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Master Document" sheetId="2" r:id="rId5"/>
    <sheet state="visible" name="Sheet3" sheetId="3" r:id="rId6"/>
    <sheet state="visible" name="Wheeler formulas" sheetId="4" r:id="rId7"/>
    <sheet state="visible" name="gathering master" sheetId="5" r:id="rId8"/>
    <sheet state="visible" name="Victim Support Master" sheetId="6" r:id="rId9"/>
    <sheet state="visible" name="master letters and statements" sheetId="7" r:id="rId10"/>
    <sheet state="visible" name="Police L&amp; S" sheetId="8" r:id="rId11"/>
    <sheet state="visible" name="RMC L&amp;S" sheetId="9" r:id="rId12"/>
    <sheet state="visible" name="Student L&amp;S" sheetId="10" r:id="rId13"/>
    <sheet state="visible" name="ADL L&amp;S" sheetId="11" r:id="rId14"/>
    <sheet state="visible" name="RL L&amp;S" sheetId="12" r:id="rId15"/>
    <sheet state="visible" name="school L &amp; S" sheetId="13" r:id="rId16"/>
  </sheets>
  <definedNames>
    <definedName name="Community">'Wheeler formulas'!$A$15:$A$19</definedName>
    <definedName name="Moves">'Wheeler formulas'!$A$8:$A$13</definedName>
    <definedName name="Individual">'Wheeler formulas'!$A$27:$A$28</definedName>
    <definedName name="Institutional">'Wheeler formulas'!$A$2:$A$7</definedName>
    <definedName hidden="1" localSheetId="4" name="_xlnm._FilterDatabase">'gathering master'!$B$1:$AD$108</definedName>
    <definedName hidden="1" localSheetId="1" name="Z_A79E178D_3E14_42FF_9737_B1D7D5452F83_.wvu.FilterData">'Master Document'!$AK$1:$AK$1338</definedName>
    <definedName hidden="1" localSheetId="1" name="Z_A9F3F4CD_3ECC_4FB0_AA14_4A70D7B1C730_.wvu.FilterData">'Master Document'!$M$1:$M$1340</definedName>
  </definedNames>
  <calcPr/>
  <customWorkbookViews>
    <customWorkbookView activeSheetId="0" maximized="1" windowHeight="0" windowWidth="0" guid="{A79E178D-3E14-42FF-9737-B1D7D5452F83}" name="Filter 2"/>
    <customWorkbookView activeSheetId="0" maximized="1" windowHeight="0" windowWidth="0" guid="{A9F3F4CD-3ECC-4FB0-AA14-4A70D7B1C730}"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835">
      <text>
        <t xml:space="preserve">@legries@colorado.edu no closed captioning for this, so we left the youtube link. Very unlikely it will disappear.
_Assigned to Laurie Gries_
	-Kelly Wheeler</t>
      </text>
    </comment>
    <comment authorId="0" ref="A807">
      <text>
        <t xml:space="preserve">@legries@colorado.edu missing ones to be logged?
_Assigned to Laurie Gries_
	-Kelly Wheeler</t>
      </text>
    </comment>
    <comment authorId="0" ref="A705">
      <text>
        <t xml:space="preserve">@legries@colorado.edu seems connected to the ones not logged but in addition to those...so 4 total for Danbury that need to be logged
_Assigned to Laurie Gries_
	-Kelly Wheeler</t>
      </text>
    </comment>
    <comment authorId="0" ref="A602">
      <text>
        <t xml:space="preserve">@legries@colorado.edu missing two that need to be coded?
_Assigned to Laurie Gries_
	-Kelly Wheeler</t>
      </text>
    </comment>
    <comment authorId="0" ref="A40">
      <text>
        <t xml:space="preserve">Question about how to log this one with 110 swastikas all over the place?
	-Kelly Wheeler
@legries@colorado.edu
	-Kelly Wheeler</t>
      </text>
    </comment>
    <comment authorId="0" ref="A323">
      <text>
        <t xml:space="preserve">@legries@colorado.edu you highlight this because you think we should split the two out...middle school and high school? The two schools are connected, which is why I assume you had them listed together and I did not separate them out.
_Assigned to Laurie Gries_
	-Kelly Wheeler</t>
      </text>
    </comment>
    <comment authorId="0" ref="A1184">
      <text>
        <t xml:space="preserve">@kellynnw@umich.edu no article
	-Jacob Richman
Cannot find. Think it is related to the other Scottsdale swastikas where the man was caught. Rick Sagaser perpetrator
	-Kelly Wheeler
10/13/19
	-Kelly Wheeler</t>
      </text>
    </comment>
    <comment authorId="0" ref="A469">
      <text>
        <t xml:space="preserve">@kellynnw@umich.edu no article
	-Jacob Richman
I cannot find one either @legries@colorado.edu
	-Kelly Wheeler</t>
      </text>
    </comment>
    <comment authorId="0" ref="A120">
      <text>
        <t xml:space="preserve">@kellynnw@umich.edu site down for maintenance
	-Jacob Richman
@legries@colorado.edu I cannot find it anywhere. Obviously we have the text of the letter, but I have tried searching for that too to no avail.
	-Kelly Wheeler</t>
      </text>
    </comment>
    <comment authorId="0" ref="A847">
      <text>
        <t xml:space="preserve">@kellynnw@umich.edu no page
	-Jacob Richman
@legries@colorado.edu I also cannot find
	-Kelly Wheeler</t>
      </text>
    </comment>
    <comment authorId="0" ref="A98">
      <text>
        <t xml:space="preserve">@kellynnw@umich.edu from Colorado Boulder library
	-Jacob Richman
@legries@colorado.edu I cannot find this, in a general search of the web, so can you access it via your library and send me a pdf, so I can put it in our folder with all the articles.
	-Kelly Wheeler</t>
      </text>
    </comment>
  </commentList>
</comments>
</file>

<file path=xl/sharedStrings.xml><?xml version="1.0" encoding="utf-8"?>
<sst xmlns="http://schemas.openxmlformats.org/spreadsheetml/2006/main" count="38340" uniqueCount="6449">
  <si>
    <t>Timestamp</t>
  </si>
  <si>
    <t>Untitled Question</t>
  </si>
  <si>
    <t>date of discovery or report</t>
  </si>
  <si>
    <t>city</t>
  </si>
  <si>
    <t>STATE</t>
  </si>
  <si>
    <t>source</t>
  </si>
  <si>
    <t>reported phenomenon other than swastika</t>
  </si>
  <si>
    <t>reported phenomenon other than swastika 2</t>
  </si>
  <si>
    <t>reported phenomenon other than swastika 3</t>
  </si>
  <si>
    <t>accompanying text</t>
  </si>
  <si>
    <t>accompanying visual signs</t>
  </si>
  <si>
    <t>Nazi Reference</t>
  </si>
  <si>
    <t>media</t>
  </si>
  <si>
    <t>locations</t>
  </si>
  <si>
    <t>category of place</t>
  </si>
  <si>
    <t>structure</t>
  </si>
  <si>
    <t>url_to_jpg</t>
  </si>
  <si>
    <t>target</t>
  </si>
  <si>
    <t>culprit</t>
  </si>
  <si>
    <t xml:space="preserve"> </t>
  </si>
  <si>
    <t>notes</t>
  </si>
  <si>
    <t>Actor 1</t>
  </si>
  <si>
    <t>Move 1</t>
  </si>
  <si>
    <t>Actor 2</t>
  </si>
  <si>
    <t>Move 2</t>
  </si>
  <si>
    <t>Actor 3</t>
  </si>
  <si>
    <t>Move 3</t>
  </si>
  <si>
    <t>Actor 4</t>
  </si>
  <si>
    <t>Move 4</t>
  </si>
  <si>
    <t>Number of Moves</t>
  </si>
  <si>
    <t>Classification of Incident</t>
  </si>
  <si>
    <t>reported phenomenon broad classification</t>
  </si>
  <si>
    <t>combined moves</t>
  </si>
  <si>
    <t>combined actors</t>
  </si>
  <si>
    <t>combined targets</t>
  </si>
  <si>
    <t>Trump Mention</t>
  </si>
  <si>
    <t>Police Involvement</t>
  </si>
  <si>
    <t>Police Move</t>
  </si>
  <si>
    <t>Religious Leader Involvement</t>
  </si>
  <si>
    <t>Letters/Statements Issued</t>
  </si>
  <si>
    <t>Clean Up/Cover Up</t>
  </si>
  <si>
    <t>Clean Up/Cover Up Actor</t>
  </si>
  <si>
    <t>suspension/denial of access to space</t>
  </si>
  <si>
    <t>Other Move</t>
  </si>
  <si>
    <t>Other Actor</t>
  </si>
  <si>
    <t>Policy/Committee/System Created</t>
  </si>
  <si>
    <t>Gathering/Protest/Vigil/Demonstration Held</t>
  </si>
  <si>
    <t>Victim Support</t>
  </si>
  <si>
    <t>Support Metagenre</t>
  </si>
  <si>
    <t>Silence Metagenre</t>
  </si>
  <si>
    <t>http://wjla.com/news/local/nineteenth-century-african-american-school-vandalized-with-swastikas-other-vulgar-images</t>
  </si>
  <si>
    <t>Ashburn</t>
  </si>
  <si>
    <t>VA</t>
  </si>
  <si>
    <t>Local News</t>
  </si>
  <si>
    <t>vandalism</t>
  </si>
  <si>
    <t>graffiti</t>
  </si>
  <si>
    <t>White-Power</t>
  </si>
  <si>
    <t>male genitalia</t>
  </si>
  <si>
    <t>No</t>
  </si>
  <si>
    <t>paint</t>
  </si>
  <si>
    <t>historic school</t>
  </si>
  <si>
    <t>abandoned structure</t>
  </si>
  <si>
    <t>exterior urban wall</t>
  </si>
  <si>
    <t>https://wjla.com/news/local/gallery/nineteenth-century-african-american-school-vandalized-with-swastikas-other-vulgar-images#photo-1</t>
  </si>
  <si>
    <t>Black American Community</t>
  </si>
  <si>
    <t>LGBTQ</t>
  </si>
  <si>
    <t>GoFund Me account was set up, w$1,000 an hour rather than the $1,000 it had raised per month previously. The Loudoun County Sherrifs were investigating. The building, formally known as the Ashburn Colored School, was in the process of being rehabilitated by the Loudoun School for the Gifted as a way for its students to both learn about the history of their community and give back to it. The structure was the first African-American schoolhouse in Ashburn.   another article: https://patch.com/virginia/leesburg/swastika-vandalism-spreads-across-virginia-county    The Loudoun Commonwealth's Attorney's Office determined that the racist vandalism at the Old Ashburn Schoolhouse in 2016 did not meet the legal requirements for a hate-crime. The Loudoun Commonwealth's Attorney's Office said at the time that enhanced penalties exist for hate-crimes in Virginia but that the Ashburn case did not fall within any of the categories. One of the enhanced penalty categories includes the crime taking place at a currently operating school building, but the building in Ashburn where the vandalism occurred is a historical site, not an operating school.</t>
  </si>
  <si>
    <t>historic school for colored children</t>
  </si>
  <si>
    <t>community members</t>
  </si>
  <si>
    <t>clean up/cover up</t>
  </si>
  <si>
    <t>police/sheriff</t>
  </si>
  <si>
    <t>other</t>
  </si>
  <si>
    <t>https://www.proquest.com/docview/1841628678/619F5528C40A46EDPQ/2?accountid=14667</t>
  </si>
  <si>
    <t>Billerica</t>
  </si>
  <si>
    <t>MA</t>
  </si>
  <si>
    <t>historic elementary school</t>
  </si>
  <si>
    <t>http://extras.mnginteractive.com/live/media/site105/2016/1120/20161120_054722_swastika_300.jpg</t>
  </si>
  <si>
    <t>"Public works superintendent Edward Tierney sent an employee to purchase some white paint and meet him at the abandoned school building. It took a couple of coats to cover the symbol, but Tierney said that it was gone within a half-hour." police involvement</t>
  </si>
  <si>
    <t>parks department</t>
  </si>
  <si>
    <t>https://www.nj.com/mercer/2017/03/swastika_painted_over_puerto_rican_flag_mural.html</t>
  </si>
  <si>
    <t>Trenton</t>
  </si>
  <si>
    <t>NJ</t>
  </si>
  <si>
    <t>none</t>
  </si>
  <si>
    <t>no</t>
  </si>
  <si>
    <t>urban street</t>
  </si>
  <si>
    <t xml:space="preserve">exterior door </t>
  </si>
  <si>
    <t>http://image.nj.com/home/njo-media/width620/img/centraljersey_impact/photo/22205991-mmmain.jpg</t>
  </si>
  <si>
    <t>Non-White</t>
  </si>
  <si>
    <t>male</t>
  </si>
  <si>
    <t>"Leaders of Casa Cultura and the Puerto Rican Civic Association are gathering at the corner at 1 p.m. Saturday to promote a message of diversity, respect for all and working together for the common good. "Let's make this an opportunity to unite and organize," Kanig said. "Far too long have we been dormant in the city and it's time to wake up again. We have been working for a few years now to bring back the pride that once flooded these streets and if we don't use this moment as a lesson on how we have barriers intended for our failure, then we've lost the battle.""</t>
  </si>
  <si>
    <t>A door had been painted with Puerto Rican Flag as part of murals celebrating diversity. The group had gotten permission from the owner, and building owner spray-painted a swastika on it. He said, "Yeah...I did that I was a little mad," he said. "But then I sprayed it right over it again. ... I didn't want no Puerto Rican flag. He said a mural...he didn't say anything about a Puerto Rican flag."</t>
  </si>
  <si>
    <t>neighbors</t>
  </si>
  <si>
    <t>gathering/protest/vigil/demonstration</t>
  </si>
  <si>
    <t>https://www.theguardian.com/artanddesign/2017/aug/30/richard-misrach-best-photograph-swastika-california-desert-interview</t>
  </si>
  <si>
    <t>Barstow</t>
  </si>
  <si>
    <t>CA</t>
  </si>
  <si>
    <t>National News</t>
  </si>
  <si>
    <t>abandoned building</t>
  </si>
  <si>
    <t>interior wall</t>
  </si>
  <si>
    <t>https://s3-eu-west-1.amazonaws.com/uploads-origin.guim.co.uk/2017/08/30/Richard_Misrach.jpg</t>
  </si>
  <si>
    <t>unsure of when</t>
  </si>
  <si>
    <t>https://www.dallasnews.com/news/crime/2020/10/28/law-enforcement-investigating-after-large-swastika-spray-painted-on-dallas-city-garage/</t>
  </si>
  <si>
    <t>Dallas</t>
  </si>
  <si>
    <t>TX</t>
  </si>
  <si>
    <t>Rise-Up!-We-are-Everywhere!</t>
  </si>
  <si>
    <t>abandoned parking garage</t>
  </si>
  <si>
    <t>https://pbs.twimg.com/media/ElHv185X0AIOSUw?format=jpg&amp;name=medium</t>
  </si>
  <si>
    <r>
      <rPr>
        <sz val="10.0"/>
      </rPr>
      <t xml:space="preserve">The incident is being investigated by Police Department’s criminal intelligence unit, the Dallas Fusion Center and their local, state and federal partners. Mayor issued statement. In a written statement, Johnson condemned the act and said Dallas is a welcoming city that values diversity.
“We will not tolerate this vile and hateful vandalism, nor will we be intimidated by it," he said in the statement. “We have been working with our federal and state partners to identify whoever was responsible for this reprehensible display, and we will continue to work to ensure the safety of all of our residents”;  Crews cleaned it up over the weekend.; photo taken of swastika and distributed via social media with warning from poster that threats from groups such as Proud Boys is real. op-ed also written--see here: </t>
    </r>
    <r>
      <rPr>
        <color rgb="FF1155CC"/>
        <sz val="10.0"/>
        <u/>
      </rPr>
      <t>https://www.dallasnews.com/opinion/editorials/2020/10/30/a-swastika-on-city-property-was-meant-to-scare-us/</t>
    </r>
    <r>
      <rPr>
        <sz val="10.0"/>
      </rPr>
      <t xml:space="preserve">; another op ed written here: </t>
    </r>
    <r>
      <rPr>
        <color rgb="FF1155CC"/>
        <sz val="10.0"/>
        <u/>
      </rPr>
      <t>https://www.oaoa.com/texas-view-a-swastika-on-city-property-was-meant-to-scare-us/article_11869784-1ec8-11eb-a994-d345e569ec70.html</t>
    </r>
  </si>
  <si>
    <t>antisemitic messages also painted in garage; articles reports the following: Earlier this month, the FBI’s Dallas office alerted law enforcement that far-right extremist groups are likely to expand their influence and could pose a violent threat in North Texas, especially between Tuesday’s election and the presidential inauguration in January.
Melinda Urbina, an FBI spokeswoman, said the office was aware of the incident and was in contact with Dallas police.
“If in the course of the local investigation, information comes to light of a potential federal civil rights violation, the FBI is prepared to investigate," Urbina wrote in a statement. "The FBI is committed to investigating crimes that are potentially hate-motivated, and we will continue to work with our community partners to address this issue.”</t>
  </si>
  <si>
    <t>mayor/council member</t>
  </si>
  <si>
    <t>policy/committee/system creation</t>
  </si>
  <si>
    <t>letters/statements</t>
  </si>
  <si>
    <t>http://www.dailykos.com/story/2017/4/11/1652216/-Graves-of-Arizona-farm-workers-vandalized-with-swastikas-racist-slurs</t>
  </si>
  <si>
    <t>Avondale</t>
  </si>
  <si>
    <t>AZ</t>
  </si>
  <si>
    <t>hate-crime</t>
  </si>
  <si>
    <t>Wetback</t>
  </si>
  <si>
    <t>cemetary</t>
  </si>
  <si>
    <t>gravestone</t>
  </si>
  <si>
    <t>https://images.dailykos.com/images/387995/story_image/Screen_Shot_2017-04-07_at_2.06.58_PM.png?1491928486</t>
  </si>
  <si>
    <t>Latinx Community</t>
  </si>
  <si>
    <t>on graves of Latino farmworker with "wetback"</t>
  </si>
  <si>
    <t>http://thehill.com/blogs/blog-briefing-room/news/389530-over-200-gravestones-spray-painted-with-swastikas-ahead-of</t>
  </si>
  <si>
    <t>Glen Carbon</t>
  </si>
  <si>
    <t>IL</t>
  </si>
  <si>
    <t>https://thenypost.files.wordpress.com/2018/05/180529-swastika-clean-up-cemetery-02.jpg?quality=90&amp;strip=all&amp;w=1324</t>
  </si>
  <si>
    <t>white male</t>
  </si>
  <si>
    <r>
      <rPr>
        <color rgb="FF000000"/>
        <sz val="10.0"/>
      </rPr>
      <t xml:space="preserve">over 200 headstones tagged; white male arrested and charged with hate-crimes and vandalism. Volunteers helped clean; article about community response here: </t>
    </r>
    <r>
      <rPr>
        <color rgb="FF1155CC"/>
        <sz val="10.0"/>
        <u/>
      </rPr>
      <t>https://www.nytimes.com/2018/05/27/us/illinois-cemetery-vandalized-swastikas.html</t>
    </r>
    <r>
      <rPr>
        <color rgb="FF000000"/>
        <sz val="10.0"/>
      </rPr>
      <t xml:space="preserve">  Officials said volunteers swarmed the cemetery and quickly got to work scrubbing. Restaurants and businesses donated food and products, and people showed up asking what they could do to help.</t>
    </r>
  </si>
  <si>
    <t>https://www.elpasotimes.com/story/news/2018/06/25/jewish-cemetery-concordia-cemetery-el-paso-vandalized/731044002/</t>
  </si>
  <si>
    <t>El Paso</t>
  </si>
  <si>
    <t>antisemitic-message</t>
  </si>
  <si>
    <t>SS Bolts</t>
  </si>
  <si>
    <t>yes</t>
  </si>
  <si>
    <t>https://www.gannett-cdn.com/-mm-/cc9b9306bcc485f7742aa512591c882360204bab/c=5-0-4027-3024/local/-/media/2018/06/25/TXNMGroup/ElPaso/636655315696632286-IMG-4833.JPG?width=540&amp;height=405&amp;fit=crop</t>
  </si>
  <si>
    <t>Jewish Community</t>
  </si>
  <si>
    <t>The case is being treated as a hate-crime and has been assigned to the police Special Investigations Unit. Police have contacted the FBI; The El Paso Holocaust Museum &amp; Study Center and its board president, Mika Cohen Jones, issued a statement condemning the "vile actions." "Whether this was a targeted attack by an antisemitic organization or misguided youth playing a cruel prank, El Paso Holocaust Museum &amp; Study Center condemns these vile actions in the strongest terms," the statement read. "Today, our thoughts are with the congregation of B’nai Zion, especially those members whose families' headstones were desecrated. To learn that a place of solace, memory, and reverence has been violated is too painful of a prejudice for anyone to have to endure, and simply inexcusable."; rabbi later published response in local paper: see here: https://www.elpasotimes.com/story/news/2018/07/02/rabbi-reacts-antisemitic-messages-jewish-section-el-paso-cemetery-bnai-zion/751455002/</t>
  </si>
  <si>
    <t>https://nonpareilonline.com/news/crime/vandals-paint-swastikas-damage-property-at-garner-cemetery/article_8878b022-99a8-11e8-a261-6f63ff8095a1.html</t>
  </si>
  <si>
    <t>Council Bluffs</t>
  </si>
  <si>
    <t>IA</t>
  </si>
  <si>
    <t>hate-symbol</t>
  </si>
  <si>
    <t>pavement</t>
  </si>
  <si>
    <t>https://bloximages.chicago2.vip.townnews.com/nonpareilonline.com/content/tncms/assets/v3/editorial/a/a3/aa38628e-99a8-11e8-a9c8-87d3057df392/5b6897187742f.image.jpg?resize=1263%2C947</t>
  </si>
  <si>
    <t>Pottawattamie County Attorney Matt Wilber said while the swastikas are incredibly offensive, the incident will most likely not involve hate-crime statutes. “In Iowa, a hate-crime is against a person or (an individual) person’s property because of their race, religion or ancestry,” Wilber said; reward offered.</t>
  </si>
  <si>
    <t>https://www.heraldnews.com/news/20190318/jewish-cemetery-gravestones-defaced-with-swastikas-antisemitic-messages</t>
  </si>
  <si>
    <t>Fall River</t>
  </si>
  <si>
    <t>Heil-Hitler, Expel-the-Jews, Hitler-was-Right-Oy-vey! This-is-MAGA-country, Day-of-the-Rope</t>
  </si>
  <si>
    <t>ink</t>
  </si>
  <si>
    <t>Spree: several headstones were talked about in the story. Two gravestones were defaced with the words, “Day of the Rope,” an apparent reference to the novel, “The Turner Diaries,” which is about a white supremacist army that overturns the United States government, according to the Anti-Defamation League.   According to the anti-hate group, the work of fiction is one of the most widely read books by members of the alt-right. The “Day of the Rope” marks the start of the white supremacist revolution and the beginning of a genocide. Above the menorah carved into one gravestone was the phrase, “Oy vey! This is MAGA country,” an apparent reference to President Donald Trump’s campaign slogan, “Make America Great Again.”</t>
  </si>
  <si>
    <t>https://www.fox6now.com/news/swastika-found-at-michigan-cemetery-where-wwii-soldiers-are-buried</t>
  </si>
  <si>
    <t>Jackson</t>
  </si>
  <si>
    <t>MI</t>
  </si>
  <si>
    <t>unidentified</t>
  </si>
  <si>
    <t>unknown</t>
  </si>
  <si>
    <t>City officials say about 120 WWII veterans are buried at the cemetery in Jackson.
The vandalism has upset members of the community.
Yasirah Nelson's great grandfather is buried at the cemetery.
She says Nazis invaded his city in Germany, prompting him to flee to the U.S. and join the Army in 1941. She hopes the person responsible for the vandalism will learn more about WWII and its lasting impact.</t>
  </si>
  <si>
    <t>https://flipboard.com/article/satan-and-swastikas-deface-cemetery-but-church-won-t-press-charges-sc-deputie/f-9cff018cc9%2Fislandpacket.com?fbclid=IwAR3J55ekviHHT7433SRE-w5_cvCERup2bKyeup7iThzWCN5L2V23wG0YUys</t>
  </si>
  <si>
    <t>Chesnee</t>
  </si>
  <si>
    <t>SC</t>
  </si>
  <si>
    <t>Nazi-symbol</t>
  </si>
  <si>
    <t>Satan</t>
  </si>
  <si>
    <t>pentagram</t>
  </si>
  <si>
    <t>tree</t>
  </si>
  <si>
    <t>https://bloximages.newyork1.vip.townnews.com/foxcarolina.com/content/tncms/assets/v3/editorial/9/19/9197bee8-b85e-11e9-ad15-afa0f6eef9f2/5d499c4ba5777.image.jpg?resize=1280%2C720</t>
  </si>
  <si>
    <t>Church officials don’t want the vandal to face criminal charges, cops say.
White male arrested for incident. The community and the business sent crews out and they used chemicals and power washers to clean the areas. People also donated food and supplies.</t>
  </si>
  <si>
    <t>religious leaders</t>
  </si>
  <si>
    <t>business owner</t>
  </si>
  <si>
    <t>https://www.timesofisrael.com/swastikas-drawn-on-street-in-front-of-new-orleans-jewish-cemetery/</t>
  </si>
  <si>
    <t>New Orleans</t>
  </si>
  <si>
    <t>LA</t>
  </si>
  <si>
    <t>Religious Journal</t>
  </si>
  <si>
    <t xml:space="preserve">street </t>
  </si>
  <si>
    <t>The Anti-Defamation League said it did not believe the incident was tied to any extremist group or ideology, and that the graffiti had been daubed over Sewerage and Water Board markings painted in the road, the report said.
The New Orleans Police Department is increasing patrols around synagogues and Jewish institutions.
“The Nazi imagery is painful, it brings up memories, it brings a sense of fear among our people,” Rabbi David Gerber of the Gates of Prayer Synagogue told the WDSU news channel. “We don’t believe this was indicative of any sort of threat or movement.”
City workers on Monday afternoon worked to clean the symbols from the street, covering them with pink paint.</t>
  </si>
  <si>
    <t>ADL</t>
  </si>
  <si>
    <t>https://www.providencejournal.com/story/news/coronavirus/2020/06/23/police-identify-man-charged-with-painting-swastikas-on-pc-campus-gravestones/113732686/</t>
  </si>
  <si>
    <t>Providence</t>
  </si>
  <si>
    <t>RI</t>
  </si>
  <si>
    <t>https://www.gannett-cdn.com/-mm-/573c6b84efd4edd43dd310d508e33aa8bfb8234d/c=0-378-4032-2646/local/-/media/2020/09/09/Providence/ghows-PJ-200629879-1d627980.jpg?width=1320&amp;height=744&amp;fit=crop&amp;format=pjpg&amp;auto=webp</t>
  </si>
  <si>
    <t>non-white male</t>
  </si>
  <si>
    <t>non white male arrested and charged with desecration of a grave, a felony, and a count of felony assault; statement issued by statement from Providence College President Father Brian J. Shanley and President-Elect Father Kenneth R. Sicard--said action was anti-catholic as well as antisemitic and racist According to court records, he was arraigned Tuesday on 15 counts of desecration of a grave, a felony, and a count of felony assault. Because the charges against him are felonies, he did not enter a plea in court Tuesday.
According to a statement from Providence College President Father Brian J. Shanley and President-Elect Father Kenneth R. Sicard, the man targeted the Dominican Cemetery’s central cross and seven headstones, and was burning American flags at some of the gravesites when public safety officers approached him. “We loudly and unequivocally condemn this racist, antisemitic and anti-Catholic action, and the desecration of the gravestones of our beloved, deceased Dominicans who served Providence College so well and so faithfully for many years,” Shanley and Sicard said. “In addition, we condemn this action in support and solidarity with the Jewish members of our community, many of whom enjoyed the friendship of those late Dominican friars.”</t>
  </si>
  <si>
    <t>Spree: 15 counts "anti-Catholic language" accompanied swastikas</t>
  </si>
  <si>
    <t>school administration</t>
  </si>
  <si>
    <t>https://www.cleveland.com/news/2020/11/police-investigate-swastika-other-vandalism-at-jewish-cemetery-in-cleveland.html</t>
  </si>
  <si>
    <t>Cleveland</t>
  </si>
  <si>
    <t>OH</t>
  </si>
  <si>
    <t>incident-of-antisemitism</t>
  </si>
  <si>
    <t>Jewish</t>
  </si>
  <si>
    <t>Star of David</t>
  </si>
  <si>
    <t>Jewish cemetary</t>
  </si>
  <si>
    <t>utility pole</t>
  </si>
  <si>
    <t>police investigating; Jewish Federation of Cleveland in Beachwood chairman J. David Heller posted a statement regarding the incident on the Federations website decrying the vandalism.
“This attempt to desecrate a final resting place that has served our community since 1890 is unforgivable and indefensible,” he said. “Federation and its security provider – JFC Security, LLC – are working closely with local law enforcement to bring all responsible parties to justice. Hate has no home in Cleveland, and we will continue to work tirelessly to keep all Jewish Clevelanders safe.”</t>
  </si>
  <si>
    <t>https://www.dailytargum.com/article/2016/02/rutgers-administration-responds-to-jan-15-hate-crime-allegations</t>
  </si>
  <si>
    <t>New Brunswick</t>
  </si>
  <si>
    <t>Student Newspaper</t>
  </si>
  <si>
    <t>tape</t>
  </si>
  <si>
    <t>student housing</t>
  </si>
  <si>
    <t>college</t>
  </si>
  <si>
    <t>ceiling</t>
  </si>
  <si>
    <t>male student</t>
  </si>
  <si>
    <t>"RUPD officers conducted an investigation of the events by interviewing Rosen, her roommates and other witnesses, said University spokesperson Jeffrey Tolvin. Details about the case were forwarded to the Middlesex County Prosecutor’s Office, who determined “there was not probable cause to charge the suspect with a bias crime,” Tolvin said in an email. The Office of Student Conduct carried out a trial. During the trial, Rosen’s roommate was put in temporary housing on Busch campus. Following a judicial review, he was removed from University housing."</t>
  </si>
  <si>
    <t>Swastika was taped to the ceiling. Student claimed it was a Buddhist peace symbol.</t>
  </si>
  <si>
    <t>https://www.westernfrontonline.com/2016/06/02/antisemitic-incidents-on-campus-revealed/</t>
  </si>
  <si>
    <t>Bellingham</t>
  </si>
  <si>
    <t>WA</t>
  </si>
  <si>
    <t>antisemitic-incident</t>
  </si>
  <si>
    <t>interior door</t>
  </si>
  <si>
    <t>https://i2.wp.com/www.westernfrontonline.com/wp-content/uploads/2016/06/ErasmusBaxter_antiSemitism_001.jpg</t>
  </si>
  <si>
    <t>student</t>
  </si>
  <si>
    <t>Equal Opportunity Office investigated the incidents and released results, and they plan to work with university halls on trainings about antiSemitism. The president of Western Washington University, Bruce Shepard, created a task force on April 12 to deal with the incidents as well as any future incidents.</t>
  </si>
  <si>
    <t>The picture does not match the actual incident. It references another incident in the area involving antiSemitism. Also reported in the school newspaper: http://www.westernfrontonline.com/2016/06/02/antisemitic-incidents-on-campus-revealed/</t>
  </si>
  <si>
    <t>http://www.nbcphiladelphia.com/news/local/Temple-University-Swastika-Racial-Slur-Snow-Car-Police-Philadelphia--367924781.html</t>
  </si>
  <si>
    <t>Philadelphia</t>
  </si>
  <si>
    <t>PA</t>
  </si>
  <si>
    <t>N*****</t>
  </si>
  <si>
    <t>snow</t>
  </si>
  <si>
    <t>street</t>
  </si>
  <si>
    <t>automobile</t>
  </si>
  <si>
    <t>https://coedmagazine.files.wordpress.com/2016/02/screen-shot-2016-02-05-at-1-50-27-pm.jpeg?quality=88</t>
  </si>
  <si>
    <t>“Temple University condemns the use of these symbols and language in the strongest terms,” Lausch Temple University spokesperson said in a released statement. “The incident has been reported to Temple University Police and is actively being investigated. The university will make every effort to identify those responsible, and will hold them accountable.”</t>
  </si>
  <si>
    <t>Person/persons of interest https://media.nbcphiladelphia.com/images/620*349/Temple-Swastika-Suspects.jpg</t>
  </si>
  <si>
    <t>https://badgerherald.com/news/2016/02/18/uw-officials-respond-to-swastika-bias-incident-in-campus-dorm/</t>
  </si>
  <si>
    <t>Madison</t>
  </si>
  <si>
    <t>WI</t>
  </si>
  <si>
    <t>bias-incident</t>
  </si>
  <si>
    <t>Hitler</t>
  </si>
  <si>
    <t>Yes</t>
  </si>
  <si>
    <t>http://badgerherald.com/media/2016/02/Screen-Shot-2016-02-18-at-5.34.17-PM-648x479.png</t>
  </si>
  <si>
    <t>Authorities dealt with it through the school's Code of Conduct. Immediately after the swastika incident, UW-Madison officials sent an email to all Sellery residents explaining the behavior was unacceptable. The letter also contained information about ways students may report instances in which they feel targeted because of their identity and information on a forum where students can ask questions and voice their frustrations.</t>
  </si>
  <si>
    <t>victim support</t>
  </si>
  <si>
    <t>https://calcoastnews.com/2016/03/swastikas-racial-slurs-scribbled-on-cal-poly-apartment/</t>
  </si>
  <si>
    <t>San Luis Obispo</t>
  </si>
  <si>
    <t>racial-vandalism</t>
  </si>
  <si>
    <t>I-love-N******, Clean-the-Trash, I'm-a-F**</t>
  </si>
  <si>
    <t>Hammer and sickle</t>
  </si>
  <si>
    <t>https://calcoastnews.com/images/2016/03/Poly-Apartment-1024x735.jpg</t>
  </si>
  <si>
    <t>Police investigation and request for help from the community to identify individuals. Email support for student by students and staff.</t>
  </si>
  <si>
    <t>Video interview: https://youtu.be/T4UC-19130k</t>
  </si>
  <si>
    <t>https://fox59.com/news/swastikas-found-at-uindy-purdue-university/</t>
  </si>
  <si>
    <t>Indianapolis</t>
  </si>
  <si>
    <t>academic building</t>
  </si>
  <si>
    <t>white board</t>
  </si>
  <si>
    <t>Letter issued by the associate dean for the whiteboard incident. Text of letter: Dear Colleagues, Yesterday, several of our colleagues came to the office to be confronted by a swastika and antisemitic slur written on a whiteboard in the American Studies Program. This type of hateful expression is repulsive and outside of the bounds of civil discourse. It has no place in the College of Liberal Arts and Purdue University. I know firsthand the human cost of virulent hate. Many in my family died during the horrors of World War II. The College of Liberal Arts and Purdue University are committed to free and open inquiry, while embracing and respecting our differences. I ask that we re-double our efforts to ensure we live up to our commitment to each other and to this university by engaging in meaningful dialogue, analysis, criticism and creative activity.</t>
  </si>
  <si>
    <t>accompanied by antisemitic slur found between 3:30pm March 4th and 7:30am March 7th.</t>
  </si>
  <si>
    <t>http://fox59.com/2016/03/08/swastikas-found-at-uindy-purdue-university/</t>
  </si>
  <si>
    <t>stone</t>
  </si>
  <si>
    <t>student center</t>
  </si>
  <si>
    <t>monument</t>
  </si>
  <si>
    <t>Letter issued by university president for the statue being defaced. Text of letter: Dear UIndy Students: Respect, faith, empiricism, and the celebration of intellectual and human diversity create the core traditions of the University of Indianapolis. During the past three years, our community has discussed the themes of race and ethnicity, religious freedom and liberties, social justice and human rights – areas profoundly impacting our nation and most recently, the public policies of our state. As our colleagues at Purdue, IU, Cornell, University of Missouri, Yale, and many other institutions around the country engage these questions, we are all reminded how these debates are central to understanding the role that higher education plays in the construction of a civil and educated society. I am proud of our tradition of respectfully and openly engaging in discussions about the most critical issues of our time. We have engaged questions of same-sex marriage, our students recently debated the questions of the Israeli and Palestinian conflict and human rights, and we have been in ongoing conversations about race and culture with all of our members. In direct contrast to our efforts to celebrate our diversity, I was recently made aware that someone scratched a swastika on the bust of Au Ho-nien, located in Schwitzer Student Center. The incident is currently under investigation. Such an act is against every core value on which our University stands; yet it reminds us we are not immune to intolerance and hate. UIndy has not and will never tolerate such behavior. Our University community is created by and comprised of people from many different views, experiences, cultures and beliefs. We are a great institution of higher education because of our diversity – and must do everything we can to continue to value this reality. Later this week I will receive the outcomes of our second campus climate survey as well as recommendations from the Diversity and Inclusion Task Force. For the past six months, I have also been in conversations with our University Planning Commission and student groups around campus. Having been privileged to see a preview of these findings, I am empowering our university leadership to accelerate the implementation of many of the recommendations from these groups – most prominently, the creation of a position at UIndy to engage questions of diversity and inclusion on campus. I am proud of our University’s longstanding tradition of engaging conversations about difficult societal issues and creating change. This is a moment for UIndy to continue its work in this area, and I am confident that together we are prepared for this challenge.</t>
  </si>
  <si>
    <t>http://www.nydailynews.com/news/national/northwestern-freshmen-paint-slurs-trump-chapel-article-1.2563021</t>
  </si>
  <si>
    <t>Chicago</t>
  </si>
  <si>
    <t>Trump</t>
  </si>
  <si>
    <t>chapel</t>
  </si>
  <si>
    <t>prosecution $50,000 bail for charges of criminal damage to property, institutional vandalism and hate crime in a place of worship "It's disturbing to think that someone who's been in this space would be venting some sort of rage that way," university chaplain Tim Stevens, who said he discovered the defacement, told the Daily News on Sunday.</t>
  </si>
  <si>
    <t>Both attended Northwestern University, and that is how they were identified. Pictured here: https://www.nydailynews.com/resizer/2b2EGT6Lct2uo1v0_konS-xN3jA=/800x491/top/arc-anglerfish-arc2-prod-tronc.s3.amazonaws.com/public/74AKBGB2S75QTZQ2UCR63FJO6Q.jpg</t>
  </si>
  <si>
    <t>http://www.roanoke.com/news/local/roanoke_county/second-swastika-discovered-near-hollins-university-campus/article_ade2317f-efa6-5338-8903-6d74d9e5f649.html</t>
  </si>
  <si>
    <t>Roanoke</t>
  </si>
  <si>
    <t>defacement</t>
  </si>
  <si>
    <t>common space</t>
  </si>
  <si>
    <t>rock</t>
  </si>
  <si>
    <t>https://mgtvwsls.files.wordpress.com/2016/03/swastika.jpg</t>
  </si>
  <si>
    <t>Rock repainted with "Take Back the Rock," got together to chalk messages of love on campus sidewalks, and "Love, Not Hate" rally was held weekend after incident. See here: http://www.roanoke.com/news/education/hollins-students-emphasize-love-over-hate-after-swastika-found-on/article_63adcd72-4942-5edc-9ecb-04e8f813e7eb.html</t>
  </si>
  <si>
    <t>Spree: swastika on rock, in tunnel Also reported: http://www.roanoke.com/news/local/roanoke_county/second-swastika-discovered-near-hollins-university-campus/article_ade2317f-efa6-5338-8903-6d74d9e5f649.html</t>
  </si>
  <si>
    <t>https://www.timesofisrael.com/white-supremacist-claims-swastika-printing-hack-at-us-colleges/</t>
  </si>
  <si>
    <t>Amherst</t>
  </si>
  <si>
    <t>International News</t>
  </si>
  <si>
    <t>antisemitic-and-racist-flyers</t>
  </si>
  <si>
    <t>White-Man-are-you-sick-of-the-Jews-destroying-your-country-through-mass-immigration-and-degeneracy?; Join-us-in-the-struggle-for-global-white-supremacy-at-The-Daily-Stormer.</t>
  </si>
  <si>
    <t>college campus</t>
  </si>
  <si>
    <t>printer</t>
  </si>
  <si>
    <t>https://twitter.com/JoeKhalilTV/status/713947176699699200</t>
  </si>
  <si>
    <t>male self-identified white nationalist</t>
  </si>
  <si>
    <t>Universities have notified the police and launched investigations regarding the flyers, but it was unclear if Auernheimer broke any laws, according to The New York Times.</t>
  </si>
  <si>
    <t>Also reported here: https://www.nbcbayarea.com/news/local/Hacked-University-of-California-Berkeley-Computers-Print-Racist-antisemitic-Anti-Gay-flyers-374075821.html for Berkley. "Officials say the school’s information security team has already taken steps to block traffic coming from the source of the hateful-messages. As a longer term solution, the university is considering upgrades to the campus network. The incidents are being investigated as hate-crimes by campus police as well as the FBI." Labeled in this source as: hate-crimes hate-filled messages, racist, antisemitic and anti-gay flyers' culprit is Andrew Auernheimer, self-described â€˜white nationalist hackÂ­tivist' and â€œa long-time critic of Judaism, black culture, immigration to Western nations, and the mediaâ€™s constant stream of anti-white propaganda,â€_x009d_See here for follow up: White-Man-are-you-sick-of-the-Jews-destroying-your-country-through-mass-immigration-and-degeneracy?; Join-us-in-the-struggle-for-global-white-supremacy-at-The-Daily-Stormer.</t>
  </si>
  <si>
    <t>https://www.algemeiner.com/2016/04/04/swastika-sprayed-on-jewish-fraternity-party-house-at-brandeis-university/</t>
  </si>
  <si>
    <t>Waltham</t>
  </si>
  <si>
    <t>condensation</t>
  </si>
  <si>
    <t>fraternity house</t>
  </si>
  <si>
    <t>window</t>
  </si>
  <si>
    <t>Lisa M. Lynch, the university’s interim president, wrote in an email to students on Saturday that “crude graffiti involving a swastika [was] outlined in condensation on a window at a house where several Brandeis students live off-campus, and where an unofficial event hosted by a Jewish group was being held.” Lynch called the spraying of the graffiti a “heinous act” that violated the university’s values and went against its “Jewish heritage.”</t>
  </si>
  <si>
    <t>http://chimes.biola.edu/story/2016/apr/28/swastika-drawing-unearths-preexisting-wounds/</t>
  </si>
  <si>
    <t>Los Angeles</t>
  </si>
  <si>
    <t>hate-incident</t>
  </si>
  <si>
    <t>https://chimesnewspaper.com/wp-content/uploads/2016/04/NE03-swastikapiece_MA-7664-Edit-Edit_gallery_view-475x279.jpg</t>
  </si>
  <si>
    <t>forum as well as panel, and discussion; open letter from students and faculty, one of whom wrote: The swastika, then, is not the problem. The problem is that Biola has not accepted its actual social reality. They would prefer, instead, to deny the racism active in their midst. They have not accepted their institutional negligence. They have not mandated cultural competency. What is needed is not just reconciliation; first there must be truth. As an institution it must confess to consciously and unconsciously fostering racism, privilege, bigotry. Biola must confess their lack of action to rid the campus of these issues, supporting ignorance. Biola, then, must tell the truth about itself, to itself, so that it can move forward into hard work of true campus-wide liberation." Also, students petitioned for mandatory class on race relations and social justice. Police have been involved, and campus security has been investigating.</t>
  </si>
  <si>
    <t>Reported a second time here: http://chimes.biola.edu/story/2016/apr/28/swastika-drawing-unearths-preexisting-wounds/ Also reported here: https://www.washingtonpost.com/news/acts-of-faith/wp/2016/04/21/a-swastika-was-drawn-on-a-black-students-dorm-door-at-one-of-the-countrys-most-prominent-christian-colleges/?utm_term=.621190109529</t>
  </si>
  <si>
    <t>student group</t>
  </si>
  <si>
    <t>https://www.wrtv.com/news/local-news/iu-fraternity-vandalized-with-swastika-smiley-face</t>
  </si>
  <si>
    <t>Bloomington</t>
  </si>
  <si>
    <t>spree: unclear as to where the swastikas were located cars versus walls</t>
  </si>
  <si>
    <t>https://will.illinois.edu/news/story/more-swastikas-found-on-u-of-i-campus</t>
  </si>
  <si>
    <t>Champaign</t>
  </si>
  <si>
    <t>Police spokesman Patrick Wade said Monday that like in the earlier incident, investigators have made no arrests and do not yet have any suspects.</t>
  </si>
  <si>
    <t>Spree: elevator and a wall in the Armory indoor track and field center on May 1, and on April 28 in campus buildings</t>
  </si>
  <si>
    <t>http://www.cbsnews.com/news/swastikas-noose-found-on-university-of-illinois-campus/</t>
  </si>
  <si>
    <t>Urbana</t>
  </si>
  <si>
    <t>The Chancellor of the school along with other administrators sent out an email to employees and students. The message was "critical" of the incident. They also called for a "steadfast commitment to being welcoming and supportive of each other, and to demonstrating -- with our words and acts -- what it means to be a member of the Illinois family."</t>
  </si>
  <si>
    <t>https://swarthmorephoenix.com/2016/09/06/37802/</t>
  </si>
  <si>
    <t>Swarthmore</t>
  </si>
  <si>
    <t>library</t>
  </si>
  <si>
    <t>bathroom</t>
  </si>
  <si>
    <t>http://daily.swarthmore.edu/wp-content/uploads/2016/09/Slack-for-iOS-Upload.jpg</t>
  </si>
  <si>
    <t>A Bias Response team met and responded. The Bias Response Team is a way for the administration to respond coherently to bias-incidents. What's a bias-incident? The college defines it as any act that targets a person or group based on their identity. Jewish Student Organization responded by printing two articles and left them in the Common Worship Room: titled "The Past Didn't Go Anywhere" and "Toward the Next Jewish Rebellion," both of which addressed fighting antiSemitism within leftist movements.</t>
  </si>
  <si>
    <t>The bathroom was a gender neutral bathroom. Also, this piece published by students in "The Daily Gazette": http://daily.swarthmore.edu/2016/09/01/37672/. The "Daily Gazette" later combined with and became "The Phoenix".</t>
  </si>
  <si>
    <t>https://www.sanjoseinside.com/news/swastikas-hate-speech-found-in-san-jose-state-dorm-rooms/</t>
  </si>
  <si>
    <t>San Jose</t>
  </si>
  <si>
    <r>
      <rPr>
        <color rgb="FF000000"/>
        <sz val="10.0"/>
      </rPr>
      <t xml:space="preserve">University president sent email which can be seen at: </t>
    </r>
    <r>
      <rPr>
        <color rgb="FF1155CC"/>
        <sz val="10.0"/>
        <u/>
      </rPr>
      <t>https://blogs.sjsu.edu/newsroom/2016/residence-hall-update-hateful-content/</t>
    </r>
  </si>
  <si>
    <t>Admit-one-Jew</t>
  </si>
  <si>
    <t>paper</t>
  </si>
  <si>
    <r>
      <rPr>
        <color rgb="FF000000"/>
        <sz val="10.0"/>
      </rPr>
      <t xml:space="preserve">University president sent email which can be seen at: </t>
    </r>
    <r>
      <rPr>
        <color rgb="FF1155CC"/>
        <sz val="10.0"/>
        <u/>
      </rPr>
      <t>https://blogs.sjsu.edu/newsroom/2016/residence-hall-update-hateful-content/</t>
    </r>
  </si>
  <si>
    <t>http://www.thehoya.com/racist-gumc-vandalism-investigated/http://www.thehoya.com/racist-gumc-vandalism-investigated/</t>
  </si>
  <si>
    <t>Washington</t>
  </si>
  <si>
    <t>DC</t>
  </si>
  <si>
    <t>racist vandalism; hate and bias-incident</t>
  </si>
  <si>
    <t>KKK</t>
  </si>
  <si>
    <t>Black Student Alliance member Justus Pugh (MSB '20) said the vandalism changed his perception of the university as a safe space. Pugh said, although the incident was not violent, it served as an act of aggression and intimidation to minority students.
 "Those symbols were meant for me to see and for me to not feel safe, to not feel comfortable, to not feel good about the space that I'm in," Pugh said. "That is what it was meant for." The Executive Dean of the School of Medicne emailed students and the Georgetown University Police Department is investigating.</t>
  </si>
  <si>
    <t>https://www.chicagotribune.com/suburbs/river-forest/ct-rfl-dominican-swastika-tl-0202-20170124-story.html</t>
  </si>
  <si>
    <t>River Forest</t>
  </si>
  <si>
    <t>symbol-of-hate-and-bigotry</t>
  </si>
  <si>
    <t>metal</t>
  </si>
  <si>
    <t>elevator</t>
  </si>
  <si>
    <t>On January 24, 2017 there was a gathering where those in attendance were asked to provide an uplifting word or message on index cards, which were placed one floor below the incident in a masking tape heart.</t>
  </si>
  <si>
    <t>https://www.kiro7.com/news/local/seattle-university-students-notified-of-swastikas-on-campus/459516393</t>
  </si>
  <si>
    <t>Seattle</t>
  </si>
  <si>
    <t>Police were notified and the incidents are being investigated. Michele C. Murray, vice president for student development, and Natasha Martin, associate vice president for institutional inclusion and chief diversity officer, said in the e-mail that they would update students, faculty and staff if more information is available. “The swastika is a powerful symbol of hate, one that cannot be ignored, particularly around the holy days of Rosh Hashanah and Yom Kippur,” an e-mail sent to student, faculty and the holy days of Rosh Hashanah and Yom Kippur,” an e-mail sent to student, faculty and community memebrs said. “Seattle University cannot and does not tolerate bias.” “All of us are entrusted to uphold Seattle University’s core values, which are rooted in our Jesuit heritage,” the statement read. “Hateful acts such as these are antithetical to our values, they violate our shared sense of decency and inclusion, and they demean the dignity of our human family. “As a university community we commit ourselves to actively fostering an environment where we all thrive. Let us move forward strengthened and renewed in this commitment.”</t>
  </si>
  <si>
    <t>http://themacweekly.com/2016/10/swastika-found-on-campus/</t>
  </si>
  <si>
    <t>Saint Paul</t>
  </si>
  <si>
    <t>MN</t>
  </si>
  <si>
    <t>wood</t>
  </si>
  <si>
    <t>furniture</t>
  </si>
  <si>
    <t>Desk was in the library. "The Macalester community was made aware of the graffiti through The Daily Piper the following day. In the decision to publicize the finding, Lief said the Department of Multicultural Life (DML) and Student Affairs were involved, adding that “we do this so [that] anyone with information can come forward and anyone who was negatively impacted knows that it is being addressed.” College Chaplain Reverend Kelly Stone said the Center for Religious and Spiritual Life (CRSL) has been informally “checking in with students that we know have historically [found this] challenging.”"</t>
  </si>
  <si>
    <t>http://www.chicagotribune.com/suburbs/river-forest/news/ct-rfl-dominican-swastika-tl-0202-20170124-story.html</t>
  </si>
  <si>
    <t>dirt</t>
  </si>
  <si>
    <t>mentioned in this article but only mention</t>
  </si>
  <si>
    <t>https://www.nydailynews.com/news/crime/cops-nab-man-20-allegedly-covered-campus-swastikas-article-1.2918012</t>
  </si>
  <si>
    <t>Garden City</t>
  </si>
  <si>
    <t>NY</t>
  </si>
  <si>
    <t>antiSemitism</t>
  </si>
  <si>
    <t>KKK, Germany, Heil-Hitler</t>
  </si>
  <si>
    <t>non-white male student</t>
  </si>
  <si>
    <t>Caught and arrested; charged with several charges of aggravated harrassment for 110 swastikas along with phrases like KKK, Germany, and Heil Hitler.</t>
  </si>
  <si>
    <t>Jasskirat Saini, 20 Pictured here: https://www.nydailynews.com/resizer/6ER62X7Zafrm4T6IgUZh22Xs8Fk=/800x1268/top/arc-anglerfish-arc2-prod-tronc.s3.amazonaws.com/public/EF2UIGLDWAXSCAJO5URDXN6DUI.jpg</t>
  </si>
  <si>
    <t>https://www.politico.com/states/new-york/city-hall/story/2016/11/brooklyn-college-president-outsiders-stoke-israel-palestine-furor-106947</t>
  </si>
  <si>
    <t>Brooklyn</t>
  </si>
  <si>
    <t>Israeli-Palestinian-furor</t>
  </si>
  <si>
    <t>bathroom stall</t>
  </si>
  <si>
    <t>"Anderson, former dean of the City University of New York's law school, called each "a hateful act" that "I unequivocally condemn." "Let me underscore: Antisemitism has no place at Brooklyn College. Islamophobia or other forms of bigotry directed against Muslims or Arabs also has no place here," she wrote." "Anderson said she would put on "a series of lectures and events" on "these issues." "As a public institution, we are bound to uphold free speech, but we must ensure that extremists on all sides do not have the loudest voices," she said."</t>
  </si>
  <si>
    <t>Someone carved four swastikas into a stall in a women's room on campus.</t>
  </si>
  <si>
    <t>http://www.burlingtonfreepress.com/story/entertainment/2016/11/10/swastika-painted-trump-sign-found-uvm/93608528/</t>
  </si>
  <si>
    <t>Burlington</t>
  </si>
  <si>
    <t>VT</t>
  </si>
  <si>
    <t>incident-of-concern</t>
  </si>
  <si>
    <t>heart</t>
  </si>
  <si>
    <t>Trump/Pence campaign sign</t>
  </si>
  <si>
    <t>https://www.gannett-cdn.com/-mm-/0e00fec0ced8132175777ebe2dbfafb3f985b2ee/c=13-0-921-683&amp;r=x404&amp;c=534x401/local/-/media/2016/11/10/Burlington/Burlington/636143938653384600-trumppenceswastikasign.jpg</t>
  </si>
  <si>
    <t>A Burlington police officer responded at about 4:30 p.m. Wednesday — the day after Republican Trump won the presidency over Democrat Hillary Clinton — to a report of the sign. "We collected the sign and have yet to identify the responsible person nor can we say that the sign was left in a manner which targeted the Hillel.  The incident is of concern given the proximity of the sign to the Hillel," Deputy Chief Shawn Burke wrote in an email to the Burlington Free Press. Police Chief Brandon del Pozo added the sign appeared "discarded." "We are also considering the theory that the swastika was more of an expression about Trump's politics than about targeting the Hillel per se," the chief wrote in an email to the Free Press. Vogel said students have been coming to the Hillel center to seek support and find community following the incident. He also praised the University of Vermont, saying the administration has done a good job showing support for all students.</t>
  </si>
  <si>
    <t>University of Vermont students reported the sign.</t>
  </si>
  <si>
    <t>https://www.abqjournal.com/885573/anti-trump-graffiti-defaces-unm-sculpture-elsewhere-on-campus.html</t>
  </si>
  <si>
    <t>Albuquerque</t>
  </si>
  <si>
    <t>NM</t>
  </si>
  <si>
    <t>Sieg-Heil-Trump, I-(heart image)-facism, Trump</t>
  </si>
  <si>
    <t>https://d3el53au0d7w62.cloudfront.net/wp-content/uploads/2016/11/09/Sieg-Heil-768x576.jpg AND ANOTHER IMAGE https://d3el53au0d7w62.cloudfront.net/wp-content/uploads/2016/11/09/I-heart-facism-300x400.jpg</t>
  </si>
  <si>
    <t>Trump Supporter</t>
  </si>
  <si>
    <t>The graffiti prompted UNM President Bob Frank to publicly rebuke the act. “There are times when emotions run high, but there are never times when it is appropriate to deface our buildings and monuments, waste university resources, or create an atmosphere of intimidation,” Frank wrote in a universitywide email. “Our beautiful campus and respectful community deserve better.”</t>
  </si>
  <si>
    <t>SPREE: One or more vandals defaced a combination of a dozen University of New Mexico buildings and public artwork on campus Wednesday with messages comparing President-elect Donald Trump to Nazis.</t>
  </si>
  <si>
    <t>https://www.kpbs.org/news/politics/2016/11/09/san-diego-state-investigates-robbery-incident-hate</t>
  </si>
  <si>
    <t>San Diego</t>
  </si>
  <si>
    <t>vandalism, graffiti,</t>
  </si>
  <si>
    <t>Heil Trump</t>
  </si>
  <si>
    <t>sidewalk</t>
  </si>
  <si>
    <t>https://cdn.kpbs.org/dims4/default/6db133a/2147483647/strip/true/crop/384x237+0+50/resize/1760x1084!/format/webp/quality/90/?url=http%3A%2F%2Fkpbs-brightspot.s3.amazonaws.com%2Fimg%2Fphotos%2F2016%2F11%2F10%2FScreen_Shot_2016-11-09_at_9.35.48_PM.png</t>
  </si>
  <si>
    <t>http://koin.com/2016/11/13/hateful-racist-messages-left-in-reed-college-library/</t>
  </si>
  <si>
    <t>Portland</t>
  </si>
  <si>
    <t>OR</t>
  </si>
  <si>
    <t>hateful-racist-messages</t>
  </si>
  <si>
    <t>The-white-man-is-back-in-power, Tump, MAGA, White-is-Right</t>
  </si>
  <si>
    <t>video of newhttps://www.youtube.com/watch?v=fGSGs5zn-3w</t>
  </si>
  <si>
    <t>School has searched the school for other incidents. “The idea that anyone in this community could feel intimidated or threatened in any way, I was heartsick and it was very clear we needed to respond immediately,” Reed College VP for Student Services Mike Brody told KOIN 6 News.</t>
  </si>
  <si>
    <t>Website no longer links to a report, but the video report of the incident is in the images column. It mentions other incidents across the nation in passing as possibly being a trend.</t>
  </si>
  <si>
    <t>http://www.twcnews.com/nys/rochester/news/2016/11/12/swastika-and-trump-graffiti-found-in-geneseo-campus-dorm.html</t>
  </si>
  <si>
    <t>Geneseo</t>
  </si>
  <si>
    <t>racist-graffiti</t>
  </si>
  <si>
    <t>Police investigation; "A SUNY Geneseo spokesperson gave us this statement saying in part quote, "The ideals of diversity, equity and inclusion are central to the college's mission, and we expect everyone on our campus to share in the responsibility of realizing those ideals."
 Cuomo issued a statement saying in part quote, "It is unacceptable that this is the second investigation that we have had to announce in the last several hours. Any and every reported incident will be investigated and pursued to the fullest extent of the law by the State Police and the Division of Human Rights." "</t>
  </si>
  <si>
    <t>representative/senator</t>
  </si>
  <si>
    <t>https://www.washingtonian.com/2016/11/11/swastika-drawing-words-go-trump-reported-american-university/</t>
  </si>
  <si>
    <t>Go-Trump</t>
  </si>
  <si>
    <t>https://snworksceo.imgix.net/ame-egl/b27c2b3f-6f7d-4c7d-b315-39e24c2ad5e1.sized-1000x1000.jpg?w=1000</t>
  </si>
  <si>
    <t>Image altered to include the words "peace" and "love" and Trump was modified to "Drumpf".</t>
  </si>
  <si>
    <t>Also reported in the university newspaper: https://www.theeagleonline.com/article/2016/11/swastika-drawing-found-in-ward-building-with-words-go-trump</t>
  </si>
  <si>
    <t>https://sjlmag.com/2016/11/14/ole-miss-community-responds-to-swastika-found-in-residential-elevator/</t>
  </si>
  <si>
    <t>Oxford</t>
  </si>
  <si>
    <t>MS</t>
  </si>
  <si>
    <t>“We’re aware of this incident and we’re allocating every resource available within our department to address this situation,” said Lionel Maten, assistant vice chancellor for student affairs and director of student housing in the statement. “Our top priority is the safety of our residents and maintaining an inclusive, healthy community conducive to the learning experience.” "The Jewish Federation of Oxford released a response to the vandalism on Friday.
 To the Lafayette County-Oxford-University Community,
 The Jewish Federation of Oxford strongly condemns the recent drawing of swastikas in the Residential College South dormitory on the University of Mississippi campus. The swastika invokes a period less than eighty years ago in which Jews and other minority groups were targeted for complete and total annihilation by those who appealed to its imagery. We expect a swift, and just, response from campus administration and the University police department, and we support the LOU community in standing against hate speech wherever it occurs.
 Sincerely,
 The Jewish Federation of Oxford"</t>
  </si>
  <si>
    <t>http://www.pennlive.com/news/2016/11/susquehanna_president_deeply_c.html</t>
  </si>
  <si>
    <t>Selinsgrove</t>
  </si>
  <si>
    <t>"Such actions of bigotry and ignorance will not be tolerated on this campus," L. Jay Lemons president of Susquehanna University said in an email sent Wednesday to faculty, staff and students. "Clearly, it was a message that was not heard by all, so we have work to do," he said, pledging to remain diligent in efforts that reflect a commitment to diversity and inclusion. Police and FBI investigating.</t>
  </si>
  <si>
    <t>Occurred the weekend of the 12/13th.</t>
  </si>
  <si>
    <t>http://www.nydailynews.com/new-york/manhattan/series-swastika-graffiti-found-nyc-new-school-dorm-article-1.2870704</t>
  </si>
  <si>
    <t>New York</t>
  </si>
  <si>
    <t>http://assets.nydailynews.com/polopoly_fs/1.2870702.1478994465!/img/httpImage/image.jpg_gen/derivatives/article_1200/newschool13n-1-web.jpg ; another image https://www.nydailynews.com/resizer/V9N48ElHy31tlokI9r4Xmf54Qnc=/800x1066/top/arc-anglerfish-arc2-prod-tronc.s3.amazonaws.com/public/2UT353XKOXFBFSEDJKTYTPJC4A.jpg</t>
  </si>
  <si>
    <t>The students reported the vile symbol to campus authorities. Lichtenstein also tweeted out a picture of the swastika — prompting an immediate denunciation by The New School President David Van Zandt. "Abhorrent. This is against every value of @TheNewSchool," Van Zandt tweeted. "We are taking immediate and appropriate action." In a statement sent to the campus community, Van Zandt said four dormitory doors were defaced with "a symbol intended to threaten and express hatred toward some of our students because of their identities." "We take any such instance seriously, investigate swiftly, and take appropriate action to ensure the security and safety of all our students," Van Zandt added. Mayor de Blasio also spoke out against the sickening graffiti. "Hate speech is reprehensible, and has no place in NYC," de Blasio said. "To the affected, we stand with you. To the perpetrators, we are better than this."</t>
  </si>
  <si>
    <t>Spree: four dormitory doors were defaced with "a symbol intended to threaten and express hatred toward some of our students because of their identities."</t>
  </si>
  <si>
    <t>https://pilotonline.com/news/local/education/higher-education/swastika-in-trump-found-in-bathroom-at-college-of-william/article_a6d2ff3b-1757-5814-a6ad-68b40b00e97c.html</t>
  </si>
  <si>
    <t>Williamsburg</t>
  </si>
  <si>
    <t>paper towel dispenser</t>
  </si>
  <si>
    <t>https://bloximages.newyork1.vip.townnews.com/pilotonline.com/content/tncms/assets/v3/editorial/5/9f/59f8e835-b260-5085-81d1-981b6bde1e91/582dcdf2a0a18.image.png</t>
  </si>
  <si>
    <r>
      <rPr>
        <color rgb="FF000000"/>
        <sz val="10.0"/>
      </rPr>
      <t xml:space="preserve">Letter here: </t>
    </r>
    <r>
      <rPr>
        <color rgb="FF1155CC"/>
        <sz val="10.0"/>
        <u/>
      </rPr>
      <t>https://www.wm.edu/news/announcements/2016/our-campus-community.php</t>
    </r>
    <r>
      <rPr>
        <color rgb="FF000000"/>
        <sz val="10.0"/>
      </rPr>
      <t xml:space="preserve"> Dear William &amp; Mary Students, Each year on the day new students move in and begin their orientation, I have the privilege of offering words of welcome to this Tribe family.  The one element of those opening remarks that remains unchanged from one fall to the next is an unwavering affirmation, “Who comes here belongs here.” If ever there was a time for William &amp; Mary to re-affirm that foundational claim in both words and actions, now is that time.  Each one of you belongs here – you were specially chosen to be a part of this campus community, and you are of immeasurable worth because of the diverse experiences, perspectives, identities, traditions, affiliations, and abilities you bring with you. What can never belong here at W&amp;M are any behaviors that harass, intimidate, or threaten others.  It grieves me to know that students in our community are witnessing or directly experiencing such behaviors, as well as the accompanying pain, confusion, and fear they engender. Since last week’s presidential election, students have shared with us, both anonymously and through more formal channels, information about such threats and harassment. Just yesterday, we received a disturbing report about graffiti written on a paper towel dispenser in a hall bathroom in a residence hall. An image of the graffiti, which included the words “Go Trump” with a swastika substituting for the “T” has been widely circulated on social media. No one has come forward to claim responsibility or motive, and we encourage anyone with information about the incident to contact William &amp; Mary Police at 221-4596. Yesterday afternoon, students, faculty and administrators gathered in Tucker Hall to talk about the climate on campus, to ask questions, and to support one another during this turbulent time.  A number of you asked for more information about our campus policies, avenues for reporting discrimination and harassment, and a list of campus resources.  I hope this specially-designed website is helpful – please reach out and let us know what else you might need.  The university will follow-up on reports to the best of our ability using the information provided.  Above all, leverage the trusting relationships you have established at William &amp; Mary with faculty members, with administrators, with mentors, and with your friends. And may we each commit to listening more, with compassion and with respect. Yours, Ginger Ambler Virginia Miller Ambler ‘88, Ph.D. ‘06 Vice President for Student Affairs</t>
    </r>
  </si>
  <si>
    <t>http://www.telegram.com/news/20161118/holy-cross-investigating-swastika-found-on-campus</t>
  </si>
  <si>
    <t>Worcester</t>
  </si>
  <si>
    <t>Vice President of Student Affairs and Dean of Students Jacqueline Peterson sent a message to students Friday alerting them to the incident and condemning the act. The Rev. Boroughs’ message further condemned the act, calling it a hate crime. “Words, symbols, and actions, used to hurt and question another human’s right to exist, hold a power that cannot be underestimated,” Rev. Boroughs said in the statement. He said the rhetoric of the last year, which has continued past the presidential election, “has given rise to a feeling among some in our country that they have permission to carry out targeted hate crimes, denigrate the rights of others based on their race, gender, sexual identity, ethnicity, socioeconomic status, citizenship status and candidate they supported in the presidential election.” He said that permission has not been granted on the Holy Cross campus. He said he’s still trying to determine how to stand firmly against the new climate, but added that it’s clear this is not a time to be passive or indifferent. He suggested ways the community can become involved, and noted that just this week he joined presidents from more than 100 colleges and universities across the U.S. in signing a letter to President-elect Donald Trump committing to the promotion of equal rights and freedom from discrimination on college campuses. The letter went on to urge him to condemn harassment, hate, and acts of violence. Rev. Boroughs said it’s also important in the wake of such incidents that occurred Thursday to be cognizant of if a neighbor is hurting, feeling scared, or afraid for their family. “Reach out,” he said. “Seek out conversations with others who might think differently. Listen to diverse perspectives, and strive to understand and respect even when you don’t agree.”</t>
  </si>
  <si>
    <t>https://nyulocal.com/gramercy-residents-find-swastika-sticky-note-on-dorm-door-6da7b3c14eca?gi=186af08a5f34</t>
  </si>
  <si>
    <t>Trump, White-Pride, Make-America-Great-Again</t>
  </si>
  <si>
    <t>https://cdn-images-1.medium.com/max/1600/0*ToojEY2vF6q7jTpL.jpg</t>
  </si>
  <si>
    <t>Following the incident, John Beckman, university spokesperson, sent us the following statement: “This morning, four ‘post-its’ were found on the door of one room in one of our residence halls; two were found on another. The ‘post-its’ included political messages; vile, racist comments; and a swastika. We are shocked by this. This kind of appalling behavior has no place on our campus, and we will not tolerate abuse or intimidation of members of the University community. We have brought in the NYPD to investigate, and will assist them in any way possible with their investigation. We have offered support to the rooms’ occupants. And NYU will remain focused on the safety, well-being, and support of our students, and on fostering a diverse, inclusive, and respectful community in which these kind of cowardly, ghastly, anonymous actions have no place.”</t>
  </si>
  <si>
    <t>written on post-it notes and put on the room of individuals identifying as Jewish and homosexual</t>
  </si>
  <si>
    <t>https://swarthmorephoenix.com/2016/11/21/mccabe-swastika/</t>
  </si>
  <si>
    <t>http://daily.swarthmore.edu/wp-content/uploads/2016/11/IMG_20161121_004801-1024x766.jpg</t>
  </si>
  <si>
    <t>College employees soon painted over the swastika and hung an “OUT OF ORDER” sign on the stall’s door. At 1 p.m. on Monday, Dean Liz Braun sent out an email announcing the discovery to campus.
“I am thankful to belong to a community such as ours, that does not tolerate such action, and has both the will and the ways to fight it.  If you are feeling you need support at this time, my door, all our doors, are always open to you. Please see more information on support services below,” she wrote.</t>
  </si>
  <si>
    <t>This is the second incident of this occurring in the gender-neutral bathroom. Previous account recorded above.</t>
  </si>
  <si>
    <t>https://www.algemeiner.com/2016/12/09/son-of-sopranos-co-star-arrested-for-vandalizing-suny-dorm-with-swastika-graffiti/</t>
  </si>
  <si>
    <t>Purchase</t>
  </si>
  <si>
    <t>bulletin board</t>
  </si>
  <si>
    <t>Vadim Imperioli, 19, faces a criminal mischief charge for the Nov. 20 vandalism, and his arraignment is scheduled for Jan. 17, according to Capt. Doug Larkin of the New York State Police.Robert Wolf, spokesman for the Westchester County District Attorney, has said only that “the assistant district attorney in our bias unit is in contact with authorities there and the investigation is ongoing.” He declined further comment on Tuesday.</t>
  </si>
  <si>
    <r>
      <rPr>
        <color rgb="FF000000"/>
        <sz val="10.0"/>
      </rPr>
      <t xml:space="preserve">swastika on a bulletin board Image of Vadim Imperioli here: </t>
    </r>
    <r>
      <rPr>
        <color rgb="FF1155CC"/>
        <sz val="10.0"/>
        <u/>
      </rPr>
      <t>https://49yzp92imhtx8radn224z7y1-wpengine.netdna-ssl.com/wp-content/uploads/2016/12/vadim-e1482031761522.png</t>
    </r>
    <r>
      <rPr>
        <color rgb="FF000000"/>
        <sz val="10.0"/>
      </rPr>
      <t xml:space="preserve">  also reported here:https://www.lohud.com/story/news/crime/2016/12/07/vadim-imperioli-arrested-swastikas/95095178/  </t>
    </r>
  </si>
  <si>
    <t>https://thetab.com/us/florida/2016/11/20/uf-frat-swastika-4865</t>
  </si>
  <si>
    <t>Gainesville</t>
  </si>
  <si>
    <t>FL</t>
  </si>
  <si>
    <t>We-(Heart)-Trump</t>
  </si>
  <si>
    <t>https://bloximages.chicago2.vip.townnews.com/alligator.org/content/tncms/assets/v3/editorial/5/31/531fe41c-afa4-11e6-bd21-d7052caebaa2/58327a7cbe75b.image.jpg?resize=1200%2C1600</t>
  </si>
  <si>
    <t>Response from the house that was vandalized. “In the early hours of this morning, our house was vandalized with a spray-painted swastika and other hateful rhetoric, along with broken windows. Yesterday there was a political protest march along University Avenue during which some of our members were on our front lawn expressing their political views. The University of Florida is an institution where one can express one’s views with no fear of disdain or hostility, and these acts of vandalism should be denounced. As a diverse community of men with various political and religious backgrounds, the members of Delta Tau Delta advocate for the freedom of speech and political expression. We ask that we receive the support of the University in rejecting this conduct as it is vital for a truly inclusive campus.” The university's president released a statement: “I am saddened to learn the Delta Tau Delta fraternity house was vandalized with offensive messages and a swastika over the weekend. The University of Florida is committed to supporting all members of our community. I denounce any statements and symbols that hurt or disparage others.”</t>
  </si>
  <si>
    <t>Also reported here: http://www.alligator.org/news/campus/article_4795875a-afa4-11e6-bad2-7ba952de8752.html</t>
  </si>
  <si>
    <t>http://www.sentinelsource.com/news/local/swastika-found-in-keene-state-dorm-bathroom/article_88f41c8c-be74-5ece-aef0-423ad1d302b8.html</t>
  </si>
  <si>
    <t>Keene</t>
  </si>
  <si>
    <t>NH</t>
  </si>
  <si>
    <t>ash</t>
  </si>
  <si>
    <t>bathroom ceiling</t>
  </si>
  <si>
    <t>https://bloximages.chicago2.vip.townnews.com/sentinelsource.com/content/tncms/assets/v3/editorial/3/b6/3b6f7047-4b0c-5842-bcd7-a7c5178506cd/583492e64242b.image.jpg</t>
  </si>
  <si>
    <t>painted over by custodial staff</t>
  </si>
  <si>
    <t>https://www.azcentral.com/story/news/crime/2016/12/09/curry-college-responding-to-rash/22467617007/</t>
  </si>
  <si>
    <t>Milton</t>
  </si>
  <si>
    <t>hate-incidents</t>
  </si>
  <si>
    <t>bias-related-graffiti</t>
  </si>
  <si>
    <t>Jackson said the school contacted police after each incident and documented and removed the graffiti, replacing it with a notice indicating the school’s intolerance for hate speech and symbols. “We are also making every effort to prevent incidents such as these from occurring on our campus, and our community at large is united in this goal,” Jackson said in a statement. “Curry has both clear policies against hostile or hateful speech and a full commitment to creating a safe, welcoming and diverse campus; these acts are contrary to all that Curry, its students, faculty, and staff stand for.” Jackson said the school had notified students of the incidents and, in the case of the swastika, contacted the Anti-Defamation League, a national organization working to fight antiSemitism.</t>
  </si>
  <si>
    <t>"Fran Jackson, a spokesman for the college, said 10 incidents of “bias-related graffiti” have been reported on the campus since September, including swastikas and other messages targeting groups based on race, religion, gender identity and sexual orientation."</t>
  </si>
  <si>
    <t>http://wxxinews.org/post/suny-geneseo-dealing-another-incident-racist-graffiti</t>
  </si>
  <si>
    <t>The campus is planning educational programming to affirm its commitment to diversity and inclusion. College president Denise Battles issued a statement to the campus community saying the college stands in solidarity against these acts and she says the campus is planning educational programming to affirm its commitment to diversity and inclusion.</t>
  </si>
  <si>
    <t>Incident happened two weeks prior but was reported in this piece. SUNY Genesco in the Nassau Dormitory.</t>
  </si>
  <si>
    <t>http://www.pennlive.com/news/2016/12/bucknell_president_utterly_dis.html</t>
  </si>
  <si>
    <t>Lewisburg</t>
  </si>
  <si>
    <t>symbol-of-hate</t>
  </si>
  <si>
    <t>bathroom wall</t>
  </si>
  <si>
    <t xml:space="preserve">removed and the office of public safety on campus is involved Bucknell President John Bravman, in an email to the university community Friday, condemned the act.
"I am utterly disgusted by and will not tolerate hate speech of any nature," he wrote. "This anonymous act of cowardice is absolutely despicable."
It is unclear how long this "symbol of hate" had been on the wall, he said. It has been removed, and Bravman asked that anyone who has information about the individual who put it there contact the office of public safety.
"I call on all members of our Bucknell community to stand up against antiSemitism and all other forms of discrimination," Bravman wrote. "We will not tolerate hate."
</t>
  </si>
  <si>
    <t>another incident three weeks earlier is mentioned but the link is broken</t>
  </si>
  <si>
    <t>https://www.sentinelsource.com/news/local/more-swastika-graffiti-found-at-keene-state/article_1e522ff7-f0d5-570d-bc40-53e574d58808.html</t>
  </si>
  <si>
    <t>Maintenance staff was called to "rectify the damage." open letter to Keene State community saying "many people at Keene State â€œfeel directly threatenedâ€_x009d_ by Trumpâ€™s rhetoric and recent appointments and that the college simultaneously stands for â€œfree exchange of ideasâ€_x009d_ and â€œaccesss to safe spaces.â€_x009d_ Also, as reported, the Cohen Center for Holocaust and Genocide Studies at Keene State College recently signed on to a letter written by the Association of Holocaust Organizations that claims a surge in hate-crimes and calls on political leaders to fight them. As of last week, about 90 academic institutions and 70 individuals around the world had signed the letter.</t>
  </si>
  <si>
    <t>http://www.ketv.com/article/swastika-make-america-great-again-carving-anti-blacks-vandalism-found-at-uno/8484152</t>
  </si>
  <si>
    <t>Omaha</t>
  </si>
  <si>
    <t>NE</t>
  </si>
  <si>
    <t>hateful-graffiti</t>
  </si>
  <si>
    <t>Make-America-Great-Again</t>
  </si>
  <si>
    <t>tile</t>
  </si>
  <si>
    <t>toilet paper dispenser</t>
  </si>
  <si>
    <t>https://hips.htvapps.com/htv-prod-media.s3.amazonaws.com/images/15220024-10211634173630569-1520555569079052238-n-1481313303.jpg?crop=1xw:1xh;center,top&amp;resize=660:*</t>
  </si>
  <si>
    <t>signs posted around campus "You are Welcome Here"; open letter from administrators to campus community saying "We call on all members of the greater UNO community to remain vigilant, speak out, and work against inequity, discrimination, and oppression wherever it may reside, either on or off campus.â€_x009d_ Campus police are involved.</t>
  </si>
  <si>
    <t>http://www.capitalgazette.com/news/ph-ac-cn-aacc-hatecrime-1217-20161217-story.html</t>
  </si>
  <si>
    <t>Arnold</t>
  </si>
  <si>
    <t>bias-incidents</t>
  </si>
  <si>
    <t>"In early December, staff and students organized a rally of about 50 people to express solidarity against bigotry. Suzanne Spoor, an English professor who helped to organize the rally, facilitated conversations with students about the tensions on campus and during the election. She said the meeting yielded proposals, such as increasing bystander training and keeping track of harassment on campus, to ensure the campus is a safe place." campus police involvement</t>
  </si>
  <si>
    <t>Anne Arundel Community College other incidents with swastikas are also mentioned: AACC Vice President Melissa Beardmore reported racist, political and sexual remarks and symbols, including a swastika, drawn on a picnic table three days after Election Day. About a week before Election Day, a school staff member saw a swastika carved in the bathroom along with the message "Hitler did nothing wrong," a popular internet phrase. A swastika was also found in a campus bathroom Monday.</t>
  </si>
  <si>
    <t>http://www.jta.org/2017/01/03/news-opinion/united-states/swastika-painted-on-reform-rabbinical-schools-sign-in-cincinnati</t>
  </si>
  <si>
    <t>Cincinatti</t>
  </si>
  <si>
    <t>sign</t>
  </si>
  <si>
    <t>http://www.jta.org/wp-content/uploads/2017/01/15800558_928037897645_675221669925941795_o.jpg</t>
  </si>
  <si>
    <t>rabbinical school removed the graffiti; police involvement</t>
  </si>
  <si>
    <t>either night of 1/1/17 or early morning of 1/2/17</t>
  </si>
  <si>
    <t>symbol-of-hate and bigotry</t>
  </si>
  <si>
    <t>chemical fluid</t>
  </si>
  <si>
    <t>floor</t>
  </si>
  <si>
    <t>https://retriever.umbc.edu/2017/01/racist-religious-hate-crime-ite-building/</t>
  </si>
  <si>
    <t>Baltimore</t>
  </si>
  <si>
    <t>MD</t>
  </si>
  <si>
    <t>drawings</t>
  </si>
  <si>
    <t>Jew-Propaganda</t>
  </si>
  <si>
    <t>President Freeman Hrabowski released a campus-wide email on Jan. 18, alerting students that “racist language and imagery had been found in the ITE Building.” He added that “our community views racist and discriminatory language, imagery and actions as deeply harmful and counter to our values.” Police involvement</t>
  </si>
  <si>
    <t>Spree: multiple surfaces, defiled posters and flyers (some with faculty on them)</t>
  </si>
  <si>
    <t>https://www.nbcbayarea.com/news/local/swastikas-pro-trump-flyers-found-on-uc-berkeley-printers/21283/</t>
  </si>
  <si>
    <t>Berkley</t>
  </si>
  <si>
    <t>flyer</t>
  </si>
  <si>
    <t>In an email on Tuesday, UC Berkeley spokesman Roqua Montez said there is no credible threat at this time, and a UC Berkeley police sergeant said detectives are following up on the issue. How many flyers were found and on how many printers has not been revealed. He added that the university does not consider this a case of hacking and there is "no actual crime being committed," as the sender is "exploiting open source printers and fax machines that are being legally accesss via the Internet." He said the university's IT department is trying to inform employees how to best update the machinery to be better secured.</t>
  </si>
  <si>
    <t>Believed to be similar to the incident in March 2016, but not verified. March incident was believed to be a man called Weev, but this has not been verified.</t>
  </si>
  <si>
    <t>https://www.nj.com/mercer/2017/03/swastika_found_on_princeton_universitys_campus.html</t>
  </si>
  <si>
    <t>Princeton</t>
  </si>
  <si>
    <t>removed by the Princeton University Art Museum two days later</t>
  </si>
  <si>
    <t>10 to 14 inches long</t>
  </si>
  <si>
    <t>https://www.alligator.org/news/campus/article_ff050240-e3e2-11e6-a7c8-d7f0f011fd11.html</t>
  </si>
  <si>
    <t>social-experiment</t>
  </si>
  <si>
    <t>clothing</t>
  </si>
  <si>
    <t>http://bloximages.chicago2.vip.townnews.com/alligator.org/content/tncms/assets/v3/editorial/3/cf/3cf66992-e445-11e6-a911-3b70524053b2/588ac622edacd.image.jpg?resize=300%2C200</t>
  </si>
  <si>
    <t>immediate public peaceful protest at site, physical beating by two locals; letter from college president calling it a symbol-of-hate; Dewitz was fired from his job. Jaime Gresley, an associate dean and the director of new student family programs, handed out U Matter, We Care cards for students who might be distressed. The Lubavitch-Chabad Jewish Student and Community Center set up a table nearby as a resource for Jewish students.</t>
  </si>
  <si>
    <t>Also mentioned again here :https://www.wuft.org/news/2017/01/27/while-activists-gather-at-rally-to-commemorate-auschwitz-liberation-another-swastika-wearer-spotted/</t>
  </si>
  <si>
    <t>https://www.stanforddaily.com/2017/01/26/antisemitic-hack-targets-university-printers/</t>
  </si>
  <si>
    <t>Palo Alto</t>
  </si>
  <si>
    <t>antisemitic-hack</t>
  </si>
  <si>
    <t>"The FBI and Stanford University IT are investigating the incident jointly. The Information Security Office (ISO) will be auditing University printers to identify potential vulnerabilities. At the same time, Stanford has taken measures to secure the network and prevent additional hack attempts from succeeding."</t>
  </si>
  <si>
    <t>https://www.wuft.org/news/2017/01/27/while-activists-gather-at-rally-to-commemorate-auschwitz-liberation-another-swastika-wearer-spotted/</t>
  </si>
  <si>
    <t>symbols-of-hate</t>
  </si>
  <si>
    <t>https://www.wuft.org/news/files/2017/01/swastika-liberation-rally-e1485548588109-768x1024.jpg</t>
  </si>
  <si>
    <t>Was a rally to commemorate the 72nd anniversary of the liberation of Auschwitz</t>
  </si>
  <si>
    <t>http://uofsdmedia.com/swastikas-found-on-campus/</t>
  </si>
  <si>
    <t>incident</t>
  </si>
  <si>
    <t>acts-of-intolerance</t>
  </si>
  <si>
    <r>
      <rPr>
        <color rgb="FF000000"/>
        <sz val="10.0"/>
      </rPr>
      <t xml:space="preserve">see this posted flyer for university response: https://i2.wp.com/uofsdmedia.com/wp-content/uploads/2017/02/IMG_3258-e1488339704476.jpg?w=1720 and </t>
    </r>
    <r>
      <rPr>
        <color rgb="FF1155CC"/>
        <sz val="10.0"/>
        <u/>
      </rPr>
      <t>https://i1.wp.com/uofsdmedia.com/wp-content/uploads/2017/02/IMG_2166-e1488339623806.jpg?resize=860%2C1147</t>
    </r>
    <r>
      <rPr>
        <color rgb="FF000000"/>
        <sz val="10.0"/>
      </rPr>
      <t xml:space="preserve"> " Assistant Vice President and Dean of Students Donald Godwin, promoted unity in the USD community and condemned the behavior. Godwin explained that the graffiti and additional acts of intolerance are not entirely uncommon to occur on campus, but this pattern that has occurred is out of the ordinary. According to Godwin, Student Affairs addressed the act of intolerance by sending the campus-wide email. The USD administration also encouraged the community to report further information and incidents. Additionally, Student Affairs hosts events to educate the USD community through programs that promote diversity and inclusivity. Terrence Shaw is the community director for Camino and Founders. Shaw was alerted about the incident on Tuesday, two days before the USD community received the email from Godwin. After emailing his residents about the incident and asking for information, Shaw said that he discussed the incident with his RAs during their staff meeting."</t>
    </r>
  </si>
  <si>
    <t>five acts as of 2/24 in male bathrooms. feces had been left outside Rabbi's office in November two days after the election</t>
  </si>
  <si>
    <t>https://www.dailytargum.com/article/2017/02/rupd-investigates-report-of-vandalism-in-clothier-hall</t>
  </si>
  <si>
    <t>lounge chalkboard</t>
  </si>
  <si>
    <t>"Curtis Chan, the residence life coordinator for Clothier Hall, issued an email to students on Feb. 3, asking them to stand together against hate and bias. He encouraged students to contact Residence Life staff immediately if they witness any similar behavior....Chan attached contact information for Counseling, Alcohol and Other Drug Assistance Program and Psychiatric Services (CAPS), as well as The Center for Social Justice Education and LGBT Communities (SJE) and encouraged students to reach out for support."</t>
  </si>
  <si>
    <t>Rutgers Student Affairs defines a “bias-incident” as an act — written, verbal or physical — that threatens or harms a person or group on account of their identity. Their investigative team responds to reports by collecting information and reporting to a committee of representatives, collected from 10 facets of the University including the dean of students and the police department.</t>
  </si>
  <si>
    <t>https://www.ricethresher.org/article/2017/02/willys-statue-vandalized-with-swastika</t>
  </si>
  <si>
    <t>Houston</t>
  </si>
  <si>
    <t>TRUMP, @TX2againsttrump</t>
  </si>
  <si>
    <t>chalk</t>
  </si>
  <si>
    <t>https://s3.amazonaws.com/media.rce/1914_willy_grafitti_this_is_photo_from_fbf.jpg</t>
  </si>
  <si>
    <t>activist group</t>
  </si>
  <si>
    <t>condemnation by college president and president of Rice Jewish Club who said it should be treated as hate-crime</t>
  </si>
  <si>
    <r>
      <rPr>
        <color rgb="FF000000"/>
        <sz val="10.0"/>
      </rPr>
      <t xml:space="preserve">Also reported here: </t>
    </r>
    <r>
      <rPr>
        <color rgb="FF1155CC"/>
        <sz val="10.0"/>
        <u/>
      </rPr>
      <t>https://www.timesofisrael.com/swastika-drawn-on-base-of-founders-statue-at-rice-university/</t>
    </r>
    <r>
      <rPr>
        <color rgb="FF000000"/>
        <sz val="10.0"/>
      </rPr>
      <t xml:space="preserve"> Also reported here: https://www.chron.com/news/houston-texas/houston/article/Vandals-strike-Rice-University-third-time-in-a-10909625.php#item-85307-tbla-2 but this article says chalk</t>
    </r>
  </si>
  <si>
    <t>https://wjla.com/news/local/swastika-gay-slur-note-found-outside-building-on-univ-mary-washington-campus</t>
  </si>
  <si>
    <t>Fredericksburg</t>
  </si>
  <si>
    <t>Attention-F******!!-We-could-Live-Next-Door</t>
  </si>
  <si>
    <t>Celtic cross</t>
  </si>
  <si>
    <t>UMW Police launched an investigation involving the Federal Bureau of Investigation (FBI), and also notified Fredericksburg Police of the incident.</t>
  </si>
  <si>
    <t>https://www.twincities.com/2017/02/16/umn-student-arrested-for-swastika-vandalism-in-residence-hall/</t>
  </si>
  <si>
    <t>Minneapolis</t>
  </si>
  <si>
    <t>Trump, Star of David</t>
  </si>
  <si>
    <t>University issued statement condemning the act; police involvement</t>
  </si>
  <si>
    <t>Also reported here as a bias crime: https://www.startribune.com/u-student-arrested-for-swastika-graffiti/414013523/ "one of seven cases of antisemitic-graffiti or propaganda reported to the university’s Bias Response and Referral Network since the beginning of December"</t>
  </si>
  <si>
    <t>Nazis-Rule</t>
  </si>
  <si>
    <t>hand formed into sign language "I love you", salt shakers</t>
  </si>
  <si>
    <t>The Bias Response and Referral Network also encouraged students who experience or witness acts of bias or hate to report them via the network’s website.</t>
  </si>
  <si>
    <t>Also reported here: http://minnesota.cbslocal.com/2017/02/09/jewish-university-minnesota-student-swastika/</t>
  </si>
  <si>
    <t>https://www.timesofisrael.com/minnesota-student-arrested-for-drawing-swastika/</t>
  </si>
  <si>
    <t>Mineappolis</t>
  </si>
  <si>
    <t>antisemitic graffiti</t>
  </si>
  <si>
    <t>Nazis Rule</t>
  </si>
  <si>
    <t>concentration camp</t>
  </si>
  <si>
    <t>https://pbs.twimg.com/media/C4QKhydVYAA9pYL?format=jpg&amp;name=medium</t>
  </si>
  <si>
    <t>https://www.stanforddaily.com/2017/02/15/police-blotter-feb-7-feb-14/</t>
  </si>
  <si>
    <t>KKK, N*****</t>
  </si>
  <si>
    <t>https://www.dailystormer.com/seattle-diverse-theater-terrorized-by-nazi-posters/</t>
  </si>
  <si>
    <t>neo-Nazi-posters</t>
  </si>
  <si>
    <t>Where-will-you-be-when-the-race-war-begins?; when-the-world-burns?; Join-your-local-Nazis!; Congregating-near-you!; The-Attomwaffen-Division</t>
  </si>
  <si>
    <t>theatre</t>
  </si>
  <si>
    <t>https://dailystormer.su/wp-content/uploads/2017/02/1487280129-16806861_10154543614711939_3429565691184532566_n.jpg</t>
  </si>
  <si>
    <t>self-identified neo-nazi organization</t>
  </si>
  <si>
    <t>pro-nazi posters plastered to University of WA theatre; Flyer credits Ironmarch.com, who says on their website: Iron Marchâ€™s site says "Iron March is a global online fascist community that seeks to become the Forge of the 21st Century Fascist by establishing an online Fascist Space so as to foster and develop internet resources dedicated to the study, understanding and practice of the Fascist Worldview and Lifestyle; and a global Fascist Fraternity in the world for the purpose of creating a non-movement/party form of association between fascists that can in turn lead to the strengthening of existing or formation of new movements that engage in our common struggle worldwide." But flyers likely distributed by Twitter account Illegal Aaryan. Image of the pro-Nazi Atomwaffen Division from the article: https://dailystormer.su/wp-content/uploads/2017/02/Screenshot-from-2017-02-17-13-18-59-618x264.png</t>
  </si>
  <si>
    <t>http://www.startribune.com/u-police-investigate-latest-antisemitic-postings-on-campus/414140383/</t>
  </si>
  <si>
    <t>antisemitic-posting</t>
  </si>
  <si>
    <t>Steve Hunegs, executive director of the Jewish Community Relations Council of Minnesota and the Dakotas (JCRC), issued a statement Friday evening “condemning the hateful and antisemitic flyers posted around the University of Minnesota.”</t>
  </si>
  <si>
    <t>http://www.huffingtonpost.com/entry/swastika-gender-neutral-bathroom_us_58b089b2e4b060480e07c083</t>
  </si>
  <si>
    <t>genitalia and squiggly lines</t>
  </si>
  <si>
    <t>feces</t>
  </si>
  <si>
    <t>“This level of disrespect and vitriol is completely unacceptable and RISD Public Safety is investigating this isolated incident as both an act of vandalism and potentially a crime of hate,” Jaime Marland, director of RISD public relations, said in a statement to The Huffington Post. Marland added that college authorities held a community meeting with the affected dormitory floor and are encouraging anyone with information about the incident to come forward. Facebook post by Brown RISD Hillel: We were saddened and angered to learn of the antisemitic-graffiti found in a RISD dorm bathroom. There is no place for hateful symbols on a college campus or anywhere. We are in close contact with RISD's office of Intercultural Student Engagement and appreciate RISD's swift and clear response. Rabbi Michelle Dardashti (rabbi@brown.edu), Executive Director Marshall Einhorn (marshall_einhorn@brown.edu), and the entire staff stand by to offer support to any students who wish to connect in the wake of this incident. Contact info@brownrisdhillel.org or stop by for support.</t>
  </si>
  <si>
    <t>at Rhode Island School of Design in a gender neutral bathroom, so it is unclear if it is LGBTQ+ related; Reported. The incident comes a time when the U.S. is witnessing a wave of antiSemitism. Eleven Jewish community centers received bomb threats on Monday, forcing evacuations in ten states. After strong urging by press and fellow politicians, President Donald Trump finally denounced antiSemitism on Tuesday.</t>
  </si>
  <si>
    <t>https://www.thetriangle.org/news/crime-report-feb-25-march-13/</t>
  </si>
  <si>
    <t>common area</t>
  </si>
  <si>
    <t>police involvement</t>
  </si>
  <si>
    <t>drawn on notepad</t>
  </si>
  <si>
    <t>https://philadelphia.cbslocal.com/2017/03/02/haverford-college-standing-against-anti-semitism-after-swastika-found-inside-dorm-room/</t>
  </si>
  <si>
    <t>Haverford</t>
  </si>
  <si>
    <t>students observe a moment of silence; police involvement; hosted a Holocaust survivor (Maruis Gherovici) to share his story</t>
  </si>
  <si>
    <t>https://www.dailykos.com/stories/2017/3/9/1641864/-Anti-Semitic-flyers-posted-at-Texas-State-but-university-president-refuses-to-issue-statement</t>
  </si>
  <si>
    <t>San Marcos</t>
  </si>
  <si>
    <t>antisemitic-poster</t>
  </si>
  <si>
    <t>wall in common room</t>
  </si>
  <si>
    <t>http://foxillinois.com/news/local/u-of-i-employee-reports-blue-swastika-found-on-building</t>
  </si>
  <si>
    <t>reported around 4pm "then quickly removed"</t>
  </si>
  <si>
    <t>http://psuvanguard.com/white-nationalist-pro-trump-graffiti-spotted-in-psu-bathroom/</t>
  </si>
  <si>
    <t>pro-Trump-graffiti</t>
  </si>
  <si>
    <t>HUWYTE-PWR, Heil-Trump</t>
  </si>
  <si>
    <t>https://psuvanguard.com/wp-content/uploads/2017/03/Huwytegraffiti-e1489080903959.jpg</t>
  </si>
  <si>
    <t>Report at 6pm, and 7pm the Portland State University Public Safety Office dispatched officers</t>
  </si>
  <si>
    <t>The term “huwyte” is a loose reference to white nationalist Jared Taylor, editor and founder of American Renaissance, a magazine self-described as a “race-realist” publication, while others describe it as white supremacist.</t>
  </si>
  <si>
    <t>https://www.latimes.com/socal/daily-pilot/tn-dpt-me-occ-hate-crime-20170313-story.html</t>
  </si>
  <si>
    <t>Costa Mesa</t>
  </si>
  <si>
    <t>http://www.haaretz.com/us-news/1.778397</t>
  </si>
  <si>
    <t>Blacksburg</t>
  </si>
  <si>
    <t>act-of-hate</t>
  </si>
  <si>
    <t>Jewish student center</t>
  </si>
  <si>
    <t>police involvement; Rabbi Zwiebel: "We appreciate Virginia Tech President Timothy Sands, who quickly tweeted his support for the Jewish community and we are in touch with the administration as they proactively respond to this incident." A rally on campus in support of the Virginia Tech Jewish community is scheduled for Monday evening.</t>
  </si>
  <si>
    <t>leaflets</t>
  </si>
  <si>
    <t>https://wtop.com/fairfax-county/2017/04/1-arrested-in-anti-semitic-vandalism-at-buildings-in-fairfax/</t>
  </si>
  <si>
    <t>Fairfax</t>
  </si>
  <si>
    <t>antisemitic-flyers</t>
  </si>
  <si>
    <t>Just-Say-No-to-Jewish-Lies; Aryan-Underground</t>
  </si>
  <si>
    <r>
      <rPr>
        <color rgb="FF000000"/>
        <sz val="10.0"/>
      </rPr>
      <t xml:space="preserve">Mahone has been charged with multiple counts of felony destruction of property, placing a swastika on religious property with the intent to intimidate and wearing a mask in public to conceal his identity. Each of the felonies carries a potential punishment of between one and five years in prison, police said.  REad the following article for more details: </t>
    </r>
    <r>
      <rPr>
        <color rgb="FF1155CC"/>
        <sz val="10.0"/>
        <u/>
      </rPr>
      <t>https://www.nbcwashington.com/news/local/white-supremacist-dylan-mahone-gets-2-years-for-hate-vandalism-in-virginia/143931/</t>
    </r>
  </si>
  <si>
    <t>Also found guilty of a spree with a Jewish community center and a church on 4/11/17</t>
  </si>
  <si>
    <t>https://thehoya.com/bias-related-vandalism-targets-religious-groups/</t>
  </si>
  <si>
    <t>bias-related-vandalism</t>
  </si>
  <si>
    <t>reported Tuesday and painted over by Wednesday morning; Interim Vice President for Mission and Ministry Rev. Howard Gray and Vice President for Student Affairs Todd Olson informed the university community about the incidents in an email Wednesday. Georgetown University Student Association Vice President Jessica Andino (COL ’18) said GUSA is concerned by any bias-related incident. “We are deeply concerned by the swastika sign and other bias-related incidents that have recently come to light,” Andino wrote in an email to The Hoya. “GUSA stands by any Hoyas that have been personally attacked through these hate-incidents, whether it be a member of the Jewish, Muslim, Black, Hindu, Latinx, or LGBTQ community.” Andino and Mack plan to meet with Gruber tonight to discuss how to improve student safety and prevent future vandalism. Director for Jewish Life Rabbi Rachel Gartner condemned the incidents. “Cowardly expressions of hate like the ones we’ve been seeing deserve no less than our disdain, condemnation, and investigation,” Gartner wrote in an email to The Hoya. “I am proud of how seriously and expertly the university has been handling them, and how sensitively university staff and officials have been reaching out to those targeted. And my heart is warmed and encouraged by the ways students are reaching out to one another as well.”</t>
  </si>
  <si>
    <t>Also mentioned in this article was the ripping down and vandalization of Muslim and Hindu flyers from chaplain-in-residence bulletin boards.</t>
  </si>
  <si>
    <t>https://www.amchainitiative.org/wp-content/uploads/2017/03/Binghamton-Swastika-3.24.17.pdf</t>
  </si>
  <si>
    <t>Binghamton</t>
  </si>
  <si>
    <t xml:space="preserve">library </t>
  </si>
  <si>
    <t>The symbol was hand-drawn and quickly removed by Physical facilities staff. It is profoundly troubling to learn our campus was defaced with a symbol-of-hate. Binghamton University does not tolerate hate-crimes, and we take all instances of this type of action very seriously. The University has zero tolerance for such appalling acts. Hillel is working with university administrators, law enforcement and the Dean of Students to ensure the matter is investigated and those responsible are held to account. We will continue to work with our campus and community partners to ensure all Jewish students feel safe and welcome on campus, and that incidents like this do not happen again. Our Hillel remains open, and staff are available to speak to any student who needs support.</t>
  </si>
  <si>
    <t>"This week" with date of 3/24.</t>
  </si>
  <si>
    <t>https://www.fsunews.com/story/news/2017/03/28/swatsika-drawn-near-florida-state-campus/99742336/</t>
  </si>
  <si>
    <t>Tallahassee</t>
  </si>
  <si>
    <t>https://www.gannett-cdn.com/-mm-/9f51dca0f9c8991283860ddf92757fd466e26cc6/c=548-218-3261-2258/local/-/media/2017/03/28/FSUNews/FSUNews/636263155259165196-IMG-4485.jpeg?width=534&amp;height=401&amp;fit=crop</t>
  </si>
  <si>
    <t>painted over by FSUPD</t>
  </si>
  <si>
    <t>two other swastikas mentioned in other parts of school but not confirmed</t>
  </si>
  <si>
    <t>https://amchainitiative.org/wp-content/uploads/2017/04/Hampshire-College-Swastika-4.5.17.jpg</t>
  </si>
  <si>
    <t>antisemitic-symbol</t>
  </si>
  <si>
    <t xml:space="preserve">wood </t>
  </si>
  <si>
    <t>Condemnation from the dean of faculty, the director of the library, and the chief diversity officer in an email sent to all students</t>
  </si>
  <si>
    <t>swastika carve into couch in the library; date is unclear and could not find anywhere else</t>
  </si>
  <si>
    <t>https://thetab.com/us/2017/05/12/swastika-graffiti-unh-campus-67879</t>
  </si>
  <si>
    <t>Durham</t>
  </si>
  <si>
    <t>swastika-graffiti</t>
  </si>
  <si>
    <t>https://thetab.com/blogs.dir/91/files/2017/05/18447950-1489714494414879-451069623-n-600x284.jpg</t>
  </si>
  <si>
    <t>building director of the dorm sent an email: “This afternoon swastika drawings were found in the building. This is an act of both bias and vandalism which have no place on our UNH campus or in Stoke. At this point, I am not sure who is responsible for this or what their intention was behind this act.” Students dissatisfied with this response</t>
  </si>
  <si>
    <t>web source is based in the UK, but reports an incident at the University of New Hampshire; image does not have a valid address, but it is on the saved page; after two incidents of black face prior week</t>
  </si>
  <si>
    <t>https://www.necn.com/news/local/maine/university-of-southern-maine-investigates-anti-muslim-graffiti/11958/</t>
  </si>
  <si>
    <t>ME</t>
  </si>
  <si>
    <t>anti-Muslim-graffiti</t>
  </si>
  <si>
    <t>Kill-the-Muslim</t>
  </si>
  <si>
    <t>Muslim Community</t>
  </si>
  <si>
    <t>USM President Glenn Cummings wrote in an email sent Wednesday to the USM community that the “disgraceful” statement was written sometime Tuesday evening. “I cannot begin to tell you how this strikes at the heart of everything we are trying to accomplish here as a place where everyone feels welcome and safe,” Cummings wrote. “I am personally sickened by this and apologize to our many Muslim students whose presence on our campus and contributions to our university I could not value more. We do not know who the perpetrator is, but are making every effort to find out and take action to the full extent of USM policies and Maine law. I expect that anyone who can furnish any information on the incident will come forward and do so.”</t>
  </si>
  <si>
    <t>written on a poster that advises students what to do in case there’s an “active shooter” on campus, misspelled Muslim as muslin</t>
  </si>
  <si>
    <t xml:space="preserve">https://infoweb-newsbank-com.colorado.idm.oclc.org/apps/news/openurl?ctx_ver=z39.88-2004&amp;rft_id=info%3Asid/infoweb.newsbank.com&amp;svc_dat=WORLDNEWS&amp;req_dat=E0DF0B19A57C4CAFB535B1DC33F12D5A&amp;rft_val_format=info%3Aofi/fmt%3Akev%3Amtx%3Actx&amp;rft_dat=document_id%3Anews%252F1639D200B0B6A848
</t>
  </si>
  <si>
    <t>unclear</t>
  </si>
  <si>
    <t>victim responded â€œI obviously take these things seriously,â€_x009d_ Rodriguez said. â€œIâ€™m a resident assistant, so I have to take this serious when it happens to anyone. For me, I feel like Iâ€™ve become kind of numb to it.â€_x009d_</t>
  </si>
  <si>
    <t>ink on paper and ink slipped under undocumented immigrant's dorm door</t>
  </si>
  <si>
    <t>http://www.cavalierdaily.com/article/2017/04/properties-on-university-circle-vandalized</t>
  </si>
  <si>
    <t>Charlottesville</t>
  </si>
  <si>
    <t>anti-semitic-symbols</t>
  </si>
  <si>
    <t>This-is-not-Meant-to-be-Rude; Same-thing</t>
  </si>
  <si>
    <t>smiley face, peace symbol</t>
  </si>
  <si>
    <t>https://snworksceo.imgix.net/cav/03c24f62-cf51-4e31-a2a9-f25547ec1049.sized-1000x1000.png?w=1000</t>
  </si>
  <si>
    <t>The rental company who owns the house, Management Services Corporation, washed the graffiti off Monday and sent a crew to repaint the wall Tuesday. “An officer met with the residents of one of the houses that had been spray painted,” Upman said. “They wanted us to be aware of it. They did not file a police report. The officer followed up the next day with the management company that oversees the property for the owner. They also did not wish to file a police report.” The police department is not conducting a follow up investigation because an incident report was not filed, Upman said.</t>
  </si>
  <si>
    <t>part of larger spree of vandalism but only one swastika, so it is not a spree for our purposes</t>
  </si>
  <si>
    <t>homeowner/car owner</t>
  </si>
  <si>
    <t>http://www.presstelegram.com/social-affairs/20170418/white-supremacist-flyers-posted-again-at-cal-state-long-beach-campus</t>
  </si>
  <si>
    <t>Long Beach</t>
  </si>
  <si>
    <t>white-supremacist-flyers</t>
  </si>
  <si>
    <t>university multicultural center</t>
  </si>
  <si>
    <t>https://www.presstelegram.com/wp-content/uploads/migration/2017/201704/NEWS_170419462_AR_0_OIECRGDNJCZL.jpg?w=810</t>
  </si>
  <si>
    <t>white supremacist group</t>
  </si>
  <si>
    <t>"quickly taken down"; students asked to preserve "potentially critical evidence" and notify police, if they find any other flyers</t>
  </si>
  <si>
    <t>blurry photo of flyer on door Aryan Underground, which describes itself on its website as â€œa National Socialist and Fascist organization dedicated to absolute resistance against the Zionist Occupied Government.â€_x009d_</t>
  </si>
  <si>
    <t>http://www.dbknews.com/2017/04/20/umpd-crime-blotter-police/</t>
  </si>
  <si>
    <t>College Park</t>
  </si>
  <si>
    <t>hate-bias-incident</t>
  </si>
  <si>
    <t>pencil</t>
  </si>
  <si>
    <t>Officers notified building authorities to have the drawing removed. The drawing will remain covered by a piece of paper in the interim</t>
  </si>
  <si>
    <t>https://www.dailyemerald.com/2017/04/20/white-nationalists-visit-uo-dont-find-support/</t>
  </si>
  <si>
    <t>Eugene</t>
  </si>
  <si>
    <t>Truth-Dispels-Darkness</t>
  </si>
  <si>
    <t>car decal</t>
  </si>
  <si>
    <t>https://bloximages.newyork1.vip.townnews.com/dailyemerald.com/content/tncms/assets/v3/editorial/6/ec/6ec14795-1743-59a5-b89b-39e57faa626c/5ba580fe17d62.image.jpg?resize=1200%2C675</t>
  </si>
  <si>
    <t>white male self-identified neo-nazi</t>
  </si>
  <si>
    <t>The crowd’s spirt was lifted when Jack Melul, a rabbi who runs Akiva on campus, danced in front of Chad, singing “The Jewish people are still alive,” in Hebrew.</t>
  </si>
  <si>
    <t xml:space="preserve">bday of Adolf Hitler, white nationalist Jimmy Marr (twitter handle GenocideJimmy) visits campus to explain and represent white nationalism HE IS A REPEAT OFFENDER. </t>
  </si>
  <si>
    <t>https://billypenn.com/2017/04/25/neo-nazi-recruiting-posters-yanked-from-penns-campus/</t>
  </si>
  <si>
    <t>Online Magazine</t>
  </si>
  <si>
    <t>recruitment-poster</t>
  </si>
  <si>
    <t>How-is-a-Diploma-going-to-help-you-in-the-Race War?; Join-your-local-Nazis!; The-Atomwaffen-Division</t>
  </si>
  <si>
    <t>pointing hand</t>
  </si>
  <si>
    <t>https://a.spirited.media/wp-content/uploads/sites/2/2017/04/C-GEfBjXUAQ5wog-1024x576.jpg and https://pbs.twimg.com/media/C-EgaH_XUAAYN4J?format=jpg&amp;name=360x360 and https://scontent.fdet1-1.fna.fbcdn.net/v/t1.0-0/p403x403/18119391_10106216384312809_8686493894847813842_n.jpg?_nc_cat=110&amp;_nc_sid=110474&amp;_nc_ohc=HXvhpelx5msAX8_p-f5&amp;_nc_ht=scontent.fdet1-1.fna&amp;_nc_tp=6&amp;oh=f7b057504cdbbd7f526110cb706da7cc&amp;oe=5F07E47C</t>
  </si>
  <si>
    <t>Penn President Amy Gutmann emailed students and faculty Monday night about the posters, some of which pointed to the website Iron March, which markets itself as an international online forum for fascists. Gutmann’s letter explained that while the ads had been discovered in multiple locations around Philly’s Ivy League campus, they’d all been since removed: This past weekend, some neo-Nazi flyers were found posted at several locations in the vicinity of campus. These appear to have been circulated by off-campus groups known to be bent on sowing fear and discord, and targeting campuses within our region and nationwide. Although the flyers in question are no longer posted, we think it important to take this opportunity to remind the community of our shared conviction that hatred and fear-mongering have no place at Penn. Our University strives to be a place that is safe and welcoming for all students, faculty and staff. Expressing hate or animus for any group of individuals is vile and reprehensible. We underscore our commitment to a supportive, respectful, diverse and open campus, and we encourage the exercise of free expression rights to counter misguided hate with stronger words of truth and mutual respect. We also encourage anyone who is troubled or in need of support to reach out for help. Please know that Penn stands with you, and any of the offices below can provide you with assistance and guidance.</t>
  </si>
  <si>
    <t>neo-Nazi poster with swastikas. Chicagoist reported that similar pro-Nazi ads had been seen at Boston University, Old Dominion and the University of Colorado, among others. Flyer credits Ironmarch.com, who says on their website: Iron Marchâ€™s site says "Iron March is a global online fascist community that seeks to become the Forge of the 21st Century Fascist by establishing an online Fascist Space so as to foster and develop internet resources dedicated to the study, understanding and practice of the Fascist Worldview and Lifestyle; and a global Fascist Fraternity in the world for the purpose of creating a non-movement/party form of association between fascists that can in turn lead to the strengthening of existing or formation of new movements that engage in our common struggle worldwide." But flyers likely distributed by Twitter account Illegal Aaryan.</t>
  </si>
  <si>
    <t>https://www.santacruzsentinel.com/2017/04/26/white-supremacist-flyers-posted-at-ucsc/</t>
  </si>
  <si>
    <t>Santa Cruz</t>
  </si>
  <si>
    <t>white-supremicist-flyer</t>
  </si>
  <si>
    <r>
      <rPr>
        <color rgb="FF000000"/>
        <sz val="10.0"/>
      </rPr>
      <t xml:space="preserve">some with feminist symbol Rosie the Riveter amid promotions of white heritage. The flyers also decry so-called “anti-white propaganda,” among others that mention a notion of “white guilt.” Student took them down; University police involved. Flyers credited to </t>
    </r>
    <r>
      <rPr>
        <color rgb="FF1155CC"/>
        <sz val="10.0"/>
        <u/>
      </rPr>
      <t>Ironmarch.org</t>
    </r>
  </si>
  <si>
    <t>https://rwuhawksherald.com/5217/news/rwus-response-to-anti-semitist-act/</t>
  </si>
  <si>
    <t>Bristol</t>
  </si>
  <si>
    <t>antisemitic-graffiti</t>
  </si>
  <si>
    <t>Sieg-Heil!</t>
  </si>
  <si>
    <t>At 4 p.m. on Wednesday, April 26, President Donald Farish sent out a message regarding the "bias-incident." "I want to emphasize that such a hateful symbol has no place on the Roger Williams University campus," Farish said. "It is simply antithetical to all that we stand for as a university. RWU has absolutely no tolerance for acts of antiSemitism and any other forms of hate or bias." "Incidents such as this impact not only specific groups but also our collective sense of safety and respect. We have chosen to notify the entire campus of this act because public awareness and education regarding such incidents help to create a climate in which all members of a community share the role of identifying and reporting violations." Along with many students on campus, the University Multifaith Chaplain, Reverend Nancy Soukup, condemned this antisemitic act. She also stated that it is important for moments like these to turn into opportunities to educate people. Hillel, the Center for Jewish Life at RWU, also put out a message responding to the incident and has plans to take action. "Please join us in our efforts to stop antiSemitism on campus Wednesday, April 26 from during dinner (4-8pm) and Friday, April 28th during lunch and dinner. We will have a table for everyone to sign a pledge which writes 'RWU Stands Against antiSemitism,'" the statement read. The Hillel at RWU would also like people to know that they are here for anyone who feels affected by this act-of-hate.</t>
  </si>
  <si>
    <t>the phrase â€œSieg Heil!â€_x009d_ translates to "Hail my Leader"</t>
  </si>
  <si>
    <t>http://www.kcrg.com/content/news/UPDATE-Artist-restores-UI-mural-after-swastika-vandalism--421528123.html</t>
  </si>
  <si>
    <t>Cedar Rapids</t>
  </si>
  <si>
    <t>mural</t>
  </si>
  <si>
    <t>The UI confirms the mark has since been removed and the art work restored. The UI Department of Public Safety is looking into the incident.</t>
  </si>
  <si>
    <t>mural designed to represent the National Pan-Hellenic Council--historic African American frats and sororities</t>
  </si>
  <si>
    <t>https://www.fosters.com/news/20170513/swastikas-reported-inside-unh-dorm</t>
  </si>
  <si>
    <t>stairwell</t>
  </si>
  <si>
    <t>University spokeswoman Erika Mantz confirmed Saturday that the hand-drawn images had been removed from the building and that campus police were involved. UNH Housing staff addressed the offensive drawing Friday afternoon in a message to Stoke Hall residents. The message described the images as “an act of both bias and vandalism which have no place on our UNH campus or in Stoke.” President Huddleston acknowledged meeting some of the demands would be easier than others. However, he also apologized to the students for an apparent lack of progress on racial issues during his tenure as president and promised the university would do more.</t>
  </si>
  <si>
    <t>spree: at least nine swastikas drawn in black marker on a white wall; the town hall meeting was in response to this and other instances that had occurred on campus.</t>
  </si>
  <si>
    <t>https://www.thestranger.com/slog/2017/06/07/25198365/neo-nazi-group-posts-flyers-at-evergreen-state-college-after-student-demonstrations</t>
  </si>
  <si>
    <t>Olympia</t>
  </si>
  <si>
    <t>racist flyers</t>
  </si>
  <si>
    <t>https://www.amchainitiative.org/wp-content/uploads/2017/06/Evergreen-State-College-Attomwaffen-Division-Posters-6.6.17.jpg</t>
  </si>
  <si>
    <t>At Evergreen, campus safety is our number-one priority, Zach Powers, Evergreen's communications and public relations manager, wrote in an e-mail. "Law enforcement is reviewing online activity related to recent events on campus." When asked whether administrators would notify students and staff if neo-Nazis came on campus, he added, "If law enforcement identifies a credible threat the college will act immediately to ensure the safety of everyone on campus."</t>
  </si>
  <si>
    <t>The image does not appear on the website for the article but may be pulled from the video posted by the Attomwaffen Division that showed them posting racist flyers on school buildings at Evergreen State College.</t>
  </si>
  <si>
    <t>https://retriever.umbc.edu/uptick-in-hate-crimes-worries-umbc-community/</t>
  </si>
  <si>
    <t>In the month of August, UMBC had four hate-crimes or acts of intolerance committed on campus. Four separate cases of intolerant and racially-charged vandalism were reported to the UMBC police department. Three of the cases involved Swastikas drawn in permanent marker in bathrooms located in the Fine Arts and Public Policy buildings. Another was considered a hate-crime by the UMBC police department as well as an act of vandalism towards UMBC property. As stated in a UMBC police report, a swastika was etched into a classroom desk. Dates are unclear as are whether it is a spree.</t>
  </si>
  <si>
    <t>https://www.kcur.org/education/2017-08-15/this-is-a-hate-crime-swastika-drawn-on-avila-university-campus</t>
  </si>
  <si>
    <t>Kansas City</t>
  </si>
  <si>
    <t>MO</t>
  </si>
  <si>
    <t>The swastika was "quickly removed after being found." An email alerting faculty and students to the incident called it a “hate-crime.” A school spokesman told KCUR Tuesday that Avila had not contacted outside law enforcement about the incident. The university emailed statement asked students, faculty, and staff to report any information they may have about the incident to campus security.</t>
  </si>
  <si>
    <t>Federal law says a hate-crime occurs when a person "uses, or threatens to use, force to willfully interfere with any person because of race, color, religion, or national origin." The classification of a crime as a hate-crime can enhance penalties for those found guilty.</t>
  </si>
  <si>
    <t>http://www.spokesman.com/stories/2017/aug/22/swastikas-bomb-threat-etched-into-wsu-dorm-walls-t/</t>
  </si>
  <si>
    <t>Pullman</t>
  </si>
  <si>
    <t>Bomb, 1am</t>
  </si>
  <si>
    <t>plaster</t>
  </si>
  <si>
    <t>https://i0.wp.com/right-mind.us/wp-content/uploads/2017/08/New-Study-Finds-Wimpy-Guys-Are-More-Likely-To-Be-SocialistsRSLocalFile-1C8CD38C-C5A2-4D2C-BC95-96A436486EA3.png?fit=539%2C425&amp;resize=350%2C200</t>
  </si>
  <si>
    <t>Police called and door evacuated while they searched for a bomb</t>
  </si>
  <si>
    <t>Spree: WSU assistant police chief Steve Hansen said the Nazi symbols were etched into walls in stairwells and common areas on multiple floors of the building. He said the markings were thin and hardly visible and appeared to have been created with a sharp knife.
 accompanied by bomb threat</t>
  </si>
  <si>
    <t>http://bronx.news12.com/story/36323979/swastika-found-inside-fordham-university-residence-hall</t>
  </si>
  <si>
    <t>Bronx</t>
  </si>
  <si>
    <t>police involvement; public safety sent out an alert saying that a swastika was found in a residency hall bathroom; protest rally of students</t>
  </si>
  <si>
    <t>http://theweeklyringer.com/2017/09/14/swastika-found-in-jefferson-hall-elevator-reflects-a-nationwide-trend/</t>
  </si>
  <si>
    <t>https://amchainitiative.org/wp-content/uploads/2017/09/u-mary-washington.swastika.png</t>
  </si>
  <si>
    <t>“The Office of Residence Life and the University of Mary Washington do not tolerate such acts of bias and/or hate that violate our Principles and Values,” wrote David Fleming, assistant dean for Residence Life and Housing.</t>
  </si>
  <si>
    <t>https://dailyillini.com/opinions/2017/09/06/administration-fails-at-condemning-antisemitic-speech/#photo</t>
  </si>
  <si>
    <t>Faculty were made aware of the swastikas and antisemitic scrawls via an email sent to the math department.</t>
  </si>
  <si>
    <t>Another bathroom had "I hate Jews" and this was also reported in the same article. They did not occur in the same bathroom or door. Student opinion piece that more needs to be done to address these issues on campus and prevent others from happening.</t>
  </si>
  <si>
    <t>http://www.thehoya.com/two-bias-related-vandalisms-reported-two-days/</t>
  </si>
  <si>
    <t>only mentioned in this article along with another incident that containted two swastikas painted in an elevator the following night</t>
  </si>
  <si>
    <t>https://www.pressherald.com/2017/09/08/racist-homophobic-graffiti-found-in-building-on-bowdoin-campus/</t>
  </si>
  <si>
    <t>Brunswick</t>
  </si>
  <si>
    <t>racist-homophobic-graffiti</t>
  </si>
  <si>
    <t>“Let me be clear: hate-based expression and infantile acts like this have no place at Bowdoin. Whether perpetrated with malice or out of stupidity, we will simply not tolerate or ignore symbols of hatred, racist and offensive drawings or language, or acts of violence,” Dean of Student Affairs Tim Foster wrote in an email to the campus community Thursday.</t>
  </si>
  <si>
    <t>The vandals drew male genitalia, a swastika, and profanity that included the word “KKK,” then the names of two individuals and homophobic language, and knocked over several chairs, according to campus officials.</t>
  </si>
  <si>
    <t>https://bangordailynews.com/2017/09/08/news/midcoast/swastika-graffiti-reported-at-bowdoin-college/</t>
  </si>
  <si>
    <t>student led town hall held later in response to this and other related events. see here: https://bowdoinorient.com/2018/10/26/student-frustration-comes-through-at-town-hall/</t>
  </si>
  <si>
    <t>homophobic language</t>
  </si>
  <si>
    <t>https://thehoya.com/wp-content/uploads/2017/09/swastika-copy-168x300.jpeg</t>
  </si>
  <si>
    <t>A student living in LXR reported the second incident to GUPD Wednesday evening, and the swastikas were removed hours later, according to LXR resident Donovan Taylor (MSB ’20). Vice President for Mission and Ministry Rev. Mark Bosco, S.J., confirmed the second incident in an email Thursday morning.</t>
  </si>
  <si>
    <t>Also reported here: https://www.nbcwashington.com/news/local/Swastikas-Found-at-Georgetown-University--443110813.html</t>
  </si>
  <si>
    <t>https://www.paloaltoonline.com/news/2017/09/11/swastika-like-symbol-drawn-outside-stanford-residence-hall</t>
  </si>
  <si>
    <t>swastika-like-symbol</t>
  </si>
  <si>
    <t>grease</t>
  </si>
  <si>
    <t>While the police do their work to apprehend the perpetrator, we at Hillel are all the more committed to our work in the face of incidents like these, she said. "In light of incidents like these directed toward Jews and other people, we are bringing renewed energy to building relationships across campus with groups who may share our feelings of vulnerability, and we are committed to a vision of a university community where all members feel secure and at home," Rabbi Jessica Kirschner, director of the university's Hillel@Standford wrote to the Jewish center's community and supporters.</t>
  </si>
  <si>
    <t>Unsure of day ("sometime in the first five days of the month") but was reported 9/6/17 Also reported here with the letter from Rabbi Jessica Kirschner: https://amchainitiative.org/wp-content/uploads/2017/09/Stanford-Hillel-Email-Re-Swastika-9.7.17.pdf</t>
  </si>
  <si>
    <t>http://ephblog.com/category/faculty/marlene-sandstrom/</t>
  </si>
  <si>
    <t>Williamstown</t>
  </si>
  <si>
    <t>I-Like-Beer</t>
  </si>
  <si>
    <t>Marlene Sandstrom, Dean of the College, Williams College sent an email to students: One of the two students wrote “I like beer.” The second student painted a swastika, and then quickly covered it with more paint to make it illegible. The students then removed all the paint from the door. The student who painted the swastika reported to campus authorities what they had done. The college has begun disciplinary proceedings, and the student will be held accountable under our campus code of conduct. In addition, we will continue speaking directly with the students who were involved or immediately affected in the dorm where the painting occurred. None of the people directly involved felt targeted as a function of their identity. For that reason we instigated our investigation and conduct processes without initially making a larger campus announcement. However, several JAs have reported that other students who heard partial accounts of the incident were concerned, especially in the aftermath of Charlottesville and other troubling events. Understanding their concerns, we want you to have full information about what happened and know what steps are being taken, and to assure you that we have no basis for thinking the incident points to an ongoing threat. Defacing our campus is unacceptable at any time. But the use of a swastika, even as a “prank,” shows a lack of sensitivity to how that symbol has been used as a weapon of intimidation and hatred, both historically and in recent incidents around the country. If you want support, or if you have questions, please contact the Dean’s Office, the Office of Institutional Diversity &amp; Equity our Chaplains, the Davis Center or Wellbeing Services. And if you have experienced an incident of bias or are aware of one, please report it immediately so the college can step in.</t>
  </si>
  <si>
    <t>http://www.dailyprincetonian.com/article/2017/09/swastika-found-near-lewis-library</t>
  </si>
  <si>
    <t>wax</t>
  </si>
  <si>
    <t>Following a response from the Department of Public Safety, the University Art Museum arranged for the drawing to be removed.</t>
  </si>
  <si>
    <t>two days before Rosh Hashana, the Jewish New Year,</t>
  </si>
  <si>
    <t>http://www.dbknews.com/2017/09/17/university-of-maryland-police-swastika-hate-bias-incident/</t>
  </si>
  <si>
    <t>balcony</t>
  </si>
  <si>
    <t>offensive phrasing; also found here:https://www.wbaltv.com/article/swastika-found-at-umd-college-park-campus/12267053</t>
  </si>
  <si>
    <t>https://www.twincities.com/2017/09/28/macalester-says-unacceptable-after-multiple-swastikas-found-in-campus-building/</t>
  </si>
  <si>
    <t>markings</t>
  </si>
  <si>
    <t>Documented and removed: The first swastika was found Sept. 15 and a notice about it was published in an electronic newsletter sent to all students, faculty and staff. Swastikas also were found Monday and Tuesday. Macalester Jewish community members received an email from the rabbi who is the associate chaplain for Jewish life at the college, and the wider college community was notified in Thursday’s newsletter.</t>
  </si>
  <si>
    <t>Spree: Mutiple swastikas were found in two days on the first floor of a classroom building</t>
  </si>
  <si>
    <t>https://www.jconline.com/story/news/college/2017/09/28/tables-found-arranged-into-swastika-purdue-honors-college/711839001/</t>
  </si>
  <si>
    <t>West Lafayette</t>
  </si>
  <si>
    <t>IN</t>
  </si>
  <si>
    <t>desks</t>
  </si>
  <si>
    <t>email sent Sept. 19 to students, faculty and staff in the Honors College by Dean Rhonda Phillips. "Over the weekend, a swastika symbol was arranged in one of our learning spaces," she wrote. "As you know, symbols are not always harmless designs; they have historical and representational meaning." "In its clear intent to intimidate and silence others, this symbol is antithetical to all we stand for in the Honors College: the respectful interchange of ideas and the inclusion of all students," Phillips wrote.</t>
  </si>
  <si>
    <t>http://www.kcci.com/article/swastika-racist-messages-reported-at-drake-university/12265110</t>
  </si>
  <si>
    <t>Des Moines</t>
  </si>
  <si>
    <t>found Saturday evening; removed Sunday morning; Drake University President Marty Martin released a statement saying, "We have to say once again that we will not tolerate racism and bigotry, and we have to make sure that we live up to this declaration in all our words and actions."</t>
  </si>
  <si>
    <t>offensive racial slurs" were also written</t>
  </si>
  <si>
    <t>https://daily49er.com/news/2017/09/19/la-raza-student-association-receives-death-threats-multicultural-center-littered-with-racist-flyers-over-weekend/</t>
  </si>
  <si>
    <t>racist-flyer</t>
  </si>
  <si>
    <t>Arbeit-Macht-Free, Finish-what-he-Started, AryanUnderground.com</t>
  </si>
  <si>
    <t>http://www.daily49er.com/wp-content/uploads/2017/09/IMG_3288.jpg</t>
  </si>
  <si>
    <t>The police took a report but did not want to report it as vandalism.</t>
  </si>
  <si>
    <t>https://www.washingtonpost.com/local/public-safety/swastika-found-in-residence-hall-at-georgetown-university-on-jewish-holiday/2017/09/21/7fe36804-9ec1-11e7-9083-fbfddf6804c2_story.html?utm_term=.5da0a5a69358</t>
  </si>
  <si>
    <t>act-of-antisemitism</t>
  </si>
  <si>
    <t>John J. DeGioia, president of the Catholic university, sent an email to students Wednesday night saying, "We have been confronted with an abhorrent act of antiSemitism." The university president vowed "those found responsible for these acts of hate will be held fully accountable for their actions." He also noted efforts to prevent such bias-incidents from occurring, citing several initiatives to reach out to communities of different faiths and backgrounds.</t>
  </si>
  <si>
    <t>swastika accompanied by "threatening and derogatory language advocating for violence against women." In women's restroom in the building where Rosh Hashanah services were held that night</t>
  </si>
  <si>
    <t>https://www.jta.org/2017/09/26/ny/anti-semitic-vandalism-strikes-brandeis-campus</t>
  </si>
  <si>
    <t>Spree: “small swastikas” were found drawn on message boards outside two rooms in the same residence hall.</t>
  </si>
  <si>
    <t>http://jewishweek.timesofisrael.com/antisemitic-vandalism-strikes-brandeis-campus/</t>
  </si>
  <si>
    <t>https://georgetownvoice.com/2017/10/03/gupd-issues-response-to-antisemitic-graffiti/</t>
  </si>
  <si>
    <t>anti-semitic-graffiti</t>
  </si>
  <si>
    <t>Bitches-Beware</t>
  </si>
  <si>
    <t>lipstick</t>
  </si>
  <si>
    <t>bathroom mirror</t>
  </si>
  <si>
    <t>Chief of Police Gruber wrote in an email to the Voice that GUPD is investigating the incidents, and increasing its surveillance of residence halls on campus. “Perpetrators will be held fully responsible, in conjunction with Georgetown’s Code of Conduct. They could face additional criminal charges following the GUPD and MPD investigation of these incidents,” Gruber wrote.</t>
  </si>
  <si>
    <t>reported with another incident the day after that described a "hateful symbol" on a trash can, but the university did not say what the symbol was</t>
  </si>
  <si>
    <t>http://www.wboc.com/story/36547029/man-arrested-after-swastika-found-at-university-of-maryland</t>
  </si>
  <si>
    <t>garbage can</t>
  </si>
  <si>
    <t>Alford was issued a criminal summons for one count of malicious destruction of property and one count related to disturbing the operations of a school. He has also been denied accesss to campus.</t>
  </si>
  <si>
    <t>https://www.athensnews.com/news/campus/ou-administration-condemns-swastika-graffiti-on-campus/article_d7d917ce-a543-11e7-8422-43b8d053329b.html</t>
  </si>
  <si>
    <t>Athens</t>
  </si>
  <si>
    <t>Clinton</t>
  </si>
  <si>
    <t>https://bloximages.chicago2.vip.townnews.com/athensnews.com/content/tncms/assets/v3/editorial/f/9e/f9e437ae-a543-11e7-acec-df161d0e4700/59ce9105b21a5.image.jpg</t>
  </si>
  <si>
    <t>The joint statement from President Duane Nellis and VP Jason Pina said that the swastika images were found on a wall inside Glidden Hall and on Jeff Hill. “This symbol has historically been used to intimidate, terrorize and ostracize entire segments of people,” the statement reads. “The re-emergence of such a hateful symbol is unacceptable on any day of the year, but this incident is even more disturbing during Yom Kippur. We stand in solidarity with our Jewish community and strongly condemn this act-of-hate and antiSemitism.” “We were swift in reporting the vandalism to the Ohio University Police Department and our facilities and maintenance crews have been tasked with removing the graffiti,” the statement continues.</t>
  </si>
  <si>
    <t>https://dbknews.com/2017/10/20/umd-swastika-hate-bias-incident-jewish-community-reaction/</t>
  </si>
  <si>
    <t>offensive-phrase</t>
  </si>
  <si>
    <t>dining hall</t>
  </si>
  <si>
    <t>http://www.trbimg.com/img-59df9f89/turbine/bs-1507827589-m9t9fjwmto-snap-image/1600/1600x900</t>
  </si>
  <si>
    <t>https://infoweb-newsbank-com.proxy.lib.umich.edu/apps/news/document-view?p=WORLDNEWS&amp;t=pubname%3AMBDB%21Sun%252C%2BThe%2B%2528Baltimore%252C%2BMD%2529&amp;sort=YMD_date%3AD&amp;fld-nav-0=YMD_date&amp;val-nav-0=9/2017%20-%2011/2017&amp;maxresults=20&amp;f=advanced&amp;val-base-0=swastikas&amp;fld-base-0=alltext&amp;bln-base-1=and&amp;val-base-1=2017&amp;fld-base-1=YMD_date&amp;docref=news/1679D11E0E0A3530</t>
  </si>
  <si>
    <t>reported with two other incidents which also have coded lines in our data</t>
  </si>
  <si>
    <t>http://www.dailycal.org/2017/10/16/flyer-found-vandalized-after-alan-dershowitz-speaks-at-uc-berkeley-school-of-law/</t>
  </si>
  <si>
    <t>https://pbs.twimg.com/media/DL8ljYZWsAALk1m.jpg</t>
  </si>
  <si>
    <t>Dean of the Berkeley Law School Erwin Chemerinsky sent a letter to the law school community after the vandalized flyer was found. Chemerinsky stated in his letter the importance of expressing disagreement in an appropriate manner. Mogulof added that the campus is in agreement with the dean and that this type of vandalism is intolerable. “Several of our students expressed their disagreement with him and did so in a completely appropriate way that led to discussion and dialogue,” Chemerinsky said in the letter. “I was pleased to hear of how this went, but then shocked to learn of the swastika drawn on a flyer that someone had posted about him.”</t>
  </si>
  <si>
    <t>https://abc7news.com/hate-crime-graffiti-lafayette-investigation/7408216/</t>
  </si>
  <si>
    <t>http://www.kolotv.com/content/news/UNR-stairwell-tagged-with-swastikas-will-be-painted-over-450854023.html</t>
  </si>
  <si>
    <t>Reno</t>
  </si>
  <si>
    <t>NV</t>
  </si>
  <si>
    <t>Is-this-Political-Enough?</t>
  </si>
  <si>
    <t>http://media.graytvinc.com/images/810*454/swas2toned.JPG</t>
  </si>
  <si>
    <t>Dean invites students to paint over the graffiti. "Taking back the stairwell demonstrates our commitment to love over hate, peace over violence, and community over intimidation," Moddelmog said. 
 UNR President Marc Johnson sent a letter to students, staff and faculty about the incident. He wrote, "The stairwell is a space intended as a celebration of artistic expression." In response, Debra Moddelmog, dean of the College of Liberal Arts, has invited graffiti artists, students and faculty to come together Sunday at 2 p.m. and repaint the stairwell and restore it as a place for creativity and not hate.</t>
  </si>
  <si>
    <t>spree: multiple swastikas reported http://nevadasagebrush.com/blog/2017/10/13/swastikas-painted-inside-unr-arts-building/</t>
  </si>
  <si>
    <t>https://themacweekly.com/73189/news/swastikas-found-in-the-library/</t>
  </si>
  <si>
    <t>hateful-vandalism</t>
  </si>
  <si>
    <t>mentioned as part of a sliding timeline in an article</t>
  </si>
  <si>
    <t>https://swarthmorephoenix.com/2017/10/16/swatter-october-9-october-16/</t>
  </si>
  <si>
    <t>pumpkin</t>
  </si>
  <si>
    <t>The pumpkin was removed. The Bias Response Team and Swarthmore Police are aware of this incident, and the matter is under investigation.</t>
  </si>
  <si>
    <t>ethinc slur was with swastika</t>
  </si>
  <si>
    <t>https://www.timesofisrael.com/us-white-supremacist-leader-shouted-down-at-florida-college-speech/</t>
  </si>
  <si>
    <t>https://static.timesofisrael.com/www/uploads/2017/10/063_863152126-640x400.jpg and https://static.timesofisrael.com/www/uploads/2017/10/AP17292733588662.jpg</t>
  </si>
  <si>
    <t>One man, wearing a white shirt with swastikas drawn on, was punched and chased out of the area.</t>
  </si>
  <si>
    <t>Richard Spencer, white supremacist leader was scheduled to speak at a The University of Florida. The majority of the auditorium was filled with people shouting, "No more Spencer!" He left before delivering his speech and the skirmishes took place after.</t>
  </si>
  <si>
    <t>https://news.stanford.edu/2017/10/25/police-investigating-appearance-swastika-campus-building/</t>
  </si>
  <si>
    <t>grease pencil</t>
  </si>
  <si>
    <t>pillar</t>
  </si>
  <si>
    <t>https://www.bupipedream.com/news/87542/post-it-note-with-swastika-found-in-digman-hall/</t>
  </si>
  <si>
    <t>racist-incident</t>
  </si>
  <si>
    <t>https://cornellsun.com/2017/10/23/anti-semitic-posters-appear-on-campus-advertising-apparently-fake-hate-group/</t>
  </si>
  <si>
    <t>Ithaca</t>
  </si>
  <si>
    <t>Just-Say-No-to-Jewish-Lies, Join-the-White-Gang, Solar-Cross-Society</t>
  </si>
  <si>
    <t>Star of David, a snake wrapped around the earth</t>
  </si>
  <si>
    <t>door</t>
  </si>
  <si>
    <t>http://i1.wp.com/cornellsun.com/wp-content/uploads/2017/10/antisemitic-Poster.jpg?w=1600</t>
  </si>
  <si>
    <t>University President Pollack makes statement. In September, the university president set up a task force. ince then, Pollack has provided further details on the task force and announced the heads of the task force’s three committees. In terms of selecting the members of the task force, Pollack said that the Scheinman Institute on Conflict Resolution in ILR will “engage with campus stakeholders and recommend to me an appropriate and balanced task force composition.” Pollack said that a final report of findings will be released on May 1. Following Pollack’s statement, Rabbi Ari Weiss, director of Cornell Hillel, posted a statement on Cornell Hillel’s Facebook page, issued to student, alumni, parents and community members, notifying that the incident was reported to CUPD and that the group will continue to work “to make sure all Jewish students feel safe and welcome on our campus and that incidents like this do not happen again.”</t>
  </si>
  <si>
    <t>Facebook group claiming to be Cornell students started a page "Union of White Cornell Students" in March 2016. The group released an open letter to the Cornell community and said they were planning on releasing a set of demands and hosting a march. However the group did not seem to do either, and its Facebook page has not been updated since March 30, 2016.</t>
  </si>
  <si>
    <t>https://thetech.com/2017/11/09/standing-up-for-mit</t>
  </si>
  <si>
    <t>Cambridge</t>
  </si>
  <si>
    <t>After Simmons residents reported the swastika to the Simmons House Team and Area Director Kristen Shannon, the Bias Response Team (BRT) conducted an initial assessment and coordinated a response plan. Simmons Head of House John Essigmann informed all residents of the incident in an email the same day. Rabbi Michelle Fisher SM ’97 also emailed the Simmons Jewish residents separately, according to Nelson. In a follow-up email that Ellen Essigmann sent to all residents Oct. 27, she invited residents to a community open house that took place later that day. “A few members of the House Team will be there to listen, to support, and to provide information on where to go to receive additional help,” Essigmann wrote in her email. In response, Vice President and Dean for Student Life Suzy Nelson hosted an event open to the entire MIT community Nov. 3 called Standing up for One MIT. The purpose of the event was to discuss “ways we can ensure our residence halls, classrooms, and community spaces are places that celebrate kindness, understanding, and respect,” according to an email that Nelson sent to the student body.</t>
  </si>
  <si>
    <t>a lot seems to have been done on campus with an action plan and multiple members: possible focus group</t>
  </si>
  <si>
    <t>hate-markings</t>
  </si>
  <si>
    <t>reported as part of a timeline of swatikas found on campus</t>
  </si>
  <si>
    <t>https://www.tapinto.net/towns/new-brunswick/articles/swastika-found-painted-outside-rutgers-dining-hal</t>
  </si>
  <si>
    <t>https://media.thetab.com/blogs.dir/110/files/2017/10/img-0149-e1509314695126-540x284.jpg</t>
  </si>
  <si>
    <t>The university is currently removing the swastika, according to officials, but it is unknown if authorities are investigating the incident.</t>
  </si>
  <si>
    <t>The week before "the​ White supremacist group ​"​Identity Evropa"​ posted recruitment flyers across​ the​ Rutgers campus, while in a separate incident, a flyer reading “Black lives don’t matter,” was posted ​on​ a Rutgers campus​ bus."</t>
  </si>
  <si>
    <t>http://sundial.csun.edu/2017/10/crime-blotter-1025-1031/</t>
  </si>
  <si>
    <t>Northridge</t>
  </si>
  <si>
    <t>Someone wrote a derogatory statement and swastika in purple paint on the walkway between the USU and the Rainforest.</t>
  </si>
  <si>
    <t>https://www.twincities.com/2017/11/03/macalester-college-finds-more-swastikas-on-campus/</t>
  </si>
  <si>
    <t>The college filed reports on the incidents with its campus security and forwarded them to the St. Paul Police Department.</t>
  </si>
  <si>
    <t>Unclear that they were done by the same individual but they were reported together. One was drawn on a residence hall bulletin board, and another found carved into a door.</t>
  </si>
  <si>
    <t>Open letter collects 600+ signatures "We, the undersigned, condemn in the strongest terms the repeated appearances of swastikas and other racist symbols and markings (such as recent anti-Arab graffiti) on the Macalester campus."</t>
  </si>
  <si>
    <t>https://www.stanforddaily.com/2017/11/14/police-blotter-nov-7-to-nov-13/</t>
  </si>
  <si>
    <t>poster</t>
  </si>
  <si>
    <t>Walk-In Against Hate November 16</t>
  </si>
  <si>
    <t>really cool timeline identifying dates of swastika incidents and campus responses</t>
  </si>
  <si>
    <t>https://www.michigandaily.com/section/crime/swastika-graffiti-found-mens-bathroom-mlb</t>
  </si>
  <si>
    <t>Ann Arbor</t>
  </si>
  <si>
    <t>racist-insignia</t>
  </si>
  <si>
    <t>police involvement: University SpokespersonBrown noted the need for facilities to be involved in the removal of writing like this. “Because it was permanent ink, it doesn’t matter what the content is, permanent ink is then removed.”</t>
  </si>
  <si>
    <t>Umich</t>
  </si>
  <si>
    <t>https://theithacan.org/news/ic-student-judicially-referred-for-swastika-drawing/</t>
  </si>
  <si>
    <t>Erased off whiteboard. The incident was confirmed through interviews conducted by Public Safety, Thomas Dunn, administrative lieutenant of the Office of Public Safety and Emergency Management said. The student responsible cannot be identified because of reasons designated under The Family Educational Rights and Privacy Act. The incident report has been sent to the Office of Judicial Affairs to find if there is enough evidence to sanction the student responsible within the college’s judicial system, Dunn said. The case is classified as aggravated harassment, Dunn said. A person who etches, paints, draws upon or otherwise places a swastika, an emblem of Nazi Germany, on any public or private building or other real property, without express permission of the owner, is guilty of aggravated harassment in the first degree according to The New York State Penal Law 240.31.</t>
  </si>
  <si>
    <t>https://www.jacksonville.com/story/news/local/2020/01/27/swastika-in-campus-bathroom-prompts-new-unf-task-force/112220030/</t>
  </si>
  <si>
    <t>Jacksonville</t>
  </si>
  <si>
    <t>F**K UNF</t>
  </si>
  <si>
    <t xml:space="preserve">President sent out email. Campus Community Task Force formed. </t>
  </si>
  <si>
    <t>https://www.desmoinesregister.com/story/news/2017/12/11/racist-words-found-doors-iowa-college/942170001/</t>
  </si>
  <si>
    <t>Storm Lake</t>
  </si>
  <si>
    <t>target was a white student</t>
  </si>
  <si>
    <t>https://news.ucsc.edu/2017/12/east-remote-parking-lot-graffiti.html</t>
  </si>
  <si>
    <t>parking lot</t>
  </si>
  <si>
    <t>UC Santa Cruz has launched a website to make it easy for students to report hate. The effort is being called "Take a Stand Against Hate" and encourages students to pull out their phones, log in and report what they see. Additionally, we want to remind our students, staff, and faculty of the following resources, which can be helpful: A range of student support services is available through the Slug Support Program and the Cowell Student Health Center including personal counseling through Counseling and Psychological Services. The Employee Assistance Program can provide personal counseling and support for staff and faculty.</t>
  </si>
  <si>
    <t>night before Hanukkah</t>
  </si>
  <si>
    <t>https://www.stanforddaily.com/2018/01/11/police-blotter-dec-12-to-jan-8/</t>
  </si>
  <si>
    <t>https://psuvanguard.com/nazi-propaganda-decorates-pcc-campus-over-holiday-break/</t>
  </si>
  <si>
    <t>propaganda</t>
  </si>
  <si>
    <t>It's-okay-to-be-White, White-Lives-Matter, Not-Here-Not-Ever</t>
  </si>
  <si>
    <t>https://psuvanguard.com/wp-content/uploads/2017/12/Screen-Shot-2017-12-28-at-3.58.14-PM.png</t>
  </si>
  <si>
    <t>The administration and Public Safety offices received several complaints, but according to Hargrove, officers were not able to address the incident as a public safety issue until they returned from PCC’s campus closure on Dec. 27. Hargrove said complainants had torn down many of the flyers and stickers prior to their response, but on Dec. 26, dozens of propaganda materials remained.</t>
  </si>
  <si>
    <t>https://nypost.com/2018/02/23/vandal-tags-nyu-building-with-4th-swastika-in-past-two-months/</t>
  </si>
  <si>
    <t>Tabloid paper</t>
  </si>
  <si>
    <t>https://www.eugeneweekly.com/2018/01/11/swastikas-anti-immigration-slogans-painted-in-eugene/</t>
  </si>
  <si>
    <t>Deport-them-All, End-White-Guilt</t>
  </si>
  <si>
    <t>https://www.eugeneweekly.com/wp-content/uploads/2018/01/20180111news-2-1300x844.jpg</t>
  </si>
  <si>
    <t>Immigrant</t>
  </si>
  <si>
    <t>https://columbiachronicle.com/ce4d1ff8-0df2-11e8-b4e2-db1066cfbc19</t>
  </si>
  <si>
    <t>hateful-symbol</t>
  </si>
  <si>
    <t>https://bloximages.newyork1.vip.townnews.com/columbiachronicle.com/content/tncms/assets/v3/editorial/8/e5/8e57c9ba-0df3-11e8-a0f5-17bdf34d95c1/5a7e336037f73.image.jpg</t>
  </si>
  <si>
    <t>Student reported to RA and to school officials. They painted over it and issued a school email condemning the incident.</t>
  </si>
  <si>
    <t>The student felt the university did not handle it well or treat it seriously.</t>
  </si>
  <si>
    <t>https://www.sfgate.com/bayarea/article/Swastika-found-San-Jose-college-campus-Evergreen-12549111.php</t>
  </si>
  <si>
    <t>symbol</t>
  </si>
  <si>
    <t>Hitler-did-Nothing-Wrong</t>
  </si>
  <si>
    <t>multiple</t>
  </si>
  <si>
    <t>Police ordered a clean-up crew to remove the vandalism. In response to the incident, a spokesperson for Evergreen Valley College said in a statement that it "has zero tolerance for any acts of hate." They also said they think this was an isolated incident.</t>
  </si>
  <si>
    <t>https://www.waff.com/story/37488257/swastikas-found-stenciled-on-uah-building/</t>
  </si>
  <si>
    <t>Huntsville</t>
  </si>
  <si>
    <t>AL</t>
  </si>
  <si>
    <t>inflammatory-graffiti</t>
  </si>
  <si>
    <t>Administrators said they were removed immediately. The President of UAH released a statement Monday condemning the swastikas, which is a week after they were covered up. "The perpetrator of these acts is very much aware that their symbols of hate and ignorance are not shared by those in this space of progressive learning and growth," said Robert A. Altenkirch A university spokesman told WAAY 31 they don't view the swastikas as a threat, or hate speech. "I don't think that swastikas can not be seen as hate speech, because there are people that are alt-right ideologies that are being expressed now in America current day and there are real life Nazis in America, unfortunately," said Leiser. A spokesman for the university told WAAY 31 the President of UAH waited a week to tell student about the swastikas because he was waiting to see how the investigation played out.</t>
  </si>
  <si>
    <t>Students notified a week later.</t>
  </si>
  <si>
    <t>http://www.dailycardinal.com/article/2018/02/swastika-slur-found-drawn-in-snow-near-botany-gardens</t>
  </si>
  <si>
    <t>F**</t>
  </si>
  <si>
    <t>grounds</t>
  </si>
  <si>
    <t>https://s3.amazonaws.com/media.car/21252_news_snowswastikap.jpg</t>
  </si>
  <si>
    <t>Jackie Spaight said she removed the symbols from the snow so “nobody would have to see that.” Spaight filed a hate and bias report to the university about the incident. Although she said she does not expect the culprit to be identified, Spaight added it is important the university know “this kind of hate exists in our community.” UW-Madison spokesperson Meredith McGlone said the message written in the snow is “absolutely counter” to campus values of respect and inclusion. McGlone confirmed that the incident was reported through the bias report system.</t>
  </si>
  <si>
    <t>http://dailycampus.squarespace.com/stories/2018/2/20/snow-swastikas-found-outside-oak-hall</t>
  </si>
  <si>
    <t>Hartford</t>
  </si>
  <si>
    <t>CT</t>
  </si>
  <si>
    <t>campus common area</t>
  </si>
  <si>
    <t>https://images.squarespace-cdn.com/content/v1/54f74f23e4b0952b4e0011c0/1519094111675-R9XT0LFL5QG8LKMQSZZB/ke17ZwdGBToddI8pDm48kA2FyzyfLmTGEfc7U4e-5-lZw-zPPgdn4jUwVcJE1ZvWQUxwkmyExglNqGp0IvTJZUJFbgE-7XRK3dMEBRBhUpxTUvLxAzuI0zWRsNqsZOS7BDMb4g7c71cFovzNIDIv1jX-KKKOvlhvO3ns86pZVLk/IMG-2645.JPG?format=1500w</t>
  </si>
  <si>
    <t>Executive director condemned it. UConn Spokesman Tom Breen said the university is working through its bias-related incident protocol to gain information about and hold whoever created the symbols accountable by working with the UConn Police Department. The protocol is also designed to help anyone in the UConn community who may have been affected by the incident, Breen said.</t>
  </si>
  <si>
    <t>https://medium.com/colby-echo/community-navigates-aftermath-of-hate-symbol-2f79d81ae143</t>
  </si>
  <si>
    <t>Waterville</t>
  </si>
  <si>
    <t>https://cdn-images-1.medium.com/max/2000/1*2oUfKIPsJlN6K1JZOC-yIw.jpeg</t>
  </si>
  <si>
    <t>When the Echo spoke to Dean of the College Karlene Burrell-McRae ’94 following a Pugh Center event held in response to the incident, she underscored the administration’s stance on the hate related incident, and raised the idea of integrating dialogue and conversation about free expression and community into regular programming. The Office of Diversity, Equity, and Inclusion sent out an email on Monday morning informing the community of the presence of the swastika on campus, strongly condemning the symbol. The Office of Diversity, Equity and Inclusion includes Associate Dean of Diversity, Equity and Inclusion Betty Sasaki, Dean of Religious and Spirit Life Kurt Nelson, and Director of the Pugh Center Dwayne Paul. As part of the administration’s response to the incident, The Office of Diversity, Equity and Inclusion and other groups have organized several events including a Pugh Center dinner and dialogue, a United Against Hate Community Gathering in the Spa, and an open forum facilitated by Hillel on February 25 at 6 p.m. in the Bobby Silberman Lounge to discuss the implications of hate-symbols on Colby’s campus. The Hillel Board, SGA and Area Resident Directors also issued a student wide email denouncing the hate related incident and included a message from the Hillel board, saying “Many of us on the Hillel board were shocked to hear about the swastika drawn on Johnson pond, on a campus where we are Jews often have the privilege to feel safe… It is disturbing to see this hatred on our own campus. We stand in solidarity against hate with all of the affected groups at Colby.” Community Advisors circulated an email signed by all CAs offering support to their residents.</t>
  </si>
  <si>
    <t>https://www.cincinnati.com/story/news/2018/02/27/xavier-investigates-report-nazi-swastika-flag-dorm/376334002/</t>
  </si>
  <si>
    <t>Cincinnati</t>
  </si>
  <si>
    <t>Nazi-flag</t>
  </si>
  <si>
    <t>flag</t>
  </si>
  <si>
    <t>The Xavier Student Government Association issued a statement condemning the display and urging students or faculty who observe bias to report it. "This vile act of supremacy goes against what we as a community stand for, and it is incumbent upon us as students to speak up in the face of hatred here and anywhere," the group said in a statement. Xavier President Michael Graham, S.J. said members of the University's Bias Advisory Response Team shared news of the incident with the campus community hours after school officials were informed about it. There is a "dialogue" scheduled by the student government for March 12.</t>
  </si>
  <si>
    <t>This was a Nazi flag hung in a dorm room.</t>
  </si>
  <si>
    <t>The Xavier Student Government Association issued a statement condemning the display and urging students or faculty who observe bias to report it. "This vile act of supremacy goes against what we as a community stand for, and it is incumbent upon us as students to speak up in the face of hatred here and anywhere," the group said in a statement. Xavier President Michael Graham, S.J. said members of the University's Bias Advisory Response Team shared news of the incident with the campus community hours after school officials were informed about it. "An investigation is underway but so far, the flag and the room where it was located have not been identified," he said. "The investigation will continue. In the meantime, the University is communicating updates to students, faculty and staff via the BART site. I am especially proud of SGA for denouncing this racist and hateful symbol and applaud their members for organizing a dialogue on March 12. They have the full support of the Xavier community.”</t>
  </si>
  <si>
    <t>https://unfspinnaker.com/66300/news/police-beat-swastika-burglary-and-a-stolen-cell-phone/</t>
  </si>
  <si>
    <t>KEK</t>
  </si>
  <si>
    <t>Kek, in the alt-right’s telling, is the “deity” of the semi-ironic “religion” the white nationalist movement has created for itself online – partly for amusement, as a way to troll liberals and self-righteous conservatives both, and to make a kind of political point. He is a god of chaos and darkness, with the head of a frog, the source of their memetic “magic,” to whom the alt-right and Donald Trump owe their success, according to their own explanations. see https://www.splcenter.org/hatewatch/2017/05/08/what-kek-explaining-alt-right-deity-behind-their-meme-magic</t>
  </si>
  <si>
    <t>https://www.wivb.com/news/local-news/lockport-man-20-charged-with-posting-hateful-images-at-alfred-state-university/1083207379</t>
  </si>
  <si>
    <t>Alfred</t>
  </si>
  <si>
    <t>hateful-image</t>
  </si>
  <si>
    <t>Colin L. Kroening, 20, of Lockport, was charged Thursday with first degree aggravated harassment and fourth degree criminal mischief as a hate-crime by Alfred State University Police. He was processed, arraigned, and sent to Allegany County Jail in lieu of $500 cash bail. The Alred University college president gave the following statement Thursday: Last night while residence hall staff completed their rounds inside MacKenzie North, they quickly and dutifully reported a new etching of hateful images including a swastika and ‘KKK.’ University Police were already in the building and immediately began investigating. As a result, a NON-student visiting the campus was arrested for criminal mischief and felony aggravated harassment in the first degree. The subject was arraigned and remanded to the county jail in lieu of bail. He will be banned from being on our campus in the future pending additional proceedings.</t>
  </si>
  <si>
    <t>https://wcfcourier.com/news/local/education/luther-college-president-responds-to-symbols-of-hate/article_6d89174b-26d4-5cf5-9125-29d449b39207.html</t>
  </si>
  <si>
    <t>Decorah</t>
  </si>
  <si>
    <t>symbols-of-racism</t>
  </si>
  <si>
    <t>football field</t>
  </si>
  <si>
    <t>President Paula Carlson said two symbols of hate, racism and antiSemitism — the letters KKK and a swastika — were stomped into the snow on the college’s football field. She said after campus police took photos and investigated, college staff removed the symbols and contacted police. “I condemn cowardly and hateful acts like these. Such acts cause harm and pain to our community members, and they are antithetical to our core Luther values. The Luther community rejects the behaviors and intentions evident in this incident,” she wrote in an open letter posted on social media. Those who have any knowledge of who was involved in the incident are asked to call Luther Campus Safety and Security at (563) 387-2111. Sunday night, Carlson brought people together for a community dialogue on campus.</t>
  </si>
  <si>
    <t>https://www.ccnycampus.org/articles/2018/03/youll-never-hear-about-this?rq=swastika</t>
  </si>
  <si>
    <t>Hillel office</t>
  </si>
  <si>
    <t>poster taken down</t>
  </si>
  <si>
    <t>interesting student narrative response</t>
  </si>
  <si>
    <t>http://www.kcrg.com/content/news/UI-Police-investigate-Nazi-graffiti-left-on-campus-mural-477351073.html</t>
  </si>
  <si>
    <t>Iowa City</t>
  </si>
  <si>
    <t>tunnel wall</t>
  </si>
  <si>
    <t>police involvement; The University stated "hate speech does not reflect the values of our institution and will not be tolerated. We are a caring community that values compassion, inclusion, respect and dignity."</t>
  </si>
  <si>
    <t>diversity murals</t>
  </si>
  <si>
    <t>http://www.westernfrontonline.com/2018/03/16/two-reports-of-antisemitism-on-campus-this-week/</t>
  </si>
  <si>
    <t>faculty office</t>
  </si>
  <si>
    <t>https://i0.wp.com/www.westernfrontonline.com/wp-content/uploads/2018/03/5322259170009278758-e1521249747906.jpg?resize=447%2C575</t>
  </si>
  <si>
    <t>University Police Chief Darin Rasmussen said they were notified of the incident by the Equal Opportunity Office and an officer has been assigned to investigate. He said the university police has been working closely with the EOO on hate-crimes and discrimination cases on campus. Paul Cocke, director of communications and marketing for Western, said the university is trying to be vigilant against these incidents in a time of rising antisemitism across the nation. “The university condemns all instances of antisemitism on campus,” Cocke said. Western’s Task Force on Preventing and Responding to Antisemitism was created in spring 2016 in response to antisemitic acts on campus.</t>
  </si>
  <si>
    <t>https://www.columbiaspectator.com/news/2020/04/01/this-semester-the-16th-floor-of-east-campus-has-seen-three-incidents-of-antisemitic-vandalism/</t>
  </si>
  <si>
    <t>antisemitic vandalism</t>
  </si>
  <si>
    <t/>
  </si>
  <si>
    <t>In her email, Kromm wrote that the swastikas were immediately removed when staff was notified. Last week, Residential Life asked students who had not evacuated campus for information to guide the investigation into the two incidents. As of Tuesday, no disciplinary action has been taken, as administrators are still attempting to find the individuals involved, according to a Columbia College spokesperson.   statement issued by dean of undergraduate life: Dear Columbia College and Columbia Engineering Students,
I write now, to those of you who remain on campus, regarding a deeply concerning issue. On two separate occasions during the past week, I have learned that someone drew a swastika on a wall of the 16th-floor hallway in East Campus. After staff were notified, the drawings were immediately removed, and Residential Life followed up with residents on the floor to ask for information and offer support. Although these symbols are no longer physically present, the hurt and injury left behind continue to ripple across our community.
I remind you that this profoundly offensive, antisemitic symbol is in direct conflict with the University’s core value of inclusivity and has no place in our community. These acts are unacceptable, and we continue to stand strongly against antisemitism and all forms of hatred. Even amidst the chaos enveloping not only our own community but the global community, bigotry and hatred will not be overlooked or excused.
It is especially disheartening that these incidents have occurred in this moment, when we need to — now more than ever — support each other as a community. Together, you have faced many hardships over the course of the past several weeks. Many of your classmates were asked to depart campus and fulfill the requests from authorities and health experts to reduce Columbia’s population density. Those of you who remain do so because you face an individual hardship. It remains essential that you demonstrate compassion and care for one another at this time, even though the ways we are able to come together as a community have been drastically altered.
We are speaking with each of the residents of the 16th floor of East Campus, and we reach out to you now to ask that you let us know if you have any information about these incidents. You may contact me directly at cs867@columbia.edu. Given that residents are not able to sign in or host guests in our residence halls, we may now be more likely to identify who is responsible and are working with campus partners to gather and analyze all available information. Any information you have may help us in this investigation and will also be a stand against offensive acts that hurt us all.
I imagine that many of you will also receive this news with heavy hearts and a mix of other emotions. Know that we are still here to support you, even if we cannot meet in person. Columbia Health services, including Medical Services and Counseling and Psychological Services, are available via virtual delivery. I, and staff in Residential Life, also remain available to support you via phone or email. Please reach out to reslife@columbia.edu to connect.
In community,
Cristen Kromm
Dean of Undergraduate Student Life</t>
  </si>
  <si>
    <t>https://nypost.com/2018/04/17/13-cars-vandalized-with-swastikas-lewd-images-at-uri/</t>
  </si>
  <si>
    <t>Kingston</t>
  </si>
  <si>
    <t>Students say they were alerted to the crime spree by an email. Officers have been reviewing surveillance video but haven’t identified any suspects. Police will continue to patrol the campus.</t>
  </si>
  <si>
    <t>more than a dozen cars in the past two weeks</t>
  </si>
  <si>
    <t>https://infoweb-newsbank-com.proxy.lib.umich.edu/apps/news/document-view?p=WORLDNEWS&amp;t=pubname%3AMIHB%21Miami%2BHerald%252C%2BThe%2B%2528FL%2529&amp;sort=YMD_date%3AD&amp;maxresults=20&amp;f=advanced&amp;val-base-0=swastika&amp;fld-base-0=alltext&amp;bln-base-1=and&amp;val-base-1=4/1/2018-4/25/2018&amp;fld-base-1=YMD_date&amp;docref=news/16B53E34C17B0F10</t>
  </si>
  <si>
    <t>Coral Gables</t>
  </si>
  <si>
    <t>https://www.themiamihurricane.com/wp-content/uploads/2018/04/Swastika-on-door.jpg</t>
  </si>
  <si>
    <t>University of Miami police, who are looking into the incidents, refused comment. A university spokesman also refused to provide additional details, referring questions to a one-page letter penned by UM President Julio Frenk, who promised that anyone found to have drawn the Swastikas will be held accountable.</t>
  </si>
  <si>
    <t>happened 24 hours before the Holocaust Day of Remembrance</t>
  </si>
  <si>
    <t>https://amchainitiative.org/search-by-incident#incident/search/display-by-date/search/details/5b516e6d9d1f3b0b33b84d46/</t>
  </si>
  <si>
    <t>Non-profit Website</t>
  </si>
  <si>
    <t>https://s3.amazonaws.com/assets.knackhq.com/assets/5b39a57db48a6b2ec0cc0ded/5b7311b7266cfa53d0a035b1/original/calpolysloswastikaonpresidentforehead4.13.18.jpg</t>
  </si>
  <si>
    <t>During a Black Student Union protest that followed a release of demands (see separate incident concerning the demands), a student held an image of the University's president with a swastika drawn on the president's forehead.</t>
  </si>
  <si>
    <t>https://infoweb.newsbank.com/apps/news/document-view?p=WORLDNEWS&amp;t=pubname%3AMIHB%21Miami%2BHerald%252C%2BThe%2B%2528FL%2529&amp;sort=YMD_date%3AD&amp;maxresults=20&amp;f=advanced&amp;val-base-0=swastika&amp;fld-base-0=alltext&amp;bln-base-1=and&amp;val-base-1=4/2018&amp;fld-base-1=YMD_date&amp;docref=news/16B53E34C17B0F10</t>
  </si>
  <si>
    <t>https://www.wftv.com/news/local/racially-offensive-flyers-placed-on-cars-at-eastern-florida-state-college/741346153/</t>
  </si>
  <si>
    <t>Cocoa</t>
  </si>
  <si>
    <t>White-Men-don't-let-them-take-your-Guns</t>
  </si>
  <si>
    <t>https://amchainitiative.org/wp-content/uploads/2018/05/Eastern-Florida-State-College-flyers-4.27.18.jpg</t>
  </si>
  <si>
    <t>National Socialist Legion</t>
  </si>
  <si>
    <t>Police said they don’t know who left the flyers, but said no law was broken and the incident falls under freedom of speech.</t>
  </si>
  <si>
    <t>https://nypost.com/2018/05/12/swastika-left-on-bulletin-board-at-harvard/</t>
  </si>
  <si>
    <t>pushpins</t>
  </si>
  <si>
    <t>Police involvement; A statement from Spokesperson Sam Harp says symbols of antiSemitism and hatred are “anathema to our values” and that Harvard officials were appalled by it. Swastika  removed after the student reported it.</t>
  </si>
  <si>
    <t>The ADLfound that white supremacist propaganda was discovered on campuses 147 times in fall 2017, a threefold increase over the fall before.</t>
  </si>
  <si>
    <t>https://www.facebook.com/LesleyUniversity/posts/2018-05-14-a-message-from-president-weiss:/10156226224719795/</t>
  </si>
  <si>
    <t>Social media</t>
  </si>
  <si>
    <t>A message from President Weiss: Dear Members of the Lesley Community, An incident of vandalism – which included depictions of swastikas and other drawings on university property – occurred in a residence hall on the Brattle campus over the weekend.  We do not yet know all the facts and an investigation is underway.  While it will take time before the necessary reviews have been completed, what we can say unequivocally right now is that Lesley is a community committed to diversity, inclusion, and the wellbeing of all students, faculty, staff, and guests of the university.  The use of this reprehensible symbol and this incident of vandalism violates our Community Standards and everything for which we as a university stand.  Acts of hatred, whether grounded in bigotry or ignorance, impact us all, they have no place in our community or a civil society, and we will not tolerate them. If anyone has information related to these acts of vandalism, I encourage you to contact Michele Trifiro, Director of Campus Safety and Services at 617-349-8687 or michele.trifiro@lesley.edu. Sincerely, Jeff Weiss President</t>
  </si>
  <si>
    <t>https://yucommentator.org/2018/10/swastika-graffiti-yu-residencies-prompts-investigation/</t>
  </si>
  <si>
    <t xml:space="preserve">apartment </t>
  </si>
  <si>
    <t>https://36yrz82f039s43dlq3eidz72-wpengine.netdna-ssl.com/wp-content/uploads/2018/10/Vandelism.jpg</t>
  </si>
  <si>
    <t>Security cameras were added to the lobbies of both buildings following requests from various residents to Joseph Cook, Executive Director for University Operations, and Marcy Reiz, who runs the YU married housing program. YU security currently has a full-time presence to monitor the apartment buildings on Laurel Hill Terrace, explained Apfelbaum. Despite the increase in surveillance, vandalism has persisted in the area.
 “The super, YU Security and YU Housing have demonstrated an inability to communicate effectively and a sense of nonchalance that I would find unsettling should there be more serious incidents,” remarked Netanel Paley, a resident of 24 Laurel Hill Terrace for the last five months.
 According to Paley, residents of the buildings received no information about the cameras or steps being taken to curb such incidents. Additionally, to date, YU Security has not reported the incidents to the greater student body.
 “One would think a university would be more concerned about the safety of its own students and alumni, especially on their own property, so this is very disappointing,” said Paley.
“Educating our children and residents on how to respond and fight hate is an important proactive measure we can take to create safe and inclusive communities,” said Evan Bernstein, Regional Director of the Anti-Defamation League in New York and New Jersey. “We have seen the response from the Washington Heights community speaking out against recent acts of bias and we stand with them and will continue working together to make every neighborhood no place for hate.” “The security of our students, faculty and community is of utmost importance to us,” said Apfelbaum. “We will continue to work closely with the Police Department and our YU security team to ensure everyone’s safety.”</t>
  </si>
  <si>
    <t>apartment complex owned by Yeshiva University; article notes how in In an annual report, the Anti-Defamation League found a 57 percent increase of reported antisemitic incidents in the U.S. during 2017. other swastika incidents reported in this area as well...</t>
  </si>
  <si>
    <t>https://abcnews.go.com/US/swastika-anti-lgbtq-comments-found-dorms-university-maryland/story?id=57642696</t>
  </si>
  <si>
    <t>police involvement; "The University of Maryland Police Department takes these matters very seriously," Sgt. Rosanne Hoaas, a UMD police spokeswoman, said in the statement. "As our investigations continue, we call on our community for their help." The University of Maryland also released a statement condemning the incidents. "Over the weekend, anti-LGBT language was reportedly used on campus, and a swastika was drawn on a whiteboard. These behaviors do not reflect the values of the University of Maryland," the statement read. "These types of hateful incidents undermine our dedicated work to foster a safe, inclusive campus. The University of Maryland Police Department has assigned detectives to investigate each incident, and the Office of Diversity and Inclusion, the Department of Resident Life, the LGBT Equity Center, and the Counseling Center are offering support and resources.""The University of Maryland is among the first universities in the country to hire a program manager specifically assigned to leading hate-bias response. This is to ensure that resources are coordinated, and most importantly, individuals who feel threatened by a hate-bias-incident receive outreach and support," the university added." Shige Sakurai, acting director of the university's Lesbian, Gay, Bisexual, and Transgender Equity Center, said they plan to speak with students at the dorm where one of the incidents occurred.
"This afternoon, the LGBT Equity Center is hosting a community gathering for campus constituents, in collaboration with the Program Manager for Hate-Bias Response. The gathering will provide space for students and campus community to decompress, get resources and support, and discuss possible additional needs and community responses," Sakurai said in a statement.
"Tonight, I will also speak with residents in Queen Anne's Hall to offer the supports of the LGBT Equity Center. We must remain vigilant and take care of our LGBTQ+ communities," Sakurai added.</t>
  </si>
  <si>
    <t>swastika found with anti-LGBTQ comments</t>
  </si>
  <si>
    <t>https://13wham.com/news/local/swastika-found-inside-nazareth-college-dorm</t>
  </si>
  <si>
    <t>Rochester</t>
  </si>
  <si>
    <t>plastic</t>
  </si>
  <si>
    <r>
      <rPr>
        <rFont val="Arial"/>
        <color rgb="FF121212"/>
        <sz val="10.0"/>
      </rPr>
      <t>On Monday, Nazareth will hold an event with stud</t>
    </r>
    <r>
      <rPr>
        <rFont val="Arial"/>
        <color rgb="FF000000"/>
        <sz val="10.0"/>
      </rPr>
      <t>ents, faculty and staff to talk about religious differences and promote understanding, making the incident a teachable moment about embracing diversity.; internal investigation; College president Daan Braveman called it, "deeply disturbing and concerning," particularity because he's a person of Jewish faith. “It’s hurtful" Braveman said. "It’s hurtful to people of the Jewish faith. It’s hurtful to anyone who’s a caring person and who understands that we have difference faiths, some with no beliefs and we should celebrate that.” Wednesday evening, the college president said, a student discovered the swastika symbol outside of her dorm room door. Braveman said the student immediately called campus security. “The swastika is a symbol that stands for hatred and murder," he said. "It’s not just a joke. If someone thought it was a joke, that person needs to be educated on why it isn’t a joke. And if someone did it intentionally to harm others, then that’s a whole another issue as well.”</t>
    </r>
  </si>
  <si>
    <t>https://www.southalabama.edu/departments/presidentsoffice/messages2018.html</t>
  </si>
  <si>
    <t>Mobile</t>
  </si>
  <si>
    <t>Dear USA Students, Faculty and Staff:
As you may be aware through media reports, this morning one of our students reported seeing a swastika carved into the back of a seat in one of our classrooms. As soon as University authorities were notified, USA Police reported to the scene, verified the presence of the swastika, and steps were taken to eradicate the symbol from the classroom. University Police are investigating, and I encourage anyone with information to please call 251-460-6312 or use the LiveSafe app to make a report.
This is the second occurrence this week involving a symbol of intolerance and hatred found on our campus. These symbols have no place in our community, they are in opposition to everything our University community stands for, and we are committed to taking action whenever the rules of our campus community are violated.
It's difficult and painful for all of us to witness and confront the realities of intolerance, bigotry and racism in our world. It's much more difficult and painful when those behaviors happen on our own campus. It hurts when an individual or group takes action that disturbs us, and even frightens us. But these incidents remind us that we must and will stand united, together, as a community, to support and respect one another. Our mutual respect and support for each other is the best defense against these kinds of despicable actions.
The past few days have been very difficult for our University family. When any person on our campus takes an action that makes others feel unsafe or afraid, it's confusing and hurtful to the vast majority of us, who believe in treating others with dignity and respect. The most important thing we can do in the face of these actions is to stand together, support each other, and take action in our own lives to show that we care for and respect each other.
For those of you who are having a particularly difficult time understanding or dealing with these recent events, please know that we are here to help. If you need assistance, do not hesitate to reach out to our counseling services office, the dean of students, or any member of the faculty or staff. Please also know that our commitment to your safety and security is at the forefront of all that we do to make the University of South Alabama a community that we all remain proud to be a part of.
Tony G. Waldrop, Ph.D.
President</t>
  </si>
  <si>
    <t>Incident comes the same week in which a student was suspended for hanging two nooses from a tree on campus. That student was suspended but not charged with any crime.</t>
  </si>
  <si>
    <t>https://themacweekly.com/74995/news/swastikas-found-in-library-college-responds/</t>
  </si>
  <si>
    <t>St. Paul</t>
  </si>
  <si>
    <t>anti-semitic-and-white-supremacist-symbol</t>
  </si>
  <si>
    <t>A security official wrote a report on the incident before the office contacted the St. Paul Police Department.
 The college then had to decide whether it would make any effort to alert the student body, staff and faculty to the incident. It was not a straightforward process.
 “The deliberations included us first being notified of the incident,” Dean of Multicultural Life Marjorie Trueblood said, “and then trying to determine would we publish or wouldn’t we publish, and was an email that was sent last year in the fall… the new protocol?”
 The email that Trueblood referred to was sent last Nov. 3 amidst a series of swastikas and other hate-related incidents on campus, and contained a message to students, faculty and staff from President Brian Rosenberg.
 “We didn’t have a lot of clarity in trying to figure that piece out,” she continued, “but decided that something had to happen and that students did need to be notified.”
 In it, Rosenberg wrote that, going forward, the college would “note and document” all hate markings and include them in publicly available security alerts, but not publish notices of them in the Mac Daily.
 “The challenge for us now,” Rosenberg wrote, “is finding the right balance between acknowledging the occurrence of these incidents and not encouraging more of them by giving the perpetrator or perpetrators what they so clearly want: attention.”
 In response to that decision and the proliferation of racist speech, political science professor Althea Sircar wrote an open letter published in The Mac Weekly calling for the college to engage in a “rigorous and sustained critique of and opposition to hateful words and actions.” Within a week, it received more than 600 signatures from students, staff and faculty. The Bias Response Team is a newly-formed group to deal with incidents of hate on campus, and consists of Trueblood, Collumbien, Assistant Vice President and Dean of Students DeMethra Bradley, Title IX and Bias Harassment Coordinator Timothy Dunn and College Chaplain and Associate Dean the Rev. Kelly Stone. The group met on Wednesday to talk about its processes and communication style going forward.
“My hope is that the Bias Response Team can formulate a process and a protocol that will be responsive to incidents of bias,” Trueblood said. “We can take into consideration what the email from last year stated, but we can also take into consideration what we’re hearing from our community members and figure out how to proceed.”
Trueblood said that the team, once it figures out what its protocol around hate-incidents will be, “definitely needs” to relay it to the campus at large. “Students are asking for more transparency,” Trueblood said. “That’s something to be mindful of – and I believe that we’re not any safer when we don’t know about these situations.”
Trueblood and Associate Chaplain for Jewish Life Rabbi Emma Kippley-Ogman led Tuesday night’s gathering, which included both testimony on the significance of the swastikas to students as well as discussion of how best to activate opposition to the symbols and other hate speech in the days and weeks ahead.
The meeting drew nearly 60 students and staff members – a significantly larger number than was expected, but still just a fraction of the total population of the college.
After its conclusion, many of those present placed some 200 blue pieces of paper with the words “You Belong Here” on desks throughout the library.</t>
  </si>
  <si>
    <t>https://sacramento.cbslocal.com/2018/10/08/sacramento-city-college-swastikas/</t>
  </si>
  <si>
    <t>Sacramento</t>
  </si>
  <si>
    <t>gym</t>
  </si>
  <si>
    <t>School took down the bulletin board. Students protested on Tuesday after swastikas and messages saying “kill them all” were found on the campus. The school’s black student union led the effort after students say they didn’t learn of the incident until an email from the college president a day after the incident. police involvement</t>
  </si>
  <si>
    <t>Less than a week after protests over racist-graffiti left in a bathroom, more hateful symbols were found on the Sacramento City College campus.</t>
  </si>
  <si>
    <t>https://www.dukechronicle.com/article/2018/10/swastika-found-carved-in-bathroom-stall-of-languages-building</t>
  </si>
  <si>
    <t>NC</t>
  </si>
  <si>
    <t>https://snworksceo.imgix.net/dtc/1f90ec8e-c214-4fb9-9f9a-c83a18b6f532.sized-1000x1000.jpg?w=1000</t>
  </si>
  <si>
    <t>Joyce Gordon, director of Jewish Life, wrote in an email that she has found the Duke community to be “remarkably inclusive, supportive and affirming of Jewish campus life” in her short time at Duke so far. “This hateful act is wholly inconsistent with our values,” she wrote. “Though perpetrators of these kinds of incidents seek to spread fear and divisiveness, we are resilient and will not be bullied by this cowardly act.” Sophie Williams, director of marketing and strategic communications for student affairs, wrote in an email that student affairs has reached out to the students who reported the incident and is working with Jewish Life to support the students. “Jewish Life at Duke is here to support all students who are affected by this incident, and we remain unwavering in our commitment to a campus culture where all students are valued,” Gordon wrote.</t>
  </si>
  <si>
    <t>https://themacweekly.com/75110/news/another-swastika-found-as-discussion-around-response-to-hate-continues/</t>
  </si>
  <si>
    <t>hate-speech</t>
  </si>
  <si>
    <t>basement of school newspaper office</t>
  </si>
  <si>
    <t>On Monday afternoon, students, faculty and staff gathered in the Weyerhaeuser Boardroom for a conversation about the markings and their impact facilitated by Dean of Multicultural Life Marjorie Trueblood.
 This was the second event in the span of two weeks to address the graffiti. On Tuesday, Oct. 9, the Department of Multicultural Life hosted a similar event in the Harmon Room of the library.
 Nearly 40 people attended the event, including Macalester President Brian Rosenberg, Vice President for Student Affairs Donna Lee, MCSG President Malik Mays ’19 and a handful of faculty members.</t>
  </si>
  <si>
    <t>third incident of hate speech this semester</t>
  </si>
  <si>
    <t>https://fordhamobserver.com/36292/news/antisemitic-symbol-found-on-rose-hill-classroom-desk/</t>
  </si>
  <si>
    <t>anti-semitic-symbol</t>
  </si>
  <si>
    <t>University President Rev. Joseph M. McShane, S.J. noted that a professor reported the student’s discovery to Public Safety officers. They promptly removed the desk from the property and notified the NYPD hate-crimes Task Force of the incident.
McShane condemned the hate-symbol. “Such behavior has no place on our campus or in the heart of any Fordham woman or man,” he said. “The University will continue its efforts to ensure that the Fordham community is one in which mutual respect and our Jesuit, Catholic mission define our words and actions.”
Jewish Student Organization (JSO) president Brandon Satz-Jacobowitz expressed his disappointment in the university. “The Fordham community is supposed to be a place of diversity and respect, and for the most part it is, but sadly there are some looking to actively harm the Jewish population, students of color, and all marginalized communities at Fordham,” he said. “I’d like to extend the JSO as a safe space for all marginalized groups here and I hope we can continue the conversation about our respective identities to help make our school less painful and more inviting for everyone.”On Tuesday, Oct. 23, the Fordham Students for Sex and Gender Equity and Safety (SAGES) group, an activist group not endorsed by the university, posted on Facebook a brief recent history of hate-crimes and alt-right activities at Fordham. “We said on the post that we feared that without the Fordham community and the administration holding those that perpetuate these crimes accountable that it would continue to happen. Unfortunately, that turned out to be true,” said a Melissa Alamilla, FCLC ’17. A contributing alumnus who works closely with SAGES, Alamilla added, “ We hope that Fordham takes this opportunity to change past patterns and take this seriously. Fordham admin [sic] shows a huge double standard when they use resources to crack down on student activism towards just causes but doesn’t show the same effort towards expressions of white supremacy which is an actual threat to the safety of POC and Jewish students on these campuses.”</t>
  </si>
  <si>
    <t>https://www.wgal.com/article/swastika-hate-speech-found-written-in-millersville-men-s-room/24561591#</t>
  </si>
  <si>
    <t>Millersville</t>
  </si>
  <si>
    <t>I-Hate-Jews</t>
  </si>
  <si>
    <t>Notice/Warning of hate-crime sent out by university; article includes link to the notice</t>
  </si>
  <si>
    <t>https://www.duluthnewstribune.com/news/more-swastikas-found-on-macalester-college-campus</t>
  </si>
  <si>
    <t>index card in suggestion box</t>
  </si>
  <si>
    <t>Campus security and St. Paul Police are now investigating. “The conversations I had with security and I had with residential life were really, really positive, very supportive,” said Hayward. “A lot of checking in on each other and working together.”
 The college released a statement, which read in part: “Hate speech, in any form, is unacceptable in our community. Macalester strives to build a just and inclusive community and an educational environment that encourages our students to value and promote diversity and inclusion on campus and in the world. We are working as a community to address recent incidents of hate speech and to provide support to students, faculty, staff, and alumni who have felt particularly impacted by these incidents.”</t>
  </si>
  <si>
    <t>https://cc.bingj.com/cache.aspx?q=%e2%80%9dWe+wanted+to+remind+the+community+that+these+acts+of+hate+and+discrimination+not+only+create+an+environment+of+hostility+but+are+a+violation+of+university+policy.%e2%80%9d+Amanda+Chavez&amp;d=4865425204971876&amp;mkt=en-US&amp;setlang=en-US&amp;w=yKtvTmpFheWkinWK1-0ttD6CDFNzAO_M</t>
  </si>
  <si>
    <r>
      <rPr>
        <sz val="10.0"/>
      </rPr>
      <t xml:space="preserve">In response to this vandalism, Peavine Hall called for a mandatory community meeting on Tuesday, Oct. 30 to address these issues. Residents, resident assistants and resident directors were in attendance.
“We want all members of our community to feel welcome and safe, and the best ones to promote that feeling are the other students in the community,” Rod Aeschlimann, the director of Residential Life, Housing &amp; Food Services said. “Students are asked to listen to each other and to reach out to others for support….. to be watchful and aware of friends most affected by fear and emotion, letting them know your own personal support of them and encouraging utilization of campus resources if appropriate.”
At the meeting, it was announced there was an open hate-crime investigation. Several rooms in the area of the carved swastika were interrogated by the police. In order to avoid similar situations in the future, students suggested for the installation of cameras in the hallway or to have resident assistants conduct 24-hour watch on all floors.
”We wanted to remind the community that these acts of hate and discrimination not only create an environment of hostility but are a violation of university policy.” Amanda Chavez, the resident director of Peavine and Edtivia Rutherford, the graduate resident director of Peavine said in an email to Peavine residents. “We are a welcoming community that strives to embrace diversity and inclusion. We are made up of people from different backgrounds, races and ethnicities, religions, genders, sexual orientations, and abilities. All of us deserve the right to be treated with respect and live in an environment where we are not subject to discrimination. Read the linked article for more. Also read this article for more on community response: </t>
    </r>
    <r>
      <rPr>
        <color rgb="FF1155CC"/>
        <sz val="10.0"/>
        <u/>
      </rPr>
      <t>http://nevadasagebrush.com/blog/2019/03/13/swastika-found-in-juniper-hall-student-leaders-address-antiSemitism/.</t>
    </r>
    <r>
      <rPr>
        <sz val="10.0"/>
      </rPr>
      <t xml:space="preserve"> It says In response to the Peavine incident, ASUN held a town hall meeting on Wednesday, Nov. 7, 2018 to address student concerns. Around 100 students, faculty and concerned individuals attended the event. Topics of discussion included discrimination, sexual assault and Tau Kappa Epsilon. Some students condemned the university for not addressing antiSemitism properly and others felt the university did not support its Jewish students. In February 2019, President Hannah Jackson announced her partnership with Sigma Alpha Epsilon Pi sorority and Alpha Epsilon Pi fraternity in order to create workshops to address antiSemitism on campus. ASUN, Student Services and Hillel plan to bring the Anti-defamation League of Nevada on campus for training. The Residence Hall Association held a town hall meeting in December 2018  to address students living in the resident halls’ concerns. Some students called for more transparency between housing and students since they were unsure if any action was being done. Students suggested more surveillance in the halls of student housing, increased security, more education on diversity and culture and stricter discipline on hate-crimes. Here, Associated Students of the University of Nevada announced they were planning a diversity and inclusion event for April 2019. RHA also advocated for residence halls’ Leadership Council to think of events or activities aimed at inclusion and diversity.</t>
    </r>
  </si>
  <si>
    <t>https://news3lv.com/news/local/unlv-police-investigating-several-anti-semitic-racist-incidents-on-campus</t>
  </si>
  <si>
    <t>Las Vegas</t>
  </si>
  <si>
    <t>antisemitic-incident; hateful-incident</t>
  </si>
  <si>
    <t>Kill-the-Blacks</t>
  </si>
  <si>
    <t>UNLV sent a letter to students from Acting University President Marta Meana: Dear Campus Community,In the past couple of months there have been several threatening and harassing incidents of aracist nature on campus that are deeply disturbing and that we simply cannot tolerate. Theyinclude a threatening note in the Lied Library that read, “Kill the Blacks,” to vandalism on university property using swastikas in the MPE Building on Yom Kippur, to most recently, a direct threat of engraving a swastika on a student’s dorm -room door.This has to stop, and everyone has to be part of the solution. This is not who we are and we allneed to communicate strongly that we will not tolerate threats of violence, nor incidents ofharassment and vandalism. If you see someone engaging in this type of behavior, we need youto call UNLV Police at (702) 895- 3668. We will act. We are acting now. When we don’t know who the perpetrators are, all we can do is assert our values and let them know in no uncertainterms that their conduct does not belong among us.Sadly, there have also been reported insults hurled at gender-diverse students, as well as African- American students. As much as we’d like to, we cannot prevent people from saying hurtful things or casting insults because of gender, ethnicity, sexual orientation, race, religion, orother attributes. I know some of you have experienced such behavior based on what you havepersonally conveyed to me, and it pains me deeply.The very freedom we promote on our campus to engage in the full pursuit of knowledge, ideas,and expressions of opinions guarantees individuals the broadest possible latitude to speak,write, listen, challenge, and learn. Such debate and dialogue ultimately make us stronger, butsome will use that same freedom to say what will be offensive and marginalizing to many. Theuniversity may restrict such expression when it is determined to be a threat of physical violenceor targeted harassment, but the circumstances are indeed narrowly defined by law.I know that the vast majority of the campus adheres to our core values of inclusion. I also knowthat it only takes a few people to make us all feel distressed and unsafe. We cannot and will notlive that way. So please partner with us in keeping this campus the safe and welcoming place itshould always be – without exception.</t>
  </si>
  <si>
    <t>Elizabeth and her roommate are both Jewish and they decorated their door with a small mezuzah, which is a Jewish prayer.</t>
  </si>
  <si>
    <t>https://www.dukechronicle.com/article/2018/11/duke-university-swastika-pumpkin-its-okay-to-be-white-flyers</t>
  </si>
  <si>
    <t>racially-charged-incidents</t>
  </si>
  <si>
    <t>Other than expressing my personal dismay with any act-of-hate, with investigations still underway, I have nothing more to add,” wrote Larry Moneta, vice president for student affairs, in an email to The Chronicle. 
When contacted, Bergene deferred to Moneta for comment. John Dailey, DUPD chief of police, wrote that the anyone with information about the incident is encouraged to contact his office.
"Multiple staff members have been working on this," Dailey wrote in an email. "Any member of the Duke community who may have information or who may have seen something related to this may call us at 919-684-2444 or report anonymously through the LiveSafe app or on the Duke Police webpage."
Wednesday evening, Duke Student Government Senate passed a resolution urging University administration to implement a policy against hate and bias, and to define acts of hate and bias. The resolution was passed in response to racially charged incidents on campus—including vandalism at the Mary Lou Williams Center for Black Culture and a small carving of swastika that was found in a bathroom stall.</t>
  </si>
  <si>
    <t>sheets of paper with the words “It’s okay to be white” found near another dorm</t>
  </si>
  <si>
    <t>https://www.latimes.com/socal/daily-pilot/news/tn-dpt-me-occ-swastika-20181102-story.html</t>
  </si>
  <si>
    <t>Legal-equals-legal</t>
  </si>
  <si>
    <t xml:space="preserve">bathroom </t>
  </si>
  <si>
    <t>Because the graffiti included what was considered hate-related content, the Campus Safety Department informed the Orange County Intelligence Assessment Center, which collects, analyzes and disseminates information on possible criminal risks and safety threats. The “Legal means legal” message “may refer to immigration,” Rudy said. The graffiti was quickly removed, he said. Public safety officers notified students, faculty and staff of this week’s occurrence in an email Wednesday.</t>
  </si>
  <si>
    <t>https://www.knoxnews.com/story/news/education/2018/11/09/ut-chancellor-condemns-swastika-painting-rock-no-one-should-feel-unsafe/1942142002/</t>
  </si>
  <si>
    <t>Knoxville</t>
  </si>
  <si>
    <t>TN</t>
  </si>
  <si>
    <t>However, Bain said within 45 minutes, "student government representatives painted over the Rock with 'Vols Means All.'" "I am disappointed and deeply concerned, as are many members of our university community, that this symbol-of-hate appeared on one of our iconic campus landmarks," Davis said in a statement.</t>
  </si>
  <si>
    <t xml:space="preserve">The incident happened days after the shooting at the Tree of Life synagogue in Pittsburgh where 11 people were killed and seven were injured. UT Knoxville Hillel, a group for Jewish students, held a vigil on Wednesday, Oct. 31, at the Rock following the shooting. 
Tara Bain, director of UT Knoxville Hillel, said at the vigil, the Pittsburgh Steelers logo along with the phrase "Stronger Than Hate" had been painted on the Rock. On Friday night, two students noticed two individuals painting the Rock. When the two students approached the Rock, the individuals who were painting left.  The students noticed that the Rock had been changed to say "Stronger Through Hate," and a swastika had been painted over the Star of David, Bain said. </t>
  </si>
  <si>
    <t>https://denverite.com/2018/11/07/regis-university-takes-a-stand-against-hate-speech-on-campus-as-its-done-before/</t>
  </si>
  <si>
    <t>Denver</t>
  </si>
  <si>
    <t>CO</t>
  </si>
  <si>
    <t>White-Lives-Matter</t>
  </si>
  <si>
    <t xml:space="preserve">candelight vigil on campus </t>
  </si>
  <si>
    <t>occurred on same day that civil rights activists in Denver found burned flyers that promoted passing of ammendment to remove slavery from CO constitution: see https://denverite.com/2018/11/05/this-is-a-cross-burning-in-2018-anti-slavery-advocate-finds-burned-election-materials-on-his-porch/</t>
  </si>
  <si>
    <t>https://cornellsun.com/2018/11/20/three-swastikas-in-9-days-spate-of-anti-semitic-incidents-on-north-campus-stokes-fear/</t>
  </si>
  <si>
    <t>antisemitic-signs</t>
  </si>
  <si>
    <t>other symbols used by neo-Nazi groups</t>
  </si>
  <si>
    <t>door whiteboard</t>
  </si>
  <si>
    <r>
      <rPr>
        <sz val="10.0"/>
      </rPr>
      <t xml:space="preserve">While several Cornell employees have declined to clarify details about the incidents, interviews with residents of the affected dorms indicate that the University’s response to the incidents has not been consistent. Some residents said they had a floor meeting to discuss the incidents, while others were not even made aware of the swastika signs. Students filled out bias reports and reported to The Sun. University eventually made a statement; see above. See the following article about response: </t>
    </r>
    <r>
      <rPr>
        <color rgb="FF1155CC"/>
        <sz val="10.0"/>
        <u/>
      </rPr>
      <t>https://cornellsun.com/2018/12/04/students-who-discovered-swastikas-dissatisfied-by-campus-response/</t>
    </r>
    <r>
      <rPr>
        <sz val="10.0"/>
      </rPr>
      <t xml:space="preserve"> Meanwhile, the four CKB residents interviewed on Monday knew nothing about the incidents, even though the vandal or vandals drew the antisemitic sign in that resident hall days before in Dickson Hall.</t>
    </r>
  </si>
  <si>
    <t>https://www.knoxnews.com/story/news/local/2018/11/11/rock-university-tennessee-knoxville-defaced-swastikas-again/1970385002/</t>
  </si>
  <si>
    <t>symbols-and-messages-of-hate</t>
  </si>
  <si>
    <t>The university released a statement saying The Rock was painted Saturday night "to communicate hate," and that the messages, "which are hurtful and threatening to many members of our community, do not represent our Volunteer values."
"The safety and security of our students, faculty, and staff is the university’s number one priority," the statement said. "The UT Police Department has increased surveillance, campus-wide, as a response to these incidents."Ovi Kabir, president of the university's Student Government Association, tweeted a photo Saturday night showing that the swastikas had been covered up by another message that simply read, "Love."    "Signs of hate &amp; bigotry have no place on our Rock or our campus," Kabir wrote. "Attempts to divide our community have &amp; will always fall short because as Vols, we stand undivided against injustice."</t>
  </si>
  <si>
    <t>https://www.westernmassnews.com/news/swastika-slurs-found-on-door-of-umass-dorm-room/article_3b26970c-e82d-11e8-bb01-bf667683f95d.html</t>
  </si>
  <si>
    <t>incident-of-hate-and-bigotry</t>
  </si>
  <si>
    <t>In an email to the campus community, UMass Chancellor Kumble Subbaswamy said that on Tuesday, a resident of John Quincy Adams dorm found their room door "defaced with homophobic and transphobic slurs and a swastika." "Too often this semester, I have shared with you a message like this, condemning acts of hate. I do so because it is important that those individuals who are the objects of such bigotry know that they are not alone – that every one of us who cherishes the rich diversity of our community stands with them and rejects the hatred spewed by a handful of anonymous cowards," Subbaswamy added. The university said support services are available for anyone who needs them after this incident.
Subbaswamy noted that while Tuesday's incident was targeted at one person, it's an "an assault on all transgender, gay and Jewish members of our community" meant to intimidate.  However, he urges the campus to not be intimidated and unite against hatred and ignorance and "remain firm in our commitment to fostering a community of caring, inclusion and tolerance."</t>
  </si>
  <si>
    <t>homophobic and transphobic slurs accompanied swastika</t>
  </si>
  <si>
    <t>students filled out bias reports and reported to The Sun. University eventually made a statement; see above. While members of Dickson Hall said that their R.A.s have called or will soon call floor meetings in response to the incidents, none of the several CKB residents interviewed by The Sun were aware that someone drew a swastika in their living space. Deepak Ilango ’22, a resident of the fifth floor of Dickson Hall, confirmed to The Sun that the R.A. sent out an email about the incident and called a floor meeting to address the issue on Thursday. Zain Mehdi’20, one of the residential advisors in Dickson Hall, also said that he hopes to call a mandatory floor meeting soon to broach the subject to his residents “face-to-face.” The “support gathering” held on Thursday was attended by 13 individuals, roughly half of whom were administrators rather than students. One student participant told The Sun she was not aware of the incidents nor the support meeting until she accidentally walked into the Robert Purcell Community Center auditorium.
Rabbi Ari. D. Weiss, executive director of Cornell Hillel, said that the University considers the safety of Jewish students “very seriously,” adding that CUPD now has an increased presence in “recognizably Jewish events” such as services and Friday dinner at 104 West —  a Kosher dining hall. Furthermore, the campus police are training student leaders and Hillel staff on “emergency procedures,” and creating a “site-specific plan” for the Hillel office.
In addition to strengthening security, the Hillel director is also planning a series of campus outreach efforts, such as a “robust programmatic response” starting next semester to improve awareness about Jewish culture and the swastika signs.
“We believe that Hillel has a role in educating the campus community about the history of antiSemitism and how antisemitism manifests today in 21st-century America,” Weiss said, elaborating on the topics Hillel expects to cover in its planned programming.</t>
  </si>
  <si>
    <t>https://www.proquest.com/docview/2133373258/CFC50A055A204D29PQ/1?accountid=14667</t>
  </si>
  <si>
    <r>
      <rPr>
        <sz val="10.0"/>
      </rPr>
      <t xml:space="preserve">A spokeswoman for Goucher said the school “strongly condemns all bigotry and racism, which are in complete opposition to our values and mission. We will absolutely not tolerate such abhorrent acts of hate, which threaten the well-being and safety of our community members.” The incident is being investigated as a bias-based destruction of property. The bathroom shared by 3 African American males listed the room numbers of these students; One biracial student, who requested anonymity for fear of retribution, said she was “spooked and terrified” and did not feel the Goucher administration was taking the situation seriously enough.
“A lot of students feel like the administration isn’t taking harsh steps” to address the crime, she said. “This feels like a direct attack on POC.” Another article with a second incident description and apprehension: </t>
    </r>
    <r>
      <rPr>
        <color rgb="FF1155CC"/>
        <sz val="10.0"/>
        <u/>
      </rPr>
      <t>https://www.baltimorecountymd.gov/News/PoliceNews/iWatch/keyword/fynn%20ajani%20arthur</t>
    </r>
    <r>
      <rPr>
        <sz val="10.0"/>
      </rPr>
      <t xml:space="preserve"> Working with Goucher College Public Safety, Baltimore County Police partnered with agents from the Federal Bureau of Investigation Baltimore Field Office yesterday to further the investigation into both of these incidents. The conclusion was that both incidents involved the same suspect, and evidence uncovered during yesterday's investigation indicated that Arthur was that suspect. He was located on campus and arrested around 6 p.m.</t>
    </r>
  </si>
  <si>
    <t>a swastika, a slur, and threats to African Americans</t>
  </si>
  <si>
    <t>https://www.jewishtimes.com/anti-semitic-racist-graffiti-found-at-goucher-college/</t>
  </si>
  <si>
    <t>antisemitic-racist-graffiti</t>
  </si>
  <si>
    <t>“It targets African-American individuals, uses racial slurs and a swastika. The graffiti makes specific threats using room numbers. All three of those room numbers are occupied by African Americans.”
Goucher College tweeted a statement later that day regarding the incident that read, “Goucher strongly condemns all bigotry and racism which are in complete opposition to our values and mission. We will absolutely not tolerate such abhorrent acts of hate, which threaten the well-being and safety of our community members.”
The statement continued, “Public Safety, Residential Life and the VP/Dean of the Students Office are engaged in outreach to all affected students, and are doing all we can to provide support and ensure their safety.” Police involvement</t>
  </si>
  <si>
    <t>https://www.jns.org/painted-swastika-discovered-at-university-of-illinois-as-nazi-symbol-appears-on-campuses/</t>
  </si>
  <si>
    <t>University of Illinois students and alumni reacted to JNS about the incident. “We are continuing to investigate this as a criminal-damage incident,” said university spokesperson Pat Wade, according to The News-Gazette. “Although we investigate these as criminal-damage incidents, we certainly recognize that the content of the message can create an environment where our campus community members feel targeted or unsafe.”
He added that “we are here to help foster a welcoming campus community, and we always encourage anyone who feels unsafe to let us know so we can address their concerns.”“We need to be vigilant because our campuses are under increasing antisemitic attack from white-supremacist and neo-Nazi groups,” said Elan Karoll, a senior and executive board member of Illini Public Affairs Committee. “Pro-Israel and Jewish campus leaders need to create strategies to combat these hate groups. Our agenda cannot be exclusively focused on SJP and the far-left Israel-haters anymore.” University of Illinois Hillel executive director Erez Cohen told JNS about the support the Jewish community on campus has received since not just the discovery of the swastika, but also in the aftermath of the deadliest attack in American Jewish history.
“Our staff and students are empowered and strengthened by the support we have received from the greater community since the Pittsburgh shooting and through the discovery of Swastikas last week,” he said. “We received an out-pour of calls, emails and letters of support of the Jewish community in Champaign-Urbana.”
“This signals to us that malicious acts of individuals do not represent the true nature of the University of Illinois community,” added Cohen. “Hillel is working with the authorities and the University of Illinois to ensure that our students are always safe and proud. We will continue to grow our vibrant Jewish community on campus.”
University of Illinois Chabad Rabbi Dovid Tiechtel reacted to this incident occurring just before the Festival of Lights.
“The antisemitic vandalism is both shocking and disgusting,” he told JNS. “This incident has shaken all of us. It is particularly concerning that on a campus as wonderful as ours, this can be happening.”
“As Chanukah approaches this Sunday, we must stand as a light against the darkness of ignorance, hatred and discrimination, and we will not be cowed. Chabad’s menorah-lighting ceremony on Sunday at 5 p.m. on the Main Quad will be bigger and prouder than ever,” he continued. “We invite all of the administration, faculty, students and the entire community to join the ceremony and stand with us in support of the Jewish community, against antiSemitism and hatred.”</t>
  </si>
  <si>
    <t>According to investigators, it is unknown if the incident is connected to white nationalist organization Identity Evropa, which canvassed on campus around then.
Identity Evropa denied involvement. “Our activity is strictly limited to the Identity Evropa stickers and posters on this campus,” spokesperson Sam Harrington told JNS. “We are committed to peaceful displays of defiance against globalism, and the advocacy of violence or supremacy is not permitted in our organization.”</t>
  </si>
  <si>
    <t>https://www.npr.org/2018/11/20/669321036/swastika-defaces-duke-university-mural-honoring-synagogue-shooting-victims</t>
  </si>
  <si>
    <t>In a letter to the school community sent out Monday, Duke University President Vincent Price said he will meet with campus leaders, the local Jewish community and public officials to discuss ways to move forward and "confront the scourge of antiSemitism through education and activism."
"That such a craven and cowardly act of vandalism — a desecration of a memorial to individuals who were killed because they were Jewish and practicing their faith — should happen anywhere is extremely distressing. That it should occur in such a visible, public location at Duke should be a matter of grave concern to us all," he wrote.
In addition, he said that increased security will continue to be provided at the university's Jewish student center and that cameras will be installed near the vandalized bridge, "which has unfortunately become a focus of attention for those who seek to promote hatred and intimidation."  covered up with a trash bag</t>
  </si>
  <si>
    <r>
      <rPr>
        <color rgb="FF5076B8"/>
        <sz val="10.0"/>
      </rPr>
      <t xml:space="preserve">A mural at Duke University — created to honor </t>
    </r>
    <r>
      <rPr>
        <color rgb="FF5076B8"/>
        <sz val="10.0"/>
      </rPr>
      <t>the victims of last month's Pittsburgh synagogue shooting</t>
    </r>
    <r>
      <rPr>
        <color rgb="FF5076B8"/>
        <sz val="10.0"/>
      </rPr>
      <t xml:space="preserve"> — was vandalized with a Nazi symbol over the weekend.  "The mural was on a bridge where students often paint images that promote student events or other messages," WUNC's Liz Schlemmer reported. "The swastika was painted over a Star of David honoring the 11 people who died in the shooting at the Tree of Life synagogue."</t>
    </r>
  </si>
  <si>
    <t>https://www.timesofisrael.com/three-swastikas-drawn-on-cornell-campus-over-9-day-span/</t>
  </si>
  <si>
    <t>https://pbs.twimg.com/card_img/1275412342596124672/ovWo9eOz?format=jpg&amp;name=medium</t>
  </si>
  <si>
    <t>On Tuesday, Ryan Lombardi, vice president for student and campus Life, issued the university’s first official response to the incidents in a statement addressed to students, staff and faculty.
“I write today to express my revulsion at the symbol-of-hate and antiSemitism that was marked in the snow outside of a residence hall on North Campus late yesterday,” he said. “I vehemently denounce such acts, which are clearly intended to intimidate members of our community. The swastika has historically been – and continues to be – used as a symbol of intolerance, terror and repression against vulnerable communities.”
Lombardi said the affected dorms have had floor meetings with their resident advisers and that residence hall directors have sent building-wide support messages and lists of resources to help students deal with the incidents. He said a support gathering will he held after Thanksgiving break “to bring our community together and to provide additional support.”</t>
  </si>
  <si>
    <t>https://www.paloaltoonline.com/news/2018/11/29/appearance-of-swastika-found-at-bing-concert-hall</t>
  </si>
  <si>
    <t>Natzis</t>
  </si>
  <si>
    <t>music hall</t>
  </si>
  <si>
    <t xml:space="preserve">piano </t>
  </si>
  <si>
    <t>A swastika-like symbol found on a piano at Stanford University's Bing Concert Hall is under investigation by the Department of Public Safety as a hate-crime, university officials said Wednesday. Stanford Live, the producer of the university's performing arts, was " disheartened by this act of vandalism on one of our beloved pianos," the organization said in a statement Thursday. "We will fully support the authorities during this investigation and when possible, the piano will be restored. Hatred has no place in the Stanford community," according to the statement.</t>
  </si>
  <si>
    <t>https://www.jns.org/jewish-columbia-professor-finds-swastikas-yid-spray-painted-on-office-walls/</t>
  </si>
  <si>
    <t>antisemitic-vandalism</t>
  </si>
  <si>
    <t>Yid</t>
  </si>
  <si>
    <t>The New York Police Department opened an investigation into the attack, and president of the Teachers College, Thomas Bailey, issued a statement saying “we are outraged and horrified by this act of aggression and use of this vile antisemitic symbol against a valued member of our community.”</t>
  </si>
  <si>
    <t>Elizabeth Midlarsky, 77, has taught and researched the Holocaust at the Columbia Teachers College for nearly three decades. Was also targeted in 2017.</t>
  </si>
  <si>
    <t>https://www.jpost.com/diaspora/swastika-antisemitic-messages-found-in-book-at-carnegie-mellon-university-573387</t>
  </si>
  <si>
    <t>Pittsburgh</t>
  </si>
  <si>
    <t>Jews-have-no-business-at-CMU!</t>
  </si>
  <si>
    <t>book</t>
  </si>
  <si>
    <t xml:space="preserve">In a statement addressed to students and faculty on Thursday, CMU President Farnam Jahanian wrote: “I am distressed and saddened by yet another act-of-hate in our community.” He added: “We condemn this evil. We reject bigotry in all its forms, it has no place in society.” University officials say they are investigating the vandalism.
</t>
  </si>
  <si>
    <t>not sure when written; someone else wrote "You are right" next to other words.</t>
  </si>
  <si>
    <t>https://www.cbsnews.com/news/swastika-masks-minnesota-walmart-customers/</t>
  </si>
  <si>
    <t>off campus party</t>
  </si>
  <si>
    <t>human body</t>
  </si>
  <si>
    <r>
      <rPr>
        <color rgb="FF2F2F2F"/>
        <sz val="10.0"/>
      </rPr>
      <t xml:space="preserve">See this statement later issued by president: </t>
    </r>
    <r>
      <rPr>
        <color rgb="FF1155CC"/>
        <sz val="10.0"/>
        <u/>
      </rPr>
      <t>https://www.amherst.edu/amherst-story/president/statements/node/741180</t>
    </r>
    <r>
      <rPr>
        <color rgb="FF2F2F2F"/>
        <sz val="10.0"/>
      </rPr>
      <t xml:space="preserve"> </t>
    </r>
  </si>
  <si>
    <t>photo taken and circulated via social media</t>
  </si>
  <si>
    <t>https://www.pennlive.com/news/2018/12/swastika-discovered-in-off-campus-apartment-building-near-penn-state-harrisburg.html</t>
  </si>
  <si>
    <t>Harrisburgh</t>
  </si>
  <si>
    <t>off campus housing</t>
  </si>
  <si>
    <t>Campus police have referred the case to the Middletown Police Department for further investigation. The campus' office of student affairs is also reaching out to residents of the building to offer support. “This act of antiSemitism is abhorrent, and counter to everything for which Penn State stands,” said Penn State Harrisburg Chancellor John Mason in a written statement. “We must protect against hate and prejudice of any kind, and strive to provide a community that is welcoming to students, faculty and staff from all backgrounds and walks of life.”</t>
  </si>
  <si>
    <t>https://www.nbclosangeles.com/news/graffiti-makes-shooting-threat-at-csu-northridge/142983/</t>
  </si>
  <si>
    <t>Mass-Shooting-in-Sierra-Hall-12/12/18</t>
  </si>
  <si>
    <t>https://pbs.twimg.com/media/DttX0tcVAAA4XpG?format=jpg&amp;name=900x900</t>
  </si>
  <si>
    <t>"CSUN is aware of the hateful and offensive graffiti in Sierra Hall. CSUN Police are investigating this use of hateful language and symbols and threat against our community. We are working to remove this offensive graffiti immediately. CSUN condemns this graffiti in the strongest possible terms."</t>
  </si>
  <si>
    <t>https://www.masslive.com/news/2018/12/3_more_acts_of_hate_reported_a.html</t>
  </si>
  <si>
    <t>hate-act</t>
  </si>
  <si>
    <r>
      <rPr>
        <color rgb="FF2F2F2F"/>
        <sz val="10.0"/>
      </rPr>
      <t xml:space="preserve">check out student's response here and college response to her response which was reported about all over the media; related to freedom of speech; </t>
    </r>
    <r>
      <rPr>
        <color rgb="FF1155CC"/>
        <sz val="10.0"/>
        <u/>
      </rPr>
      <t>https://www.nepm.org/post/asked-remove-anti-nazi-sign-umass-student-gets-mixed-message#stream/0</t>
    </r>
    <r>
      <rPr>
        <color rgb="FF2F2F2F"/>
        <sz val="10.0"/>
      </rPr>
      <t xml:space="preserve"> UMass has undertaken a number of actions including installing additional surveillance cameras, increasing security patrols in buildings that have been targeted and increasing the Counseling Center outreach in cultural centers and residence halls.
The university has also held floor and building meetings in residence halls to provide support and awareness and  leadership engages in one-on-one and group meetings with impacted students and communities, according to the website. Last Thursday, about 200 University of Massachusetts students, faculty and staff marched through campus demanding the university do more to address the increasing racism and white supremacy on campus.
The rally was organized by the Graduate Employee Organization, which issued a series of demands and asked participants to sign a petition that put them in writing. Demands included that the UMass Amherst Police Department "abolish the 'Anonymous Tip Line' that targets people of color." GEO also called on UMass to sever its relationship with Amherst police, which the union said "encourages highly punitive University measures against students for any number of nonviolent/minor infractions and has somehow seemingly left racist terrorizers free of any meaningful response from UMass."
Students marched from the Student Union and to the Southwest residential area to pass Melville dorm, the site of several reports of racist-graffiti this semester. They then gathered outside the Whitmore Administration Building to issue their demands.</t>
    </r>
  </si>
  <si>
    <t xml:space="preserve">swastika drawn on Hannaka sign on student door: </t>
  </si>
  <si>
    <t>https://www.lohud.com/story/news/local/westchester/2018/12/10/nazi-posters-found-suny-purchase-college-harrison/2267409002/</t>
  </si>
  <si>
    <t>Harrison</t>
  </si>
  <si>
    <t>Aggregate Community News Platform</t>
  </si>
  <si>
    <t>Nazi-themed-posters</t>
  </si>
  <si>
    <t>“Don’t-be-Stupid-Be-a-Smarty!-Come-and-Join-the-Nazi-Party!”</t>
  </si>
  <si>
    <t>The posters apparently had images of Hitler, as well as a swastika, Purchase spokeswoman Betsy Aldredge said.
"That this hateful act took place on the last night of Hanukkah when our Jewish community members were celebrating the survival of their religion, makes it even more reprehensible," Dennis Craig, Purchase's officer in charge and vice president for student affairs and enrollment management, said in a statement. "Please know that these posters, and any message of antiSemitism and intolerance, go against our core values of diversity, acceptance and understanding." Gov. Andrew Cuomo said in a statement Monday that he was "disgusted" by the posters, and that the state police hate-crimes Unit is also investigating.
"Those behind this noxious act should know that these flyers, far from inciting fear, will only harden our resolve to combat hate in all its forms," he said. "We will not cower in the face of hate. While they spread fear, we will spread love."Several other political figures also condemned what happened. "It is with the same resolve and courage in which the Jews prevailed that we today must confront the disturbing rise of antiSemitism at home and abroad," U.S. Rep. Nita Lowey said in a statement. "Only by working together will we root out hatred and bigotry in all its forms." Assemblyman David Buchwald said, "The last night of Hanukkah should be a time for family and celebration, but sadly someone saw this night as an opportunity to spread a message of hatred and intolerance. I’ve been in contact with SUNY Purchase officials and am pleased that University Police are apparently making progress in their investigation." The college said its counseling center is offering support,</t>
  </si>
  <si>
    <r>
      <rPr>
        <sz val="10.0"/>
      </rPr>
      <t xml:space="preserve">Gunnar Hassard, 18, was arraigned in Harrison Town Court on a felony charge of first-degree aggravated harassment, according to the district attorney's office.
Hassard is accused of posting multiple flyers on the campus “frequented and utilized by members of the Jewish community…causing alarm, fear and annoyance to the members of the campus community during the Jewish holiday of Hanukkah,” the felony complaint says. Here is article saying that posters are matter of freedom of expression: </t>
    </r>
    <r>
      <rPr>
        <color rgb="FF1155CC"/>
        <sz val="10.0"/>
        <u/>
      </rPr>
      <t>https://www.nydailynews.com/opinion/ny-oped-sorry-swastikas-are-not-illegal-20181218-story.html</t>
    </r>
  </si>
  <si>
    <t>https://www.cleveland19.com/2018/12/19/kent-state-investigating-swastika-feces-found-campus-building/</t>
  </si>
  <si>
    <t>Kent</t>
  </si>
  <si>
    <t>https://www.haaretz.com/us-news/upstate-new-york-yeshiva-set-on-fire-and-painted-with-swastikas-1.6919613</t>
  </si>
  <si>
    <t>White Sulpher Springs</t>
  </si>
  <si>
    <t>barns</t>
  </si>
  <si>
    <t>yeshiva also set on fire; being treated as a hate-crime</t>
  </si>
  <si>
    <t>https://thetech.com/2019/02/07/swastika-on-black-hack</t>
  </si>
  <si>
    <t>Buddhist-Swastik-History-is-Knowledge</t>
  </si>
  <si>
    <t>administrative building</t>
  </si>
  <si>
    <t>https://s3.amazonaws.com/thetech-production/images/web_photos/web/8940_lob7_swastika.jpg?1549507973</t>
  </si>
  <si>
    <t>Gabby Ballard ’19, a member of the BSU Political Action Committee, found the swastika; within 13 minutes, the BSU removed the poster with the swastika and replaced it with new poster paper, said Kelvin Green II ’21, co-chair of the BSU, in an interview with The Tech. The MIT Police determined the incident “does not meet the criteria for a hate-crime” and is still investigating the act, according to a statement emailed to The Tech. The BSU is planning to file a crime report, Green said.
“Consistent with the cyclical nature of racial and racist progress, it came only 23 hours later: not in the form of an assassination or a riot — that is, not in the form of physical violence — but in the form of hate expressed through six lines [of the swastika] that represent global systemic violence, racism, and antiSemitism,” Green and Mimi Wahid ’21, attorney general of the BSU, wrote in an opinion article for The Tech.
“Though this act of hatred disturbs us, it neither destroys us nor diminishes our power. We remain grounded in the strength of our community,” the article continued.
The following day, Vice President and Dean for Student Life Suzy Nelson and Interim Institute Community and Equity Officer Alyce Johnson sent a letter to the MIT community detailing the incident.
“While the symbol has positive origins in the Buddhist, Hindu, and Jain faith traditions, in a modern Western context, other versions of this symbol have been used to convey a message of hate, racism, and antiSemitism,” they wrote.
They continued, “But the fact that it was drawn on a Black History Month display designed to encourage community discussion about issues affecting the black community and celebrate black student activism at MIT makes it that much worse.”
They encouraged the MIT community to “passionately reaffirm the core values our community stands for: empathy, compassion, inclusiveness, and respect for all.” Violence Prevention and Response and the Bias Response Team were alerted of the incident. The BSU is planning to file a crime report, Green said.</t>
  </si>
  <si>
    <t>This is weird incident. Swastika also accompanied by “Still, once the Buddhists saw it was being used for hate, they stopped using it. This is disrespectful,” and “This is wrong, the German one is turned.”</t>
  </si>
  <si>
    <t>https://medium.com/colby-echo/campus-community-outraged-after-swastika-discovered-in-dana-2d94dcd3abff</t>
  </si>
  <si>
    <t>On Tuesday, Feb. 19, Colby College President David A. Greene sent an email to College faculty, staff, and students which began, “I just learned of the presence of a symbol-of-hate on our campus: a swastika scratched into the wall of an elevator in Dana.” Despite the strong condemnation from Gurevitch and other organizations and individuals on campus including the Student Government Association, the Pugh Center, Greene, and Dean of The College Karlene Burrell-McRae ’94, many students who serve on the board of Hillel, the Jewish student group on campus, expressed their lack of surprise that the trend had continued. “It was honestly not very surprising,” Thomas McMahon ’21 told the Echo.  Thinking about moving forward following the College’s latest swastika incident, Rabbi Asch emphasized education and cross-campus relations and said, “I think, given the Community Conversations that are happening on campus now and the Holocaust Memorial Lecture that’s coming up on Tuesday, those are two ways for people to proactively do something not directly about this but either to educate themselves about the Holocaust or to intentionally be in conversation with people at Colby that have different backgrounds than they do.</t>
  </si>
  <si>
    <t>student doesn't think the school has done enough</t>
  </si>
  <si>
    <t>https://eccunion.com/news/2019/03/22/swastika-discovered-inside-art-building-elevator/</t>
  </si>
  <si>
    <t>Torrance</t>
  </si>
  <si>
    <t>police involvement; exploring security cameras.</t>
  </si>
  <si>
    <t>http://nevadasagebrush.com/blog/2019/03/13/swastika-found-in-juniper-hall-student-leaders-address-antiSemitism/</t>
  </si>
  <si>
    <t>Kill-All-Jews,  Watch-Out-Communist-Bombing-on-March-6-2019-and-March-7-2019</t>
  </si>
  <si>
    <t>According to a Facebook post by a university student on Friday, March 8 a swastika was found drawn on Juniper Hall. The university sent out an email on Tuesday, March 12, signed by Director of Residential Life Jerome Maese, Executive Director of Residential Life, Housing and Food Services Rod Aeschlimann, Associate Vice President of Student Life and Services Jerry Marczynski and Vice President of Student Services Shannon Ellis to inform undergraduate students about the swastika in Juniper Hall. University Police Services were contacted and Juniper held a community meeting to discuss this event, according to the email. The email said Housing Facilities fixed the area of concern and the incident is under investigation by Equal Opportunity and Title IX.
“This symbol and the threatening remarks that accompanied it are unacceptable and wrong,” said the email. “We strongly condemn any symbols and actions that represent hate, intimidation or terror. We stand with members of our Jewish community and all people who find such hateful symbols and abhorrent threats to be offensive, and we will work with a number of groups to ensure that our campus remains safe and welcoming.”Dean of Students Kimberly Thomas said the incident is being investigated by the university and encourages students to go to support services if they need it.  “antiSemitism is never acceptable,” Dean of Students Kimberly Thomas and Maese said in an email to the Nevada Sagebrush. “The university has policies that address behaviors that discriminate against or threaten others as a result of race or ethnicity. After the residence hall was vandalized with a swastika and a threatening statement, both were seen and reported. The residence hall staff notified the University Police and filed a report with the expectation that the police would investigate the complaint. Both departments followed through with separate investigations into the incident. Also, Residence Life staff held a community meeting that same evening to make members of that community aware and ask for their assistance in identifying anyone who may have perpetrated the act. The police and the residence hall staff will continue to investigate discriminatory and threatening acts when discovered or reported to the fullest extent possible to include seeking criminal charges or processing the report through the Office of Student Conduct on campus. We encourage students to remain alert and aware of who visits the residence halls. The awareness of students who reside in the residence halls is important especially in the event that investigations are necessary. We need to know names, descriptions, times, and associates, if identifiable, in order to conduct a thorough investigation that can withstand a criminal or conduct process. We want to believe that students will be more comfortable in their private spaces like residence halls if they believe that our responses will be swift, sensitive, and thorough.”  Also, read about this report that cites this incident: https://stopuniversitysupportforterrorists.org/news/jew-hatred-university-nevada-reno</t>
  </si>
  <si>
    <t>https://issuu.com/baruchticker/docs/vol_115._issue_10</t>
  </si>
  <si>
    <t>The supervising faculty member informed John Jay’s public safety department about the hate-crime, and the bathroom was immediately shut down. Richard Relkin, John Jay’s director of media relations, confirmed that public safety called the NYPD hate-crime squad, and the incident is currently under investigation. 
The Hillel at John Jay, a Jewish campus organization, released a statement about the matter on its Facebook page last Tuesday, condemning the symbol and letting students know that the club is providing a safe space. President of the Student Council, Jasmine Awad sent an email to all student condeming the incident. Public safety spoke to Hillel Club members to explain rights and what to do in the event of  a hate-crime.</t>
  </si>
  <si>
    <t>https://theithacan.org/news/swastika-reportedly-drawn-outside-dorm-room-in-tallcott-hall/</t>
  </si>
  <si>
    <t>symbol-of-intolerance</t>
  </si>
  <si>
    <t>symbol-of-antisemitism</t>
  </si>
  <si>
    <t>Ehrlich said his RA told him to report the incident to Public Safety. Ehrlich said that he is Jewish but that he does not think the drawing was aimed at him as an attack.
“I don’t know anyone who would do this as a personal attack against me,” he said. “I don’t really talk about my religion that openly. I think it was a just random thing.”
Ehrlich said this is the first time he has experienced any form of antiSemitism on the college’s campus.
“That symbol has a lot more meaning to it than people kind of give it credit for, and sometimes people think it’s funny to make edgy jokes like that, … it’s just not funny,” Ehrlich said. “For a lot of people, it scares them.” Dear Ithaca Campus Community,
Yesterday, I was saddened to learn that a swastika had been found on the facade of a building on the Arts Quad. Apparently, it had been there for quite some time. This symbol of hatred, intolerance and antiSemitism has no place at Cornell. While this cowardly act, which is being investigated by the Cornell University Police Department, defaced the physical campus, it will not deter us from our ongoing efforts to build an inclusive, empathetic and loving campus community.
Sincerely,
Martha E. Pollack
President</t>
  </si>
  <si>
    <t>https://www.tennessean.com/story/news/2019/04/17/antisemitic-graffiti-swastika-found-vanderbilt-campus-nashville/3495250002/</t>
  </si>
  <si>
    <t>Nashville</t>
  </si>
  <si>
    <t>The campus police have opened an investigation and said they will share information with the Metro Nashville Police Department, as well as the Tennessee Bureau of Investigation and the FBI. “We wholeheartedly reject antisemitism and its symbols, and the abhorrent ideology associated with this act of vandalism has no place on our campus,” the university said in a statement. “Vanderbilt does not tolerate language or actions that are bigoted or intended to intimidate anyone in our community. We remain deeply committed to fostering a welcoming and inclusive environment for all.” As of Wednesday, the graffiti had been removed</t>
  </si>
  <si>
    <t>antisemitic comments also made</t>
  </si>
  <si>
    <t>https://www.foxnews.com/us/drone-drops-anti-media-flyers-with-swastika-over-sacramento-state-event-ariana-grande-concert-report</t>
  </si>
  <si>
    <t>Stop-the-press, The-press-is-the-enemy,</t>
  </si>
  <si>
    <t>Sacramento State’s President Robert S. Nelsen issued a statement in which he denounced the flyers as “hate speech and propaganda.” Police involvement. Women later arrested and charged with misdemeanor</t>
  </si>
  <si>
    <t xml:space="preserve">anti-media flyers dropped from drones; </t>
  </si>
  <si>
    <t>https://diversity.ncsu.edu/news/2019/05/08/in-response-to-antisemitic-messages-in-the-free-expression-tunnel/</t>
  </si>
  <si>
    <t>Raleigh</t>
  </si>
  <si>
    <t>School Administration Website</t>
  </si>
  <si>
    <t>hatred-expression</t>
  </si>
  <si>
    <t>Dear Wolfpack Community, On Monday, May 6, several antisemitic images, including a swastika, were spray painted in the NC State Free Expression Tunnel. This type of hateful expression does not reflect the values of our university, and we condemn it. Whenever people target others in order to instigate hatred and bigotry, we will stand up to reinforce the true values of our community, and to protect those impacted. The Free Expression Tunnel is a place on our campus where we allow for such expression, even if we are not in support of it. However, these specific acts take on additional weight because they occurred on the heels of several other acts of hatred and violence against the Jewish community, such as the murders at Tree of Life Synagogue and the Chabad of Poway Synagogue. We are proud to say that, as of Monday afternoon, NC State students proactively painted over these images, demonstrating the power of our community voice. And, NC State continues to respond by providing support and resources to members of our community who were impacted. We strive to ensure our campus environment is inclusive, welcoming, safe and supportive, and incidents like this are challenging and frustrating to those efforts. Know that we stand with you, and that we’re always here to help. Peace to all, Sheri L. Schwab, J.D., M.Ed., ‘97 Interim Vice Provost for Institutional Equity and Diversity Title IX and ADA Coordinator NC State University</t>
  </si>
  <si>
    <t>Tunnel is called the NC State Free Expression Tunnel</t>
  </si>
  <si>
    <t>https://fox6now.com/2019/05/06/just-wanted-attention-man-said-sign-with-swastika-at-uwm-was-meant-as-conversation-starter/</t>
  </si>
  <si>
    <t>Milwaukee</t>
  </si>
  <si>
    <t>Gas</t>
  </si>
  <si>
    <r>
      <rPr>
        <sz val="10.0"/>
      </rPr>
      <t xml:space="preserve">Sign with swastika on front and on back said "Gas." Held During Israel Independence Event .                     He told FOX6 News he only held the sign as a conversation starter, and said it had nothing to do with Nazis or white nationalism.
"I just wanted to spark the conversation. I knew that was the best way to get attention. It had nothing to do with actually wanting to offend people, but again, this is America. I get offended by stuff all the time, and you have the right to not be offended," said Chris, the man with the sign.  See also this article about a woman who apparently grabbed the sign away from the man: </t>
    </r>
    <r>
      <rPr>
        <color rgb="FF1155CC"/>
        <sz val="10.0"/>
        <u/>
      </rPr>
      <t>https://www.jewishchronicle.org/2019/08/27/open-questions-for-student-who-grabbed-swastika-sign/</t>
    </r>
  </si>
  <si>
    <t>https://jewishjournal.com/news/california/299007/swastika-found-in-sf-state-bathroom/</t>
  </si>
  <si>
    <t>San Francisco</t>
  </si>
  <si>
    <t>Free-Palestine</t>
  </si>
  <si>
    <t>https://scontent-den4-1.xx.fbcdn.net/v/t1.0-0/p403x403/60632996_479191509288517_1524299763254558720_o.jpg?_nc_cat=100&amp;_nc_sid=110474&amp;_nc_ohc=Y6rBBuuqnuoAX_7IkCe&amp;_nc_oc=AQn1LfAlBKZcvJ_UQEInrU7lzZCKZh1tNTiXIGmw5IUxRlrRTRCiNFoS4B6EJW6QijA&amp;_nc_ht=scontent-den4-1.xx&amp;tp=6&amp;oh=072c2fabaf8d2bd890763d448e6d08bd&amp;oe=5F68E268</t>
  </si>
  <si>
    <t>SFSU Director of News Mary Kenny told the Journal in an email that university police is investigating the matter.
“The swastika is a symbol of hatred, violence and antiSemitism, and SF State strongly condemns this abhorrent act, which runs counter to University values,” SFSU President Leslie Wong said in a statement. “At SF State, we continuously strive to foster a welcoming environment and we encourage students, faculty and staff and the community to report any form of hatred or violence on campus.”
Anti-Defamation League Central Pacific Regional Director Seth Brysk told the Journal in an email that the graffiti “is antiSemitism seeking to cloak itself as political discourse.  Accordingly, we worked with our partners at Hillel and Jewish Studies to alert campus administration and law enforcement for their immediate action and investigation. We are pleased they are responding to this profoundly offensive and antisemitic act and expect they will take a series of steps to reassure students.”
Brysk continued, “Sadly, expressions of antiSemitism are not new to SFSU, particularly those which conflate and confuse with legitimate criticism of Israel. Here we have an example of an apparent hate-crime using a swastika; a symbol of the attempted genocide of the Jewish people. At this time of year, Jewish students most significant challenge ought to be studying for final exams rather than confronting a vandal’s offensive message of hate, intimidation and marginalization.”
Associate Dean and Director of Global Social Action Agenda at the Simon Wiesenthal Center Rabbi Abraham Cooper said in a statement to the Journal, “No surprise about the swastika with Star of David embedded in it at SFSU. It is the same university where Jewish students had to file a lawsuit to force the administration to provide Jewish with basic protection. It is the same San Francisco State University that just a few days ago ‘gifted’ UCLA with their Professor Rabab Abdulhadi Arab and Muslim Ethnicities, who called Zionists white supremacists. So the only puzzle is why was the antisemitic slander drawn in a bathroom — could have posted it openly on the campus?”
StandWithUs CEO and co-founder Roz Rothstein, the daughter of Holocaust survivors, similarly said in a statement to the Journal, “This grotesquely offensive imagery illustrates the increasing blurred lines between anti-Israel rhetoric and outright antisemitism. We stand with Jewish students at SFSU and call on the university to use this hateful incident as a teachable moment for the entire campus community.”
American Jewish Committee Northern California director Rabbi Serena Eisenberg said in a statement to the Journal that the graffiti was “deplorable” and that the university needs to “make a serious effort to educate the campus about political expressions that cross the line into hate speech and antiSemitism.”</t>
  </si>
  <si>
    <t>https://www.cnn.com/2019/05/24/us/vietnam-veteran-memorial-vandalism/index.html</t>
  </si>
  <si>
    <t>Boston</t>
  </si>
  <si>
    <t>hate-related-graffiti</t>
  </si>
  <si>
    <t>"The University of Massachusetts and the Massachusetts State Police condemn this despicable act and are conducting a thorough and coordinated investigation to determine who is responsible and to hold that person or persons accountable," the release said.</t>
  </si>
  <si>
    <t>Lots of  words accompanied the swastika</t>
  </si>
  <si>
    <t>https://www.indystar.com/story/news/2019/08/06/university-indianapolis-swastika-residence-hall/1934878001/</t>
  </si>
  <si>
    <t>The university is now investigating the finding, saying in a statement Tuesday that it will review the thousands of individuals from outside organizations that rented the housing facilities over the summer and determine who else had accesss to the room.
"We are saddened and angered by this act-of-hate and bigotry," UIndy officials said in a statement. "Although we do not yet know the source of this antisemitic act, we should all be reminded that the University of Indianapolis is a welcoming and inclusive environment, denounces actions such as these, and does not tolerate antisemitic actions or any behavior that is aligned with ideologies that promote hate."
Indiana's hate-crimes law:Why it has yielded nationwide criticism
The university has also opened its counseling center for anyone who has been affected by the finding, officials said.
'It was very painful'
Michal Sasson said she and her sister, who play basketball for UIndy, were scared when they saw the swastikas.
"It was like a kick in my stomach," she said. "I felt like there was a knot in my stomach. It was just very harsh, like right in your face. I just said we're miles and miles away from home, and this is our home away from home. And at that moment, I felt even further away from my house. I just felt like I was excluded, and it was very painful."
The love and support they have received from friends, family and UIndy employees have made the situation easier, Michal Sasson said. The university also booked them an off-campus hotel room for a few nights, she said.
"I'm very pleased at the way they're handling it," she said.
The Indianapolis Jewish Community Relations Council said Tuesday it is in contact with administrators at the university about the incident.</t>
  </si>
  <si>
    <t>https://www.rgj.com/story/news/education/2019/09/04/swastika-university-nevada-reno-dormitory-wolf-pack-tower-circus-circus/2201025001/</t>
  </si>
  <si>
    <r>
      <rPr>
        <color rgb="FF1F1F1F"/>
        <sz val="10.0"/>
      </rPr>
      <t xml:space="preserve">Article has lots of bias-incidents identify in Reno in last few years. "Last night one of our residence halls, Wolf Pack Tower, was subject to an act of vandalism, inspired by ignorance and hate, where someone painted a swastika in the stairwell," UNR assistant director for residential life Toby Toland wrote in a message to students on Aug. 24, just days before the fall semester started. "The swastika represents Nazis and other current hate groups who encourage discrimination and violence against many underrepresented populations and has no place in our campus communities."
UNR said they are working with security at the casino to review footage around the area at that time but are not 100 percent sure the swastika was not already on the stairwell before the university had its lease.   See this other article for various statements made in response: </t>
    </r>
    <r>
      <rPr>
        <color rgb="FF1155CC"/>
        <sz val="10.0"/>
        <u/>
      </rPr>
      <t>https://www.kolotv.com/content/news/UNR-taking-steps-after-swastika-discovered-at-Wolf-Pack-Tower-559389291.ht</t>
    </r>
    <r>
      <rPr>
        <color rgb="FF1F1F1F"/>
        <sz val="10.0"/>
      </rPr>
      <t xml:space="preserve">ml
</t>
    </r>
  </si>
  <si>
    <t>https://tuftsdaily.com/news/2019/09/18/monaco-tufts-jewish-leaders-lipstadt-respond-swastika-posted-students-door/</t>
  </si>
  <si>
    <t>Medford</t>
  </si>
  <si>
    <t xml:space="preserve"> Robert Trestan, the Anti-Defamation League’s New England regional director, said in an interview with the Daily that this is event is reflective not of a rise in antisemitism itself but that more people feel emboldened to commit such acts.
“Generally speaking, we are seeing more and more people feeling empowered to be public and vocal about their hatred toward Jews and other groups,” he said.
Chris Rossi, dean of student life and engagement, said in an interview with the Daily that he was “disheartened” by the event. He added that he’s looking forward to the results of the investigation but emphasized that Student Life was not involved. Dean of Student Affairs and Chief Student Affairs Officer ad interim Nancy Thompson confirmed this. Other Multifaceted campus response detailed in article</t>
  </si>
  <si>
    <t>https://collegian.com/articles/news/2019/09/category-news-swastika-drawing-found-on-wall-in-aggie-village/</t>
  </si>
  <si>
    <t>Fort Collins</t>
  </si>
  <si>
    <t>Director of University Housing Helena Gardner sent an email to Aggie Village residents at 10:25 p.m. last night addressing the drawing.
“Our campus is already struggling with so much anger and pain,” Gardner wrote. “And that is even more reason to reiterate: the use of symbols of hate and violence is not acceptable in our community and causes lasting harm.”
Earlier in the evening, University Housing hosted a round table conversation regarding racism, bias and free speech issues. Gardner said they will schedule a similar conversation at Aggie Village next week.
“This is just the beginning of what we hope will be an engaged process to explore and address these topics as a community as we move through this year,” Gardner wrote.
In her fall address Thursday, Colorado State University President Joyce McConnell confirmed the incident. 
“Last night, we discovered a swastika on the wall in one of our apartment complexes,” McConnell said. “Whether individual or institutional, racism and bias is antithetical to the core mission of excellent higher education.”
Anyone who witnessed this incident or may have information about it has been asked to contact CSUPD at 970-491-6425 or submit a bias report on the CSU Support and Safety website.</t>
  </si>
  <si>
    <t>https://reason.com/2019/10/16/mysterious-swastika-incident-at-yale-law-school/</t>
  </si>
  <si>
    <t>New Haven</t>
  </si>
  <si>
    <t>steps</t>
  </si>
  <si>
    <t>Saturday it appeared, and by Sunday, it was covered by black paint and a doormat. On Monday, Yale Law School Dean Heather Gerken issued a statement to the YLS community reaffirming the school's values, offering support and notifying the community of an upcoming investigation.
"We are saddened by this act-of-hate against our community at any time but understand that this is particularly difficult occurring between the High Holy Days," said Ellen Cosgrove, associate dean of students at Yale Law School. "Diversity and inclusion are core values of our institution [and] attacks against individual students or communities of students will not be tolerated."
Gerken emphasized that there is no evidence that a member of the Yale community painted the swastika, and stressed that the act of antiSemitism is "utterly antithetical" to the values of the Law School.
"Yale Law School has zero tolerance for discrimination or harassment of any kind, and symbols of hate have no place on our campus or in our society," Gerken said. "We take an incident like this extremely seriously and are currently investigating."
Gerken encouraged anyone with information to reach out to her office.
Organizations in the Yale community, such as the Law School's Office of Student Affairs and the Joseph Slifka Center for Jewish Life, responded to the incident on Monday, condemning the action and offering support to students.
Rabbi Jason Rubenstein, Jewish chaplain at Yale, wrote in an email to the Slifka community Monday evening that the investigation into the perpetrator's identity is ongoing and is "relying on video footage from late Saturday night and early Sunday morning.   also, read this article for journalist's take</t>
  </si>
  <si>
    <t>https://www.redandblack.com/uganews/update-uga-president-jere-morehead-releases-statement-condemning-swastikas-drawn/article_44e68002-0c7d-11ea-8e1a-3f65d9769be9.html</t>
  </si>
  <si>
    <t>GA</t>
  </si>
  <si>
    <t>Heil</t>
  </si>
  <si>
    <r>
      <rPr>
        <color rgb="FF1F1F1F"/>
        <sz val="10.0"/>
      </rPr>
      <t xml:space="preserve">University of Georgia President Jere Morehead sent an ArchNews message to faculty, staff and students on Nov. 21 condemning “swastikas drawn on message boards and placards in two of our residence halls.”
“I am appalled by such offensive and outrageous displays of hate. Let me be clear: this type of behavior has no place on our campus,” Morehead wrote. “The University of Georgia is defined by our shared values. Respect for others, diversity of thought, a love of learning, and a drive to expand knowledge and make a positive difference—these values unite us as a campus community and inspire our academic endeavors.”
Morehead also asked students with information about the drawings to contact the Equal Opportunity Office or UGA police, before calling for the community to "reaffirm our commitment to ensuring a welcoming and inclusive environment."
Proclamation 32-09, passed by the SGA Senate on Nov. 12 and signed by SGA President Rachel Byers, will prompt SGA work with the Equal Opportunity Office, University Housing and Resident Assistants “to create appropriate educational materials in residence halls.” The materials would include a uniform statement on the campus anti-discrimination policy and instructions for how students can report issues, according to the proclamation.
The UGA Residence Hall Association, which “advocate[s] for the 8,300+ residents that live on campus,” released a statement condemning the actions that lead to the reports.  Read this article for other responses.  see also this article for more campus response including statement by UGA Democrats: </t>
    </r>
    <r>
      <rPr>
        <color rgb="FF1155CC"/>
        <sz val="10.0"/>
        <u/>
      </rPr>
      <t>https://gradynewsource.uga.edu/uga-confirms-reports-of-swastikas-drawn-on-jewish-students-doors/</t>
    </r>
  </si>
  <si>
    <t>young woman who live in dorm is jewish; sign of her jewish sorority was on the door and was torn. also said that incident happened in august; she did not hang up sign again but she was targeted anyway</t>
  </si>
  <si>
    <t>https://www.news-gazette.com/news/local/university-illinois/ui-investigates-antiSemitism-complaints/article_c84f3c70-eb64-11e9-b41f-db8a3d1aaa7f.html</t>
  </si>
  <si>
    <t>The chancellor issued a statement late Wednesday denouncing antiSemitism following that incident and Monday’s discovery of a swastika in the UI’s Foreign Languages Building. “Bias and prejudice are antithetical to the educational foundations of our university and hurtful to our entire community. The idea that any individual feels threatened for expression of personal religious or ethnic identity is unacceptable,” Jones said in the email.</t>
  </si>
  <si>
    <t xml:space="preserve">believed to be connected to a Palestinian perspective presentation on campus </t>
  </si>
  <si>
    <t>https://www.news-gazette.com/news/local/university-illinois/two-more-swastikas-found-on-ui-campus/article_834ae344-eebc-11e9-9fd5-937fab5fb8b2.html</t>
  </si>
  <si>
    <t xml:space="preserve">The latest — a lightly inscribed swastika in an elevator at Weston Hall and a pencil-drawn swastika on a study table in the ACES library — drew a response from UI Police Chief Craig Stone.
"All of these incidents remain under investigation, and we can make a promise to our campus community members that those investigations will be thorough," he said. "Any time a crime is reported to us, we do everything within our authority to identify the person responsible. At this time, we do not have a reason to believe that these incidents are related to each other."
The latest two were found Friday, and police don't know how long they've been there.
"We understand and acknowledge that having multiple incidents of this kind reported in such a short period of time is troubling and, for many of our community members, threatens their sense of personal safety on our campus," Stone continued. "We are confident that our campus remains a safe place for students, faculty, staff and visitors, and the University of Illinois Police Department continues to maintain a highly-visible police presence to deter criminal activity. Our community members should contact us immediately if they are aware of any troubling or suspicious behavior."
Last week, a swastika was found in a bathroom in the Foreign Languages Building and another at Taft Hall.
In at least one case, the damage appeared to be quite old, the UI Police said in a statement.
The discovery of a swastika last week, along with a controversial residence hall presentation on the Israeli-Palestinian conflict, prompted Chancellor Robert Jones to send a campus-wide email addressing the incidents.
Chancellor Robert Jones apologized after complaints about 'antisemitic content' in a UI Housing diversity training program, calling it 'inexcusable and unacceptable.'
“Bias and prejudice are antithetical to the educational foundations of our university and hurtful to our entire community. The idea that any individual feels threatened for expression of personal religious or ethnic identity is unacceptable,” Jones said in the email.
</t>
  </si>
  <si>
    <t>The latest — a lightly inscribed swastika in an elevator at Weston Hall and a pencil-drawn swastika on a study table in the ACES library — drew a response from UI Police Chief Craig Stone. "All of these incidents remain under investigation, and we can make a promise to our campus community members that those investigations will be thorough," he said. "Any time a crime is reported to us, we do everything within our authority to identify the person responsible. At this time, we do not have a reason to believe that these incidents are related to each other." The latest two were found Friday, and police don't know how long they've been there. "We understand and acknowledge that having multiple incidents of this kind reported in such a short period of time is troubling and, for many of our community members, threatens their sense of personal safety on our campus," Stone continued. "We are confident that our campus remains a safe place for students, faculty, staff and visitors, and the University of Illinois Police Department continues to maintain a highly-visible police presence to deter criminal activity. Our community members should contact us immediately if they are aware of any troubling or suspicious behavior."</t>
  </si>
  <si>
    <t>https://www.rgj.com/story/news/2019/10/11/university-nevada-reno-swastika-nazi-graffiti-stairwell/3944317002/</t>
  </si>
  <si>
    <t>Make-Racists-Afraid-Again</t>
  </si>
  <si>
    <t>The most recent incident comes just after more than 1,300 faculty members, students and community members signed a letter addressed to University of Nevada, Reno President Marc Johnson demanding the university take action over several instances of white nationalism on campus, including racist and homophobic graffiti.</t>
  </si>
  <si>
    <t>Known as graffiti stairwell, the spot has been a popular hangout for students over the years to spray-paint graffiti as a creative outlet. In October 2017, the same stairwell was tagged with swastikas alongside a message reading, "Is this political enough?"  The most recent incident comes just after more than 1,300 faculty members, students and community members signed a letter addressed to University of Nevada, Reno President Marc Johnson demanding the university take action over several instances of white nationalism on campus, including racist and homophobic graffiti.  The university keeps a list of what was investigated as hate or bias. UNR previously told the Reno Gazette Journal that while some of the incidents are "abhorrent and intolerable," they may not break the law or violate university policies. All are investigated, and in some cases UNR said it assists in addressing the behavior. 
See the list:The 16 hate-crimes and bias-incidents reported at UNR since Sept. 2018
UNR said, "Some of the incidents on the site are self-reported by the University in an effort to provide that transparency and others come in through the site or elsewhere."</t>
  </si>
  <si>
    <t>https://www.greenvilleonline.com/story/news/2019/10/17/furman-university-greenville-sc-dorm-doors-found-swastikas-sexually-explicit-graffiti/4006994002/</t>
  </si>
  <si>
    <t>Greenville</t>
  </si>
  <si>
    <t>In an email sent out to the campus community, Chief Diversity Officer Michael Jennings said the graffiti was done sometime between Oct. 11 and Oct. 15, when the university was on fall break.
"Swastikas are symbols of antiSemitism, racism, bigotry and hate," Jennings said in the email. "They are antithetical to our shared values of trust and mutual respect for all people, and their use will not be tolerated."
Jennings also said vandalism motivated by bias against "race, religion, disability, sexual orientation, ethnicity, gender or gender identity" violates state and federal laws.
"We also must condemn the sexually degrading and sexist messages and drawings that were included in the vandalism," Jennings said in the email.
Colmenares said campus police are still investigating the incident and they have not yet identified who was responsible.</t>
  </si>
  <si>
    <t>sexually explicity comments and drawings accompanied swastika</t>
  </si>
  <si>
    <t>https://www.unr.edu/bias-reporting/summary</t>
  </si>
  <si>
    <t>Online database</t>
  </si>
  <si>
    <t>F**k-N******</t>
  </si>
  <si>
    <t>Police services took the report and investigated. Message removed. Also Nword replaced with "racists"</t>
  </si>
  <si>
    <t>http://nevadasagebrush.com/blog/2019/10/24/breaking-swastika-found-drawn-on-bathroom-stall-in-raggio-building/</t>
  </si>
  <si>
    <t>Marc Johnson sent out a student announcement on Thursday, addressing incidents of hate and bias on campus.
“Use of the swastika today is poisonous. It is a symbol of intimidation and hatred. This symbol is unwanted not only on our campus, but in all civilized places of gathering throughout the world. Every incidence of a reported swastika in a University facility is documented by the Hate and Bias Response Team and investigated by University Police Services,” said Johnson. 
If anyone has any information regarding this incident or any other incidents of hate and bias on campus, they are encouraged to report it to UNRPD.</t>
  </si>
  <si>
    <t>https://www.masslive.com/police-fire/2019/10/smith-college-reacts-to-discovery-of-swastika-graffiti-in-multiple-locations-on-campus.html</t>
  </si>
  <si>
    <t>Northhampton</t>
  </si>
  <si>
    <t>campus building</t>
  </si>
  <si>
    <t>“I condemn in the strongest terms this act of hatred and cowardice,” Smith President Kathleen McCartney said in a statement.
She said the vandalism has left her sickened and angry.
“These are not just marks on a wall but attacks on our community and the values we hold central to our shared humanity,” she said. “Hate has no place at Smith.”Each has since been covered up, and the campus is working to remove them permanently, the college said.
Smith students, faculty and staff are being asked to notify police if they find any similar graffiti on other locations.
Campus police are also conducting a search of the campus for any more graffiti or similar acts of vandalism.
The school will also be attending to the safety and well-being of the campus community, especially Jewish students and employees. Matilda Cantwell, director of religious and spiritual life at Smith, will be in Helen Hills Hills Chapel Friday until midnight to meet with anyone needing a space to reflect and heal, according to the college.
Cantwell and Rabbi Rhonda Shapiro-Reiser are also supposed to have an announcement Saturday.
McCartney said the vandalism was intended to incite fear and division on campus. Instead, Smith, she said, members of the Smith community will respond “by supporting one another and with our sustained commitment to dismantling the systems from which these abhorrent acts emerge.”</t>
  </si>
  <si>
    <t>https://turnto10.com/news/local/wheaton-college-investigating-incidents-involving-swastikas</t>
  </si>
  <si>
    <t>Norton</t>
  </si>
  <si>
    <t>Letter from president of college: To the campus community,I am writing to share news about a disturbing incident that took place on campus last night. A swastika was found drawn on the white board of a second-floor room door in Pine Hall. This is now thesecond incident in this residence hall over the last two weeks. I want to stress, again, that this runs counter toour values as an institution. The swastika is a symbol of antiSemitism, white supremacy and genocide. Itrepresents a threat to Jewish people, and an affront to every member of the Wheaton community.We are making every effort to identify the person or persons responsible for violating our community’s sense of safety, security and inclusivity. Public Safety officers responded to Pine Hall last night to canvas the building,and they are continuing to investigate both incidents, following up every lead that they receive. At the same time, I want you to know that supporting students remains our highest priority. Residence Life staff met with residents in Pine Hall last evening, and they will continue to offer support and counsel to all students inthe building and on campus.We also plan to step up security in Pine Hall. Public Safety officers will be conducting extra patrols in thebuilding and beyond. You can help. If you have any information that you think might be related to theseincidents, please share it. There are multiple ways to report information: via the department’s non-emergencybusiness line at 508-286-8213, the anonymous tip line at 508-286-5700, or by using the Live Safe App. Youmay also report information to the Dean of Students Office at 508-286-8218 or submit a bias-incident report. A campuswide group of senior leaders is meeting this morning to discuss specific responses to these incidents.During the past two weeks, staff from across the college have been planning and implementing additionalprograms and support for individual students and the broader community. Meanwhile, if you or someone youknow would like support, please know that there are resources on campus for you. These include:The Counseling Center at 508-286-3905, located at 42 Howard Street; After hours Counseling Services at 508-286-3905;The Center for Global Education at 508-286-4950, located at 5 Howard Street;The Marshall Center for Intercultural Learning at 508-286-3532, located on the corner of Howard Streetand E. Main Street;The Center for Social Justice and Community Impact at 508-286-3370, located in the Chapel Base;The Dean of Students Office at 508-286-8218, located in Park Hall; andResidential life staff arealso available and can be reached through the number posted in your hall or viaPublic Safety.Please remember that we are stronger together. The surest way to defeat hatred and intolerance is through our connections to each other and our support for each person’s rights and dignity. I plan to attend tonight’sShabbat dinner and conversation hosted by Wheaton College Hillel. I urge everyone to engage in activities thatexpress our unified commitment to diversity, inclusion and equity. Your participation matters greatly.Dennis HannoPresidentWheaton College            Also, In response to the incidents, the college has been hosting educational events. Last week, there was a solidarity rally on campus.
Wheaton College is holding an event on Friday to discuss the history and meaning of the swastika.
Wheaton College said it reported the incidents to Norton police and to the Anti-Defamation League. It has also increased its patrols.
The college said it's following up every lead it receives and is offering support and counseling to students who need it.</t>
  </si>
  <si>
    <t>N******-are-Scum</t>
  </si>
  <si>
    <t xml:space="preserve">Police services took the report and investigated. Message removed. </t>
  </si>
  <si>
    <t xml:space="preserve">Student told reporter. Police responded and took police report, investigated and removed swastika's. </t>
  </si>
  <si>
    <t>White-Power, Take-one-Down</t>
  </si>
  <si>
    <t>Hate and Bias Response Team developing educational resources. Police services took the report and investigated.</t>
  </si>
  <si>
    <t>https://www.campusfairness.org/acf-statement-on-the-swastika-found-at-umass-amherst/</t>
  </si>
  <si>
    <t>arts center</t>
  </si>
  <si>
    <r>
      <rPr>
        <color rgb="FF1F1F1F"/>
        <sz val="10.0"/>
      </rPr>
      <t xml:space="preserve">ACF condemns any antisemitic incidents at UMass Amherst in the strongest possible terms. According to FBI hate-crimes statistics, more than half of all hate-crimes with a religious bias are directed at Jews. As UMass Students in Alliance for Israel stated, “Hate Has No Home at UMass: Not today, not tomorrow, not ever.” We must not allow UMass Amherst to become a campus that fosters antisemitism and threatens the mental and physical well-being of Jewish students.
ACF will continue to be actively engaged in taking action in response to this incident. We are here to support for the Jewish community on campus and we call on the broader UMass Amherst community to join us in this effort.
About ACF: Alums for Campus Fairness (ACF) is America’s unified alumni voice on issues of antisemitism, demonization of Israel, and bigotry. With over thirty-five chapters, ACF positions thousands of alumni on the front lines of key issues at their alma maters and works to ensure that universities remain pillars of open dialogue and equal opportunity for all students. For more information, please visit www.campusfairness.org.  Also, see statement issues on FB by UMass SAFI: </t>
    </r>
    <r>
      <rPr>
        <color rgb="FF1155CC"/>
        <sz val="10.0"/>
        <u/>
      </rPr>
      <t>https://www.facebook.com/safi.umass/posts/2959028217442533</t>
    </r>
    <r>
      <rPr>
        <color rgb="FF1F1F1F"/>
        <sz val="10.0"/>
      </rPr>
      <t xml:space="preserve">           see also this article for more on response: https://www.campusfairness.org/five-swastikas-found-at-umass-amherst/</t>
    </r>
  </si>
  <si>
    <t>https://www.newsweek.com/nazi-group-posts-recruitment-flyers-swastikas-around-campus-arizona-state-university-1470258</t>
  </si>
  <si>
    <t>Tempe</t>
  </si>
  <si>
    <t>https://images.foxtv.com/static.fox10phoenix.com/www.fox10phoenix.com/content/uploads/2019/11/932/524/DB39B8DD5C24484D8168434E09C88451-e1572913231380.jpg?ve=1&amp;tl=1</t>
  </si>
  <si>
    <t>The Hillel Jewish Center at ASU said in a Facebook post on Tuesday that the flyers referenced and trivialized the Holocaust.
"Like you, we believe this message has no place on our campus. We are proud to work with you to make Jewish life on campus stronger every day, and an isolated incident such as this one will not deter us," read the post.  Carlos Galindo-Elvira, the Arizona regional director for the ADL, said they were very concerned by the flyers and that use of the hate-symbol is not normal.  He also said the ADL had contacted local law enforcement to learn more about the group "to ensure the safety and security of students." Arizona State University Police, in conjunction with the Tempe Police, are investigating the incident.
"Ensuring the safety and security of our students is our top priority, and the university undertakes extensive efforts to ensure student safety is not compromised," the university said in a statement to The Arizona Mirror.
"ASU is a place where open debate can thrive and honest disagreements can be explored, but not when hateful rhetoric is used. That is not who we are."</t>
  </si>
  <si>
    <t xml:space="preserve">flyers distibruted by Folk Front, is described as a National Socialist community, referring to the ideology and practices associated with the Nazi Party. Their website is filled with white supremacist propaganda and includes Adolf Hitler quotes, reports The Arizona Mirror.  flyers contained remix of "love not hate" with swastika in place of o in "love" and star of david in place of a in "hate."
</t>
  </si>
  <si>
    <t>See article for letter from president of college. Also, In response to the incidents, the college has been hosting educational events. Last week, there was a solidarity rally on campus. Wheaton College said it increased patrols on campus following the two bias-incidents.
In an email to students, faculty and staff, Wheaton College President Dennis Hanno said it "runs counter to our values as an institution."
Hanno described the swastika as a symbol of antiSemitism, white supremacy and genocide.
Wheaton College is holding an event on Friday to discuss the history and meaning of the swastika.
Wheaton College said it reported the incidents to Norton police and to the Anti-Defamation League.
The college said it's following up every lead it receives and is offering support and counseling to students who need it. To the campus community,I am writing to share news about a disturbing incident that took place on campus last night. A swastika was found drawn on the white board of a second-floor room door in Pine Hall. This is now thesecond incident in this residence hall over the last two weeks. I want to stress, again, that this runs counter toour values as an institution. The swastika is a symbol of anti-Semitism, white supremacy and genocide. Itrepresents a threat to Jewish people, and an affront to every member of the Wheaton community.We are making every effort to identify the person or persons responsible for violating our community’s sense of safety, security and inclusivity. Public Safety officers responded to Pine Hall last night to canvas the building,and they are continuing to investigate both incidents, following up every lead that they receive. At the same time, I want you to know that supporting students remains our highest priority. Residence Life staff met with residents in Pine Hall last evening, and they will continue to offer support and counsel to all students inthe building and on campus.We also plan to step up security in Pine Hall. Public Safety officers will be conducting extra patrols in thebuilding and beyond. You can help. If you have any information that you think might be related to theseincidents, please share it. There are multiple ways to report information: via the department’s non-emergencybusiness line at 508-286-8213, the anonymous tip line at 508-286-5700, or by using the Live Safe App. Youmay also report information to the Dean of Students Office at 508-286-8218 or submit a bias incident report. A campuswide group of senior leaders is meeting this morning to discuss specific responses to these incidents.During the past two weeks, staff from across the college have been planning and implementing additionalprograms and support for individual students and the broader community. Meanwhile, if you or someone youknow would like support, please know that there are resources on campus for you. These include:The Counseling Center at 508-286-3905, located at 42 Howard Street; After hours Counseling Services at 508-286-3905;The Center for Global Education at 508-286-4950, located at 5 Howard Street;The Marshall Center for Intercultural Learning at 508-286-3532, located on the corner of Howard Streetand E. Main Street;The Center for Social Justice and Community Impact at 508-286-3370, located in the Chapel Base;The Dean of Students Office at 508-286-8218, located in Park Hall; andResidential life staff arealso available and can be reached through the number posted in your hall or viaPublic Safety.Please remember that we are stronger together. The surest way to defeat hatred and intolerance is through our connections to each other and our support for each person’s rights and dignity. I plan to attend tonight’sShabbat dinner and conversation hosted by Wheaton College Hillel. I urge everyone to engage in activities thatexpress our unified commitment to diversity, inclusion and equity. Your participation matters greatly.Dennis HannoPresidentWheaton College</t>
  </si>
  <si>
    <t xml:space="preserve">one of students who lives in dorm room is Jewish </t>
  </si>
  <si>
    <t>https://www.redandblack.com/uganews/clemson-student-drew-swastikas-in-russell-hall-uga-says/article_602571b0-1c91-11ea-ab8f-23857abb76b1.html</t>
  </si>
  <si>
    <r>
      <rPr>
        <color rgb="FF1F1F1F"/>
        <sz val="10.0"/>
      </rPr>
      <t xml:space="preserve">student from Clemson arrested; not sure what he will charged with yet; The incident, along with a similar incident in Creswell Hall in October, prompted the ArchNews response from Morehead, responses from campus groups and a proclamation condemning the drawings by UGA’s Student Government Association Senate.  Also see this article about dorm spree: </t>
    </r>
    <r>
      <rPr>
        <color rgb="FF1155CC"/>
        <sz val="10.0"/>
        <u/>
      </rPr>
      <t>https://www.11alive.com/article/news/local/mynews/athens/uga-dorm-swastikas/85-c0d9fb36-7acc-4c6e-848d-4922b33ca71e</t>
    </r>
  </si>
  <si>
    <t>http://dailyorange.com/2019/11/racist-language-asian-people-found-haven-hall/</t>
  </si>
  <si>
    <t xml:space="preserve">Syracuse </t>
  </si>
  <si>
    <t>Uh-oh</t>
  </si>
  <si>
    <t>The graffiti in both stairwells was removed shortly after documentation by DPS.
DPS said the department was continuing its investigation into the graffiti on both stairwells in campus-wide emails sent Saturday afternoon.
At 7 p.m., Haven held a roughly half hour community meeting in which students asked questions about their general safety and the progress of the investigation to residence hall staff and a public safety officer.</t>
  </si>
  <si>
    <t xml:space="preserve">Police responded and took police report, investigated and removed swastikas. </t>
  </si>
  <si>
    <t>https://www.iowastatedaily.com/news/buchanan-hall-iowa-state-ames-campus-discrimination-wendy-wintersteen-president-university-swastika-michael-newton-isupd-police-department-department-of-residence-dor-kirsten-hauge-director-support-meeting-impact-students-against-racism-climate-website/article_dabcb13a-0bf3-11ea-a7fc-d7516c72f221.html</t>
  </si>
  <si>
    <t>Ames</t>
  </si>
  <si>
    <t>Iowa State President Wendy Wintersteen sent an email Wednesday denouncing racism after a swastika was etched in a den door in Buchanan Hall. Michael Newton, associate vice president and chief of police for Iowa State University Police Department (ISUPD), joined on the statement with Wintersteen.
“Iowa State University Police received a report last night of a swastika etched on a den door in Buchanan Hall,” Wintersteen said in an email. “There are also ongoing reports of racist stickers and posters on light poles and bus stop signs around campus. 
Door 2115, located on the second floor of Buchanan Hall, had a swastika etched into it – which has since been removed and re-stained. The door has no evidence of the marking besides a slight discoloration where the stain is.
“ISU Police are investigating the swastika vandalism and the Department of Residence is offering support and resources to all residents on the impacted floor of Buchanan Hall,” Wintersteen said in an email. “The vandalism, stickers and posters are being removed in accordance with university policy.”
Buchanan residents received an email from Kirsten Hauge, Buchanan Hall Director, offering them the opportunity for support and to talk about the incident.
“One of our main responsibilities as residence life staff within the Buchanan community is ensuring that we’re creating an inclusive living-learning environment for all of our residents and guests,” Hauge said in an email. “Recently, we became aware of a 1-inch by 1-inch swastika carved in the second floor den door. The swastika was reported to ISUPD, documented and removed from the door.”</t>
  </si>
  <si>
    <t>https://www.13wmaz.com/article/news/local/georgia-college-students-react-to-swastika-drawings/93-b5d5e61b-f186-4d44-af53-5d796063cdd7</t>
  </si>
  <si>
    <t>Milledgeville</t>
  </si>
  <si>
    <t>"Immediate fear," Olliff said.
"I have some close family that went through the Holocaust, so to me, it hits kind of close to home, and it's a threatening and hateful image that does instill fear in a lot of our students," Frankel said.
The University and President Steve Dorman released a statement saying their Public Safety Department is investigating the graffiti.
Dorman said he strongly condemns these despicable acts and emphasized Georgia College's mission to be a safe and inclusive campus for all.
"I'm really proud that Dr. Dorman released a statement so quickly and full on addressing what it truly was and saying this is not who we are this is not what Georgia College is about," Olliff said.
Georgia College's statement also included a nearby resident's report of the words "White Power" written in dust on a vehicle off campus.</t>
  </si>
  <si>
    <t>students who live in dorm room are members of Georgia's College's Jewish student organization Hillel.</t>
  </si>
  <si>
    <t>https://www.boston25news.com/news/wheaton-college-rocked-by-yet-another-swastika-norton-campus/YPOAZ4S6O5EHNCNSWTHKGFD6SQ/</t>
  </si>
  <si>
    <t>As students take their finals and prepare to head home for winter break, Wheaton’s president sent an e-mail, which says in part:
“A swastika was found drawn in the snow on a sign near the Dimple. This is the third such incident this semester. I cannot stress this enough: antiSemitism, bigotry and other forms of hatred have no place on the Wheaton campus.”  See this article (https://www.thesunchronicle.com/news/local_news/hateful-graffiti-swastikas-upset-culture-of-acceptance-on-wheaton-campus-in-norton/article_8272eb38-fd64-55d9-a9a6-4ce001b59df9.html) for more response:   In response to the incidents, educational events and rallies have been held on campus and some students were referred to counseling services on campus. The college also stepped up security.
“There is a lot of student support. It’s a very supportive community,” Yans said.
The person or persons responsible for the incidents have not been found, but campus police are investigating.    On Tuesday, there was a school-wide “Blue-Out,” where members of the Wheaton community were asked to wear blue clothing to support Jewish students on campus. It was initiated by a student who wanted to show support for students being targeted, the anonymous student said.</t>
  </si>
  <si>
    <t>Police responded and took police report, swastika was already removed when police arrived.</t>
  </si>
  <si>
    <t>https://www.idsnews.com/article/2019/12/theta-chi-fraternity-rock-vandalized-with-swastika</t>
  </si>
  <si>
    <t>The person who painted the swastika was a student, said IU Police Department captain of operations Shannon Bunger, and any possible charges are being sent off to the prosecutor’s office. The office will determine if charges will be pressed. The student’s name will be sent to and reviewed by the conduct board, and that is where any punishment within IU will be handled.</t>
  </si>
  <si>
    <t>http://dailyorange.com/2019/12/suny-esf-finds-drawing-may-include-swastika/</t>
  </si>
  <si>
    <t>drawing</t>
  </si>
  <si>
    <t>The college is taking the incident seriously because of the drawing’s unclear purpose, Amberg said. SUNY-ESF’s University Police are monitoring the incident and have determined the drawing does not pose a threat to the campus community, he said.  “As a community we have zero tolerance for, and completely condemn, all acts of racism or bias. Therefore, we are immediately informing the ESF community,” Amberg said.</t>
  </si>
  <si>
    <t>https://wchstv.com/news/local/marshall-students-react-after-swastikas-found-on-posters-at-academic-hall</t>
  </si>
  <si>
    <t>Huntington</t>
  </si>
  <si>
    <t>WV</t>
  </si>
  <si>
    <t>See this article (https://wchstv.com/news/local/posters-at-academic-building-at-marshall-university-defaced-with-swastikas) for response: Students and faculty and members of the Marshall community were told about the incident in an email sent by school officials.
“I am appalled and dismayed that someone on Marshall University’s campus would write an expression of such hatred, antiSemitism and violence,” Marshall President Jerome Gilbert said in a statement in the email. “This act is contrary to the very essence of the Marshall University Creed and who we are as a community.”
Leah Payne, a university spokesperson, says one of the pictures was of "nationally prominent women" promoting the women’s suffrage movement. She did not know the specifics of what was on the second poster.
Gilbert called Marshall “an open and welcoming learning environment. We teach our students that hate is not welcome. Any attempt to target or intimidate anyone, or to create a hostile environment, will not be tolerated.”
School officials asked anyone with information about the incident to contact the Office of Equity Programs.</t>
  </si>
  <si>
    <t>https://www.telegram.com/news/20191209/worcester-state-university-developing-cultural-diversity-program</t>
  </si>
  <si>
    <t>WORCESTER - No updates have been released in the investigation into swastikas that were found on the door of a restroom at the Learning Resource Center at Worcester State University on Friday, but the university is developing programming to address cultural diversity, according to a spokeswoman. Maureen O. Stokes, assistant vice president for communications and marketing, said on Monday that the offending graffiti, made with a marker on a third-floor men’s room door, was immediately removed and an email was sent out to the campus community. “We tried to make sure we addressed it as soon as we were able,” Stokes said. She said the administrator who discovered the swastikas, as well as several Jewish students, were appalled by the defacement. “It’s not to be tolerated,” she said. The new program, intended to raise awareness and appreciation of diversity, is expected to be launched in January or February.</t>
  </si>
  <si>
    <t xml:space="preserve">Facilities was contacted and the swastika was removed. </t>
  </si>
  <si>
    <t>https://www.telegram.com/news/20191211/second-swastika-graffiti-found-at-worcester-state-university</t>
  </si>
  <si>
    <t>learning resource center</t>
  </si>
  <si>
    <t>bathroom floor</t>
  </si>
  <si>
    <t>State police have been called in to assist with the investigation, according to Maureen O. Stokes, assistant vice president for communications and marketing.
Stokes sent an email to WSU students Monday night, which read in part:
“Worcester State University does not condone offensive symbols, language or artifacts that disparage or target any individual, protected group or diverse segments of our population. The University strives to create a welcoming, inclusive learning environment where all students, staff, faculty and members of our community - regardless of background - can thrive. As a result of these incidents that occurred on our campus, the University is planning programming for students, staff and faculty for early spring, 2020 semester.
“Students in need of support may contact the Counseling Center at 508-929-8072. Employees who have been affected by this incident are welcome to contact our Employee Assistance Program, Mass4You, at 1-844-263-1982 for confidential assistance. They may also contact the EAP online at www.liveandworkwell.com and use mass4you as the accesss code.
“Anyone that may have information pertaining to this incident should contact University Police at 508-929-8911.”</t>
  </si>
  <si>
    <t>A second incident involving swastikas scrawled on the third floor men’s restroom door at Worcester State University’s Learning Resource Center was reported Monday. The graffiti and type of pen markings were identical to the swastikas discovered and removed by facility staff on Friday.</t>
  </si>
  <si>
    <t>toilet seat protector</t>
  </si>
  <si>
    <t>Facilities was contacted.</t>
  </si>
  <si>
    <t>https://spectrumlocalnews.com/nys/central-ny/news/2020/01/23/su--swastika-found-on-table-in-campus-library</t>
  </si>
  <si>
    <t>The report was released within the time frame set by the university, which is within 48 hours.
#NotAgainSU responded to the incident on Twitter, saying “Syracuse University continues to not publicly own up to its students’ actions by quietly posting disturbing news via a webpage. Safety &amp; transparency must be a priority given the ongoing campus climate. Just ONE of more than 18 incidents have been resolved since Nov. 2019."
SU was plagued with numerous racial and bias-incidents two months ago over a two-week period.</t>
  </si>
  <si>
    <t>https://www.proquest.com/docview/2424367764/25ACF9FA41934874PQ/2?accountid=14667</t>
  </si>
  <si>
    <t>hate-graffiti</t>
  </si>
  <si>
    <t>Emerson College President Lee Pelton said in the e-mail.
“Needless to say, this symbol, which was appropriated by fascists to represent and mobilize violence against Jews and millions of other marginalized people, is a form of hate speech,” Pelton said. “Defacing our campus with such a symbol is indefensibly abhorrent, and I ask all of you to join me in condemning it.”
The president added that as antiSemitism and “ugly forms of bias” become more frequent, the Emerson community will stand against such acts.
“Our hope shall always be that, out of the rich diversity of human experience, we can continue to create a community of learning—one made both beautiful and effective by its pluralism, one that will turn the tide of human want into a sea of joy and light,” he said.  The college will hold a community vigil Thursday, Emerson’s Director of Spiritual and Religious Life Julie Avis Rogers said in a statement Wednesday evening. The 4 p.m. vigil will be led by Rogers and the college’s Jewish Advisor Jake Freedman at the college’s
Rogers said the community is “heavy hearted, angry, sad, and perhaps even numbed,” by the graffiti.
“We at Emerson are greatly gifted by the presence of our Jewish community members; we are blessed by the wisdom and beauty found within the Jewish tradition, and we are a stronger community because of the vision of justice and compassion that the Jewish tradition exemplifies for us,” she said.</t>
  </si>
  <si>
    <t>https://www.gwhatchet.com/2020/02/03/student-leaders-condemn-alleged-antisemitic-vandalism-on-residence-hall-room-door/</t>
  </si>
  <si>
    <t>male genitalia, Hitler-like mustache</t>
  </si>
  <si>
    <t>SA’s Task Force on Fighting antiSemitism will hold special office hours. University spokeswoman Crystal Nosal said the University is “aware” of the report of vandalism, adding that GW Police Department officers are “fully investigating the incident.”     GW College Democrats and College Republicans released a joint statement Sunday condemning the incident and calling it an “act-of-hate.”
“We must acknowledge as an entire GW community the repetitive nature of these antisemitic actions on our campus,” the statement reads. “We will continue to call on the University to take greater strides in ensuring the safety of the Jewish students at GW.” See article for more campus response</t>
  </si>
  <si>
    <t>student is jewish and president of GW Young Americans for Liberty and a freshman representative for GW College Republicans. Siegfeld’s post appears to show his door decorated with a photo of Trump and Pence, which he said in the post have been ripped down “several” times. He added that he received a verbal death threat about the door decorations last semester.
“As a proud and vocal Jew, I know this was not a coincidence,” Siegfeld’s post states. “This was another attempt to stop me from expressing my views publicly and another attempt to intimidate me into being quiet.” Has happened before.</t>
  </si>
  <si>
    <t>https://www.browndailyherald.com/2020/02/05/brown-students-find-swastika-graffiti-hegeman-hall-cover-star/</t>
  </si>
  <si>
    <t>a student found a swastika scribbled in pen on the wall of his dormitory, Hegeman Hall Tower C. His friend covered the graffiti with a yellow paper star, and the students called the Department of Public Safety to report the incident.
The swastika was later removed by Facilities Management, and the incident was reported to and documented by DPS and the Office of Institutional Equity and Diversity, according to Vice President for Campus Life Eric Estes and Associate Vice President for Campus Life Koren Bakkegard. A Jan. 17 email to Hegeman residents from Estes and Bakkegard informed students that administrators were considering installing security cameras in the public areas of the residence hall “to help put an end to these hurtful incidents.” Another email this morning notified Hegeman residents that DPS will proceed with the installation of these cameras. The email also thanked the students who reported the swastika graffiti and encouraged residents to share any relevant information with DPS.
“Given the troubling pattern of homophobic and now antisemitic-graffiti that continues to be reported, it is important to take every action we can to identify the individual(s) responsible and prevent further incidents from occurring,” Estes and Bakkegard wrote in an email to The Herald.</t>
  </si>
  <si>
    <t>confederate flag, hand gesture signifying white power</t>
  </si>
  <si>
    <t xml:space="preserve">Facilities was contacted and symbol painted over. </t>
  </si>
  <si>
    <t>https://www.columbiaspectator.com/news/2020/02/15/antisemitic-sinophobic-hate-crime-vandalism-found-on-floor-of-east-campus/</t>
  </si>
  <si>
    <t>Office of Resident Life sent out email</t>
  </si>
  <si>
    <t>same floor where a month before two chinese students name tags on suite door were burned</t>
  </si>
  <si>
    <t>https://statenews.com/article/2020/02/swastika-drawn-outside-pi-kappa-alpha-fraternity</t>
  </si>
  <si>
    <t>East Lansing</t>
  </si>
  <si>
    <t>antisemitic swastika</t>
  </si>
  <si>
    <t>Isabela-is-Gay</t>
  </si>
  <si>
    <r>
      <rPr>
        <color rgb="FF1F1F1F"/>
        <sz val="10.0"/>
      </rPr>
      <t xml:space="preserve">The source said they immediately took a picture of the image and then reported it to MSU Hillel, a Jewish organization that reported a destruction of property in November.
“Throughout my education I’ve dealt with students and their hateful words, but when you put a swastika on the ground like that, that’s Nazi propaganda to me and that can’t be taken lightly,” they said.
The East Lansing Police Department confirmed via email that the incident was reported to them and that there is an open police report on the matter.  See this article for more on culprit and response: </t>
    </r>
    <r>
      <rPr>
        <color rgb="FF1155CC"/>
        <sz val="10.0"/>
        <u/>
      </rPr>
      <t>https://thejewishnews.com/2020/02/17/msu-student-spray-paints-swastika-in-front-of-own-frat-house/</t>
    </r>
    <r>
      <rPr>
        <color rgb="FF1F1F1F"/>
        <sz val="10.0"/>
      </rPr>
      <t xml:space="preserve">  Cindy Hughey, executive director of MSU Hillel, told the Jewish News that she plans to meet with the fraternity’s president and one of their Jewish members. The president has expressed interest to Hughey about implementing education about antiSemitism into the fraternity.
“I truly don’t believe that one kid should be a representation of a whole group, in this case, because [the fraternity member] acted alone,” MSU Chabad Vice President Maverick Levy told the Jewish News. “However, it is crucial for us to use this incident to show the recent rise of antiSemitism in our community and allow for this to be an educational tool.”
PIKE released the following statement regarding the incident: “Early Saturday morning, a former member of Iota Iota Chapter drew an antisemitic symbol on the chapter’s property. As soon as the chapter became aware of the member’s actions, he was suspended. The chapter has a zero-tolerance policy for any form of discrimination or hate speech and is fully cooperating with the East Lansing Police Department in their investigation.”</t>
    </r>
  </si>
  <si>
    <t>http://www.coastreportonline.com/campus_news/campus/article_c3d17510-5d9b-11ea-9b92-ff450a49539d.html</t>
  </si>
  <si>
    <t>https://bloximages.chicago2.vip.townnews.com/coastreportonline.com/content/tncms/assets/v3/editorial/9/7b/97b40078-5d9c-11ea-8382-a712ca7fe80b/5e5ed767a8e33.image.jpg?resize=944%2C673</t>
  </si>
  <si>
    <t>According to the faculty member, she and a colleague first called their dean and was directed to follow up with Campus Safety or Maintenance and Operations. The incident was also reported to the Costa Mesa Police Dept. and the Orange County Intelligence Assessment Center.  “The campus, from the president on down, does not condone this type of vandalism with any type of racial overtones,” Chief of Campus Safety Jim Rudy said.
According to Rudy, when incidents happen on campus they try and remove it as quickly as possible.
“It does happen but we want to limit people’s exposure due to the sensitive nature of the content,” Rudy said.</t>
  </si>
  <si>
    <t>https://foxillinois.com/news/local/swastikas-drawn-in-u-of-i-residence-hall</t>
  </si>
  <si>
    <t>A U of I employee reported the incident. University of Illinois Police Department was involved.</t>
  </si>
  <si>
    <t xml:space="preserve">The drawings first appeared on Friday, Feb. 28, and the student who owned the whiteboard erased them. Then, they were redrawn on Saturday, Feb. 29.
</t>
  </si>
  <si>
    <t>https://queenseagle.com/all/swastika-queens-college-bathroom</t>
  </si>
  <si>
    <t>Queens</t>
  </si>
  <si>
    <t>symbols-of-hate-and-bigotry</t>
  </si>
  <si>
    <t xml:space="preserve">NYPD officers from the 107th Precinct visited the school and Queens College Interim President William Tramontano denounced the antisemitic vandalism in an email to students, faculty and staff. 
“At this time, I want to reassure you that Queens College will not tolerate antiSemitism or bigotry of any kind on our campus,” Tramontano wrote in the email. “I reaffirm our enduring commitment to diversity and respect so that all members of our community may pursue their goals in a safe and supportive environment.”
Tramontano encouraged the Queens College community to report future incidents to the school’s public safety office. </t>
  </si>
  <si>
    <t>https://lancasteronline.com/news/local/millersville-students-werent-notified-when-a-swastika-and-threatening-language-were-spray-painted-on-campus/article_6279c6c2-ac20-11ea-b30a-b744bde30584.html</t>
  </si>
  <si>
    <t>offensive-threatening-imagery-and-language</t>
  </si>
  <si>
    <t>Die-Rat-We're-Coming</t>
  </si>
  <si>
    <t>37 year old male was arrested on April 1 and charged with retaliation against a victim or witness, terroristic threats, institutional vandalism and theft by unlawful taking. But students say not enough attention was given to the incident. In June 2020, studnets posted social media charging admin with or keeping students in the dark about a vandalism incident in which a swastika and other offensive imagery and language were spray-painted on campus buildings earlier this year. see article for more</t>
  </si>
  <si>
    <t>https://dailyillini.com/news/2020/04/04/i-connect-meeting-zoombombed-by-swastika-bearing-hijackers/</t>
  </si>
  <si>
    <t>zoom meeting</t>
  </si>
  <si>
    <t>Holzhauer said she thinks the University, specifically the Chancellor, should try to address the issue on a larger scale. 
“I just worry for minority students on campus who are worried about all of the incidents on campus about white supremacy, and they’re not really being told about it. I wouldn’t want to just find out about that stuff through Twitter. I want to know that the University is taking actual systemic action against it,” Holzhauer said. 
Following the incident, the participants of the hijacked I-Connect meeting received a detailed email from Ross Wantland, the University’s director of diversity and social justice education. In the message, Wantland passed along the statement of the students who were facilitating the meeting:
“As the facilitators that were in charge of the workshops tonight, we want to personally reach out to say we are sorry that all of you had to witness this tonight. This was something that no one should have had to go through. We hope no one feels this unsafe or shocked in a university-sanctioned space again. To the people who were defending us against disruptors, thank you. To those who were just trying to have a normal workshop, thank you. To the people who were shocked and confused by what happened, and maybe even personally affected or triggered, we are standing in support of you and we are here for you.”
The students who attended the I-Connect meeting will still receive credit despite the workshops ending early. The incidents in the three separate meetings have been reported to the University’s Office of Student Conflict Resolution and Bias Assessment Response Team.
“It’s important that the University doesn’t treat this like it’s an isolated incident,” Holzhauer said. “I just got here this year, and I can think of now three different incidents of white supremacy on this campus. The noose in Allen hall, the swastikas on the side of the building and now there are neo-Nazis infiltrating a workshop on inclusion and diversity.”
“I think that without recognizing that this is a pattern of white supremacy, it’s just going to act as the Band-Aid over a way bigger issue.”</t>
  </si>
  <si>
    <t>On Monday night, during three prescheduled I-Connect meetings held over the Zoom teleconferencing software, multiple individuals bombarded the groups in a seemingly coordinated virtual hijack, bearing swastikas and shouting racial slurs. Read article for more details.</t>
  </si>
  <si>
    <t>https://thegrio.com/2020/04/26/black-south-carolina-students-racist-zoombomb/</t>
  </si>
  <si>
    <t>Columbia</t>
  </si>
  <si>
    <t>digital image</t>
  </si>
  <si>
    <t>zoom</t>
  </si>
  <si>
    <t xml:space="preserve">University President Bob Caslen tweeted a statement about the incident on Friday saying that the institution would investigate the situation. The AAAS released an official statement about the incident via its Twitter account.
“We are completely repulsed by the actions of these individuals and offer our support to those who were subject to or in any way impacted by it,” the statement read.
“What happened at the AAAS Cookout is absolutely unacceptable &amp; disgusting,” he wrote. “I can’t apologize enough to the @UofSCstudents who witnessed such ignorance while gathering to fellowship with one another during this unprecedented time.”  Zoom also chimed in with a company statement.
“Zoom strongly condemns such behavior and recently updated several features to help our users more easily protect their meetings,” the statement read. “We encourage users to report any incidents of this kind either to Zoom so we can take appropriate action​ or directly to law enforcement authorities.”
</t>
  </si>
  <si>
    <t>https://www.clevelandjewishnews.com/news/local_news/ou-hillel-paints-messages-of-love-over-antisemitic-racist-graffiti/article_45b1f168-8a51-11ea-a7e8-2fa81db4504d.html</t>
  </si>
  <si>
    <t>Hillel at Ohio University director and others painted over swastika with "Love over Hate"  and hearts</t>
  </si>
  <si>
    <t>https://www.koco.com/article/hacker-puts-n-word-swastika-on-screen-during-ocus-virtual-graduation-ceremony/32427103#</t>
  </si>
  <si>
    <t>Oklahoma City</t>
  </si>
  <si>
    <t>OK</t>
  </si>
  <si>
    <t>racist-slurs</t>
  </si>
  <si>
    <t>virtual graduation</t>
  </si>
  <si>
    <t>online</t>
  </si>
  <si>
    <t>OCU President Martha Burger expressed her heartbreak and outrage on social media.
"OCU stands against racism, bigotry and antiSemitism," Burger said. "Although we took safety precautions, unfortunately the digital platform we used to connect has become a target. The university has initiated a report to federal and state authorities."</t>
  </si>
  <si>
    <t>https://siskiyou.sou.edu/2020/06/01/racist-vandal-strikes-again-in-shasta-hall/</t>
  </si>
  <si>
    <t>Ashland</t>
  </si>
  <si>
    <t>A staff member reportedly found the hate-symbol on Friday and immediately reported it to the campus Housing Administration, prompting an investigation by Campus Public Safety and the Office of Equity Grievance. The vandalism was also reported to Ashand Police, which documented the evidence and created a case file.
The swastika was buffed out of the elevator panel so that it is no longer visible, Schott said.  "I will not tolerate such displays of hatred on the SOU campus. I have ordered Housing to install cameras in public areas of our residence halls, and we will take all appropriate disciplinary actions when the perpetrator is identified," Schott said.
Students and staff were encouraged to report any information about the vandalism to campus administration, or fill out an online form.
"Resource centers and other groups are planning events that will provide support and encourage action against all acts of hate on our campus. I will provide more information on these events and on the investigation as it becomes available," Schott continued. "Finally, I assure you as president of this university and with all that I hold dear, that I denounce acts of bias and hatred and will not stop working to eliminate them from our campus. I will remain vigilant, with your help, and look forward to keeping you informed of SOU’s progress."</t>
  </si>
  <si>
    <t>https://www.channel3000.com/nazi-swastika-graffitied-on-grainger-hall-column-uw-madison-says/</t>
  </si>
  <si>
    <t>column</t>
  </si>
  <si>
    <r>
      <rPr>
        <color rgb="FF1F1F1F"/>
        <sz val="10.0"/>
      </rPr>
      <t xml:space="preserve">Officials said UW Police are investigating and UW Facilities Planning &amp; Management has removed the graffiti.
 Dean of Diversity and Inclusion wrote letter and issues to faculty and students and staff--see here for letter: </t>
    </r>
    <r>
      <rPr>
        <color rgb="FF1155CC"/>
        <sz val="10.0"/>
        <u/>
      </rPr>
      <t>https://news.wisc.edu/letter-nazi-graffiti-on-grainger-hall/</t>
    </r>
    <r>
      <rPr>
        <color rgb="FF1F1F1F"/>
        <sz val="10.0"/>
      </rPr>
      <t xml:space="preserve"> The following letter was sent on June 18 via email to students, faculty and staff in the Wisconsin School of Business.
WSB students, faculty and staff,
We received a report of a bias incident outside Grainger Hall on Thursday, June 18. Specifically, a column at the entrance of University Avenue/Park Street had graffiti displaying a swastika on it.
The Wisconsin School of Business and University of Wisconsin–Madison condemn the use of this hateful symbol. We value a diverse community where all members are able to participate fully as students and employees. This includes feeling safe, welcomed, valued, and supported.
UW–Madison responds to all reported incidents and may pursue disciplinary action if the behavior violates university policy, including the student conduct code. In this case, criminal charges may also apply.
UWPD is investigating and UW Facilities Planning &amp; Management has removed the graffiti.
We are sorry to have to relay this unfortunate information during an already difficult time. We understand that an incident such as this may impact you. Please note these resources:
Employee Assistance Office
University Health Services
Bias or Hate Reporting
If you have information about this incident, please call UWPD at (608) 264-COPS.
Sincerely,
Vallabh Sambamurthy, Albert O. Nicholas Dean
Binnu Palta Hill, Assistant Dean for Diversity and Inclusion
 </t>
    </r>
  </si>
  <si>
    <t>https://jewishjournal.com/news/united-states/318640/swastikas-floyd-at-ohio-university/</t>
  </si>
  <si>
    <t>SS, Welcome-to-Athens-Now-Leave"</t>
  </si>
  <si>
    <t>Anti-Defamation League Cleveland Regional Director James Pasch and Senior Associate Director Sara Scheinbach said in joint statement with OU Hillel Executive Director Sarah Livingston, “We know all too well that hate speech doesn’t stop with speech, it can grow and deepen and turn into real world violence. We stand unified in our condemnation of this hateful graffiti, and in our work to fight hatred and bigotry.”
They added: “We are actively working to connect with University administration and community leaders to prevent an escalation of racist and antisemitic rhetoric on campus and in our community. Ohio University is better than this; Ohio is better than this.”</t>
  </si>
  <si>
    <t xml:space="preserve">mural of George Floyd and Ahmaud Arbery and Breona Taylor; </t>
  </si>
  <si>
    <t>https://news.stanford.edu/2020/07/28/stanford-department-public-safety-investigating-swastikas-discovered-memorial-church-hallway/</t>
  </si>
  <si>
    <t>Stanford</t>
  </si>
  <si>
    <t>church</t>
  </si>
  <si>
    <t xml:space="preserve"> One swastika had been covered by a Buddhist tapestry that had been stored in a box nearby during a renovation project.
“The swastika is a symbol of hate, an expression of antiSemitism and intolerance that has no place anywhere on our campus,” said Stanford President Marc Tessier-Lavigne. “We condemn this type of vitriol anywhere, but especially in our interdenominational Memorial Church, whose very purpose is to serve spiritual needs across our diverse community and help bring us together.”
DPS is investigating the vandalism as a hate crime.
“I want to convey my sorrow and anger at this violation and affirm that no graffiti can sway our university’s commitment to create a community where all are welcomed and affirmed,” said the Rev. Dr. Tiffany Steinwert, the university’s dean for religious life. “The ideals of love, justice, integrity and respect for all which Memorial Church embodies cannot be marred by vandalism.”</t>
  </si>
  <si>
    <t>https://www.maristcircle.com/home/2020/9/20/campus-bench-defaced-swastika</t>
  </si>
  <si>
    <t>Poughkeepsie</t>
  </si>
  <si>
    <t>cement</t>
  </si>
  <si>
    <t>bench</t>
  </si>
  <si>
    <t>president of college issued statement; Murray denounced the symbol of hate: “It is difficult to fathom why anyone would choose to draw the symbol of the world’s most notorious genocide, but such a person is not welcome at Marist.” Murray thanked the student who came forward to report the incident and urged others to do the same if they have any information. “Let me clearly state that there is no place in our college community for antiSemitism, racism, homophobia, or hatred of any kind.  It runs contrary to our values, and it will not be tolerated,” Murray continued.; campus safety and security are investigating</t>
  </si>
  <si>
    <t>https://www.nydailynews.com/new-york/nyc-crime/ny-swastikas-anti-black-statements-scrawled-nyu-building-20200918-vo2jh4jkxrbqtpmkhjptpx6fsa-story.html</t>
  </si>
  <si>
    <t>anti-Black-and-anti-Jewish-statements</t>
  </si>
  <si>
    <t>Jews=N******, Kill-the-N*****</t>
  </si>
  <si>
    <t>NYU spokesman John Beckman issued statement; Gov. Cuomo also issued statement and said he would direct the New York State Police hate-crimes Task Force to investigate.</t>
  </si>
  <si>
    <r>
      <rPr>
        <sz val="10.0"/>
      </rPr>
      <t xml:space="preserve">Also reported here with a live link: </t>
    </r>
    <r>
      <rPr>
        <color rgb="FF1155CC"/>
        <sz val="10.0"/>
        <u/>
      </rPr>
      <t>https://www.radio.com/1010wins/articles/man-scrawls-swastikas-hate-filled-graffiti-at-nyu-building</t>
    </r>
  </si>
  <si>
    <t>https://www.thehofstraclocktower.com/news/hofstra-swastikas-found-third-year</t>
  </si>
  <si>
    <t>Hempstead</t>
  </si>
  <si>
    <t>President sent email to students; Rabinowitz announced the University’s ongoing investigation into the two incidents, as well as its plans to reinforce the Code of Community Standards through the University’s “No Hate @ Hofstra” initiative. Gov. Cuomo issued a statement.</t>
  </si>
  <si>
    <t>“Bibi,” a nickname for Benjamin Netanyahu, the current prime minister of Israel. Also, during Rosh Hashana, residents of Constitution Hall discovered a swastika carved into the elevator wall</t>
  </si>
  <si>
    <t>https://www.thehofstrachronicle.com/category/news/2020/10/11/antisemitic-vandalism-found-in-hofstra-residence-hall-during-jewish-holy-days</t>
  </si>
  <si>
    <t>Bibi</t>
  </si>
  <si>
    <t>President sent email to students; Rabinowitz announced the University’s ongoing investigation into the two incidents, as well as its plans to reinforce the Code of Community Standards through the University’s “No Hate @ Hofstra” initiative. Students call for more action; “We condemn discrimination, bias and prejudice in all its forms, and reaffirm our commitment to hold accountable any member of our community who fails to live up to Hofstra's core values of diversity and inclusion,” Hofstra President Stuart Rabinowitz wrote in an email to students on Thursday, Oct. 8, addressing the vandalism. “There is no place for antiSemitism or any other form of discrimination at Hofstra University.”  Hofstra Dean of Students Gabrielle St. Léger sent out a subsequent email on Friday, Oct. 10, addressing the incidents.
“As Dean of Students, I am deeply hurt and disappointed that our Jewish students have been exposed to and made a target of hate during their season of celebrating the Jewish holy days,” St. Léger wrote in the email. She added that students can report cases of discrimination anonymously through the University’s new online reporting system.</t>
  </si>
  <si>
    <t>https://www.columbiaspectator.com/news/2020/10/09/swastika-on-low-steps-is-fourth-instance-of-reported-antisemitic-vandalism-this-year-2/</t>
  </si>
  <si>
    <t>statement issued by executive vice president of University Life; In its statement on Wednesday, the Columbia administration said that it is “investigating the incident.” The administration could not be reached for comment on the status of the investigation nor on the ways it plans to enforce its policies against discrimination and harassment.</t>
  </si>
  <si>
    <t>https://www.amherststudent.com/article/hillel-responds-to-swastika-incident-again</t>
  </si>
  <si>
    <t>hateful-symbolism</t>
  </si>
  <si>
    <t>antisemitism</t>
  </si>
  <si>
    <t>college's Hillel editorial board issued call to action to administration</t>
  </si>
  <si>
    <t xml:space="preserve">Statement by college chapter of Hillel: As many students are aware, several swastikas were found carved into a table at Book and Plow Farm this past Saturday, Oct. 10. The Amherst College Hillel community is deeply affected and hurt by the use of the swastika, a symbol which is a direct assault on our Jewish identities and many other minority groups represented on campus. Our hearts are with those students as well and we hope to stand together in these times.
That this is the second event of its kind in less than two years illustrates the insensitivity that individuals in the Amherst community feel towards their Jewish classmates, faculty, staff, and other marginalized community members. We, like everybody else on campus, deserve the opportunity to fully express our beliefs, customs, and culture without fear of discrimination. Hillel works hard to establish a community in which all students can feel at home and accepted on campus. Events like those from this past weekend undermine our efforts and we will not stand for them.
We are working diligently with the administration to ensure that students’ concerns are addressed and that antisemitism is both acknowledged and properly addressed on campus. In the past, the administration has shown a lack of urgency in including Hillel in its response to this type of event. This time around, we hope that our inclusion will ensure that Amherst’s response is as strong as the emotion that a swastika invokes in members of our community and others on campus. We hope that student voices are heard and included and, more than anything, that the college can work towards creating the safe environment for all students that it has failed to foster in the past. 
This hateful symbol’s appearance on Amherst property is likely no accident given the college’s history of complacency and noninterference in instances of bias. We write this statement to uphold the fact that Amherst cannot, should not, and will not be a place where this sort of hate is tolerated and harbored. The administration has a duty to Hillel, its Jewish students and faculty, Jewish members of the town and the community as a whole to take stronger action than in the past.
One event of such magnitude is intolerable to us, and that this should happen a second time in over 800 students’ tenure at Amherst is unconscionable. We demand real changes and concrete actions, rather than insincere, repetitive, and unsubstantiated promises and apologies. Only if such action is taken will Jewish students be able to feel safe on campus, and more so, supported by an administration that claims to prioritize its students’ wellbeing over the college’s public image.
We want something to be done about hatred in our community. But more than that, we want human beings to treat each other with respect and common decency. As long as Nazi imagery remains on Amherst’s campus, it is not a safe place. The people who propagate and, more perniciously, tolerate these symbols contribute to an unsafe and hostile environment for us all while also diminishing the steps that committed members of the community have taken toward true acceptance at Amherst.
</t>
  </si>
  <si>
    <t>https://www.campusfairness.org/statement-on-the-swastika-at-wellesley-college/</t>
  </si>
  <si>
    <t xml:space="preserve">Wellesley </t>
  </si>
  <si>
    <t>garden</t>
  </si>
  <si>
    <t>college president and Alums for Campus Fairness (ACF) issued statements Alums for Campus Fairness (ACF) is outraged and appalled by the recent antisemitic incident at the Wellesley College, in which a swastika was found on the stones that are part of the Woodland Garden sculpture beside Lake Waban. ACF will not stand by as antisemites target our alma mater.
ACF condemns this blatant show of antisemitism at Wellesley in the strongest possible terms. According to FBI hate crimes statistics, more than half of all hate crimes with a religious bias are directed at Jews. We call on Wellesley to act swiftly to protect Jewish students and ensure that targeted discrimination of the Jewish community will not be tolerated.
We thank President Johnson for her statement that “Wellesley College emphatically condemns antiSemitism and hate in any form.” ACF strongly agrees that “symbols of hate have no place on our campus” and we call on the Wellesley administration to join the community in working tirelessly to eradicate antisemitism from campus.
ACF will continue to be actively engaged in taking action in response to this developing situation.; ADL contacted</t>
  </si>
  <si>
    <t>sign was actually identified by ADL as ancient version of this symbol that is common among Hinduism, Buddhism, and Jainism and represents peace, rather than the Nazi symbol-of-hate.But president says that students and faculty do not perceive it that way</t>
  </si>
  <si>
    <t>https://billypenn.com/2016/11/14/fishtown-moms-inspired-by-oitnb-transform-playground-swastika/</t>
  </si>
  <si>
    <t>rec center</t>
  </si>
  <si>
    <t>community center</t>
  </si>
  <si>
    <t>playground</t>
  </si>
  <si>
    <t>https://billypenn.com/wp-content/uploads/2016/11/shisslerwindows-2-1024x683.jpg</t>
  </si>
  <si>
    <t>Painted over it; changed it to four squares. Inspired by "Orange is the New Black" “A swastika can be turned into a window!” she wrote. “The next time I’m [at Shissler], I’m taking my son’s chalk and we are drawing this. A window. On the bench, on the ground. Join me? When the person walks through who drew the swastika, they’ll see our love and that their hate is gone.”</t>
  </si>
  <si>
    <t>On a bench</t>
  </si>
  <si>
    <t>http://www.centralmaine.com/2016/12/13/waterville-city-leaders-jewish-congregation-react-strongly-to-painting-of-swastika-on-rock-at-recreation-area/</t>
  </si>
  <si>
    <t>offensive-markings</t>
  </si>
  <si>
    <t>http://multifiles.pressherald.com/uploads/sites/2/2016/12/674865_985110-20161210-graffiti-00.jpg</t>
  </si>
  <si>
    <t>Beth Israel Congregation plans to hold an interfaith service of healing.</t>
  </si>
  <si>
    <t>A swastika in lipstick was painted on a windshield in an apartment complex near the park.</t>
  </si>
  <si>
    <t>https://www.amny.com/news/swastika-bomb-threat-found-in-staten-island-jcc-anti-defamation-league-says-1-12939501/</t>
  </si>
  <si>
    <t>Staten Island</t>
  </si>
  <si>
    <t>Bomb</t>
  </si>
  <si>
    <t>Jewish Community Center</t>
  </si>
  <si>
    <t>“The unfounded threats that led to evacuations and police investigations have deeply unsettled Jewish community members,” Evan Bernstein, the New York regional director of the ADL, said in a statement. “No community center should ever be subjected to bomb threats or hate symbols. Although the threat was deemed to be not credible, these incidents create anxiety and fear and have zero place in our society.”</t>
  </si>
  <si>
    <t>http://www.jta.org/2017/04/12/news-opinion/united-states/swastikas-and-other-hate-graffiti-scrawled-on-jewish-center-and-church-near-dc</t>
  </si>
  <si>
    <t>Hitler-was-Right; A-U</t>
  </si>
  <si>
    <t>Nazi Flag, SS symbol</t>
  </si>
  <si>
    <t>http://www.jta.org/wp-content/uploads/2017/04/swastika-e1491976057824-635x357.jpg and https://wtop.com/wp-content/uploads/2017/04/jcc_graffiti_dul.jpg</t>
  </si>
  <si>
    <t>Covered up with paper and then crews with power washers arrived during the afternoon to blast away the markings from the recreation and cultural center; The hateful nature of the graffiti would also make the vandal eligible for an enhanced sentence. Mahone has been charged with multiple counts of felony destruction of property, placing a swastika on religious property with the intent to intimidate and wearing a mask in public to conceal his identity. Each of the felonies carries a potential punishment of between one and five years in prison, police said.</t>
  </si>
  <si>
    <t>AU tied to twitter account "Aryan Underground"; Spree with Church during Holy Week; also reported here: https://www.washingtonpost.com/news/local/wp/2017/04/11/a-jewish-community-center-and-a-church-in-virginia-hit-with-swastika-graffiti/</t>
  </si>
  <si>
    <t>http://www.app.com/story/news/local/how-we-live/race/2017/08/15/highlands-nj-swastika-white-power-rock-charlottesville/568075001/</t>
  </si>
  <si>
    <t>Highlands</t>
  </si>
  <si>
    <t>public space</t>
  </si>
  <si>
    <t>https://www.gannett-cdn.com/-mm-/66df1623c0753c4be0c526255f68b1c4b5a3e2a3/c=0-0-2448-3264&amp;r=537&amp;c=0-0-534-712/local/-/media/2017/08/15/NJGroup/AsburyPark/636383960207919841-IMG-6020.JPG</t>
  </si>
  <si>
    <t>However, Burton said, after consulting with the Monmouth County Prosecutor's Office, the incident is not being investigated as a bias or hate-crime because there is no indication that it was "directed towards any one person or place or any group." The rock appears to be a perversion of a community idea that had been intended to spread the opposite message. Last week, residents began finding small rocks painted with inspirational messages, sea creatures or whatever fun, child-appropriate image the artist desired. This was part of a plan pitched on Facebook as "Highlands Kindness Rock and Seek," which encouraged people to paint and share rocks in public places as a way of brightening each other's day.</t>
  </si>
  <si>
    <t>found outside the community center after the rally in Charlottesville, VA</t>
  </si>
  <si>
    <t>https://theislandnow.com/great_neck/swastika-antisemitic-slurs-found-in-shelter-rock-jewish-center/</t>
  </si>
  <si>
    <t>Searington</t>
  </si>
  <si>
    <t>writings</t>
  </si>
  <si>
    <t>jewish center</t>
  </si>
  <si>
    <t>painting</t>
  </si>
  <si>
    <t>U.S. Rep. Tom Suozzi (D-Glen Cove) condemned the attack on the Jewish community.  “antiSemitism is real and we must fight it,” Suozzi said in a statement. “If we do not speak out when community centers are threatened and when dehumanizing rhetoric rears its head, we risk turning a blind eye to the same antiSemitism that once formed the permissive foundation for genocide.”   Also, In a statement, County Executive Laura Curran decried the act and said that there is no place for hatred anywhere in the county.
“In Nassau, an attack on one people is an attack on all people. And an attack on one faith is an attack on all faiths. America was built on the ideal that people of different backgrounds can live and thrive together,” Curran said. 
“We will not look away when we are confronted with bigotry in our backyard. The act of hatred on display at the Shelter Rock Jewish Center must be condemned loudly.”</t>
  </si>
  <si>
    <t>https://www.brooklynpaper.com/police-investigate-swastika-on-clinton-hill-jewish-community-center/</t>
  </si>
  <si>
    <t>Police are investigating a swastika that some bigot drew on a Grand Avenue Jewish Community Center on May 22.
An employee found the antisemitic symbol on the front door of the community center between Greene and Gates avenues at 7 a.m. and investigators have notified the Police Department’s hate-crime bureau, a spokesman told this paper.
Staff and parents were in shock when they discovered the hateful symbol outside the building, which functions as a child care center, preschool, after school, and summer camp facility, according to a statement by the organization which runs the premises.
“On Wednesday morning, at JCC Brooklyn at Clinton Hill, our preschool teachers and parents were shocked to discover a swastika outside their school,” The Kings Bay Y said in an emailed statement.
This was the first time the organization was the target of a hate attack, but it is part of an uptick in bigoted speech and actions against Jews and other communities, the statement continued.
“Kings Bay Y/JCC Brooklyn was the target today for the first time that anyone can remember,” the statement read. “In some respects, this may be considered an isolated incident, but it is part of a pattern of malicious speech and actions elsewhere in our community and across our country. We will continue to be vigilant about and mindful of any acts of ignorance or hatred.”
The event comes just weeks after a string of violent attacks against Orthodox Jews in Williamsburg.</t>
  </si>
  <si>
    <t>https://www.stopantisemitism.org/antisemitic-incidents-19/swastika-graffiti-leads-to-hate-crime-charge-for-new-york-teen</t>
  </si>
  <si>
    <t>West Seneca</t>
  </si>
  <si>
    <t>anti-Jewish-and-racist-slogans</t>
  </si>
  <si>
    <t>offending-graffiti</t>
  </si>
  <si>
    <t>library and community center</t>
  </si>
  <si>
    <t>17 year old</t>
  </si>
  <si>
    <t>The offending graffiti, which included a swastika and racist words written on bathroom stalls, was discovered by library staff in early November, said West Seneca Police Lt. James P. Unger. They told buildings and grounds staff, who removed the graffiti each of the four times it was discovered.
Since it happened over a period of time, an extra surveillance video camera was set up in the hallway outside the bathroom. Staff picked out the culprit, and last Friday, a buildings and grounds employee saw the youth go into the center, and into the bathroom, officials said.
"He was caught red-handed," Councilman Gene Hart said.
Police were called, and they detained the youth and brought him in for questioning.
He was charged with fourth-degree criminal mischief as a hate-crime, and first-degree aggravated harassment for placing a swastika on property, both felonies. He also was charged with misdemeanor charges of criminal tampering and making graffiti.</t>
  </si>
  <si>
    <t>anti-Jewish, anti-immigration, and racist slogans</t>
  </si>
  <si>
    <t>https://www.fox61.com/article/news/crime/swastika-found-spray-painted-at-jcc-of-greater-new-haven/520-461dc04b-e7bf-4d6d-9480-2d8a31893cf8</t>
  </si>
  <si>
    <t>Woodbridge</t>
  </si>
  <si>
    <t>The Woodbridge police, the FBI, ADL, and the Secure Community Network were all notified. Statement made by JCC CEO: “This Is not a Jewish problem. These acts of hate are an affront to all freedom-loving people,” said CEO Judy Alperin. “We are grateful for the support we have gotten from law enforcement officials and are hopeful that our elected officials will approved the funding for security infrastructure upgrades quickly.”</t>
  </si>
  <si>
    <t>https://www.pasadenanow.com/main/police-launch-investigation-of-swatiska-found-at-community-job-center/</t>
  </si>
  <si>
    <t>Pasadena</t>
  </si>
  <si>
    <t>Monkey</t>
  </si>
  <si>
    <t>community job center</t>
  </si>
  <si>
    <t>https://www.pasadenanow.com/main/wp-content/uploads/2020/08/graffiti-crop.jpg</t>
  </si>
  <si>
    <t>police investigating as hate-crime; Pasadena Mayor Terry Tornek said he was disturbed by the act.
“I have learned that the city-sponsored day laborer Center on North Lake Avenue was the target of hateful graffiti,” he said.
“Pasadena has largely been spared from the uptick in hate crimes, but when it does happen, we must condemn it in the strongest possible terms,” Tornek said. “Our City’s strength is sustained by our diversity, so when one group is targeted we all suffer. We will not tolerate this behavior.”
National Day Laborer Organizing Network Co-Executive Director Pablo Alvarado took to social media two express outrage.
“We don’t know the intentions of the individuals who did it but we want to take it serious, particularly in this moment in the history of our country,” he wrote in a Facebook post left a discussion board dedicated to Pasadena politics.
“We have asked our elected officials to denounce it and to send a clear message to everyone: there is no place for bigotry in our city. We ask Mr. Terry Tornek and Councilmember Victor Gordo, to unequivocally denounce this act of hate.”
Reached for comment, Councilmember Victor Gordo said, “Hate, and symbols of hate, must be rejected and denounced wherever they occur, especially in our city.
“I reject this and know that all people in Pasadena do as well,” he continued. “There is no room in this city for this.”
Alvarado said the NAACP Pasadena Branch had reach out in support and he thanked its leadership.
“Our organization will continue to fight for an inclusive, just, equal, and prosperous city,” according to Alvarado. “Our center will continue to supply our beautiful city with the labor it needs to keep the gardens green, the buildings painted, and the houses clean, among other things. The best way to support our center is by calling and hiring the workers.”</t>
  </si>
  <si>
    <t>mural on day labor center shows people of color working</t>
  </si>
  <si>
    <t>https://localnews8.com/news/2020/12/09/idaho-anne-frank-memorial-defaced-with-swastika-stickers/</t>
  </si>
  <si>
    <t>Boise</t>
  </si>
  <si>
    <t>ID</t>
  </si>
  <si>
    <t>display-of-hate</t>
  </si>
  <si>
    <t>We-are-everywhere</t>
  </si>
  <si>
    <t>center for human rights</t>
  </si>
  <si>
    <t>https://www.gannett-cdn.com/presto/2020/12/10/USAT/0b84a3b4-4844-47b1-9b21-df2cbf3f2696-memorial.jpg?width=300&amp;height=534&amp;fit=crop&amp;format=pjpg&amp;auto=webp   and here:  https://www.msn.com/en-us/news/world/wassmuth-center-post-nazi-stickers-found-at-anne-frank-memorial/ar-BB1bMogo?fullscreen=true#image=1</t>
  </si>
  <si>
    <r>
      <rPr>
        <sz val="10.0"/>
      </rPr>
      <t xml:space="preserve">Director of Center asked to hold vigil; fundraising drives started, ADL contacted. Director said: The damage is not only to the memorial itself, Prinzig issued statement on FB: </t>
    </r>
    <r>
      <rPr>
        <color rgb="FF1155CC"/>
        <sz val="10.0"/>
        <u/>
      </rPr>
      <t>https://www.facebook.com/wassmuthcenter/posts/3823686357653316</t>
    </r>
    <r>
      <rPr>
        <sz val="10.0"/>
      </rPr>
      <t xml:space="preserve">  The Boise community has rallied behind the Wassmuth Center, with visitors leaving flowers and signs of encouragement on the memorial. The center announced that amid the outpouring of support it will be launching a fundraising campaign in order to buy a new security system for the memorial. "This is shocking and disturbing, and we know it does not reflect the values of our community," Boise mayor Lauren McLean said in a statement. "The vandalism will be investigated, and the people responsible will be held accountable."  "The Anne Frank Memorial was vandalized by racist criminals. Nine stickers with swastika symbols were placed throughout the memorial. This is shocking and disturbing, and we know it does not reflect the values of our community. The vandalism will be investigated, and the people responsible will be held accountable.
We have reached out to Wassmuth Center for Human Rights and the local synagogues and are working with Boise PD and community stakeholders to address the Nazi graffiti.
We are working with stakeholders to ensure every community member feels safe in the months and years to come. Racism and antisemitism are not welcome in Boise and must be addressed. We will work together as a community to make sure it is.
This is not normal—the rhetoric we've seen over the past days and months has no place in our community. Bad actors who use racist and violent rhetoric are not welcome in this community. We are committed to an open and welcoming city for everyone, and leaders from the business, cultural, and religious community stand with us. We will collaborate closely with all stakeholders in our community to protect these values.
These actions are upsetting. This has been incredibly difficult, and we understand people are hurting. Our hearts are with everyone affected and everyone facing anxiety, loss, uncertainty and injustice. We will continue to work with all of you to make Boise a better place for everyone to live.
Events like these attract attention, but we know through Boise residents' everyday actions that this is a place of kindness and openness. It is part of Boise's identity, and if we work together, the rest of the state and country will see the real Boise."</t>
    </r>
  </si>
  <si>
    <t>stickers stuck to Anne Frank memorial as well as photo of Bill Wassmuth, the center's namesake. He was a Catholic priest who left the priesthood to focus on fighting white supremacists and the Aryan Nations, a neo-Nazi group that, at the time, was based in northern Idaho.   Director of Center quoted in article saying: Alsosaid, but to the "psyche of the community."
This is an "important moment in really beginning to question ourselves: Who are we and what (are we) doing to fight injustice?" he said.
Prinzig echoed the words of Eleanor Roosevelt, which he said are etched into the memorial.
“Where, after all, do human rights begin? In small places, close to home – so close and so small that they cannot be seen on any maps of the world," he said.</t>
  </si>
  <si>
    <t>https://www.usatoday.com/story/news/politics/elections/2020/03/06/bernie-sanders-campaign-condemns-nazi-swastika-flag-phoenix-rally/4973750002/</t>
  </si>
  <si>
    <t>Phoenix</t>
  </si>
  <si>
    <t>rally</t>
  </si>
  <si>
    <t>fairgrounds</t>
  </si>
  <si>
    <t xml:space="preserve">flag </t>
  </si>
  <si>
    <r>
      <rPr>
        <color rgb="FF1F1F1F"/>
        <sz val="10.0"/>
      </rPr>
      <t xml:space="preserve">See the article for multiple responses; social media circulation of photo; condemnation by multiple politicians, etc. Also see this article for more on culprit: </t>
    </r>
    <r>
      <rPr>
        <color rgb="FF1155CC"/>
        <sz val="10.0"/>
        <u/>
      </rPr>
      <t>https://www.abc15.com/news/region-phoenix-metro/central-phoenix/arizona-man-described-as-white-supremacist-drapes-nazi-flag-at-sanders-rally</t>
    </r>
    <r>
      <rPr>
        <color rgb="FF1F1F1F"/>
        <sz val="10.0"/>
      </rPr>
      <t xml:space="preserve">   "It's not a question of being unsafe," Sanders said. "The police, I want to congratulate by the way, the police department here in Phoenix, they did a great job last night."
Sanders would be the first Jewish presidential nominee.
"It is horrific, it is beyond disgusting, to see in the United States of America, there are people who would show the emblem of Hitler and Nazism," Sanders went on to say. "I was shocked to learn of it later." And this article for more on eventual consequence: </t>
    </r>
    <r>
      <rPr>
        <color rgb="FF1155CC"/>
        <sz val="10.0"/>
        <u/>
      </rPr>
      <t>https://www.mediamatters.org/white-nationalism/self-proclaimed-nazi-who-says-he-flew-swastika-flag-bernie-sanders-rally-still</t>
    </r>
  </si>
  <si>
    <t>https://www.denverpost.com/2016/07/25/swastika-tattoos-covered/</t>
  </si>
  <si>
    <t>Baby-Nazi, Skin-Head</t>
  </si>
  <si>
    <t>court building</t>
  </si>
  <si>
    <t>government property</t>
  </si>
  <si>
    <t>man with swastika tattoo order to cover tattoo in order to get fair trial</t>
  </si>
  <si>
    <t>https://www.chicagotribune.com/suburbs/northbrook/ct-nbs-northbrook-youth-tl-0202-20170130-story.html</t>
  </si>
  <si>
    <t xml:space="preserve">Northbrook </t>
  </si>
  <si>
    <t>a free civility seminar</t>
  </si>
  <si>
    <t>https://www.reviewjournal.com/crime/las-vegas-police-investigate-swastika-graffiti-on-mexican-consulate-and-nearby-church/</t>
  </si>
  <si>
    <t>posiible-hate-crime</t>
  </si>
  <si>
    <t>government building</t>
  </si>
  <si>
    <t>https://www.reviewjournal.com/wp-content/uploads/2017/01/web1_web_graffitti_0130_7884135.jpg</t>
  </si>
  <si>
    <t>https://foxbaltimore.com/news/local/police-teen-charged-with-several-graffiti-incidents-involving-swastikas</t>
  </si>
  <si>
    <t>Towson</t>
  </si>
  <si>
    <t>county building</t>
  </si>
  <si>
    <t>Detectives from the Towson Precinct's Investigative Services Team obtained surveillance video from one of the incidents. With that, along with the cooperation of community groups and neighbors, they were able to develop information that led them to identify the juvenile as one suspect involved in all of these cases.</t>
  </si>
  <si>
    <t>http://www.courant.com/news/connecticut/hc-new-haven-trump-graffiti-20170207-story.html</t>
  </si>
  <si>
    <t>KKK, 666, Police, War, USA</t>
  </si>
  <si>
    <t>immigration office</t>
  </si>
  <si>
    <t>bias crime unit will investigate "because of the depictions"</t>
  </si>
  <si>
    <t>this building has experienced multiple "racist-graffiti" attacks "The graffiti drawn on the pink walls of La Casa del Immigrante offices shows Trump wearing a tie with a swastika on it as well as drawings of the Star of David, the KKK and a star with the numbers 666 surrounding it."</t>
  </si>
  <si>
    <t>http://nj1015.com/swastika-painted-on-cop-car-in-ocean-county/</t>
  </si>
  <si>
    <t>Plumstead</t>
  </si>
  <si>
    <t>The police vehicle was left at Mavis Tires for repair overnight.</t>
  </si>
  <si>
    <t>https://www.phillyvoice.com/swastika-graffiti-painted-us-navy-property-warminster/</t>
  </si>
  <si>
    <t>Warminster Township manager Gregg Schuster posted the following on FB: We’re aware of the graffiti on Shenandoah Woods which contains a swastika. We have been in contact with the Navy about removing it as soon as possible. Since it is Navy property, we can’t go on the property and remove it ourselves. If anyone has any information on who did it, please contact Warminster police. The use of the swastika is a cowardly act. In light of what our neighbors in Pittsburgh recently went through, I hope we refrain from using these symbols of hate. There is no place in Warminster for this disgusting act and I know our community will never accept this behavior.</t>
  </si>
  <si>
    <t>happened 3 days after massacre at Philadelphia synogogue</t>
  </si>
  <si>
    <t>department of transportation</t>
  </si>
  <si>
    <t>https://www.cnn.com/2019/09/13/politics/dhs-swastika-investigation/index.html</t>
  </si>
  <si>
    <t>Some staffers in the building, on the Nebrask Avenue Complex in Washington, were notified about the Nazi symbol in an email from Principal Deputy Undersecretary for the Office of Intelligence and Analysis Brian Murphy, which was obtained by CNN.
"Unfortunately, today a hand drawn swastika was located on the third floor," Murphy wrote in the email, sent out shortly after 5 p.m. Friday. "First, I want to repeat what (Under Secretary for Intelligence and Analysis David Glawe), the Secretary, and many others in the Department have said in the past: there is no room in the workplace for such symbols of hate. And there is no room in the workplace for those who ascribe to such a thing. I have communicated with USIA Glawe, who is currently in Israel, and he is disgusted by what has happened."
Murphy then details a number of steps he said the department is taking, including removing the swastika, asking staffers and cleaning personnel if they saw anything "suspicious," notifying the Department of Homeland Security's offices of the inspector general and security, asking the DHS Insider Threat Program "to take steps as appropriate" and hearing suggestions "on steps we may want to take" from the DHS Office for Civil Rights and Civil Liberties.
Content by Morgan Stanley
A Pivotal Moment for Black Entrepreneurs
How has racial awareness affected Black-owned businesses? Insights from founders in our startup lab.
Murphy closed the email reiterating that DHS has no "tolerance in our workplace for such acts of hate. And this email is just the next step in our communication and action plan."
As happens in offices, an employee commented on the email but accidentally replied to all.
"Check out the latest I&amp;A" -- Intelligence and Analysis -- "insanity -- as if leadership really cares," the employee wrote. "I guess I should not be surprised."
Murphy responded to that individual, also replying all.
"I do care," Murphy wrote.
Neither Murphy nor the employee responded to emails requesting comment. But in a statement to CNN, Andrew Meehan, the acting assistant secretary for public affairs from DHS, said the act of drawing a swastika has "no place" in the department.
"This display of hate and cowardice does not represent the dedicated hardworking men and women of the Department of Homeland Security," Meehan said. "It has no place in an organization that works tirelessly to protect the American people and combat hate in all its forms. The situation was immediately referred to the Office of the Inspector General and is currently being investigating to ensure that swift and corrective action is taken."</t>
  </si>
  <si>
    <t>https://www.nbcboston.com/news/local/man-facing-federal-charges-for-spray-painting-swastikas-outside-jfk-building-in-boston/2186974/</t>
  </si>
  <si>
    <t>federal government building</t>
  </si>
  <si>
    <t>exterior intake stack</t>
  </si>
  <si>
    <t>Charges of damaging government property and destruction/damage/vandalism of property were referred to the U.S. Attorney's Office, according to authorities.</t>
  </si>
  <si>
    <t>https://www.foxnews.com/us/massachusetts-cop-resigns-swastika-marblehead-police-officer</t>
  </si>
  <si>
    <t>Marblehead</t>
  </si>
  <si>
    <t>symbol-notorious-for-its-use-by-the-Nazi-Germany-regime</t>
  </si>
  <si>
    <t>symbol-of-hate-and-genocide</t>
  </si>
  <si>
    <t>police car</t>
  </si>
  <si>
    <t xml:space="preserve">Chief Robert Picariello releases the following statement to the community: “In mid-November, I was made aware of an incident involving a Marblehead Police officer in which they allegedly scratched a swastika into the paint of another officer’s personal vehicle. “I immediately began to gather the facts of the incident, and the officer was placed on administrative leave pending an investigation, consistent with the policies and procedures of the department. “This afternoon, I have been informed that Officer Timothy Tufts has resigned from the Marblehead Police Department as a result of this incident. He initially joined the department in March 2016. “I am dismayed and deeply disturbed by this incident. Today, there is no room for excuses of ignorance. The swastika is a symbol of hate and genocide, and we must speak up against acts of hate and hate speech whenever and wherever we encounter it. “The Marblehead Police Department is committed to equality and respect of human rights and human dignity. This incident is not representative of the dedicated, decent women and men in our agency. “I have been in contact with the Anti-Defamation League of New England and will engage their invaluable training programs and resources for every member of the Marblehead Police Department. “Furthermore, I will commission an independent administrative review and retain an outside investigator to conduct a holistic finding of fact so that we can learn all of the facts of this incident and include it in our training programs. “I apologize to our community for this deeply disturbing and unfortunate situation, and I vow to do everything and engage every resource available to ensure that this kind of incident does not repeat itself in the future.”; ADL contacted for training; officer placed on admin leave; he ultimately resigned </t>
  </si>
  <si>
    <t>office scratched swastika on fellow officer's car</t>
  </si>
  <si>
    <t>http://newton.wickedlocal.com/news/20160225/officials-reviewing-protocols-after-two-antisemitic-incidents-at-newtons-day-middle-school</t>
  </si>
  <si>
    <t>Newtonville</t>
  </si>
  <si>
    <t>middle school</t>
  </si>
  <si>
    <t>K-12</t>
  </si>
  <si>
    <t>The principal of the school will be hosting a community forum March 9 at 7 p.m. in the Day school library, and plans to devote his next “Parent-Principal Coffee” event on March 11 to the subject.</t>
  </si>
  <si>
    <t>reported with one above</t>
  </si>
  <si>
    <t>ground</t>
  </si>
  <si>
    <t>reported with one below</t>
  </si>
  <si>
    <t>Northbrook</t>
  </si>
  <si>
    <t>high school</t>
  </si>
  <si>
    <t>Asian American Community</t>
  </si>
  <si>
    <t>A free four-hour program led by the Institute for Civility in Government was held at 1 p.m. Feb. 26, 2017 at Northbrook Village Hall, 1225 Cedar Lane. There was a sensitivity session for teachers at the high school after the incident in 2016.</t>
  </si>
  <si>
    <t>The incident at the school involve the Asian community with swastikas and "profanity used to demean Asians."</t>
  </si>
  <si>
    <t>https://www.orlandosentinel.com/news/education/os-swastika-graffiti-lake-brantley-high-school-20161220-story.html</t>
  </si>
  <si>
    <t>Altamonte Springs</t>
  </si>
  <si>
    <t>administration from the school had it painted over by faciilities</t>
  </si>
  <si>
    <t>Spree: large rock and pavement Chose May 1, 2016 because I can't find a specific date anywhere.</t>
  </si>
  <si>
    <t>http://thejewishchronicle.net/view/full_story/27199001/article-Catholic-students-learn-that-hate-can-hurt</t>
  </si>
  <si>
    <t>Oakland</t>
  </si>
  <si>
    <t>German Flag</t>
  </si>
  <si>
    <t>female student</t>
  </si>
  <si>
    <t>girls met with Rabbis and then In a joint statement issued by Bishop David A. Zubik, Gibson, and Rabbi Aaron Bisno, senior rabbi of Rodef Shalom Congregation, the three faith leaders condemned the incident and expressed "solidarity with anyone who may have seen this image, and our sorrow for the pain it has caused." "This is a reminder that we can never become complacent," the statement continued. "A swastika can never be a joke. It represents hatred and genocide. It represents the evil that human beings can do to one another. The swastika is an image that can only be condemned. There is no such thing as an innocent bystander when this image is displayed. This incident makes it clear that we must be vigilant and hold ourselves and each other accountable for the use of words or symbols that demean human dignity. May this incident be an opportunity for all of us to recommit ourselves to pray and overcome prejudice.â€_x009d_
 â€œThey need to understand that antiSemitism is a very real and growing phenomenon," Sayles said.</t>
  </si>
  <si>
    <t>This is not a cluster but two separate incidents that resulted in the intervention. It was in conjunction with another image that was circulated on snapchat with a girl and "chink" written on her forehead. This incident involved a girl with a German flag painted on her forehead and a swastika drawn on her shirt.</t>
  </si>
  <si>
    <t>https://boston.cbslocal.com/2017/05/26/duxbury-schools-have-swastika-vandalism/</t>
  </si>
  <si>
    <t>Duxbury</t>
  </si>
  <si>
    <t>clay</t>
  </si>
  <si>
    <t>Police say they’re working with the school about the incident but won’t say if any criminal charges will be pursued.</t>
  </si>
  <si>
    <t>Not a cluster but reported together in the same story: swastika also etched into a bleacher at the high school in the combined middle school/high school.</t>
  </si>
  <si>
    <t>http://projects.registerguard.com/rg/news/local/34426320-75/eugene-school-officials-respond-quickly-to-nazi-graffiti-at-former-crest-drive-elementary-school.html.csp</t>
  </si>
  <si>
    <t>Hail</t>
  </si>
  <si>
    <t>elementary school</t>
  </si>
  <si>
    <t>Father who discovered the graftiti emailed the superintendent and the police authorities. The superintendent responded "immediately." Graffiti was painted overs. There was an investigation by the school resource officer.</t>
  </si>
  <si>
    <t>Heil was mispelled as "Hail."</t>
  </si>
  <si>
    <t>http://fox5sandiego.com/2016/09/01/vandals-paint-swastikas-on-park-view-elementary/</t>
  </si>
  <si>
    <t>Rancho Penasquitos</t>
  </si>
  <si>
    <t>"damage was cleaned up quickly and the San Diego Police Department is looking into the crime"</t>
  </si>
  <si>
    <t>"foul language"; "statements were misspelled and nonsensical" wtiness saw: "three young people" "maybe 11 to 13 years old, maybe elementary or middle schoolers"</t>
  </si>
  <si>
    <t>http://ktla.com/2016/09/29/hate-crimes-in-l-a-county-on-the-rise-jump-24-percent-new-report-says/</t>
  </si>
  <si>
    <t>Hollywood</t>
  </si>
  <si>
    <t>Kill-Jewish-Boys</t>
  </si>
  <si>
    <t>school</t>
  </si>
  <si>
    <t>front entrance</t>
  </si>
  <si>
    <t>Reported in conjunction with other events that did not have swastikas. no info given</t>
  </si>
  <si>
    <t>https://www.post-gazette.com/local/south/2016/12/03/Mt-Lebanon-police-probing-racist-antisemitic-graffiti-at-schools-and-football-field/stories/201612030059</t>
  </si>
  <si>
    <t>Mt. Lebanon</t>
  </si>
  <si>
    <t>racist-and-antisemitic-graffiti</t>
  </si>
  <si>
    <t>mulch</t>
  </si>
  <si>
    <t>https://4.bp.blogspot.com/-5ZMAkB--Vjk/WDXqFtMT8pI/AAAAAAAAEKM/piLfUPUu_JkEMpjI2nhqYiNHjZsuvQsVgCLcB/s1600/mt%2Blebo.jpg</t>
  </si>
  <si>
    <t>“Any time you look at potential hate- or race-based crimes it’s a concern,” said Lt. Fisher, adding that the latest incidents could be “copycats” after the first was reported. “I think you have a situation where you have relatively immature children that are trying to learn or trying to understand what they’re seeing around them.”</t>
  </si>
  <si>
    <t>It is reported here: https://lebocitizens.blogspot.com/2016/11/the-hate-is-spreading-to-our-children.html</t>
  </si>
  <si>
    <t>https://www.marinij.com/2016/10/09/hate-incidents-on-campus-prompt-new-school-focus/</t>
  </si>
  <si>
    <t>Larkspur</t>
  </si>
  <si>
    <t>In response to the hate message at Hall, Saibel said they took the opportunity to give a lesson on the historic implications of racial slurs. The school has also re-engaged training with No Bully, a San Francisco nonprofit that teaches educators how to spot and squash student squabbles and reoccurring bullying. The school plans an assembly on Oct. 28 featuring noted speaker and comedian Michael Pritchard to talk about acceptance of others and anti-bullying.</t>
  </si>
  <si>
    <t>Spree: mentions swastikas drawn on desks and restroom wals</t>
  </si>
  <si>
    <t>http://www.bethesdamagazine.com/Bethesda-Beat/Web-2016/Police-Seek-Help-Identifying-Vehicle-after-Vandalism-at-Quince-Orchard-High-School-Football-Field/</t>
  </si>
  <si>
    <t>Gaithersburg</t>
  </si>
  <si>
    <t>hate-based-incident</t>
  </si>
  <si>
    <t>sporting field</t>
  </si>
  <si>
    <t>Police involved and investigating</t>
  </si>
  <si>
    <t>Video of the suspects car. Also mentioned here. http://wjla.com/news/crime/officials-2nd-md-school-becomes-target-of-hate-crime-in-less-than-a-month Also reported here as a secondary event not related to the event reported https://bethesdamagazine.com/bethesda-beat/police-fire/swastikas-drawn-in-boys-bathroom-at-westland-middle-school/</t>
  </si>
  <si>
    <t>http://wjla.com/news/crime/officials-2nd-md-school-becomes-target-of-hate-crime-in-less-than-a-month</t>
  </si>
  <si>
    <t>Bethesda</t>
  </si>
  <si>
    <t>hate-based-vandalism</t>
  </si>
  <si>
    <t>billboard/ banner</t>
  </si>
  <si>
    <t>Police have been in contact with the Jewish Community Relations Council and the Jewish Federation, and are taking the matter seriously, even offering up to a $10,000 to anyone with information.</t>
  </si>
  <si>
    <t>Jewish congregation holds weekly services at the school. Also mentioned was this swastika incident reported (and logged earlier) in Gaithersburg, MD. http://www.bethesdamagazine.com/Bethesda-Beat/Web-2016/Police-Seek-Help-Identifying-Vehicle-after-Vandalism-at-Quince-Orchard-High-School-Football-Field/</t>
  </si>
  <si>
    <t>https://concord.wickedlocal.com/news/20170508/swastika-found-in-bathroom-at-concord-carlisle-high-school</t>
  </si>
  <si>
    <t>Concord</t>
  </si>
  <si>
    <t>also reported here with another incident (recorded below) https://patch.com/massachusetts/concord/swastika-concord-carlisle-high-school-under-investigation</t>
  </si>
  <si>
    <t>https://www.edweek.org/ew/projects/hate-in-schools.html</t>
  </si>
  <si>
    <t>Newton</t>
  </si>
  <si>
    <t>harassment</t>
  </si>
  <si>
    <r>
      <rPr>
        <color rgb="FF000000"/>
        <sz val="10.0"/>
      </rPr>
      <t xml:space="preserve">letter from superintendent https://secure.edweek.org/media/superintendent-robert-fraser-nov-2016-letter.pdf  “As Superintendent, I am committed to ensuring that Council Rock is clearly recognized 
as a district that not only welcomes diversity of all kinds but celebrates it. We are hard at work at this goal and dedicated to building a culture of kindness that can be tangibly felt 
in every classroom, office, hallway, cafeteria, playing field, and performance space in our district. In 2017-2018, we honed in on our focus by administering professionally_x0002_developed climate surveys, offering high-quality diversity awareness training, supporting district-wide conversations on equity, and designing school-based activities that build 
strong levels of cultural competency at every grade. In working with Hanover Research, The Peace Center, Living Strong Consulting Inc., Think Kindness, the Anti-Defamation
League, and the Delaware Valley Consortium for Excellence and Equity this year, we underscored our dedication to building and sustaining a culture in which all feel valued, 
understood, and appreciated. We will continue our work in the coming years, as accepting anything less than 100% success in this area is unacceptable.” Dr. Robert 
Fraser, Council Rock Superintendent Outline of activities: </t>
    </r>
    <r>
      <rPr>
        <color rgb="FF1155CC"/>
        <sz val="10.0"/>
        <u/>
      </rPr>
      <t>https://epe.brightspotcdn.com/41/1a/a55270694b9db1829c935abbd2db/superintendent-robert-fraser-statement-diversity-work.pdf</t>
    </r>
  </si>
  <si>
    <t>boys' restroom "two swastikas were drawn directly onto a restroom stall." Reported here in conjunction with the girls' restroom event above. Also reported locally https://6abc.com/council-rock-high-school-north-election-vandalism-harassment-donald-trump/1600740/</t>
  </si>
  <si>
    <t>http://www.citypages.com/news/maple-grove-students-greeted-with-fuck-niggers-the-day-after-election/400601921</t>
  </si>
  <si>
    <t>Maple Grove</t>
  </si>
  <si>
    <t>F*ck-N******, Trump, #-White-America, #-F*ck-all-porch-monkeys, #-Whites-only, Go-back-to-Africa, Make-America-Great-Again</t>
  </si>
  <si>
    <t>http://stmedia.stimg.co/ctyp_maplegroveracists.jpg?w=800</t>
  </si>
  <si>
    <t>Osseo Area Schools spoksperson Barbara Olson confirmed the incident in a statement. "We are horrified by it," it reads. "It goes against everything we stand for, and it is completely contrary to our core values as a district and individual schools. Olson says an investigation is already underway and school leaders "will work very hard to identify who did this terrible act and to determine how they can support the students and staff who have been affected by it."</t>
  </si>
  <si>
    <t>I-love-Trump</t>
  </si>
  <si>
    <r>
      <rPr>
        <color rgb="FF000000"/>
        <sz val="10.0"/>
      </rPr>
      <t xml:space="preserve">letter from superintendent https://secure.edweek.org/media/superintendent-robert-fraser-nov-2016-letter.pdf “As Superintendent, I am committed to ensuring that Council Rock is clearly recognized 
as a district that not only welcomes diversity of all kinds but celebrates it. We are hard at work at this goal and dedicated to building a culture of kindness that can be tangibly felt 
in every classroom, office, hallway, cafeteria, playing field, and performance space in our district. In 2017-2018, we honed in on our focus by administering professionally_x0002_developed climate surveys, offering high-quality diversity awareness training, supporting district-wide conversations on equity, and designing school-based activities that build 
strong levels of cultural competency at every grade. In working with Hanover Research, The Peace Center, Living Strong Consulting Inc., Think Kindness, the Anti-Defamation
League, and the Delaware Valley Consortium for Excellence and Equity this year, we underscored our dedication to building and sustaining a culture in which all feel valued, 
understood, and appreciated. We will continue our work in the coming years, as accepting anything less than 100% success in this area is unacceptable.” Dr. Robert 
Fraser, Council Rock Superintendent Outline of </t>
    </r>
    <r>
      <rPr>
        <color rgb="FF000000"/>
        <sz val="10.0"/>
      </rPr>
      <t xml:space="preserve">activities: </t>
    </r>
    <r>
      <rPr>
        <color rgb="FF1155CC"/>
        <sz val="10.0"/>
        <u/>
      </rPr>
      <t>https://epe.brightspotcdn.com/41/1a/a55270694b9db1829c935abbd2db/superintendent-robert-fraser-statement-diversity-work.pdf</t>
    </r>
  </si>
  <si>
    <r>
      <rPr>
        <color rgb="FF000000"/>
        <sz val="10.0"/>
      </rPr>
      <t xml:space="preserve">girls' restroom had a "hanging piece of paper" with "derogatory comment about people who are gay" accompanied by "I Love Trump" and three swastikas. Reported here in conjuction with event below in the boys' restroom. Also reported locally </t>
    </r>
    <r>
      <rPr>
        <color rgb="FF1155CC"/>
        <sz val="10.0"/>
        <u/>
      </rPr>
      <t>https://6abc.com/council-rock-high-school-north-election-vandalism-harassment-donald-trump/1600740/</t>
    </r>
  </si>
  <si>
    <t>http://www.philly.com/philly/education/400732361.html</t>
  </si>
  <si>
    <t>Fairless Hills</t>
  </si>
  <si>
    <t>police involvement; Harassing messages or vandalism were found in three student bathrooms at Council Rock North High School, Superintendent Robert Fraser wrote in an email to the Council Rock School District. Latino students had also been targeted with inappropriate comments, he said, including one girl who found a note in her backpack "telling her to return to Mexico."</t>
  </si>
  <si>
    <t>swastikas, an antigay slur, and references to President-elect Donald Trump were found scrawled in bathrooms at a Bucks County high school</t>
  </si>
  <si>
    <t>http://www.bethesdamagazine.com/Bethesda-Beat/Web-2016/Swastikas-Drawn-in-Boys-Bathroom-at-Westland-Middle-School/</t>
  </si>
  <si>
    <t>"According to her letter to parents, the bathroom was then “secured,” and school support officials at Montgomery County Public Schools and county police were notified. “After appropriate documentation by our staff and by the police, our building services staff removed the vandalism,” according to the letter sent to parents."</t>
  </si>
  <si>
    <t>http://pix11.com/2016/11/18/swastika-found-in-port-washington-high-school-bathroom-officials/</t>
  </si>
  <si>
    <t>Port Washington</t>
  </si>
  <si>
    <t>"The bathroom was immediately closed off and the swastika quickly removed, officials said." Letter to students and family. “This type of behavior is completely unacceptable, does not represent who we are as a school district or a community, and will not be tolerated,” Union Free School District superintendent Kathleen Mooney said in a letter to students and their families. “Upon completion of our investigation, appropriate disciplinary action will be taken.”</t>
  </si>
  <si>
    <t>http://www.clickorlando.com/news/student-put-swastika-on-classmate-deputies-say</t>
  </si>
  <si>
    <t>Palm Coast</t>
  </si>
  <si>
    <t>kindergarten</t>
  </si>
  <si>
    <t>https://flaglerlive.com/wp-content/uploads/swastika-imagine.jpg</t>
  </si>
  <si>
    <t>Letter was sent home; student not riding the bus "Imagine Town Center is a learning community centered on high expectations, both academically and in the conduct and character of our students," principal James Menerd wrote in the letter. "This incident is not consistent with our expectations of respect, tolerance, and civility toward all students. We take this seriously."
Menerd wrote that members of the school community should learn from this incident going forward.</t>
  </si>
  <si>
    <t>Student drew swastikas on fellow students' arms.</t>
  </si>
  <si>
    <t>http://www.thedenverchannel.com/news/front-range/denver/denver-elementary-school-defaced-with-swastika-over-the-weekend</t>
  </si>
  <si>
    <t>We-are-Hitler-Youth, die-DJ-can</t>
  </si>
  <si>
    <t>Hearts</t>
  </si>
  <si>
    <t>exterior door, play structure</t>
  </si>
  <si>
    <t>http://2d0yaz2jiom3c6vy7e7e5svk.wpengine.netdna-cdn.com/wp-content/uploads/2016/11/Swastika-Denver.png</t>
  </si>
  <si>
    <t>Early Sunday afternoon, dozens of people were at the school scrubbing off the graffiti and leaving messages of support on the walls with heart cutouts taped to the doors. "The Stapleton Jewish Life Center released a statement late Sunday afternoon, calling the vandalism a "deeply offensive act":
 "We condemn this deeply offensive act and stand together with our Stapleton neighbors in opposition to this and all forms of hatred and discrimination. This type of hateful expression has no place in our society, and is not in any way a reflection of our neighborhood or of the Stapleton community. Since the inception of the Jewish Life Center, we have only seen inclusiveness and unity in our neighborhood and have experienced respect and enthusiasm for proud Jewish identity. ... It was heartwarming to see all the beautiful messages of love and support at the scene of the incident."" Police investigation</t>
  </si>
  <si>
    <t>Spree: multiple swastikas covered " climbing structure and entire playground, according to Denver Public Schools spokesman Will Jones."</t>
  </si>
  <si>
    <t>http://www.courant.com/breaking-news/hc-new-haven-swastika-trump-graffitti-1123-20161122-story.html</t>
  </si>
  <si>
    <t>athletic center</t>
  </si>
  <si>
    <t>http://www.trbimg.com/img-5834b930/turbine/hc-new-haven-swastika-trump-graffitti-1123-201-001/515/290x515</t>
  </si>
  <si>
    <t>"Once discovered, District officials took all the necessary steps to ensure the graffiti was removed in all locations and to maintain the safe and calm school climate." "The investigation of hate crimes and hate-motivated behavior as well as the apprehension of hate crime offenders is of paramount importance to the New Haven Police Department," Officer David Hartman, a department spokesman, wrote in a news release.</t>
  </si>
  <si>
    <t>http://www.njherald.com/20161122/parents-not-told-of-swastika-incident-at-sparta-school</t>
  </si>
  <si>
    <t>Sparta</t>
  </si>
  <si>
    <t>"District Superintendent Dennis Tobin told the parents that the swastika incident, which apparently was not reported to township police, would be subject of a district-wide administrators' meeting scheduled for today. Following the meeting, Tobin confirmed an incident had occurred but declined to be more specific, citing privacy rights of the students involved. Sgt. Dennis Proctor, spokesman for the Sparta Police Department, said detectives had not been told of the incident nor had a report been filed with the department." "According to the women, school officials closed and locked the stall, which was in a boys' bathroom, but some students still climbed under the toilet stall walls to view the graffiti."</t>
  </si>
  <si>
    <t>Article the result of parents not being notified about the incident. Incident date was not specified: just that it had happened earlier than the meeting scheduled for today to discuss the incident.</t>
  </si>
  <si>
    <t>https://www.ajc.com/news/local/gwinnett-principal-racist-graffiti-does-not-define-our-school/Q55OoqyPha4Z18AhMiNI1J/</t>
  </si>
  <si>
    <t>Atlanta</t>
  </si>
  <si>
    <t>Trump, Build-the-Wall, N******, F***-must-die</t>
  </si>
  <si>
    <t>http://occupydemocrats.com/wp-content/uploads/racist3.jpg</t>
  </si>
  <si>
    <t>Maintenance is cleaning up the damage, Roach said in an email to The Atlanta Journal-Constitution early Tuesday. "We are reviewing video footage and have contacted the School Resource Officer who will investigate this situation. Our goal is to find out who is behind this damage and prosecute them."</t>
  </si>
  <si>
    <r>
      <rPr>
        <color rgb="FF000000"/>
        <sz val="10.0"/>
      </rPr>
      <t xml:space="preserve">Spree: "It included spray painted messages on sidewalks, stadium signage and five separate trailers. Banners in the stadium were also torn down, Roach said." 2nd racially charged incident at this school since Nov election. Also reported here: </t>
    </r>
    <r>
      <rPr>
        <color rgb="FF1155CC"/>
        <sz val="10.0"/>
        <u/>
      </rPr>
      <t>https://www.ajc.com/news/local/gwinnett-principal-racist-graffiti-does-not-define-our-school/DKAz6R6ExuZg1h4VY4O58I/</t>
    </r>
  </si>
  <si>
    <t>http://boston.cbslocal.com/2016/11/26/harvard-high-school-students-repaint-rock-covered-in-hateful-graffiti</t>
  </si>
  <si>
    <t>Harvard</t>
  </si>
  <si>
    <t>Trump-2016</t>
  </si>
  <si>
    <t>paint'</t>
  </si>
  <si>
    <t>https://cbsboston.files.wordpress.com/2016/11/harvard1.jpg?w=420&amp;h=236</t>
  </si>
  <si>
    <t>Students repainted/painted over the rock in this piece. The report the day before said: “Moving forward, although we have made tolerance a part of our curriculum, in light of these and other racist incidents we will intensify our efforts to assure the safety of all students, with a specific focus on our core value of respect, especially for students and families from minority and marginalized groups,” Dwight said. “The Diversity Committee, the School Committee, and the school leaders will explore the best ways to bolster the curriculum so that these incidents are less likely to occur. We appreciate any input the community has to encourage tolerance for diversity.”</t>
  </si>
  <si>
    <t>homophobic symbols and racist words. One of the swastikas was marked over a Jewish Star of David. Also reported nationally here: http://www.timesofisrael.com/swastikas-racist-messages-painted-outside-boston-area-school/ Reported the day before here:https://boston.cbslocal.com/2016/11/25/harvard-schools-investigate-swastika-graffiti/</t>
  </si>
  <si>
    <t>https://www.washingtonpost.com/local/education/swastika-drawn-on-restroom-wall-in-maryland-high-school/2016/11/30/9f973b4c-b675-11e6-959c-172c82123976_story.html?utm_term=.46d7f99d9c02</t>
  </si>
  <si>
    <t>“This type of behavior will not be tolerated, and those found responsible will be subject to disciplinary actions aligned with the Student Code of Conduct,” principal Carole Working wrote in a letter home to families about Tuesday’s incident. police involvement</t>
  </si>
  <si>
    <t>Swastika in high school bathroom</t>
  </si>
  <si>
    <t>https://www.proquest.com/docview/1845342796/CE2CDDD8E2843DAPQ/1?accountid=14667</t>
  </si>
  <si>
    <t>Brookline</t>
  </si>
  <si>
    <t>hateful-message</t>
  </si>
  <si>
    <t>chalkboard</t>
  </si>
  <si>
    <t>On Thursday, Denitzio met with middle school students and staff to "clearly and emphatically explain the gravity of what occurred," and explain how "acts like this can erode the fabric of our school community," according to Bott's statement. days after students wrote and shared "messages of peace, inclusion and tolerance." Brookline High School partnered with the Anti-Defamation League to help create "inclusive school communities," and is planning on extending the partnership into the district's middle grades.</t>
  </si>
  <si>
    <t>http://villagegreennj.com/schools-kids/swastika-found-south-orange-middle-school-restroom/</t>
  </si>
  <si>
    <t>South Orange</t>
  </si>
  <si>
    <t>To Our South Orange Middle School Community:
We are committed to ensuring that our school is a safe environment for each and every student and staff member, and to valuing and honoring and our commonalities and our differences.
Sadly, we recently discovered a swastika drawn in a stall in one of our student restrooms. We are deeply concerned that one or more of our students would find this offensive, insensitive and divisive symbol to be funny or acceptable.
As soon as we discovered it, our maintenance team immediately removed the offensive drawing and restored the restroom facility to its original condition. We also began an investigation, but have not yet identified who defaced the bathroom.  Please know that though we have not identified the students involved, we are already taking steps to address what happened.
We see this as an important teachable moment, which demonstrates our need to reinforce tolerance in our community, and are taking the following actions:
In every Social Studies class today, teachers facilitated discussions to help students understand their civic – and community – responsibility to welcome each other; to support the goals that we all have for education, personal growth, and warm relationships; and to discuss how we can address these issues in our own school environment.
We are reminding our students, staff, faculty and families that we are an inclusive educational community and have zero tolerance for racially, ethnically or other types of insensitive behaviors.
We are reminding students that bias incidents are a violation of the Code of Conduct and are subject to disciplinary action according to the SOMSD Discipline Policy.
We will be using our advisory period for continuing conversations about tolerance and individual responsibility for fostering unity in our school.
We ask for the partnership and support of our parents and guardians in talking with your children about the important role each of us has in making sure our school is a safe environment, where each student feels respected and included. These two links to resources have been shared with staff, and you may find them useful tools for conversations at home:
https://www.tolerance.org/magazine/number-49-spring-2015/feature/hate-hallways
https://docs.google.com/document/d/1WguCc9C58l29zjcbfKIW1xg_NTUPjg4zeZpXnQ_E9Pg/edit
We thank you for your support or our shared objective of creating a safe and welcoming educational environment for our students.
Lynn Irby
Principal</t>
  </si>
  <si>
    <t>http://www.news-press.com/story/news/2017/02/28/sail-suspended-students-forming-swastika/98535378/</t>
  </si>
  <si>
    <t>human bodies</t>
  </si>
  <si>
    <t>school yard</t>
  </si>
  <si>
    <t>Students were suspended. "One of our main school goals is cultural diversity, and we have formed committees and clubs around these themes to promote cultural awareness all year long."
 The school has a Holocaust Remembrance Day scheduled for March, which is made possible through a partnership with the Holocaust Education Resource Council.</t>
  </si>
  <si>
    <t>Report became news 2/28/17 and only mentioned that the incident happened in December. I cannot find a specific date or the number of students involved anywhere. Also reported nationally here: https://www.usatoday.com/story/news/nation-now/2017/02/28/students-suspended-forming-human-swastika/98545642/</t>
  </si>
  <si>
    <t>http://www.post-gazette.com/local/south/2016/12/03/Mt-Lebanon-police-probing-racist-antisemitic-graffiti-at-schools-and-football-field/stories/201612030059</t>
  </si>
  <si>
    <t>racist-antisemitic-graffiti</t>
  </si>
  <si>
    <t>In a letter sent to parents earlier this week, superintendent Timothy Steinhauer and board president Lawrence Lebowitz said the district has zero tolerance for discriminatory behavior. “As is the standard of practice, the administration will immediately investigate any incident that is inappropriate, discriminatory or intimidating in nature that occurs on school grounds,” the letter reads. “Any response will be educational, and as appropriate, disciplinary.” Another letter will go home to middle-school parents next week regarding discussions teachers and students have had about diversity and acceptance as a result of recent events, said Cissy Bowman, district spokeswoman. Police involvement</t>
  </si>
  <si>
    <t>"The student may have drawn the symbol after other students told him to in order to be accepted into a club."</t>
  </si>
  <si>
    <t>reported with the incident above from 12/2 with same web address</t>
  </si>
  <si>
    <t>https://brookline.wickedlocal.com/news/20161205/school-investigates-possible-swastika-copycat-incident-at-brookline-high</t>
  </si>
  <si>
    <t>“It is unclear if this is a copycat incident following what occurred at Lincoln last week or if this is an unrelated and unique use of this symbol. Either way, this is unacceptable. The swastika has a long history of hate; it is deeply concerning that anyone would draw this in our school,” said Superintendent Andrew Bott and interim Headmaster Anthony Meyer in a message they both signed to the school community. Bott and Meyer said in response the school was working with the PTO to organize a daylong event in January on civic responsibility, the school had removed the graffiti and was investigating the incidents, and was teaming up with the Anti-Defamation League in an effort to address the issue more deeply.</t>
  </si>
  <si>
    <t>http://www.necn.com/news/new-england/Swastika-Found-at-Cambridge-Rindge-and-Latin-School-405525405.html</t>
  </si>
  <si>
    <t>Video that contain an image, but the swastika is blurred out. https://www.necn.com/news/new-england/Swastika-Found-at-Cambridge-Rindge-and-Latin-School-405525405.html</t>
  </si>
  <si>
    <t>Support is available to students and staff who want to talk about the incident, Salim said. “Students at the high school engaged in discussions about the incident with the goal of clarifying facts and talking about the next steps for supporting each other and the school community,” he said in a statement. In his letter, Smith said he was “deeply saddened” to find the symbols and hateful speech at Cambridge Rindge and Latin. School officials say they’ve contacted the attorney general's hotline for bias-related harassment.</t>
  </si>
  <si>
    <t>Five antisemitic images in the past week. School is Cambridge Rindge and Latin School. Three boys bathrooms and two girls bathrooms. Also reported here: https://www.metro.us/swastikas-racist-graffiti-found-at-cambridge-rindge-and-latin/</t>
  </si>
  <si>
    <t>http://www.orlandosentinel.com/features/education/os-swastika-graffiti-lake-brantley-high-school-20161220-story.html</t>
  </si>
  <si>
    <t>star</t>
  </si>
  <si>
    <t>http://www.trbimg.com/img-5859b17b/turbine/os-swastika-graffiti-lake-brantley-high-school-001/640/360x640</t>
  </si>
  <si>
    <t>The incident happened on Dec. 8th and the news report is the 20th when they finally dealt with it. "It's not being treated like a priority, said Smith, a speech and debate teacher who also sponsors a Jewish cultural club at the school. "It's a big deal to me." Principal Trent Daniel said that early last week she put in a work order to have the newly discovered swastika painted over and was later told that work was done. Tuesday, she said maintenance workers apparently didn't see the symbol on the sign, which is in a far section of the parking lot, and so worked instead on the previously covered swastika on the pavement. When the Orlando Sentinel called Monday, she asked a facilities official to check again. He saw the swastika on the sign and that the other two swastikas were still showing. He then painted over all three with darker paint, she said, so now none are visible.</t>
  </si>
  <si>
    <t>http://www.palmbeachdailynews.com/news/local/day-academy-responds-swastika-bathroom/jmmnKHWMtr9bLWBmLtYTMN/</t>
  </si>
  <si>
    <t>Palm Beach</t>
  </si>
  <si>
    <t>Letter sent to parents saying, “While the graffiti has been removed, the impact of identity-based bias and threat is not easily wiped away,” Gordon wrote. “Acts of bias such as this, which attempt to demean and threaten people based on religion or other characteristics, harm not only their most immediate victims but are antithetical to the most deeply held values of our school.” The principal said he received several encouraging emails and phone calls from parents in response. The principal said staff members plan to have designated meetings where they will continue to discuss these issues with students. Did not feel police involvement was necessary.</t>
  </si>
  <si>
    <t>also reported here: https://cbs12.com/news/local/swastika-symbol-drawn-inside-bathroom-at-palm-beach-day-academy</t>
  </si>
  <si>
    <t>http://www.mcall.com/news/local/eastpenn/mc-east-penn-school-board-20161213-story.html</t>
  </si>
  <si>
    <t>Allentown</t>
  </si>
  <si>
    <t>school bus</t>
  </si>
  <si>
    <t>Statement from the school district: "On Monday, December 12, the East Penn School District's transportation provider was informed by a passing motorist that a racial slur and swastika were inscribed in the condensation of an East Penn School District bus window. The district denounces and prohibits this type of racial harassment and is in the process of conducting a full investigation."</t>
  </si>
  <si>
    <t>On a foggy window near the back of the bus.</t>
  </si>
  <si>
    <t>http://www.metrowestdailynews.com/news/20161222/antisemitic-graffiti-found-in-natick-middle-school</t>
  </si>
  <si>
    <t>Natick</t>
  </si>
  <si>
    <t>In a letter to parents, Wilson Principal Teresa Carney confirmed what she described as a hateful and unacceptable act.</t>
  </si>
  <si>
    <t>Happened "the same week in which Keefe Tech and Marian High School canceled its hockey season citing a “toxic” culture of antiSemitism among team members."</t>
  </si>
  <si>
    <t>https://patch.com/massachusetts/milton/town-officials-condemn-swastika-found-pierce-middle-school</t>
  </si>
  <si>
    <t>"In a letter sent to parents, Principal Karen Spaulding called the swastika graffiti ""extremely troubling and highly inconsistent with the inclusive culture that we are committed to creating at the Pierce Middle School." The Milton Board of Selectment were saddened and said "the type of behavior that occurred at the middle school will not be tolerated in our schools or in our town." At Pierce Middle School in Milton, the person responsible for the swastikas has been identified and the code of conduct applied.
Wilson Middle School officials said the graffiti goes against everything the school stands for and that they are making every effort to find out who did it.</t>
  </si>
  <si>
    <t>Date not given but report is from the 24th.</t>
  </si>
  <si>
    <t>https://dailyvoice.com/new-york/lewisboro/schools/katonah-lewisboro-superintendent-saddened-and-angered-by-swastikas/697070/</t>
  </si>
  <si>
    <t>Lewisboro</t>
  </si>
  <si>
    <t>symbols of hatred</t>
  </si>
  <si>
    <t>"Below are copies of a press release including Selesnick's statement, followed by Siciliano's letter. Italics have been added for visual differentiation while a dotted line separates each message:
 KLSD reaffirms a climate of acceptance and inclusion for all
 Swastikas were discovered carved into a tree on the John Jay High School campus yesterday afternoon, just three weeks after a swastika was found on the playground of Lewisboro Elementary School.
 Lewisboro Police were immediately contacted and an investigation has begun by both the police and the high school administration. The State and Lewisboro Police have apprehended three students in conjunction with the graffiti at Lewisboro Elementary.
 “As a District, we are saddened and angered by the appearance of symbols of hatred in our community,” said Katonah-Lewisboro Superintendent Andrew Selesnick. “When events such as these occur, it is important first and foremost to shine a light immediately on what has occurred, to name it, and to condemn it.”
 Selesnick said the high school principal called students and staff together Friday morning to convey that same message, to assure that such behavior is not, and never will be, acceptable in the community, and to begin thinking about the most productive ways to move forward.
 “As an educational institution, we are always working to teach our students the lessons of history. We are always working to convey the expectation and the need for acceptance, compassion, and respect,” Selesnick said. “The events of the last few weeks cause us to reflect on where and how we can strengthen the work we are already doing. We have reached out to organizations outside the school because this work does not and should not belong to the schools alone. It is critical that we commit ourselves to educating and raising children as a community. These events serve as a reminder of the importance of our partnership.”
 Superintendent Selesnick declined to name the students apprehended in the first swastika incident, citing the federal Family Educational Rights and Privacy Act (FERPA). FERPA prohibits the release of student records, including disciplinary records, without the consent of the student’s parent. He added, however, that the district’s Code of Conduct spells out a range of consequences up to suspension from school.
 “We are entrusted with the community’s children, and we take that responsibility seriously. Children are here to learn and sometimes their most challenging lessons occur outside the classroom,” Selesnick said.---------------------------------------------------------------------------------------------------------------January 20, 2017
 Dear JJHS Community,
 This message is a follow up after informing the community of antisemitic-graffiti found on the high school campus yesterday.
 First thing this morning, I called together our 9th and 10th graders, and our 11th and 12th graders, in two separate assemblies in order to speak with them in person about recent events. It is my hope that all of our families reflect on the day’s assemblies with their children this evening and assist us in our ongoing work.
 As part of the assemblies, students were informed about the discovery of swastikas on school grounds yesterday. A discussion about the pain such symbols of hate create for individuals and the community ensued. I’m gratified but not surprised to report our students knew exactly why such symbols have no place in our community. In addition to discussing why such acts are painful and intolerable everywhere in the Katonah-Lewisboro Schools and our society, we also focused on how our students have the agency, guidance, and support to turn this pain into a truer representation of who we are and what we stand for.
 The recently celebrated birthday of the late Dr. Martin Luther King Jr., gave us all context to explore his words of how only light can drive out darkness. His prophetic words also challenged all of us at the high school to find avenues to “turn on the light,” and we will work to do so.
 Our student body (and especially our student leaders) were called upon to partner with their peers, teachers, and administrators, to find ways to consciously and intentionally express and affirm our desire to be a culture where all are valued, respected, and belong.
 Thank you for your continued support in keeping all of our students safe and whole.
 Sincerely,
 Dr. Steven T. Siciliano"</t>
  </si>
  <si>
    <t>Also reported here: https://www.lohud.com/story/news/crime/2017/01/19/swastikas-john-jay-high/96809444/</t>
  </si>
  <si>
    <t>https://www.wcpo.com/news/local-news/hamilton-county/cincinnati/hyde-park/swastikas-painted-at-withrow-high-school</t>
  </si>
  <si>
    <t>TRUMP, F*ck N******-and-F******</t>
  </si>
  <si>
    <t>sporting field, sidewalk</t>
  </si>
  <si>
    <t>https://pbs.twimg.com/media/C2zdVGJWgAA0C2p.jpg and another image https://ewscripps.brightspotcdn.com/dims4/default/e88777d/2147483647/strip/true/crop/640x360+0+60/resize/1280x720!/quality/90/?url=https%3A%2F%2Fmediaassets.wcpo.com%2Fphoto%2F2017%2F01%2F22%2Fwcpo_swastika_Withrow_High_School_1485113990476_53794470_ver1.0_640_480.jpg</t>
  </si>
  <si>
    <r>
      <rPr>
        <color rgb="FF000000"/>
        <sz val="10.0"/>
      </rPr>
      <t xml:space="preserve">Community rally and "crews spent Sunday power-washing the words away" neighboring schools had "students making banners and wearing orange, one of Withrow’s colors, to school and to games." Rep. Alicia Reece,condemned the acts of vandalism in the following statement Sunday: 
“With two similar acts of hate, ethnic intimidation and property damage targeting educational institutions in Cincinnati, it is important the state steps up to become an active participant in the investigation and enforcement of state laws against these appalling and hostile acts. To that end, I will formally ask the state attorney general to investigate these as an emerging criminal pattern.
“As an alumnus and class president of Withrow High, I am personally discouraged and troubled by this intolerable affront to students, families, our community and state. Though these violating and hateful offenses seem to be too common these days, we must remember this hate </t>
    </r>
    <r>
      <rPr>
        <color rgb="FF1155CC"/>
        <sz val="10.0"/>
        <u/>
      </rPr>
      <t>https://www.wlwt.com/article/schools-rally-around-withrow-high-school-after-it-is-vandalized/8634588#</t>
    </r>
    <r>
      <rPr>
        <color rgb="FF000000"/>
        <sz val="10.0"/>
      </rPr>
      <t xml:space="preserve">  School released statement: "We are truly saddened by this event and want to assure our students and families that we will keep them safe," the statement said. "We have not received any threats against our students or staff."
It continued:This unfortunate event is further evidence of our need to heal and grow as a community. If this awful act encourages anything, we hope that it sparks continued dialogue among families about our need to come together as one country. Our diversity is an asset and should be celebrated.
We will have counselors at school tomorrow for students who need them. Police involvement.</t>
    </r>
  </si>
  <si>
    <t>spree: parking sign with swastika and "TRUMP" painted on the sidewalk direclty in front of it. Other reports https://www.nytimes.com/2017/01/25/opinion/a-high-school-defaced-with-trump-and-swastikas.html?_r=0 "Alandes Powell wondered if the school, which serves a predominantly African-American student body in a white neighborhood, had been targeted because football players, including her son, Julian, took a knee during the national anthem before games in the fall to protest police killings of African American people."</t>
  </si>
  <si>
    <t>dumpster, backboard of basketball hoop</t>
  </si>
  <si>
    <t>part of spree https://www.baltimoresun.com/maryland/baltimore-county/bs-md-co-grafitti-20170223-story.html</t>
  </si>
  <si>
    <t>http://www.wftv.com/news/local/parent-reports-courtyard-of-winter-garden-middle-school-defaced-with-swastikas/489713235</t>
  </si>
  <si>
    <t>Winter Garden</t>
  </si>
  <si>
    <t>inappropriate-symbol</t>
  </si>
  <si>
    <t>Only images taken by student. Weather/rain erased before Monday.</t>
  </si>
  <si>
    <t>https://www.patriotledger.com/news/20170127/stoughton-teachers-cite-grave-concern-in-response-to-swastika-incidents</t>
  </si>
  <si>
    <t>Stoughton</t>
  </si>
  <si>
    <t>antisemitic-speech</t>
  </si>
  <si>
    <t>recycling bin</t>
  </si>
  <si>
    <t>The students accepted responsibility, apologized and were punished by the school. Teachers felt staff and parents should have had a forum to talk. A training session was held Thursday with the Anti-Defamation League to help the district “refocus on the aims of strengthening our safe, tolerant, peaceful and thriving diverse community,” Rizzi said. student reprimanded; teachers suspended for mishandling incident; community uproar "And a third teacher was suspended — for 20 days, without pay — for talking to one student, her colleagues and rescinding a college letter of recommendation for the student who made the tape swastika. That student was enrolled in the school’s Holocaust course at the time."</t>
  </si>
  <si>
    <t>Students decorating the halls after school. Mentioned in this news article is the circulation of a swastika on social media. Also mentioned here: https://www.boston.com/news/local-news/2017/01/28/swastika-at-school-shows-tensions-in-new-trump-era and here https://www.southcoasttoday.com/news/20170203/school-swastika-incident-roils-stoughton</t>
  </si>
  <si>
    <t>http://www.wkyt.com/content/news/Student-finds-swastika-on-wall-in-bathroom-of-Lexington-high-school-412328393.html</t>
  </si>
  <si>
    <t>Lexington</t>
  </si>
  <si>
    <t>KY</t>
  </si>
  <si>
    <t>http://media.graytvinc.com/images/690*388/SwastikaHenryClay.JPG</t>
  </si>
  <si>
    <t>Superintendent Caulk released a statement saying: "We have zero tolerance for acts of hatred in our schools and absolutely support having a courageous conversation to look at this issue systemically. At its very first meeting, my Superintendent’s Student Voice Team identified issues of racism, discrimination and bias as one of the top two issues they want to take leadership in addressing both in our district and community-at-large. Hate is a learned behavior and our students are taking the lead on moving our entire community forward. Zach is a member of our Superintendent's Student Voice Team, which had its regularly scheduled meeting this morning, and he shared this incident with me personally. We discussed strategies on how to address and engage the community in a broader conversation. I stand in complete agreement with him that we should seize this as a teachable moment for our school community and the community-at-large and I'm proud of our Superintendent'</t>
  </si>
  <si>
    <t>Student (Zach Sippy) who reported it was Jewish. I think most of this isn’t malice. I think a lot of this is, ‘oh it’s funny. It’s a joke. I can just draw this image' and it’s not. It’s far more dangerous than that," Sippy said. "Images have power. We have to recognize the power of our actions and of our words. That was what was so dangerous and distressing to me.” Sippy is also asking Superintendent Manny Caulk to create a district-wide task force that would be dedicated to fighting hate-crimes.</t>
  </si>
  <si>
    <t>offensive-symbol</t>
  </si>
  <si>
    <t>https://gray-wkyt-prod.cdn.arcpublishing.com/resizer/vu3cuvP__vjwH3AJIueqyelaRws=/1200x675/smart/filters:quality(85)/cloudfront-us-east-1.images.arcpublishing.com/gray/IBNFPQGEFJIURG6PDRIFAZJK3M.jpg</t>
  </si>
  <si>
    <t>Superintendent Caulk released a statement saying: "We have zero tolerance for acts of hatred in our schools and absolutely support having a courageous conversation to look at this issue systemically. At its very first meeting, my Superintendent’s Student Voice Team identified issues of racism, discrimination and bias as one of the top two issues they want to take leadership in addressing both in our district and community-at-large. Hate is a learned behavior and our students are taking the lead on moving our entire community forward. Zach is a member of our Superintendent's Student Voice Team, which had its regularly scheduled meeting this morning, and he shared this incident with me personally. We discussed strategies on how to address and engage the community in a broader conversation. I stand in complete agreement with him that we should seize this as a teachable moment for our school community and the community-at-large and I'm proud of our Superintendent's Student Voice Team for starting this work even before this incident. We are stronger together and we will not let hate divide us."</t>
  </si>
  <si>
    <t>http://www.azcentral.com/story/news/local/scottsdale-breaking/2017/02/03/scottsdale-swastikas-painted-outside-cherokee-elementary-school-paradise-valley/97456862/</t>
  </si>
  <si>
    <t>Paradise Valley</t>
  </si>
  <si>
    <t>https://www.gannett-cdn.com/-mm-/a1676faec71ffb61bd22ee73bed644a0911a62bb/c=80-19-640-440&amp;r=x404&amp;c=534x401/local/-/media/2017/02/03/Phoenix/Phoenix/636217332279221104-sign1.jpg and http://themadwriter.us/wp-content/uploads/2017/02/Swastikas-at-an-elementary-school-and-in-the-surrounding-neighborhood.png</t>
  </si>
  <si>
    <t>“We are working with law enforcement providing the resources that we might be able to bring to the local community and the school," said Carlos Galindo-Elvira, director of the ADL of Arizona. "In many ways (we're) acting as their advocate to ensure that the PD does their part in investigating with the school and concerned citizens," said Galindo-Elvira. "When situations happen with this hateful act of vandalism, it impacts the entire Jewish community. It causes fear and conjures a very painful part of Jewish world history.” Incidents like these have been on the rise recently, according to Galindo-Elvira. “We have received several incidents/reports about similar situations where swastikas are painted on the doors of students in college or people receiving faxes with swastikas," he said.</t>
  </si>
  <si>
    <t>spree: electrical box and traffic sign</t>
  </si>
  <si>
    <t>https://www.proquest.com/docview/1865901335/AE93FAF8EFD14F99PQ/1?accountid=14667</t>
  </si>
  <si>
    <t>"Both the incidents in our school, as well as national events, have created fear, anger, and tension among our students, Principal Turner wrote. "Because the swastika is such a profound symbol-of-hate and intolerance, I have reached out to the Newton Police and Anti-Defamation League to help us address these incidents, identify areas in which we can provide more instruction, and determine how we can best move forward as a school." Faculty and student groups will also work with school officials to address these issues, while officials look at revisions to the school's anti-bullying curriculum help combat bias, he wrote. The Newton North School Council will also conduct family and community outreach. "By focusing on developing empathy and respect for others, we help our students to counter and reject any hate or intolerance they may experience in our school or beyond," Turner wrote. Newton Superintendent David Fleishman said the district has a policy of notifying local police about any bias-incidents in schools. "It's really important that students feel safe in school," said Fleishman."</t>
  </si>
  <si>
    <t>This article refers to an incident on campus but also one that was in social media.</t>
  </si>
  <si>
    <t>https://fox17.com/news/local/swastika-found-in-blackman-high-school-bathroom-stall</t>
  </si>
  <si>
    <t>nail polish and toilet paper</t>
  </si>
  <si>
    <t>https://www.google.com/url?sa=i&amp;url=https%3A%2F%2Fwww.dnj.com%2Fstory%2Fnews%2F2017%2F02%2F08%2Fblackman-high-expels-2-girls-swastika%2F97657830%2F&amp;psig=AOvVaw0ldFo0zi2WsTu7vr8IH6Gf&amp;ust=1591484363567000&amp;source=images&amp;cd=vfe&amp;ved=0CAIQjRxqFwoTCMjE1LTj6-kCFQAAAAAdAAAAABAD</t>
  </si>
  <si>
    <t>Since the students are minors, their identifies are not being released. The school said it is pursuing criminal charges and the students are being "disciplined to the fullest extent of school board and law enforcement policy." "Blackman High School does not and will not accept this type of hate activity. All students are asked to alert school officials immediately if they are subject to any hate and, therefore, criminal activity," the school said in a statement to parents.</t>
  </si>
  <si>
    <t>http://lewisboro.dailyvoice.com/schools/another-swastika-is-found-at-john-jay-high-school/699334/</t>
  </si>
  <si>
    <t>Dear KLSD Community, A short while ago, Dr. Siciliano, John Jay High School Principal, informed the high school community that yet another swastika was discovered today on school property. We are confident that this swastika was recently created. Students alerted administration to the presence of the symbol in a library bathroom. For further detail, I have attached the notice sent by Dr. Siciliano. In my January 24th letter to the community, in which I provided information about how the school district is responding to the repeated instances of swastikas on school property, I said that I would soon provide an opportunity for dialogue. I am now extending that invitation to any and all members of our community who would like to join us in discussion. On Thursday, February 16th at 7:30 pm, we will provide a forum in the John Jay High School cafeteria. While there are steps that schools take to help students understand the meaning and impact of their actions, the work of inspiring empathy and combating hatred is work for a collective, connected community. My intention for our meeting on the 16th is to provide a space for dialogue, for the sharing of concerns and hopes, and for thinking together about moving forward. I hope this will be an opportunity for us to consider the many ways we inspire respect, empathy, and compassion, and I hope you will consider joining us. Sincerely, Andrew Selesnick February 8, 2017 Dear JJHS Community, With a deep sense of sadness, I must report another incident of a swastika at JJHS. This morning, students alerted administration to a swastika in a library bathroom. Once again, the police were notified immediately and have commenced their investigation. Once again, we must condemn the appearance of this hateful symbol in our school and continue the work that has already begun. A number of students have already exercised real leadership by planning events and programs to respond positively to prior incidents of antisemitic-graffiti on campus and in the community. These plans include inviting Mrs. Judith Altmann, who is a Holocaust survivor, to speak to all of us later this month. We are also in contact with the Anti-Defamation League about possible programming for the future. Later today, Mr. Selesnick will be sending a letter to the entire community, inviting all to an open forum next Thursday, February 16th. When similar events happen in succession, we must consider the possibility that the root cause may be a misplaced need for attention and weigh our response accordingly. While certain responses are predictable (calling the police, condemning the act), other responses will vary. Please know that we are giving considerable thought and attention as to the best path forward for all our students. We continue to ask for the assistance and support of the student body and community. We are extremely grateful that students came to us immediately today. If anyone else has information related to this most recent act, please contact an administrator or the Lewisboro Police immediately. Be assured that we will continue working with our students, community, and police to help put a stop to these most disturbing acts. Thank you for your continued cooperation and assistance. Sincerely, Steven T. Siciliano, Ed.D.</t>
  </si>
  <si>
    <t>third incident since December (all are logged)</t>
  </si>
  <si>
    <t>https://www.tapinto.net/towns/westfield/articles/hate-symbol-found-at-a-westfield-elementary-schoo</t>
  </si>
  <si>
    <t>Westfield</t>
  </si>
  <si>
    <t>The school’s principal, Eileen Cambria, sent a letter to parents (shared with TAPinto Westfield by the district), in which she said that there was a “disturbing graffiti symbol scratched on a small section of a panel in the first floor boys’ restroom.” The letter does not say what that symbol was. “We immediately covered it and today it was removed,” she wrote. “We are trying to learn who did this, as it is most unusual here at Franklin or in a school with children this age. I wanted you to be aware of this and know that we take this very seriously. This morning I held a meeting with teachers to make them aware of the incident and to recommend that they talk to their students. These conversations will look and sound different at different grade levels, as they should be age-appropriate. The simple part of the message is that we have respect for our school, school property, one another and ourselves and we do not deface school property. The more difficult part of the conversation centers on how words, symbols and attitudes can be hurtful and offensive, whether they are done thoughtlessly or intentionally.</t>
  </si>
  <si>
    <t>https://www.fox26houston.com/news/swastika-graffiti-found-in-front-of-a-spring-middle-school</t>
  </si>
  <si>
    <t>Spring</t>
  </si>
  <si>
    <t>Trump-4-Life, H-Town, Trump,</t>
  </si>
  <si>
    <t>storage building</t>
  </si>
  <si>
    <t>http://static.lakana.com/media.fox26houston.com/photo/2017/02/08/Swastika_graffiti_found_in_front_of_a_Sp_0_2730472_ver1.0_640_360.jpg</t>
  </si>
  <si>
    <t>Incident was discovered in the morning and covered by the afternoon.</t>
  </si>
  <si>
    <t>http://www.steamboattoday.com/news/swastikas-at-steamboat-springs-high-school-prompt-concern/</t>
  </si>
  <si>
    <t>Steamboat Springs</t>
  </si>
  <si>
    <t>possible-hate-crime</t>
  </si>
  <si>
    <t>"To promote tolerance, high school social studies and language arts teachers have been trained in “Facing History and Ourselves,” a curriculum supplement that interjects discussions on bigotry and antiSemitism into curriculum...Principal Taulman said he’s met with student leaders, including those with the high school’s Gay-Straight Alliance, who are working on establishing a week of events, possibly in late March, to promote inclusiveness among students."</t>
  </si>
  <si>
    <t>Three incidents targeting Jewish students: snow on car, drawn on locker, carved into car. These are bundled.</t>
  </si>
  <si>
    <t>http://www.fox25boston.com/news/westwood-school-working-with-synagogue-after-finding-swastika/494541339</t>
  </si>
  <si>
    <t>Westwood</t>
  </si>
  <si>
    <t>email by principal to parent that day and principal reached out to the local synagogue "just down the street"; "Rabbi Citrin has offered to visit the school and educate students about what the swastika symbolizes for Jewish people and other minorities who were persecuted during the Holocaust."</t>
  </si>
  <si>
    <t>https://www.orlandosentinel.com/news/education/os-swastika-seminole-school-bus-20170228-story.html</t>
  </si>
  <si>
    <t>Longwood</t>
  </si>
  <si>
    <t>Why-are-the-Ovens-Getting-Hotter?</t>
  </si>
  <si>
    <t>bus</t>
  </si>
  <si>
    <t>school district punished the student</t>
  </si>
  <si>
    <t>http://www.palmbeachpost.com/news/crime--law/new-swastika-found-drawn-boys-bathroom-boca-middle-school/MTMBZ7GcZmcHipv0VgCTZM/</t>
  </si>
  <si>
    <t>Boca Raton</t>
  </si>
  <si>
    <t>Heil-Hitler</t>
  </si>
  <si>
    <t>http://www.pennlive.com/news/2017/02/shippensburg_high_school_spiri.html</t>
  </si>
  <si>
    <t>Shippensburg</t>
  </si>
  <si>
    <t>http://image.pennlive.com/home/penn-media/width620/img/news/photo/2017/02/17/rock2jpeg-cab50e5ba89b7068.jpeg</t>
  </si>
  <si>
    <t>The superintendent denounced the act. The school had painted over the symbols within an hour after they were discovered. It is now investigating the incident.</t>
  </si>
  <si>
    <t>https://lasvegassun.com/news/2017/feb/21/swastika-painted-on-front-door-of-cheyenne-high-sc/</t>
  </si>
  <si>
    <t>graffiti painted overs before classes resumed (was a three day weekend); letter from principal to the community</t>
  </si>
  <si>
    <t>https://morristowngreen.com/2017/03/10/morris-township-school-hopes-to-turn-swastika-incident-into-teachable-moment/</t>
  </si>
  <si>
    <t>Morristown</t>
  </si>
  <si>
    <t>Principal Uglialoro sent two letters to parents. Social studies teachers this week have introduced them to the history of symbols — as tools of hate, and of love, compassion and tolerance, the principal said. Next week, homeroom classes will create positive symbols to display on their classroom doors. “We want our hallways to communicate our values,” Uglialoro said. Guidance counselors will visit social studies classes later this month to discuss the nature of bias and prejudice, and why it’s especially important in our diverse community to oppose hateful behavior, Principal Uglialoro said. Principal and superintendent met with local rabbi.</t>
  </si>
  <si>
    <t>spree: four swastikas discovered on boys bathroom stall</t>
  </si>
  <si>
    <t>http://www.eastbaytimes.com/2017/03/16/fremont-two-minors-admit-to-spray-painting-swastika-on-horner-portable/</t>
  </si>
  <si>
    <t>Freemont</t>
  </si>
  <si>
    <t>Brian Killgore, a spokesman for the Fremont Unified School District, said in an email that the school’s principal reported the spray-painting was discovered the morning of Feb. 24. Although it was painted over before school started, some students had already arrived on campus by then. Irvington High School’s resource police officer was alerted the same day and an investigation began the next week, Killgore said. The principal also said an email regarding the incident was sent to parents and families of Horner students on Feb. 26.</t>
  </si>
  <si>
    <t>boys said they were drunk</t>
  </si>
  <si>
    <t>https://www.kgw.com/article/news/crime/swastikas-painted-inside-liberty-high-school/283-414567196</t>
  </si>
  <si>
    <t>Hillsboro</t>
  </si>
  <si>
    <t>hallway</t>
  </si>
  <si>
    <t>District administrators discussed the situation with students, faculty, and staff. They believe the situation is a sign of the tension in our country.</t>
  </si>
  <si>
    <t>Spree: swatikas are found in hallways, bathrooms and one outside the classroom of a Jewish teacher</t>
  </si>
  <si>
    <t>https://www.lohud.com/story/news/crime/2017/02/28/lewisboro-swastikas-john-jay-high-school/98519264/</t>
  </si>
  <si>
    <t>In the midst of the vandalism, the school district has held community meetings and presentations to address concerns, including an appearance last week at John Jay by Holocaust survivor Judith Altmann that every high school student was required to attend, Selesnick said.</t>
  </si>
  <si>
    <t>four swastikas drawn on bathroom wall inside the school library John Jay High school Lewisboro. Fourth incident since December</t>
  </si>
  <si>
    <t>https://dailyvoice.com/new-york/ramapo/news/swastikas-antisemitic-messages-found-in-ramapo-say-police/701242/</t>
  </si>
  <si>
    <t>Ramapo</t>
  </si>
  <si>
    <t>Get-out</t>
  </si>
  <si>
    <t>Jewish school</t>
  </si>
  <si>
    <t>fence</t>
  </si>
  <si>
    <t>http://a3.static.dailyvoice.com/image/upload/c_fill,dpr_2,f_auto,q_auto:eco,w_640/Screen_shot_2017-02-26_at_7.30.46_AM_yhv1uf</t>
  </si>
  <si>
    <t>https://njjewishnews.timesofisrael.com/parents-students-charge-antiSemitism-ignored-in-east-brunswick-schools/#.WTHsUhPysUE</t>
  </si>
  <si>
    <t>East Brunswick</t>
  </si>
  <si>
    <t>Kill-all-the-Jews, Hail-Hitler</t>
  </si>
  <si>
    <t>Following a spate of antisemitic, racist, homophobic, and Islamophobic incidents in recent months and years at East Brunswick schools, a group of parents and students have faulted officials with failing to educate students on the wrongs of intolerance. And not being timely in their response.</t>
  </si>
  <si>
    <t>https://dcist.com/story/17/03/03/swastika-schoolwithoutwalls/</t>
  </si>
  <si>
    <t>Some students are working with a newly formed climate and culture committee to create plans “to move our school community in a direction to ensure respect of all groups and individuals is evident” in the building.</t>
  </si>
  <si>
    <t>https://www.postandcourier.com/news/charleston-high-school-students-edit-photo-of-school-play-to/article_c96699ce-ff84-11e6-a462-438faefee6ac.html</t>
  </si>
  <si>
    <t>Charleston</t>
  </si>
  <si>
    <t>social media</t>
  </si>
  <si>
    <t>https://bloximages.newyork1.vip.townnews.com/postandcourier.com/content/tncms/assets/v3/editorial/9/c4/9c4e2f04-ff90-11e6-b008-0fef75339e35/58b8a138c0f3d.image.jpg?resize=500%2C889</t>
  </si>
  <si>
    <t>“The student that produced the original image, and those responsible for sharing it, will receive proper disciplinary actions as per the student code of conduct,” the statement said. “In addition, the school incorporates a restorative justice approach designed to reconcile offenders with those impacted by harmful words or actions. Additionally, they are counseled in multiple ways to help increase their compassion for others, as well as their understanding of the offense in hopes of preventing future incidents."</t>
  </si>
  <si>
    <t>This occurred on social media but was reported on in the newspaper. Nazi flag added to an image from a school production during the performance of "Grease Lightning" in Grease.</t>
  </si>
  <si>
    <t>https://www.proquest.com/docview/1875882092/20A464231EDB4188PQ/1?accountid=14667</t>
  </si>
  <si>
    <t>Principal wrote letter to parents the day after the incident</t>
  </si>
  <si>
    <t>second time in less than three months</t>
  </si>
  <si>
    <t>http://fox8.com/2017/03/09/swastika-found-on-locker-door-at-ellet-high-school-in-akron/</t>
  </si>
  <si>
    <t>Akron</t>
  </si>
  <si>
    <t>criminal-mischief</t>
  </si>
  <si>
    <t>ethnic-intimidation</t>
  </si>
  <si>
    <t>https://pbs.twimg.com/media/C6fUh25WcAIdPMo.jpg</t>
  </si>
  <si>
    <t>"were visible on the door for less than an hour"; students were disciplined by the board of education; Akron Mayor Dan Horrigan released the following statement on Thursday: “Last night’s incident at Ellet High School, which included a racially-charged message and image of a swastika being taped on the door of the Ellet boys basketball team’s locker room, is disturbing, offensive and unacceptable. There is no room in our City for intimidation, hatred, or bigotry of any kind. The Akron Police Department will fully investigate this incident as a suspected act of ethnic intimidation and cooperate with the Akron Public Schools to identify the responsible party or parties, and take appropriate enforcement action. "It is essential that all our young people feel welcome, valued and safe in this city and in their school environment. Our diversity is our strength; and acts like this, intended to divide us or incite fear, will never be tolerated in Akron.”</t>
  </si>
  <si>
    <t>with racial slur</t>
  </si>
  <si>
    <t>https://www.tapinto.net/towns/morristown/sections/in-the-schools/articles/second-bias-incident-at-morristown-middle-school</t>
  </si>
  <si>
    <t>antisemitic-hate-speech</t>
  </si>
  <si>
    <t>This second incident has served to strengthen our school’s commitment to ensuring that the dignity and rights of every member of our community are respected, Principal Uglialoro wrote. "I have reached out to the Prosecutor’s Office to arrange for a representative from their Bias Crimes division to speak to our students. In addition, I will also reach out to leaders in the local faith community to explore ways we can partner to foster a greater understanding and perspective regarding these sensitive issues". Administrators at the school as well as team leaders and school counselors developed a plan to transform this incident into a learning opportunity. The plan included discussions with each Social Studies class about the incident, focusing on the history behind the symbols of hate as well as lessons on bias, prejudice and stereotyping and creating symbols of tolerance and compassion.</t>
  </si>
  <si>
    <t>http://wtop.com/montgomery-county/2017/03/swastikas-found-at-montgomery-co-school-after-diversity-lesson/</t>
  </si>
  <si>
    <t>Rockville</t>
  </si>
  <si>
    <t>Principal Craig Staton said in a letter to parents that the desks were immediately cleaned and the teacher spoke to the students about the importance of being respectful and tolerant of all.</t>
  </si>
  <si>
    <t>Reported as happening "a day after a hate-incident was reported at a high school elsewhere in Montgomery County"(and antisemitic text from and anonymous sender reported here that did not include a swastika https://wtop.com/montgomery-county/2017/03/hate-incident-reported-md-high-school/; two desks had swastikas</t>
  </si>
  <si>
    <t>http://www.marinij.com/article/NO/20170330/NEWS/170339981</t>
  </si>
  <si>
    <t>Novato</t>
  </si>
  <si>
    <t>racist</t>
  </si>
  <si>
    <t>Principal Issued statement: “We don’t stand for this kind of stuff,” Baldwin said. “We don’t have incidents like this. When this came to our attention, we jumped on this right away. We made sure we pulled the kids responsible and made sure we’re educating them on how powerful hate speech and symbols can be.” In Novato, the school is using non-traditional disciplinary actions on the students involved in the swastika incident. “We’re doing the restorative justice approach to make sure students are aware of how harmful their actions can be,” Baldwin said.</t>
  </si>
  <si>
    <t>swastika found scrawled on a white board at Novato High School; other racist and antisemitic incidents occured prior to this</t>
  </si>
  <si>
    <t>https://www.dailybreeze.com/2017/03/23/palos-verdes-estates-police-investigate-swastika-found-on-pv-high-students-car/</t>
  </si>
  <si>
    <t>Rancho Palos Verdes</t>
  </si>
  <si>
    <t>dust</t>
  </si>
  <si>
    <t>Principal Charles Park said in an email that school staff began investigating the incident as soon as it was reported and that a student was counseled and disciplined. Park said staff members held grade-level assemblies to “discuss a variety of related issues,” during which he addressed students. He added that administrators worked directly with staff members and students to discuss “aligning our daily actions and behaviors with our ideals and aspirations.”</t>
  </si>
  <si>
    <t>http://www.jweekly.com/2017/03/22/swastikas-anti-jewish-shouts-at-belmont-high-school/</t>
  </si>
  <si>
    <t>Belmont</t>
  </si>
  <si>
    <t>Toasted-Jews</t>
  </si>
  <si>
    <t>https://i2.wp.com/www.jweekly.com/wp-content/uploads/2017/03/Scarlmonthigh-toasted-contrast-e1490219435176.jpg?resize=1280%2C720px&amp;ssl=1</t>
  </si>
  <si>
    <t>20 parents met with Principal Crame March 15. “We identified the students and took appropriate action,” Crame wrote. “I consulted with the District office to ensure we were in alignment with district policy, procedures, and guidelines. An emailed statement from Sequoia Union High School District Superintendent James Lianides said the school had taken “appropriate follow-up action” in regard to specific incidents. Carlmont also issued a statement that teachers were required to read to their students. Obtained by J., the text reminds students of the school’s policies on discrimination and says violations will be interpreted as “harassment, bullying, or hate-crimes and will be dealt with accordingly under District policies and the Education Code.”</t>
  </si>
  <si>
    <t>News article March 22, but meeting held March 15 about numberous instances of antisemitic-graffiti have been discovered on and around school property that occurred before that date.</t>
  </si>
  <si>
    <t>http://www.fox25boston.com/news/galvin-middle-school-investigating-swastikas-found-in-bathroom/505779314</t>
  </si>
  <si>
    <t>Canton</t>
  </si>
  <si>
    <t>Here's a statement from the superintendent's office: We were troubled to learn that 2 swastikas were found in the 3rd boys' bathroom at the Galvin Middle School. In instances like this, we work with children so that they understand some very important messages -expressions of hate or attempts to instill fear have not place in our schools. Everyone belongs; everyone is welcome; and everyone deserves to feel safe and respected in our schools. As educators, we need to teach children what some words and symbols mean and how those words and symbols make other people feel. In our schools, students are members of an inclusive community that values respectful and responsible relationships. We need to teach students very explicitly and intentionally exactly what that means. Please let me know if you have any other questions, Jennifer Fischer-Mueller, Ed.D. Superintendent of Schools Here's the letter sent home from the principal: March 23, 2017 Dear Galvin Parents/Guardians and Staff: Wednesday afternoon, two Swastikas were found in the 3rd floor of the boys' bathroom by an after-school custodian. This incident is extremely disturbing and against our school values of creating a welcoming, safe, and inclusive community at the Galvin Middle School. I want to assure the Galvin community that this incident, and any incident of intolerance to others, is taken very seriously. Galvin administrators, along with our School Resource Officer, are investigating this incident. Our guidance staff, along with school officials, will be available to offer support to students. In addition, over the coming days, our student body will have an opportunity to think about the important nature and implications of this type of incident in discussions they will have with some of their teachers. We will continue to educate and support your children so to insure that everyone is striving to create and sustain respectful and responsible relationships for all. If you have any questions or would like to speak with me directly, please contact me at conardw@cantonma.org or 781-821-5070 X3103. Sincerely, Dr. William Conrad Principal</t>
  </si>
  <si>
    <t>https://patch.com/illinois/joliet/swastika-scratched-music-stand-joliet-west-parent</t>
  </si>
  <si>
    <t>Joliet</t>
  </si>
  <si>
    <t>music stand</t>
  </si>
  <si>
    <t>https://cdn20.patchcdn.com/users/122971/20170324/034317/styles/T600x450/public/article_images/swa2-1490384594-3272.jpg</t>
  </si>
  <si>
    <t>parent noticed and reported it to the school</t>
  </si>
  <si>
    <t>https://www.phoenixnewtimes.com/news/phoenix-white-power-and-swastika-graffiti-at-pinnacle-high-school-suspects-arrested-9224962</t>
  </si>
  <si>
    <t>White-Power, White-Suppremacy</t>
  </si>
  <si>
    <t>juveniles-race and gender unknown</t>
  </si>
  <si>
    <t>Police reported "On April 5, 2017, investigators received information from the community that helped identify four suspects involved in this incident," Phoenix police Sergeant Mercedes Fortune said in a written statement on Thursday. "Several of the suspects admitted to their involvement in the incident and claimed that their intent was a prank and not bias related. The juveniles were arrested and released to their parents. The investigation is ongoing."</t>
  </si>
  <si>
    <r>
      <rPr>
        <color rgb="FF000000"/>
        <sz val="10.0"/>
      </rPr>
      <t xml:space="preserve">With "White Power" and "White Suppremacy" (spelled incorrectly) Also reported here: </t>
    </r>
    <r>
      <rPr>
        <color rgb="FF1155CC"/>
        <sz val="10.0"/>
        <u/>
      </rPr>
      <t>http://www.newsweek.com/white-power-swastika-graffiti-racist-574860</t>
    </r>
  </si>
  <si>
    <t>https://dailyvoice.com/connecticut/ridgefield/news/swastika-racist-antisemitic-graffiti-found-at-ridgefield-high-school/705503/</t>
  </si>
  <si>
    <t>Ridgefield</t>
  </si>
  <si>
    <t>The principal sent out email Wednesday morning condemning behavior.</t>
  </si>
  <si>
    <t>http://newyork.cbslocal.com/2017/04/02/chappaqua-school-swastika/</t>
  </si>
  <si>
    <t>Chappaqua</t>
  </si>
  <si>
    <t>New Castle Town Supervisor Robert Greenstein believes it was likely the work of “some young, stupid kid who doesn’t realize what that symbol stands for.” Regardless the motive, Greenstein said he would like the incident to be a teachable moment for the students. He called for a meeting of school officials and leaders from all faiths so they can educate kids and show that there is no place for hate speech in the community.</t>
  </si>
  <si>
    <t>http://www.wspynews.com/news/local/district-says-actions-taken-after-plano-middle-school-student-wears/article_fc536dc6-1abe-11e7-a4f1-3b1035bed2e7.html</t>
  </si>
  <si>
    <t>Plano</t>
  </si>
  <si>
    <t>https://bloximages.newyork1.vip.townnews.com/wspynews.com/content/tncms/assets/v3/editorial/2/0f/20f8b708-1abf-11e7-b6d5-63bb03a5f7fa/58e62bd75cebe.image.jpg?resize=750%2C629</t>
  </si>
  <si>
    <t>Plano Middle School Principal Mark Heller issued a statement to parents earlier this week, allegedly regarding the incident. In the statement he says, it was brought to the district's attention on Monday that the student was showing, "behaviors that were immoral and detrimental to what our school community stands for" and that the picture was shown on social media. Student removed from school and receiving "services and support elsewhere."</t>
  </si>
  <si>
    <t>https://www.boston.com/news/local-news/2017/04/28/police-arrest-man-accused-of-spray-painting-swastika</t>
  </si>
  <si>
    <t>Warwick</t>
  </si>
  <si>
    <t>McKay was arrested</t>
  </si>
  <si>
    <t>spraypaint with genitals</t>
  </si>
  <si>
    <t>https://patch.com/new-jersey/manalapan/swastikas-anti-semitic-writing-found-manalapan-elementary-school</t>
  </si>
  <si>
    <t>Manalapan</t>
  </si>
  <si>
    <t>bias-related-criminal mischief</t>
  </si>
  <si>
    <t>Semitic comments were found written in chalk on the playground and a picture of a swastika was also nearby, approximately 30 feet from the playground on a paved driveway leading to the school.</t>
  </si>
  <si>
    <t>https://www.click2houston.com/news/2017/04/14/swastika-formed-from-rocks-at-langham-creek-high-school/</t>
  </si>
  <si>
    <t>smiley face</t>
  </si>
  <si>
    <t>https://pbs.twimg.com/media/C9YxXCWUwAAIqE7.jpg:medium</t>
  </si>
  <si>
    <t>Nicole Ray, a spokeswoman for the Cypress-Fairbanks Independent School District, said officials took immediate action to remove the rocks, and an investigation is being conducted. Police involvement</t>
  </si>
  <si>
    <t>used rocks from a pre-existing ground sign depicting the school's initials to create a separate rock-formed swastika</t>
  </si>
  <si>
    <t>https://theaardvarkdig.com/2017/04/23/swastika-drawn-in-oes-bathroom/</t>
  </si>
  <si>
    <t>Student blogger responds: "The swastika seems to me like more of a backlash to authority rather than a genuine political expression. In a classroom environment where there are fewer opportunities for students to think about, share ideas, develop opinions, and listen to each other, the bathroom suddenly became a breeding ground for fermented thoughts, and a place to really push the envelope. I donâ€™t think that the person who drew the swastika was an antisemite, I think that he wanted to trigger the administration....Looking forward, the answer to this problem is not more safe spaces and heightened political correctness. The answer is letting the student body develop a thicker skin, reforming the student culture so we can create a learning environment that allows people to speak freely and ask the questions that we want to ask so that these feelings of frustration can be channeled through civil discourse instead of inflammatory drawings on the bathroom wall.
 I think that one way we can get to this point is by having more student organized events, like town halls, where students can voice their concerns without the faculty breathing down their necks. We could also simply start with assuming the best intentions."</t>
  </si>
  <si>
    <t>student opinion piece...school newspaper but coded as college</t>
  </si>
  <si>
    <t>http://k2radio.com/1000-reward-to-find-person-who-drew-swastika-at-kelly-walsh/</t>
  </si>
  <si>
    <t>Casper</t>
  </si>
  <si>
    <t>WY</t>
  </si>
  <si>
    <t>Principal Diller offered $1000 for identification of culprit. And while plenty of folks might immediately pursue retribution, Diller is largely interested in the future of the student or students who vandalized the furniture. "Whoever did this is probably a great kid too, they just made a bad choice and we can't let that slide," Diller added, saying he hopes to address whatever issue is at the heart of the vandalism and keep this action from developing into a pattern for whomever is responsible. Read More: $1,000 Reward to Find Person Who Drew Swastika at Kelly Walsh | https://k2radio.com/1000-reward-to-find-person-who-drew-swastika-at-kelly-walsh/?utm_source=tsmclip&amp;utm_medium=referral</t>
  </si>
  <si>
    <t>"act of vandalism"</t>
  </si>
  <si>
    <t>https://njjewishnews.timesofisrael.com/parents-students-charge-anti-semitism-ignored-in-east-brunswick-schools/</t>
  </si>
  <si>
    <t>racially-charged-graffiti</t>
  </si>
  <si>
    <t>KYS</t>
  </si>
  <si>
    <t>note left on desk saying KYS with a swastika: KYS is an acroynm for "Kill Yourself"</t>
  </si>
  <si>
    <t>https://www.eagnews.org/2017/05/oakland-swastika-dance-routine-heil-hitler-salutes-in-school-hallways/</t>
  </si>
  <si>
    <t>Piedmont</t>
  </si>
  <si>
    <t>antisemitic-behavior</t>
  </si>
  <si>
    <t>School leaders sent a letter to parents and held an assembly on Monday to address allegations of racist behavior towards Jewish students that included racist dance routines and taunts in the hallways, KTVU reports. In the past, the school district educates students about the Holocaust and brings in Holocaust survivors to discuss bigotry.</t>
  </si>
  <si>
    <t>dance routine in the shape of a swastika; other instances of heil Hitler salutes in the hallway and people being told they will burn like their ancestors or being called a F'ing Jew.</t>
  </si>
  <si>
    <t>https://patch.com/massachusetts/concord/swastika-concord-carlisle-high-school-under-investigation</t>
  </si>
  <si>
    <t>The graffiti was found May 2, and Principal Mastrullo brought it to the attention of the Concord-Carlisle community on his blog that day. I</t>
  </si>
  <si>
    <t>Last year three incidents of racist and antisemitic-graffiti were found at Concord Middle school.</t>
  </si>
  <si>
    <t>https://www.usnews.com/news/best-states/massachusetts/articles/2017-05-26/investigation-after-swastikas-found-at-reading-high-school</t>
  </si>
  <si>
    <t>Reading</t>
  </si>
  <si>
    <t>classroom</t>
  </si>
  <si>
    <t>The community is working with the Anti-Defamation League to respond.</t>
  </si>
  <si>
    <t>https://cc.bingj.com/cache.aspx?q=breaking-swastikas-racial-slurs-painted-walls-santaluces-high&amp;d=4775308202672163&amp;mkt=en-US&amp;setlang=en-US&amp;w=fsj33HcE3Xt7jwIv1lykPavUd_rnic4A</t>
  </si>
  <si>
    <t>Lantana</t>
  </si>
  <si>
    <t>offensive-graffiti</t>
  </si>
  <si>
    <t>Tameka Robinson, the school’s principal, called parents Wednesday morning to inform them about the incident. School officials are working with school police to review surveillance footage in an attempt to find out who painted the graffiti. In Robinson’s call to parents , she stressed that those responsible for the graffiti, which was on the school’s exterior walls, will face criminal charges, as well as punishment from school authorities as outlined in the student code of conduct.</t>
  </si>
  <si>
    <t>second incident involving "racially offensive graffiti" in a week</t>
  </si>
  <si>
    <t>https://www.usnews.com/news/best-states/massachusetts/articles/2017-05-13/school-police-investigating-swastika-found-in-bathroom</t>
  </si>
  <si>
    <t>Principal sent a letter to parents on Friday; Police involvement</t>
  </si>
  <si>
    <t>"hate-crime" was not used in this article but was used in the cited article from The Boston Globe that this piece was based upon found here: https://www3.bostonglobe.com/metro/2017/05/12/swastika-found-lexington-high-school/HIjtIKcjEom44CeF22K9rI/story.html?arc404=true</t>
  </si>
  <si>
    <t>http://www.naplesnews.com/story/news/education/2017/05/17/lee-sheriffs-office-investigates-white-supremacist-vandalism-bonita-springs-middle-school/327213001/</t>
  </si>
  <si>
    <t>Bonita Springs</t>
  </si>
  <si>
    <t>racist-slogan</t>
  </si>
  <si>
    <t>https://www.gannett-cdn.com/-mm-/5f7462af07e335b7144cb61b6817970df48c77b4/c=0-187-800-1254&amp;r=537&amp;c=0-0-534-712/local/-/media/2017/05/17/Naples/Naples/636306210395595855-18423084-1469152839773353-6800955704430231711-o.jpg</t>
  </si>
  <si>
    <t>The graffiti was removed Monday morning before classes started, said Melissa Mickey, communications coordinator for the Lee County School District. Police involvement</t>
  </si>
  <si>
    <t>White-is-Supreme</t>
  </si>
  <si>
    <t>note left on desk</t>
  </si>
  <si>
    <t>https://patch.com/maryland/columbia/swastikas-found-lab-desk-long-reach-hs</t>
  </si>
  <si>
    <t>Long Reach Principal Joshua R. Wasilewski said that officials were looking into it. The administration would take disciplinary action if needed, he added. "I want to be clear that hate-symbols have no place in our school community," Wasilewski said. There will be school-facilitated conversations where students in the classes that were affected may discuss what happened. "This will be part of our continued efforts to shape a community and school environment that has authentic and positive relationships across difference," Wasilewski said.</t>
  </si>
  <si>
    <t>http://pascackvalley.dailyvoice.com/police-fire/attention-paid-to-swastika-antisemitic-message-found-at-river-dell-hs/711817/</t>
  </si>
  <si>
    <t>Oradell</t>
  </si>
  <si>
    <t>Letter from Principal Fletcher: In his letter, Fletcher cautioned against hasty judgments -- including that the student who took responsibility for the swastika could be the one who wrote the hateful-message.
 "Jumping to conclusions, especially in the age of social media, is never good," he wrote. "Anyone who indicates that they have all the information is incorrect simply because the investigation is ongoing.
 "This behavior is not tolerated at River Dell. Even one incident is too many," Fletcher added. "At the same time, we must remember that there are young people in our care who make horrible mistakes that have enormous consequences.
 "As the adults in the room, we must help those who make the mistakes and those affected by them," the superintendent wrote. "We must counsel our young people so their understanding grows and this type of behavior ceases.
 "As a community, you can help by talking with your children about these two incidents. Help them understand the horrible meanings that words and symbols can have."; The swastika scrawler "came to school and admitted his actions" on Friday, the superintendent said. "Both the student and the student's family are fully cooperating with the district." Fletcher said police were contacted and were investigating, as always, but that he also reached out to a local rabbi "who is providing counsel and will provide assistance when appropriate." Rabbi Paul Jacobson "I have offered the full support and resources of Temple Avodat Shalom to the River Dell School District, for purposes of education and further communal sensitivity. I will be reaching out to other clergy within River Dell to apprise them of this unfortunate episode."</t>
  </si>
  <si>
    <t>Swastika in boys' bathroom stall reported with a "hateful-message against Jews in a girls' bathroom stall", so they are treated together.</t>
  </si>
  <si>
    <t>http://www.localdvm.com/news/i-270/swastika-found-drawn-on-high-school-desk/732637881</t>
  </si>
  <si>
    <t>Gaithersburgh</t>
  </si>
  <si>
    <t>The student responsible for drawing the symbol has been identified and is subject to the consequences held in the Montgomery County Public Schools Student Code of Conduct. Penalties for this kind of vandalism range from community service and peer mediation to long-term suspension and expulsion.</t>
  </si>
  <si>
    <t>https://www.timesofisrael.com/us-jewish-student-punished-for-anti-semitic-attack-on-jewish-student/</t>
  </si>
  <si>
    <t>Arvada</t>
  </si>
  <si>
    <t>student suspended</t>
  </si>
  <si>
    <t>This article mentions other antisemitic activities that do mention "Burn Jew Burn" and "Hitler was a genius, but they are not specifically tied to the swastika drawn on an arm. Mentioned among other incidents and then in another article among other incidents. https://denver.cbslocal.com/2017/05/05/antiSemitism-jefferson-county/</t>
  </si>
  <si>
    <t>http://www.fox25boston.com/news/swastikas-written-on-duxbury-schools-in-recent-weeks/530925699</t>
  </si>
  <si>
    <t>Principal says that they will punish the individual and create a "learning opportunity for the student"; police involvement</t>
  </si>
  <si>
    <t>Third one in three weeks; school neighbors the high school where the other incidents occurred.</t>
  </si>
  <si>
    <t>date unclear but "two weeks" from the date in the news report; school neighbors high school</t>
  </si>
  <si>
    <t xml:space="preserve">gym  </t>
  </si>
  <si>
    <t>date unclear but "two weeks" from the date in the news report; school neighbors middle school</t>
  </si>
  <si>
    <t>https://www.eastbaytimes.com/2017/06/13/high-school-seniors-spray-painted-swastika-on-campus-during-senior-prank-week/</t>
  </si>
  <si>
    <t>courtyard</t>
  </si>
  <si>
    <t>https://www.eastbaytimes.com/wp-content/uploads/2017/06/arg-prank-0616-01-01.jpg?w=797</t>
  </si>
  <si>
    <t>Principal made the senior class clean the school. She said those deemed responsible will still be allowed to walk across the stage at the school’s graduation ceremony Friday morning, but likely will have their diplomas withheld until they return to the school to do additional cleanup next week. Barrious said in a Tuesday afternoon email to the school community, including parents and guardians, that the school does not tolerate hate speech and that “we will continue to look for opportunities to educate our community in order to build multi-cultural appreciation and to ward off hate.”</t>
  </si>
  <si>
    <t>Part of a larger incident that involved vandalization and destruction of school property as part of the senior class "prank."</t>
  </si>
  <si>
    <t>http://wnyt.com/news/police-investigate-nazi-flag-in-building-at-cambridge-school/4520763/</t>
  </si>
  <si>
    <t>swastika-flag</t>
  </si>
  <si>
    <t>eagle, sword, hammer, #33</t>
  </si>
  <si>
    <t>https://bloximages.chicago2.vip.townnews.com/poststar.com/content/tncms/assets/v3/editorial/d/62/d62a3d8d-e297-5f3f-9020-53c269f402b1/594968f7d635d.image.jpg</t>
  </si>
  <si>
    <t>The number 33 on the flag apparently represents the KKK, since the letter K is number 11, he added. An eagle holding a sword and hammer was a hallmark of a Hitler Youth group. Also reported here: https://poststar.com/news/local/police-investigating-discovery-of-nazi-flag-in-school-building/article_407c8f60-498d-564d-8a8f-a5d617a32b7f.html , which is where the picture was found.</t>
  </si>
  <si>
    <t>http://www.chicagotribune.com/suburbs/oak-park/news/ct-oak-oprf-swastika-tl-0629-20170626-story.html</t>
  </si>
  <si>
    <t>Oak Park</t>
  </si>
  <si>
    <t>In a letter to parents, the school superintendent condemned the drawing, saying hate has no place at the school.</t>
  </si>
  <si>
    <t>in lobby of the school</t>
  </si>
  <si>
    <t>http://www.nbcconnecticut.com/news/local/Police-Investigate-Swastika-Spray-Painted-on-Sign-at-Torrington-School-432121153.html</t>
  </si>
  <si>
    <t>Torrington</t>
  </si>
  <si>
    <t>https://media.nbcconnecticut.com/2019/09/SWASTIKA-AT-SOUTHWEST-SCHOOL-TORRINGTON-BLUR.jpg?resize=850%2C478</t>
  </si>
  <si>
    <t>http://www.pressdemocrat.com/news/7318687-181/swastika-found-scrawled-on-maria?artslide=1</t>
  </si>
  <si>
    <t>Santa Rosa</t>
  </si>
  <si>
    <t>Discovered Sunday. Custodians removed the markings before students returned to campus Tuesday. School officials alerted parents of the discovery in an email on Thursday morning.</t>
  </si>
  <si>
    <t>near basketball court</t>
  </si>
  <si>
    <t>https://www.facebook.com/FOX5Vegas/videos/swastika-painted-near-las-vegas-elementary-school-kkk-on-el/10155656260371672/</t>
  </si>
  <si>
    <t>painted over</t>
  </si>
  <si>
    <t>reported inside this News piece for the news station: https://www.facebook.com/watch/?v=10155656260371672</t>
  </si>
  <si>
    <t>http://www.gwinnettdailypost.com/local/grayson-high-school-officials-identify-student-responsible-for-football-field/article_1d505451-42c3-5cc1-b973-c7c76eb74a9b.html</t>
  </si>
  <si>
    <t>Loganville</t>
  </si>
  <si>
    <t>grass</t>
  </si>
  <si>
    <t>https://bloximages.newyork1.vip.townnews.com/gwinnettdailypost.com/content/tncms/assets/v3/editorial/8/4a/84aaf877-15f5-5274-b94b-5c004d307a80/59a0704842b7d.image.jpg</t>
  </si>
  <si>
    <t>“By the time our school administration received the picture and went to the field to investigate, the dew had evaporated and there was no trace of the image left,” Grayson High Prinicpal Dana Pugh wrote in an email to parents. Pugh previously said the school would “take disciplinary action” against the student who made the drawing. Student later identified</t>
  </si>
  <si>
    <t>Happened "earlier this week"</t>
  </si>
  <si>
    <t>https://www.ajc.com/blog/get-schooled/swastika-found-atlanta-fifth-grade-classroom-when-hate-goes-school/6P9dCC8AV5CTq6XMhTXAPO/</t>
  </si>
  <si>
    <t>planter</t>
  </si>
  <si>
    <t>Teacher "turned it into a teaching moment as great teachers do." It is likely, said the superintendent, the child saw a swastika on TV or in the newspaper since the images have been common in the last few weeks. “They are watching TV and seeing stacks of newspapers, and seeing these images, and not fully understanding what they mean. I don’t think it was malicious; kids in fifth grade don’t fully understand some of these things. Great teachers can take something like this an</t>
  </si>
  <si>
    <t>Teacher was Jewish</t>
  </si>
  <si>
    <t>https://www.proquest.com/docview/1932228066/CC3673E6A48C4FE3PQ/1?accountid=14667</t>
  </si>
  <si>
    <t>Scranton</t>
  </si>
  <si>
    <t>prep school</t>
  </si>
  <si>
    <t>school officials removed it</t>
  </si>
  <si>
    <t>http://forward.com/fast-forward/381498/swastikas-painted-on-connecticut-public-school/</t>
  </si>
  <si>
    <t>Stamford</t>
  </si>
  <si>
    <t>anti-semitic-vandalism</t>
  </si>
  <si>
    <t>666, F*KKK, GBE, F**K AITE</t>
  </si>
  <si>
    <t>http://ww1.hdnux.com/photos/65/26/26/13985200/5/920x920.jpg</t>
  </si>
  <si>
    <t>In a statement sent Sunday, the United Jewish Federation of Greater Stamford, New Canaan and Darien and the recently started Jewish Community Relations Council said they were “deeply disturbed” by the symbols painted on the building. Sharon Beadle, a spokeswoman for Stamford Public Schools, said the school would make any campus security video available to police. “This is really a matter for police and isn’t a school matter,” Beadle said. “Obviously the school will cooperate with the police in any way to bring the investigation to a resolution.”</t>
  </si>
  <si>
    <t>Also reported here: https://www.stamfordadvocate.com/local/article/Stamford-police-investigating-swastika-graffiti-12006043.php; AITE are the initials of the school: Academy of Information Technology and Engineering</t>
  </si>
  <si>
    <t>http://www.loudountimes.com/news/article/swastika_found_in_bathroom_at_briar_woods_hs_third_anti_semitic432</t>
  </si>
  <si>
    <t>The occurrence was documented and the swastika cleaned off the bathroom stall, the spokesman said.</t>
  </si>
  <si>
    <t>https://philadelphia.cbslocal.com/2016/09/12/swastika-haverford-tennis-court/</t>
  </si>
  <si>
    <t>https://patch.com/connecticut/ridgefield/swastika-found-ridgefield-high-school</t>
  </si>
  <si>
    <t>Principal sent out letter to parents, "I wish to emphasize that those who create such statements serve to offend all of us in our Ridgefield High School community and this will never be considered acceptable behavior," wrote Gross in her letter to parents. "As I have stated previously, I know that you understand that these acts, and similar ones towards any group, attempt to weaken our conscience, poison our spirit, and destroy the freedom of all of us." Gross added the school will work with district administrators, local clergy and municipal leaders, faculty, students, clubs and student government to prevent such issues from arising.</t>
  </si>
  <si>
    <t>found "this week" so date is the news report date; not first time antisemitic-graffiti has occured in town. After incident in March, "students came out in strong opposition and drew messages of love and acceptance."</t>
  </si>
  <si>
    <t>http://www.sandiegouniontribune.com/news/public-safety/sd-me-graffiti-school-20170913-story.html</t>
  </si>
  <si>
    <t>graffiti-incident</t>
  </si>
  <si>
    <t>The graffiti was spread over a 10-foot-by-10-foot area that custodians draped with a tarp before students arrived, Paik said. Painters were summoned to cover up the offensive words and images. A letter also was being sent to parents of the high school’s students. Principal Tina Ziegler sent this letter to parents: Dear Westview Families, Earlier this morning I woke up to the news that our campus had been vandalized overnight. The “W” in the center of our school was defaced with graffiti containing offensive symbols and language. Campus security and custodians responded immediately, covering the area to prevent students’ exposure. We have reported the crime to law enforcement and paint crews are on scene to try to repair the damage. While the investigation and cleanup is underway, it is important our community knows that this is NOT the Wolverine Way. The actions of this person or group of people do not reflect the pride we take in our campus and the safe learning environment that Westview High School and the Poway Unified School District strive to provide our students. Westview High School continues to be a place where all of our students are respected and are expected to respect one another. If you or your student has any information that might help the investigation, please contact my office immediately. Sincerely, Ms. Ziegler</t>
  </si>
  <si>
    <t>https://theswellesleyreport.com/2016/10/wellesley-high-investigates-swastika-etched-onto-computer/</t>
  </si>
  <si>
    <t>Wellesley</t>
  </si>
  <si>
    <t>glass</t>
  </si>
  <si>
    <t>computer</t>
  </si>
  <si>
    <t>Principal Jamie Chisum spoke to students about the issue on Wednesday and shared a memo with parents/guardians on Friday, writing: “I denounced the act, saying it had no place in our community and said that I understood that Rosh Hashanah was a time for reflection on our past year and to think about the hopes we have for the new one. I talked about how the swastika may be most directly associated as an antisemitic symbol, but that it has come to represent hatred toward any ‘other’. I told them my hope was that we’d be able to look out for each other and call out this type of behavior to each other so we could work towards it not happening here. I encouraged more conversation in advisory and beyond.”</t>
  </si>
  <si>
    <t>https://www.sctimes.com/story/news/local/2017/10/03/swastika-graffiti-discovered-north-junior-high-school/728140001/</t>
  </si>
  <si>
    <t>St. Cloud</t>
  </si>
  <si>
    <t>Soon</t>
  </si>
  <si>
    <t>DeLand said that a report was filed with law enforcement and that the incident was investigated. The school also took measures to alert parents and students of the incident. 
 "On Monday, a message was sent to parents assuring them that North is committed to ensuring all students feel safe and welcome," DeLand said in an email statement. "As a district, St. Cloud Area Schools is committed to providing a learning environment that is free from discrimination and harassment." St. Cloud schools teach about World War II and the Holocaust in seventh grade and again in greater depth in 10th grade, according to a statement from DeLand.
 In addition, two years ago, district middle schoolers read "The Diary of Anne Frank" and attended a theatrical production based on the book at GREAT Theatre. They also visited a Holocaust exhibit at St. Cloud State University.</t>
  </si>
  <si>
    <t>Friday, Sept. 29, a date which also marked the beginning of Yom Kippur, the holiest day of the year in Judaism.</t>
  </si>
  <si>
    <t>https://www.wiltonbulletin.com/news/schools/article/Swastika-discovered-in-Middlebrook-bathroom-13990268.php</t>
  </si>
  <si>
    <t>Wilton</t>
  </si>
  <si>
    <t>Middlebrook Principal Lauren Feltz wrote a letter to parents the following day, in which she called the “hateful-graffiti” a “deplorable act” and said the school’s administrative team “undertook a full investigation and began inspecting the site hourly.”
 Principal Lauren Feltz told The Bulletin on Friday that the swastika was “immediately taken down” and a second swastika was later discovered. She said that was also “immediately removed.” According to an Oct. 6 letter from Superintendent Kevin Smith, the parent of the child who drew the swastika came forward the morning of Friday, Oct. 6. “While neither I nor any member of our administration will in any way minimize the impact of this incident,” Smith wrote, “I took some small comfort in learning that the child very clearly did not understand the full meaning of the symbol or the repercussions of drawing it.” “While no excuse can or should be made for this action, in talking with the student, it is clear that the intent in making the graffiti was not a message of hate,” she wrote.
 “While the child understands the historical gravity of the symbol and antiSemitism in general, the student was not personally intending to make an antisemitic statement. Of course, this in no way decreases the negative impact this has had on our school community.”</t>
  </si>
  <si>
    <t>This community took it to the limit. PA announcements, team leader and student meetings, ADL was contacted.</t>
  </si>
  <si>
    <t>http://www.mcall.com/news/breaking/mc-nws-montgomery-county-upper-perk-swastika-20171015-story.html</t>
  </si>
  <si>
    <t>Red Hill</t>
  </si>
  <si>
    <t>Both were charged with vandalism, criminal mischief and trespassing, according to court records.</t>
  </si>
  <si>
    <t>Spree: more than one window had the swastikas drawn on them</t>
  </si>
  <si>
    <t>https://whdh.com/news/officials-swastika-racial-slurs-found-at-rockland-high-school/</t>
  </si>
  <si>
    <t>Rockland</t>
  </si>
  <si>
    <t>“We are working closely with the Rockland Police Department and the community to develop an effective and appropriate response to to these incidents,” Rockland Superintendent Alan Cron said in a statement. “The Rockland Public Schools is committed to providing a safe and inclusive environment and we will not tolerate hate speech of any kind.” The school district said it has also reached out to the National Association for the Advancement of Colored People and the Anti-Defamation League for guidance.</t>
  </si>
  <si>
    <t>Reported with other incidents that had happened on Thursday (messages of hate, the swastika, racial slurs) but only one swastika was mentioned.</t>
  </si>
  <si>
    <t>https://www.hometownlife.com/story/news/local/canton/2017/10/18/swastika-found-drawn-wood-chips-school-playground/775176001/</t>
  </si>
  <si>
    <t>In her statement, Merritt said the swastika symbol was found by students during recess. Officials were continuing to investigate. "P-CCS is taking this situation very seriously and actions of this nature will not be tolerated," she said. "We will continue working in concert with Canton Police Department to fully investigate this incident. "P-CCS will continue to build a school culture that embraces diversity and acceptance of all students," Merritt added. School officials investigated the incident and the robocall asked parents to report any information they might have about the incident.</t>
  </si>
  <si>
    <t>However, there was speculation among some in the Plymouth-Canton school community that the situation could have been a misunderstanding and that it could represent the Indian community's festival of lights, or Diwali, which began this week. Long before the swastika became a symbol used by Nazis, it was used by the Indian community as a religious symbol. Canton — and Bentley Elementary School — have sizable Indian populations.</t>
  </si>
  <si>
    <t>https://www.nbcwashington.com/news/local/Swastika-Other-Vandalism-at-Woodbridge-School-Neighborhood-452583463.html</t>
  </si>
  <si>
    <t>K-8</t>
  </si>
  <si>
    <t>Spree: swastikas was mentioned with other vandalism: two stop signs, a fire hydrant, a mailbox, and a vehicle. Some of the vandalism was "random an illegible."</t>
  </si>
  <si>
    <t>https://www.marinij.com/2017/11/06/swastika-at-drake-high-prompts-investigation-renewed-anti-hate-action/</t>
  </si>
  <si>
    <t>San Anselmo</t>
  </si>
  <si>
    <t>The markings were washed off immediately and the matter is under investigation, said Margo Rohrbacher, police spokeswoman. Anyone with information should call Central Marin police at 415-927-5150. Chedekel, and other members of the year-old grassroots group Solidarity Sundays-Marin, have joined with Sustainable Fairfax, the Fairfax Town Council and the Marin County District Attorney’s Office to support a new showing of the anti-hate-crime film “Not in Our Town.” The screening, the third one in Marin since May, will be at 7 p.m. Thursday.</t>
  </si>
  <si>
    <t>https://planetprinceton.com/2017/11/13/swastika-racist-and-sexist-language-added-to-8th-grade-online-document-at-john-witherspoon-middle-school-in-princeton/</t>
  </si>
  <si>
    <t>virtual</t>
  </si>
  <si>
    <t>John Witherspoon Middle School Principal Jason Burr sent to letter to parents on Monday regarding the document, asking parents to more vigilant in monitoring their kids’ internet presence.</t>
  </si>
  <si>
    <t>“The data points were replaced with student names, racially and sexually charged language, and references to an internet sub-culture that thrives on negative stereotypes,” Burr wrote, without identifying the group. “Featured prominently in the center of the document was a large swastika.” On Oct. 30, the first day back from the class trip to Washington, D.C., eighth graders participated in a science lab, performed experiments, and input data in a Google spreadsheet on a computer at the front of a science classroom. To speed up the entry of data, all 261 eighth-grade students were given accesss to the spreadsheet to add data from home. Staff members at the school reported on Friday, Nov. 3, that “dramatic, horrific, and insensitive language had been gradually inserted into this science document during evening hours over the course of the school week,” Burr wrote.</t>
  </si>
  <si>
    <t>https://whdh.com/news/swastika-found-drawn-on-bathroom-wall-inside-dedham-middle-school/</t>
  </si>
  <si>
    <t>Dedham</t>
  </si>
  <si>
    <t>The school condemned the act and released a statement which said in part: “Symbols or actions that represent and promote hateful or discriminatory views are unacceptable in the Dedham Public Schools. While this incident happened at DMS, all members of the school community in all buildings need to be aware of and united in our obligation to actively denounce these actions.” Officials are investigating the incident.</t>
  </si>
  <si>
    <t>https://wjla.com/news/local/swastika-found-in-bathroom-of-montgomery-county-high-school</t>
  </si>
  <si>
    <t>Potomac</t>
  </si>
  <si>
    <t>Principal made a statement: "This is Dr. Benz, today, after lunch a swastika was found in a boys’ bathroom stall. This act threatens our core values and the strength of our gift of community diversity. Discrimination will not be tolerated at Churchill. Let me repeat, discrimination will not be tolerated at Churchill. Consequences for this hate act will be applied following the MCPS Code of Conduct. Tomorrow is a Wellness Day at Churchill. Our school must unite to be a safe environment for learning and respect for all. I will accept nothing less. During the coming break, please help me to reinforce these values with your children. We must live our mission every day. Winston Churchill High School: Where all are proud to belong."</t>
  </si>
  <si>
    <t>boys' bathroom</t>
  </si>
  <si>
    <t>http://www.lohud.com/story/news/crime/2017/01/19/swastikas-john-jay-high/96809444/</t>
  </si>
  <si>
    <t>second report of swastika vandalism in three weeks; two swastikas (one had been there for "quite some time" but the other drawn with pencil "seems be be more recent"</t>
  </si>
  <si>
    <t>https://www.theridgefieldpress.com/news/people/article/Another-swastika-at-high-school-prompts-program-14008505.php</t>
  </si>
  <si>
    <t>First Selectman Rudy Marconi, “I’ve had several meetings with the rabbis in our community concerning the antisemitic statements or issues we’ve been having, from a swastika in the schools to the park — incidents in our own park, including some racial slurs — that leads me to believe that, as a community, we need to pull together.” A program for town and school leaders next Tuesday, Dec. 5, with guest presenters from the Anti-Defamation League, the century-old national organization dedicated to fighting “antiSemitism and all forms of hate.” Ridgefield High School Principal Dr. Stacey Gross notified parents with an email that another swastika had been found. She sent around a message that had been read to students and staff over the school public address system. “Unfortunately, another unacceptable incident of prejudice has occurred on school grounds. We discovered a swastika drawn on the inside of a classroom door. A full investigation has just been completed and reported to the Ridgefield police school resource officer,” Gross said.</t>
  </si>
  <si>
    <t>http://www.nbc-2.com/story/34357763/parents-collier-school-didnt-act-fast-on-swastika-graffiti</t>
  </si>
  <si>
    <t>Everglades City</t>
  </si>
  <si>
    <t>Week later, the graffiti was still up. Father pushed the issue. A Collier County School spokesman didn't give specific dates but said, "The school has removed graffiti from a gym bathroom and a boy's locker room bathroom." "The principal is now locking these two bathrooms when not in use to make sure the vandalism does not happen again. He has also initiated a daily bathroom check for bathrooms across the entire building," the spokesman said.</t>
  </si>
  <si>
    <t>"In December" with no date given for the time the father saw the graffitti in the boys' bathroom at his son's school</t>
  </si>
  <si>
    <t>https://www.abqjournal.com/1136006/autopsy-details-fatal-wound-of-new-mexico-school-shooter.html</t>
  </si>
  <si>
    <t>Aztec</t>
  </si>
  <si>
    <t>SS, AMOG, Build-the-Wall, your-home</t>
  </si>
  <si>
    <t>More detailed incident report here: https://www.abqjournal.com/1400231/suit-alleges-aztec-schools-could-have-prevented-shooting.html, "faint ink markings on his leg" included a swastika among other things; former student of the school shot two others and himself.</t>
  </si>
  <si>
    <t>https://theswellesleyreport.com/2017/12/swastika-found-drawn-at-wellesley-high-in-boys-bathroom/</t>
  </si>
  <si>
    <t>This from Superintendent Dr. David Lussier: Dear Members of the Wellesley Community, Earlier today a swastika was found drawn on the wall in a boys’ bathroom at Wellesley High School. Dr. Chisum is in the process of investigating this incident and attached is the message he shared with WHS students, staff, and parents. I am reaching out to our broader school community to both alert you to this news and to emphasize that symbols and messages of hate have no place in our schools and represent a clear violation of our Core Values. Moments like these also provide an opportunity for our entire community to speak with a unified voice in rejecting antiSemitism and racism, as well as to affirm those values we stand for such as Respect for Human Differences and Building and Maintaining Cooperative and Caring Relationships. I ask that you consider conversations at home that reinforce these messages. Dr. Chisum has some excellent suggestions in his letter on how to approach this topic. Please let me know if you have any questions and thank you in advance for your support. David Lussier, Ed.D. In response, students had to write letters: see http://whsbradford.org/responding-to-the-swastika/</t>
  </si>
  <si>
    <t>https://whdh.com/news/student-removed-from-school-after-swastika-and-pro-hitler-message-found-at-brockton-school/#:~:text=BROCKTON%2C%20Mass.%20%28WHDH%29%20%E2%80%94%20A%20student%20has%20been,on%20a%20desk%20at%20Plouffe%20Academy%20on%20Friday.</t>
  </si>
  <si>
    <t>Brockton</t>
  </si>
  <si>
    <t>Student suspended</t>
  </si>
  <si>
    <t>pro-Hitler messages included; also reported here: https://www.milforddailynews.com/news/20171212/student-suspended-for-drawing-swastika-at-brockton-school</t>
  </si>
  <si>
    <t>https://www.dallasnews.com/news/education/2017/12/22/swastikas-heil-hitler-found-highland-park-school-after-students-read-diary-anne-frank</t>
  </si>
  <si>
    <t>Since the Dec. 11 incident, Hitzelberger wrote, the school "increased our monitoring, and we feel we are very close to finding and holding accountable the person who is responsible.</t>
  </si>
  <si>
    <t>https://www.timesofisrael.com/swastikas-drawn-in-classroom-of-boston-area-jewish-teacher/</t>
  </si>
  <si>
    <t>Andover</t>
  </si>
  <si>
    <t>The school district has contacted the Anti-Defamation League to assist in conducting faculty and staff training on how to deal with the incident, according to the statement, which also noted that school officials would reach out to local religious and civic leaders to hold a public forum at the school early in the new year.</t>
  </si>
  <si>
    <t>Jewish teacher; Spree: three swastikas on a desk</t>
  </si>
  <si>
    <t>http://abc7ny.com/swastika-found-in-snow-outside-bronx-school/2782817/</t>
  </si>
  <si>
    <t>disturbing-image</t>
  </si>
  <si>
    <t>antisemitic-image</t>
  </si>
  <si>
    <t>https://cdn.abcotvs.com/dip/images/2782841_121417-wabc-bronxswastika.jpg?w=1280&amp;r=16:9</t>
  </si>
  <si>
    <t>New York City's Department of Education is investigating an antisemitic image found at a school in the Bronx.</t>
  </si>
  <si>
    <t>Dear Parents,
 Regretfully, I am writing again to inform you of another incident of hate speech and hate-symbols that we found yesterday at HPMS. In an eighth grade boys restroom, we found a swastika on the side of a toilet paper holder. The swastika had an ethnic slur written four times on it. On the other side of the toilet paper holder, we found the words, "Heil Hitler" and a second swastika. After the first incident I reported to you on December 11th, we increased our monitoring, and we feel we are very close to finding and holding accountable the person who is responsible.
 Our eighth grade English Language Arts teachers spoke to each class after the last incident ensuring that our students understand the repercussions of this behavior. There is no excuse. Additionally, our students just completed reading, "The Diary of Anne Frank" and will read "Night" when we return from the break. I highly recommend that you read and discuss "Night" along with your eighth grader. I ask again for your support, especially if you are the parent of an eighth grade boy. Please discuss with your child the harm that is done to our school and our society when hate speech and hate-symbols are displayed.
 I commend the many eighth grade students who are appalled by these acts and continue to stand up and speak against them.
 Sincerely,
 Laurie Hitzelberger</t>
  </si>
  <si>
    <t>happened after students completed reading The Diary of Anne Frank</t>
  </si>
  <si>
    <t>https://keyt.com/news/2018/01/04/traffic-sign-vandalized-with-swastika-at-a-buellton-elementary-school/</t>
  </si>
  <si>
    <t>Buellton</t>
  </si>
  <si>
    <t>The Buellton Union School District covered the image as quickly as possible that afternoon and said in a statement: The Buellton Union School District is committed to teaching tolerance. Racist, divisive language and symbols will not be allowed on our school campuses, and we will always respond with immediate removal of graffiti and vandalism such as was reported yesterday. Students in each of our classrooms are supported and encouraged to participate in acts of kindness to combat instances of intolerant speech in any form. We encourage students to report any harassment through anonymous tips on our website as well as through the caring adults on our campuses. The district is committed to the health and well-being of all the students and staff members in our schools, and we celebrate the diversity in our community.</t>
  </si>
  <si>
    <t>https://fox28media.com/news/local/swastika-drawn-on-teen-at-school-mother-wants-bullying-addressed</t>
  </si>
  <si>
    <t>Savannah</t>
  </si>
  <si>
    <t>http://static-30.sinclairstoryline.com/resources/media/a0c18a7c-d1de-4625-8e0b-9bd9f63ae412-large16x9_image000000.jpg?1515542892807</t>
  </si>
  <si>
    <t>student drew on another student</t>
  </si>
  <si>
    <t>https://billingsgazette.com/news/local/vandals-paint-swastikas-other-grafitti-on-billings-schools/article_5ee85f98-74da-56f5-9161-92906454b313.html</t>
  </si>
  <si>
    <t>Billings</t>
  </si>
  <si>
    <t>MT</t>
  </si>
  <si>
    <t>https://bloximages.chicago2.vip.townnews.com/billingsgazette.com/content/tncms/assets/v3/editorial/e/75/e7508622-1588-5799-9505-f340c806cedc/5a6a532b24774.image.jpg</t>
  </si>
  <si>
    <t>https://patch.com/new-york/bedford/2-more-incidents-anti-semitic-graffiti-found-john-jay</t>
  </si>
  <si>
    <t>District official issued a statement. "These hateful symbols will never be tolerated in our schools," the officials said, adding that they have increased efforts to help students be sensitive, respectful and compassionate. The high school has been working with the Anti-Defamation League, and staff in the middle and high school have also been working with an organization called Facing History and Ourselves. Subscribe All kindergarten through 12th grade staff have had training with the anti-bias organization GLSEN — the Gay Lesbian Straight Education Network. Police involvement.</t>
  </si>
  <si>
    <t>District official issued a statement. "These hateful symbols will never be tolerated in our schools," the officials said, adding that they have increased efforts to help students be sensitive, respectful and compassionate. The high school has been working with the Anti-Defamation League, and staff in the middle and high school have also been working with an organization called Facing History and Ourselves. Subscribe All kindergarten through 12th grade staff have had training with the anti-bias organization GLSEN — the Gay Lesbian Straight Education Network.  Police involvement.</t>
  </si>
  <si>
    <t>http://abc6onyourside.com/news/local/threat-swastika-on-wall-spur-extra-security-at-ohio-school</t>
  </si>
  <si>
    <t>Wooster</t>
  </si>
  <si>
    <t>Kill-them-All</t>
  </si>
  <si>
    <t>Superintendent Michael Tefs tells The Daily Record in Wooster that those security changes include keeping school buildings on lockdown and not having recess.</t>
  </si>
  <si>
    <t>https://www.dallasnews.com/news/flower-mound/2018/02/01/marcus-high-school-confronts-racist-photo-posted-online</t>
  </si>
  <si>
    <t>Flower Mound</t>
  </si>
  <si>
    <t>racist-message</t>
  </si>
  <si>
    <t>http://images.tritondigitalcms.com/6616/sites/274/2018/02/01080522/marcus-768x513.jpg</t>
  </si>
  <si>
    <t>school "launched an investigation"; Principal Gary Shafferman sent a letter to parents saying, "Please hear me clearly — this type of hateful speech will not be tolerated at Marcus High School"</t>
  </si>
  <si>
    <t>https://www.patriotledger.com/story/news/education/2018/02/02/norwell-high-addresses-latest-swastika/15330175007/</t>
  </si>
  <si>
    <t>Norwell</t>
  </si>
  <si>
    <t>Superintendent Matthew Keegan said in a statement Friday that the school department had taken “appropriate disciplinary action” toward two high school students who posted an image of themselves with swastikas on social media. Keegan said the schools would notify the Anti-Defamation League of the incident. Norwell High School Principal William Fish said in an email to parents this week that the image, which he called “unsettling,” had not been taken inside the schools. He said administrators had taken an “appropriate response” but did not provide details, citing privacy laws.</t>
  </si>
  <si>
    <t>accompanied with racial slurs</t>
  </si>
  <si>
    <t>https://www.cnn.com/2018/02/27/us/florida-school-shooter-ammunition-left/index.html</t>
  </si>
  <si>
    <t>Parkland</t>
  </si>
  <si>
    <t>ammunition magazines</t>
  </si>
  <si>
    <t>The shooter, 19-year-old Nikolas Cruz, faces 17 counts of premeditated murder. Police say he confessed after being caught not far from Marjory Stoneman Douglas High School.</t>
  </si>
  <si>
    <t>Nikolas Cruz left at least 180 rounds of ammunition — inside magazines that bore Nazi swastika symbols — at the scene of the Parkland school shooting.</t>
  </si>
  <si>
    <t>https://www.azcentral.com/story/news/local/phoenix-education/2018/02/15/photo-human-swastika-made-paradise-valley-high-school-students-creating-human-swastika-circulates/341909002/</t>
  </si>
  <si>
    <t>https://pbs.twimg.com/card_img/1007745188947783680/m2VE-Qgb?format=jpg&amp;name=600x314</t>
  </si>
  <si>
    <t>Letter sent home to parents; Deonise said in the letter that the school "immediately conducted an investigation" after the photo was brought to officials' attention. He added that the students were disciplined, though could not provide further details, citing the Family Educational Rights &amp; Privacy Act. The high school planned to address students Thursday morning "regarding the seriousness of this issue and to reiterate our expectations for student behavior."</t>
  </si>
  <si>
    <t>http://deerfieldscroll.com/2018/02/deerfield-fights-hate/</t>
  </si>
  <si>
    <t>Deerfield</t>
  </si>
  <si>
    <t>water</t>
  </si>
  <si>
    <t>https://i2.wp.com/deerfieldscroll.com/wp-content/uploads/2018/03/IMG_1717-1.jpg?resize=768%2C576</t>
  </si>
  <si>
    <t>Head of School made statement and then held assembly on February 16; also a Crisis Response Team (CRT), comprised of Deerfield faculty, security, and administration met twice; and in Deerfield, two community meetings were held; in addition, Director of Counseling Dr. Joshua Relin spread positivity on the sidewalks around Denunzio on the morning of February 17th by providing sidewalk chalk and encouraging students and faculty families to draw positive messages. This event, colloquially dubbed “Bringing Out the Colors,” brought together a range of Deerfield students and faculty, aiming to engender hope, rather than fear, throughout the Deerfield community.</t>
  </si>
  <si>
    <t>The coupling of the swastika with the work ‘heil’ is generally a prominent attack on all groups that fell victim to the Nazi regime during World War II and it is a communal job to recognize that.</t>
  </si>
  <si>
    <t>http://www.union-bulletin.com/news/swastika-found-at-whitman-college/article_5fe59e18-1bf4-11e8-b9f9-73303f1f7853.html</t>
  </si>
  <si>
    <t>Walla Walla</t>
  </si>
  <si>
    <t>In a statement, Whitman College President Kathleen Murray said staff at Penrose Library had discovered a swastika drawn on a dry-erase board in a library study room. Calling the discovery “profoundly disturbing,” Murray said the swastika was erased shortly after it was found. “To say this kind of writing is highly inappropriate is an understatement. I want to be very clear: recreating this symbol-of-hate is reprehensible and behavior like this has no place within the Whitman community,” she said. “We are unsure if this act was committed by someone who is part of the Whitman community or not and have spent the afternoon trying to determine who is responsible.” Murray encouraged students to reach out for support through campus counselors and staff.</t>
  </si>
  <si>
    <t>https://www.facebook.com/burienvoice/posts/expressions-of-racial-hatred-should-always-be-taken-seriously-occasionally-these/1539792386148372/</t>
  </si>
  <si>
    <t>Burien</t>
  </si>
  <si>
    <t>offensive-racist-symbol</t>
  </si>
  <si>
    <t>expressions-of-racial-hatred</t>
  </si>
  <si>
    <t>Covered</t>
  </si>
  <si>
    <t>https://www.nbcboston.com/news/local/Arlington-High-School-Vandalism-Break-In-Investigation-482118991.html</t>
  </si>
  <si>
    <t>Arlington</t>
  </si>
  <si>
    <t>School officials said they will be disciplined in accordance to the school district's code of conduct, and police are still investigating it. The Arlington Human Rights Commission, the Anti-Defamation League and Arlington LGBTQIA+ Rainbow Commission are also being consulted in the incident, according to authorities. Arlington Superintendent Kathleen Bodie said in a statement, "These actions represent a terrible breach of the peace and harmony we seek to instill as a welcoming, tolerant, and safe community. Whether these students intended to or not, their words and actions are hateful and hurtful, and we must respond accordingly." Since the hateful incident, many students have posted messages of love and support in chalk for all students.</t>
  </si>
  <si>
    <t>anti-gay slurs</t>
  </si>
  <si>
    <t>https://whdh.com/news/swastika-found-spray-painted-outside-needham-high-school/</t>
  </si>
  <si>
    <t>Needham</t>
  </si>
  <si>
    <t xml:space="preserve">Principal Aaron Sicotte called the discovery “disturbing and concerning” in a letter that was sent to parents. “I know you share my disgust at the offensive and hateful act. While we do not know if it was a member of the Needham High community who did it, we do know the impact is certainly felt throughout NHS,” Sicotte said in a statement. “An act like this highlights our very real need to continue our work to create a safe, welcoming, and respectful environment for all of our students and staff.” The superintendent’s office was notified and is assisting with the investigation.
The Anti-Defamation League also weighed in on the investigation in a statement. “As hate and antiSemitism continue to rear their ugly heads, students, teachers, and community leaders have the power to say that historic symbols of hate do not represent their school or community,” the ADL statement read. “Needham’s transparency and prompt investigation are critical to maintaining a safe school where all can learn. ADL has reached out to the school and community and we stand ready to help address the incident and heal.”
</t>
  </si>
  <si>
    <t>Swastikas were found on school grounds back in December 2017, but research shows it was at Wellesley High School, and we have that reported.</t>
  </si>
  <si>
    <t>https://www.baltimoresun.com/education/bs-md-swastika-high-school-20180524-story.html</t>
  </si>
  <si>
    <t>Glenelg</t>
  </si>
  <si>
    <t>http://www.trbimg.com/img-5b06c865/turbine/bs-1527171168-0xo257zvot-snap-image/750/750x422</t>
  </si>
  <si>
    <t>white male student</t>
  </si>
  <si>
    <t>police involvement also reported here: https://www.baltimoresun.com/education/bs-md-swastika-high-school-20180524-story.html; students charged with hate-crimes. See this article for more on sentencing: Seth Taylor, Tyler Curtiss, Joshua Shaffer and Matthew Lipp were each charged with vandalism, destruction of property and a hate-crime in May 2018, The Post reported. The four covered their faces when they used spray paint to draw swastikas and write racist and homophobic slurs on the exterior of Genleg High School, where they were seniors.Each of the teens received jail sentences of differing lengths that were served on the weekends. They were also sentenced to probation and community service. All four will be eligible to have their hate-crimes expunged from their record when they complete probation. -- https://www.wsbtv.com/news/trending-now/teens-who-spray-painted-school-with-racist-homophobic-slurs-caught-through-wifi-info/965709863/</t>
  </si>
  <si>
    <t>anti-LGBTQ slurs as well; swastikas and racial epithets, including one that police said targeted the central Howard County school’s African-American principal, were found painted on campus sidewalks, outside walls and the parking lot Thursday morning.</t>
  </si>
  <si>
    <t>https://lexington.wickedlocal.com/news/20180529/swastika-and-666-found-carved-into-lexington-high-school-toilet-paper-dispenser</t>
  </si>
  <si>
    <t>A student found the carvings and reported them to Assistant Principal John Murray, who in turn called the Lexington Police Department shortly after 3 p.m. that day, according to the police department’s public log. As it happens, “we have an administrators meeting today with the Anti-Defamation League,” Superintendent Czajkowski said. Founded to prevent antiSemitism and to defend Jewish people, the organization’s mission centers on fighting bias, bullying and hate-crimes, whether for religious groups or others deemed “different,” according to the organization’s website.</t>
  </si>
  <si>
    <t>https://antisemitism.org.il/2018/06/22/antisemitic-slur-and-swastika-found-at-reading-middle-school/</t>
  </si>
  <si>
    <t>Government website</t>
  </si>
  <si>
    <t>antisemitic-slur</t>
  </si>
  <si>
    <t>Gas-the-Jews</t>
  </si>
  <si>
    <r>
      <rPr>
        <color rgb="FF000000"/>
        <sz val="10.0"/>
      </rPr>
      <t xml:space="preserve">Town of Reading released statement that can be found here: </t>
    </r>
    <r>
      <rPr>
        <color rgb="FF1155CC"/>
        <sz val="10.0"/>
        <u/>
      </rPr>
      <t>https://patch.com/massachusetts/reading/officials-react-antisemitic-incident-parker-middle-school</t>
    </r>
    <r>
      <rPr>
        <color rgb="FF000000"/>
        <sz val="10.0"/>
      </rPr>
      <t>; also in response to this event and other swastika incidents, antisemitic rally later held in reading, which you can read about here: https://www.bostonglobe.com/metro/2018/10/21/reading-residents-rally-against-antiSemitism-their-town-and-solidarity-with-jewish-neighbors/Hf07uR3E0aTMGLsgsAYc0J/story.html</t>
    </r>
  </si>
  <si>
    <t>Tuesday's incident comes more than a year after two similar incidents at Reading Memorial High School in May 2017. I cannot find these reported.</t>
  </si>
  <si>
    <t>https://www.chicagotribune.com/suburbs/norridge/ct-nhh-leigh-school-swastika-ruling-tl-0913-story.html</t>
  </si>
  <si>
    <t>Norridge</t>
  </si>
  <si>
    <t>Nazi-rules</t>
  </si>
  <si>
    <t>caulk</t>
  </si>
  <si>
    <t>The youth was charged with criminal defacement,Norridge police weighed the possibility of prosecuting the case as a hate-crime and sending the matter through the Cook County juvenile court system, Disselhorst said. After interviews with the teen, police believe it was “a crime of ignorance,” rather than the student identifying with any hate group, Disselhorst said on Friday. He asked that the court to order the youth to get therapy from a licensed therapist for his issues and perform 30 hours of community service. “If those conditions are not met,” Etchingham said, “we would ask (Norridge School District 80 Superintendent Paul O’Malley) to visit our juvenile authorities and, as far as I’m concerned, if he can be taken out of the community [and put] into an incarcerated setting for juveniles that would be fine for the community and the school.”</t>
  </si>
  <si>
    <t>https://patch.com/texas/woodlands/tomball-school-tagged-swastika-whites-only-graffiti</t>
  </si>
  <si>
    <t>Tomball</t>
  </si>
  <si>
    <t>image</t>
  </si>
  <si>
    <t>Whites-Only</t>
  </si>
  <si>
    <t>https://patch.com/img/cdn20/users/22893546/20180730/034042/styles/raw/public/processed_images/djsgqctu0aeojdi-1532977022-3986.jpg?width=695</t>
  </si>
  <si>
    <t>Harris County Sheriff's Office as it is looking for the suspects in the case.</t>
  </si>
  <si>
    <t>https://www.vtcng.com/news_and_citizen/news/local_news/hateful-graffiti-found-at-school/article_abd46076-a15e-11e8-8acd-2f89c930b36e.html</t>
  </si>
  <si>
    <t>MS-13 gang symbol</t>
  </si>
  <si>
    <t>https://bloximages.chicago2.vip.townnews.com/vtcng.com/content/tncms/assets/v3/editorial/b/af/baf757d6-a14d-11e8-a636-5be348871da7/5b756a5196c17.image.jpg</t>
  </si>
  <si>
    <t>“Expressions that are hurtful, hateful and in this case antisemitic are not acceptable,” Wrend told the Stowe Reporter on Friday, and she will work with students, teachers and residents to use education as a tool to ensure it doesn’t happen again while being “supportive of those who are hurt by this kind of behavior.” “We take our role as educators seriously,” Wrend said, and the staff at Morristown’s schools will “continue to teach and reinforce respectful, responsible behavior and help ensure that our learning environment is welcoming and safe for all.” Police involvement</t>
  </si>
  <si>
    <t>https://www.proquest.com/docview/2154271362/6380EF2969414042PQ/1?accountid=14667</t>
  </si>
  <si>
    <t>homophonbic</t>
  </si>
  <si>
    <t>In an e-mail addressed to the Needham High School community, principal Aaron Sicotte wrote that the graffiti “consisted of a homophobic statement, a swastika, and the N word all in close proximity” that was carved into a stall in a boys’ bathroom at the high school.
“It appears to have been carved by the same person,” Sicotte wrote. “We are investigating the incident fully and are working closely with the Needham Police, and we will pursue all available options for appropriate discipline.”  “In order for us to achieve the kind of community for which we are all striving, we need each person to contribute their part,” he wrote. “Coming forward to report offensiveness like this is a great example of actively stepping forward. I appreciate all of the times students report concerning items and the many times each day a student says to a friend that something shouldn’t be done or said. Those can be hard moments, but they highlight the depth of character of so many of our students and the essence of what make NHS the strong community it is. We have incredible students and adults in this building, and offensive behavior like this does not reflect who we truly are.” Sicotte said the school’s guidance department will be available for any student who would like support “processing this graffiti and the impact of it.”
“This behavior is completely counter to our value of creating a caring community at Needham High School,” Sicotte wrote. “Every person at NHS has the right to learn without fear, without hate, and without harm, regardless of whether it is mental or physical.”</t>
  </si>
  <si>
    <t>homophobic statement also accompanied swastika</t>
  </si>
  <si>
    <t>https://www.fox47news.com/news/local-news/community-upset-over-swastika-painting-on-school</t>
  </si>
  <si>
    <t>police involvement; Officials say the swastika painting was discovered Tuesday and quickly removed.</t>
  </si>
  <si>
    <t>catholic school</t>
  </si>
  <si>
    <t>https://www.wthr.com/article/students-find-ugly-drawing-bathroom-pike-high-school</t>
  </si>
  <si>
    <t xml:space="preserve">high school </t>
  </si>
  <si>
    <t>https://www.wthr.com/sites/default/files/images/2018/09/28/Pike%20HS-swastika%20vandalism.jpg</t>
  </si>
  <si>
    <r>
      <rPr>
        <color rgb="FF000000"/>
        <sz val="10.0"/>
      </rPr>
      <t xml:space="preserve">"The graffiti was removed immediately and we are in the process of a full investigation. Behavior such as this violates our human dignity and anti-discrimination policies as well as our core values." Also reported in this article: The Jewish Defense League spokesman says sometimes students don't know what the symbol means. He says it’s a chance for the school to educate. "Some of the stories that we’ve had over the years with respect to the use of swastikas in the school setting sometimes they are perpetrated by people who quite frankly didn’t just understand what the meaning of the swastika is," said Nasatir. "They just knew it was controversial and will get peoples attention. And once you go in and you really kind of educate people on why the swastika has such a negative connotation, I think it can be a way to mitigate the chances of it happening again in the school." You can also read a statement that was published here: </t>
    </r>
    <r>
      <rPr>
        <color rgb="FF1155CC"/>
        <sz val="10.0"/>
        <u/>
      </rPr>
      <t>http://www.pike.k12.in.us/News/1813#sthash.9TRDzGBN.dpbs</t>
    </r>
    <r>
      <rPr>
        <color rgb="FF000000"/>
        <sz val="10.0"/>
      </rPr>
      <t xml:space="preserve"> Pike Schools said it acted after last year’s band photo. In a written statement Thursday the district said "this type of discriminatory conduct is unacceptable and will not be tolerated in our school community." Thursday’s bathroom graffiti drew this response from the school district: "The graffiti was removed immediately and we are in the process of a full investigation. Behavior such as this violates our human dignity and anti-discrimination policies as well as our core values."</t>
    </r>
  </si>
  <si>
    <t>https://herald-review.com/news/local/crime-and-courts/mount-zion-schools-superintendent-swastika-image-under-investigation/article_6c4a1a29-b90b-51e7-85d8-c2274c7e0636.html</t>
  </si>
  <si>
    <t>Mount Zion</t>
  </si>
  <si>
    <t>Best-Shooting-Range-I've-Been-To</t>
  </si>
  <si>
    <t>Google Listing</t>
  </si>
  <si>
    <t xml:space="preserve">Mount Zion Superintendent Travis Roundcount in the message sent at 9:45 p.m. said there are no current safety threats and that the police will be "increased to help everyone feel safe" on Wednesday. He said officials have notified Google about the inappropriate content. </t>
  </si>
  <si>
    <t>The swastika image on the high school listing has the caption, "best shooting range I've been to." The user name also appears on a photo of people wearing clothing associated with those in concentration camps posted on the high school page. The same user name is shown on images on the Mount Zion library, intermediate school, field house and JFL practice field pages. A total of 19 public images were posted by the user.</t>
  </si>
  <si>
    <t>https://www.tapinto.net/towns/westfield/sections/education/articles/details-emerge-about-swastika-incident-at-elementary-school-in-westfield</t>
  </si>
  <si>
    <t>A students' parent called on the school district and community to make a collective effort to prevent similar incidents.
 “There needs to be some sort of collaborative effort between the schools, the clergy and the community to inform and educate now,” she said. “I don’t think we can sweep it under the rug, which is what happened before.” Damashek said that last February her son found a swastika in a bathroom, and the school’s principal, Eileen Cambria, called it a “disturbing graffiti symbol scratched on a small section of a panel in the first-floor boys’ restroom,” in her email to parents.
 That vague language left some wondering what that symbol was and, Damashek said, left her feeling the full story hadn’t been told. “Appropriate consequences will be administered,” Cambria said in the email. “Take the time to talk to your child at home about this symbol-of-hate,” she said. “It is not an easy conversation, but it is a very important one.” School Board President Gretchan Ohlig condemned the student’s graffiti and promised to continue the district’s work educating students on issues of diversity. “Acts like this are unacceptable and Dr. Cambria and her staff have and continue to handle the response to this event in a way that makes that clear,” Ohlig said. “The district remains focused on educating our students on issues of diversity and inclusiveness and will continue to partner with families and our community in doing this work.” Rabbi Douglas Sagal of Temple Emanu-El said Friday that he plans to meet with school district officials to discuss ways to approach a community conversation surrounding the incident.</t>
  </si>
  <si>
    <t>https://njjewishnews.timesofisrael.com/swastika-slurs-found-on-scotch-plains-high-school/</t>
  </si>
  <si>
    <t>Scotch Plains</t>
  </si>
  <si>
    <t>Kike, 666, F**k Hillary, N****** Suck</t>
  </si>
  <si>
    <t>Pentagram, Male Genitalia</t>
  </si>
  <si>
    <t>It has been declared a bias-incident and is still under investigation by the Scotch Plains Police Department. The Union County Prosecutor’s Office’s Bias Unit is assisting with the investigation. Although the high school custodial team removed the offending words and images Saturday morning after the police finished at the scene, the town is reeling. Community leaders held a meeting on Monday morning at All Saints Episcopal Church in Scotch Plains that was attended by students, clergy, the high school principal, and other stakeholders to discuss the incident and next steps. One of the immediate outcomes was a decision to organize a student-led rally to protest hate on Tuesday, Oct. 16, at 7:30 p.m. at the high school. A longer-term response is being planned as well.</t>
  </si>
  <si>
    <t>https://www.nbcboston.com/news/local/swastika-graffiti-found-inside-reading-memorial-high-school/134235/</t>
  </si>
  <si>
    <r>
      <rPr>
        <color rgb="FF000000"/>
        <sz val="10.0"/>
      </rPr>
      <t xml:space="preserve">The hateful images were reported to school leadership by a teacher after a student found two swastikas drawn in pencil on a science lab bench. The school documented the images and reported the incident to the Superintendent, Reading police and the Facilities Department. In a letter to school families and staff, Reading Memorial High School Principal Kathleen Boynton said an investigation was ongoing, but it was unclear when exactly the images were drawn. "Unfortunately, we continue to have these graffiti related incidents in our schools and in our community," Boynton wrote in the letter. "The swastika symbolizes hate and antiSemitism and there is no place for these types of hateful actions or behaviors in our schools or in the greater Reading community."
 in response to this event and other swastika incidents, antisemitic rally later held in reading, which you can read about here: </t>
    </r>
    <r>
      <rPr>
        <color rgb="FF1155CC"/>
        <sz val="10.0"/>
        <u/>
      </rPr>
      <t>https://www.bostonglobe.com/metro/2018/10/21/reading-residents-rally-against-antiSemitism-their-town-and-solidarity-with-jewish-neighbors/Hf07uR3E0aTMGLsgsAYc0J/story.html</t>
    </r>
  </si>
  <si>
    <t>https://www.burlingtonfreepress.com/story/news/local/2018/10/18/vermont-superintendent-condemns-antisemitic-graffiti-stowe-school/1680973002/</t>
  </si>
  <si>
    <t>Stowe</t>
  </si>
  <si>
    <t>"I want to make it clear that LSSU condemns all acts of hatred, antiSemitism, bigotry, racism and intolerance of any kind," Superintendent Wrend wrote. Principal Chris Oleks sent out an email and posted his own statement after Saturday's synagogue massacre. He wrote of the school's efforts to deal with what he called the "disturbing, anti- Semitic symbol" left on the classroom table.
"As with all school investigations, details and findings remain confidential," Oleks wrote, "However, I want you all to know that we are investigating this incident to the best of our ability, and we will deal with the findings of the investigation in accordance to district policy and legal guidelines."
On Monday, Wrend said the district is providing professional development for educators around issues of equity and inclusion. School leaders are consulting with the Vermont Partnership for Fairness and Diversity.</t>
  </si>
  <si>
    <t>article talks about other events that the school district has experienced in the last few months. We have them logged.</t>
  </si>
  <si>
    <t>https://wtop.com/dc/2018/10/police-investigate-swastika-sticker-found-in-northwest-dc-high-school/</t>
  </si>
  <si>
    <t>“I wanted to inform you of this incident and assure you that acts of hate will not be tolerated,” said Principal Richard Trogisch. “At School Without Walls, we remain committed to ensuring that our campus is a safe space for learning and achievement for all students regardless of race or religion.” After a swastika was found drawn in the bathroom at the School Without Walls, ADL provided resources for the school and its staff to turn a very public bias-incident into a teachable moment for its students and community, including lesson plans on being an ally to targets on antiSemitism and the impact-of-hate-symbols in a community. ADL met with student leaders, administrators, and other community leaders to discuss proactive measures to improve the school climate to ensure that their school fosters the values of diversity and inclusion. ADL will continue to serve on an advisory committee in order to assist the School Without Walls in implementing programs and new initiatives that foster dialogue among the community and engage all of their stakeholders in conversations about respect and equity. see Here: https://dc.adl.org/adl-advises-washington-dcs-school-without-walls-following-swastika-graffiti-incident/</t>
  </si>
  <si>
    <t>https://www.washingtonpost.com/local/education/swastika-found-on-desk-in-maryland-high-school-classroom/2018/11/01/739d79aa-dde9-11e8-b732-3c72cbf131f2_story.html</t>
  </si>
  <si>
    <t>The hate-symbol, reported by a student during a lunch period at Winston Churchill High School in Montgomery County, was immediately reported to police, according to a letter sent home to parents by Principal Brandice Heckert. Heckert said in her letter last week that the graffiti was removed by building services workers and that the school is investigating. She noted that “in the eyes of the law, it can be considered a hate-crime or bias-based crime.” “This type of behavior will not be tolerated at Winston Churchill High School and those found responsible will be subject to disciplinary actions aligned with the Student Code of Conduct,” she said.</t>
  </si>
  <si>
    <t xml:space="preserve"> Churchill has a significant population of Jewish students and has had several antisemitic incidents in recent years, said Guila Franklin Siegel, who oversees education outreach as associate director at the Jewish Community Relations Council of Greater Washington.
Still, she said, “it would be wrong to assume students in middle school and high school uniformly know the history of the swastika, and why it is such a trigger, as we get farther away from the Holocaust and fewer Holocaust survivors are alive.”  
Surge of hate graffiti on bathroom walls, other areas, has Maryland county rattled
A Washington Post analysis of county school and police information showed more than three dozen bias-incidents in the 2016-2017 school year were linked to schools, mostly involving vandalism with swastikas, racial epithets or other bigoted messages.
Last school year, two swastikas were reported, Turner said. One was drawn in an elementary student’s assignment book, and another was discovered on a middle school desk.
In neighboring Washington, a swastika sticker was found on the wall in a high school bathroom Monday. Police are investigating the incident at the School Without Walls.
AD
2 Comments
Headshot of Donna St. George
Donna St. George
Donna St. George writes about education for The Washington Post, where she has been a reporter since 1998. She previously worked at the Philadelphia Inquirer and the New York Times.Follow
More from The Post
Image without a caption
‘He just floored it’: Detroit police SUV plows through protesters, flings people who climbed on hood
After each acceleration Sunday, protesters could be heard shrieking in shock, pleading for the driver to stop hitting the gas while people were in front of the vehicle and being thrown from its hood.
Image without a caption
How Arizona ‘lost control of the epidemic’
At critical junctures, experts say, state leaders undermined faith in data and misled the public about the severity of the crisis.
Image without a caption
As America struggles to reopen schools and offices, how to clean coronavirus from the air
Experts are recommending measures to ensure healthy air indoors, but across the country, they are not mandatory.
Image without a caption
Opinion
A huge defeat for pro-lifers — and for Trump
John Roberts stands as the institutional voice of the court.
Image without a caption
Millions track the pandemic on Johns Hopkins’s dashboard. Those who built it say some miss the real story.
Racial disparities — and the limitations of data — are visible if you look closely at the red and black screens.
Today’s Headlines
The most important news stories of the day, curated by Post editors and delivered every morning.
Enter your email address
By signing up you agree to our Terms of Use and Privacy Policy
PAID PROMOTED STORIES
The Walk-In Tubs Seniors Could Finally Afford
The Walk-In Tubs Seniors Could Finally Afford
Walk in Tub | Sponsored Listing
Before you renew Amazon Prime, read this
Before you renew Amazon Prime, read this
Wikibuy
Canceled: These Shows Won't be Coming Back Next Season.
Canceled: These Shows Won't be Coming Back Next Season.
Investing.com - ZA
These Are the Grandkids of Classic Hollywood Stars
These Are the Grandkids of Classic Hollywood Stars
Investing.com
T-Shirts That Went Totally Wrong
Parents Dome
White House Releases Staff Salaries Report
White House Releases Staff Salaries Report
The Delite | Scripps
Recommended by
Most ReadLocal
Image without a caption
1
Millions track the pandemic on Johns Hopkins’s dashboard. Those who built it say some miss the real story.
2
Image without a caption
Man accused of being ‘Golden State Killer’ pleads guilty to murders
3
Image without a caption
Teachers in Fairfax revolt against fall </t>
  </si>
  <si>
    <t>https://patch.com/massachusetts/reading/another-swastika-found-rmhs</t>
  </si>
  <si>
    <t xml:space="preserve">This article is a publication of principal's statement about school response. Also, see this article, which says in last 18 months, over 24 swastikas have shown up in town. Lot's of community response: The school department has responded by encouraging tolerance within the schools and inviting the Anti-Defamation League to help teachers create an anti-bias education program. It has also invited Holocaust survivor Dr. Anna Ornstein to speak in schools. See: The school department has responded by encouraging tolerance within the schools and inviting the Anti-Defamation League to help teachers create an anti-bias education program. It has also invited Holocaust survivor Dr. Anna Ornstein to speak in schools. From Reading Memorial High School Principal Kathleen M. Boynton: Dear RMHS Families and Staff, I am profoundly dismayed that I must report a second incident of a swastika discovered in a classroom at RMHS. [Friday] afternoon, a staff member reported to administration that a student found a swastika lightly etched on a desk in a classroom. The graffiti was difficult to see except at a certain angle and lighting. There was no threat written as part of the graffiti. Administration documented the image and the incident response protocol was initiated: The Superintendent, Reading Police and Facilities Department were all notified. The image was removed and a thorough sweep of all furniture in that classroom was conducted. No additional images were found. Facilities conducted a sweep of the building following the last incident, however, they were specifically looking for graffiti drawn in pen, pencil or marker. Following this second incident, RMHS administration will lead a systematic and thorough sweep of the entire building over the next few weeks to ensure, to the best of our ability, no additional graffiti of this nature is present at RMHS. While this is an ongoing investigation, we are uncertain when the image was created because the graffiti was difficult to see except at a certain angle and lighting conditions.  Learn More Unfortunately, we continue to have these graffiti related incidents in our schools and in our community. The swastika symbolizes hate and antiSemitism and there is no place for these types of hateful actions or behaviors in our schools or in the greater Reading community. The actions of one person cannot be allowed to overshadow the tremendous kindness, respect, empathy and acceptance our students, staff and greater RMHS community embody every day inside and outside of the classroom. Over the past few years, RMHS staff has focused our efforts on making our core values of Respect, Responsibility, Perseverance and Scholarship come to life as we continue to build a community that embraces diversity. Last year, Dr. Anna Ornstein, a holocaust survivor spoke with students at an assembly hosted by our student club A World of Difference, which is sponsored by the Anti-Defamation League. We also had students and staff trained as upstanders and RMHS hosted the Unity Project, a very powerful interactive public art project about embracing difference. This year, we began the year with Community Day, which was an entire day devoted to our core values and to building a positive RMHS community. We have further training planned this year for our A World of Difference Club along with several other student leadership organizations such as our Peer Leaders, Rocket Ambassadors and Student Council. Furthermore, just last weekend, Reading residents came together at a rally to speak out against hate and antiSemitism, which makes the discovery of the graffitti yesterday all the more troubling. In a society that has turned increasingly divisive and polarized, it is crucial that we emphasize kindness, empathy, and respect for difference and continually speak out with a unified voice against hate. We seek to find those responsible for these acts and we must continue to educate our entire community if we hope to prevent these acts from reoccurring. On Monday, we will notify students of the incident, and will ask them for any information that might guide us in a direction towards identifying the person(s) responsible for the graffiti. We will continue to use situations like these as teachable moments to help students understand the impact of these hateful acts and to reinforce our core values of respect and responsibility along with kindness, empathy and acceptance. We will continue to work closely with the Reading Police Department, the Superintendent and the Town of Reading to address this and any future issues. If you have any questions, concerns or information about this incident, please do not hesitate to contact me. Sincerely, Kathleen M. Boynton, Principal, RMHS </t>
  </si>
  <si>
    <t>https://13wham.com/news/local/swastika-found-inside-elevator-at-eastman-school-of-music</t>
  </si>
  <si>
    <t>"Whoever committed this act should know that it is being taken very seriously and is a violation of University policy and our community standards. A report has been filed with the University’s Department of Public Safety to further investigate who might be responsible for this action," Dean Jamal Rossi said. Rossi went on to encourage anyone who sees any sort of bias-related incidents or activities to report them s so they may be immediately investigated and addressed.</t>
  </si>
  <si>
    <t>https://clevelandclarion.com/7448/news/cleveland-reacts-to-hate-speech-found-on-jewish-student-union-posters/</t>
  </si>
  <si>
    <r>
      <rPr>
        <sz val="10.0"/>
      </rPr>
      <t xml:space="preserve">A teacher and a head custodian found the two defaced posters before school, and brought them to Principal Ayesha Freeman. “We immediately did a walk through of the whole building [and] those were the only two that we saw,” said Freeman. “We conducted an investigation to try and determine who had done that. We concluded that they were written on the posters after the end of the school day the day before because there were no eyewitnesses, nobody who noticed it.”
Freeman then put the posters in her desk and, after three weeks with no further signs of disturbance surrounding the issue, eventually recycled them. Members of the JSU and the Cleveland Alliance for Racial Equity (CARE) were invited to speak on a panel at the December staff meeting about the posters and how to address antiSemitism in classrooms. JSU leaders also visited history classrooms delivering presentations about the situation, antiSemitism, and steps the students could take to prevent hate speech.  There are currently events and ideas in the works about combating hate speech and creating a safe and communicative environment at Cleveland. Vice Principal Kristy Mize hopes to plan an event including all racial affinity and sexual orientation clubs, to broadcast their voice and work collaboratively to combat hate speech heard in the hallways.
Beginning in January, Principal Freeman will be holding parent listening sessions once a month for parents and guardians to attend. Additionally, the ninth grade academy Wy’East will be taking a field trip to the Portland Art Museum exhibit of Holocaust photographs, “Memory Unearthed.” “It’s part of the work that we do as school administrators,” said Freeman. “A big part of our job is of course to teach young people how to communicate with kindness and compassion.”
Members of the JSU highlight the importance of continued involvement. “This isn’t the end of our efforts with administration and making change. We’re still going to keep working on this continuously, and if people want to get involved, then come to JSU and talk to us,” said Birk-Stachon.  See this article to learn how principle eventually resigned due to no confidence vote in part due to how she handled this event it seems: </t>
    </r>
    <r>
      <rPr>
        <color rgb="FF1155CC"/>
        <sz val="10.0"/>
        <u/>
      </rPr>
      <t>https://www.oregonlive.com/education/2019/05/cleveland-high-school-principal-resigns-after-no-confidence-vote-from-teachers.html</t>
    </r>
  </si>
  <si>
    <t>https://www.oakpark.com/News/Articles/11-2-2018/Oak-Park-police-investigating-racist-graffiti-at-OPRF-/</t>
  </si>
  <si>
    <t>Oakpark</t>
  </si>
  <si>
    <t>F**k-Dancing-N*****-Anthony-Clark</t>
  </si>
  <si>
    <t>shed</t>
  </si>
  <si>
    <t>https://media4.oakpark.com/Images/2/2/60566/2/1/2_2_60566_2_1_690x520.jpg</t>
  </si>
  <si>
    <t>Clark wrote that while he appreciates the sympathy, "I don't need [it]," before adding, "I don't need apologies, I don't need for you to express your anger &amp; shock online. I need you to understand that acts of hate like this &amp; worse than this are part of the fabrics of even the most 'progressive,' commUNITYs. I need you to understand how to work to be an ally in verb form, learning to get behind and empower those oppressed. I need you to realize that Trump didn't create these issues, Russia isn't responsible for bigotry &amp; that systemic racism exists and is often supported rather Democrat or Republican is in charge. This isn't about civility or balance, as balance is impossible when individuals have never been on equal playing fields." School officials are planning an event called Community Conversation about hate-crimes in Our Community: Coming Together for Change, scheduled for Wednesday, Nov. 7, 6 to 8 p.m., inside of the high school's South Cafeteria. The event will be co-sponsored by Suburban Unity Alliance and OPRF.</t>
  </si>
  <si>
    <t>Anthony Clark is a teacher and community activist.</t>
  </si>
  <si>
    <t>https://news.wttw.com/2018/11/14/responding-hate-speech-schools</t>
  </si>
  <si>
    <t>hateful-speech</t>
  </si>
  <si>
    <r>
      <rPr>
        <sz val="10.0"/>
      </rPr>
      <t xml:space="preserve">On Nov. 2, hateful speech was scrawled outside on a school shed, this time targeting an outspoken teacher, and signed with swastikas and the words “white power.” That teacher, Anthony Clark, organized a march Sunday to bring everyone together to denounce hate.  See more for community response: </t>
    </r>
    <r>
      <rPr>
        <color rgb="FF1155CC"/>
        <sz val="10.0"/>
        <u/>
      </rPr>
      <t>https://news.wttw.com/2018/11/14/responding-hate-speech-schools</t>
    </r>
    <r>
      <rPr>
        <sz val="10.0"/>
      </rPr>
      <t xml:space="preserve">  See also: </t>
    </r>
    <r>
      <rPr>
        <color rgb="FF1155CC"/>
        <sz val="10.0"/>
        <u/>
      </rPr>
      <t>https://popula.com/2019/07/25/the-swastika-incident/</t>
    </r>
  </si>
  <si>
    <t>https://blockclubchicago.org/2018/11/08/after-swastika-drawn-on-jewish-students-locker-lincoln-park-parents-come-together-we-are-living-in-very-strange-times/</t>
  </si>
  <si>
    <t>vicious-symbols</t>
  </si>
  <si>
    <t xml:space="preserve">locker   </t>
  </si>
  <si>
    <t>Parents, administrators and Chicago Public Schools officials gathered at Oscar Mayer Magnet School in Lincoln Park Thursday after a swastika was drawn on a Jewish student’s locker. The meeting came less than 24 hours after parents received a letter from school officials telling them that racist bullying was on the rise at the school, 2250 N. Clifton Ave., and that they had contacted the Anti-Defamation League to help address the problem. Many of the parents questioned why they were not immediately contacted following the swastika incident, which happened Monday. Some of them learned about the incident through media reports, which they said was unacceptable.
But school administrators said they were in a difficult position. They wanted to first make sure the incident was isolated and had not happened on other students’ lockers. They stressed it was important to be decisive and intentional. “We will be working with [Mayer] to try to establish some sort of comprehensive plan or training for education,” Trubowitz said. “They’re really thinking about using this as an opportunity to not only instruct the student but the family members, administrators about the importance of addressing hate rhetoric, hate speech.”</t>
  </si>
  <si>
    <t>one person recommended that day next week, all the students and staff wear the Star of David armbands like they did in Pittsburgh; not sure what happened; see note to pareents linked to in article</t>
  </si>
  <si>
    <t>https://www.pressconnects.com/story/news/local/2018/11/06/swastika-graffiti-found-and-near-binghamton-high-school/1900819002/</t>
  </si>
  <si>
    <t>By 9 a.m., public officials were canvassing the area, working to expunge the graffiti. Tonia Thompson, Binghamton City School District superintendent, said the district was "saddened and angered" by the vandalism, which Broome County Executive Jason Garnar called "deeply disturbing and horrifying."
Police involvement</t>
  </si>
  <si>
    <t>Spree: Four swastikas — though the painted design is backwards, authorities believe it was intended to represent the swastika symbol used as Nazi insignia — were emblazoned in several locations: on the pavement at the corner of Main and Oak streets, on two neighboring sidewalks and on a school window.</t>
  </si>
  <si>
    <t>https://www.northjersey.com/story/news/bergen/river-vale/2018/11/07/swastikas-found-pascack-valley-high-school-nj/1910692002/</t>
  </si>
  <si>
    <t>Hillsdale</t>
  </si>
  <si>
    <t>antisemitic-markings</t>
  </si>
  <si>
    <t>Swastikas found at Pascack Valley Regional High School on Tuesday prompted the school to close areas of the campus and issue alerts to district parents. Parents received a letter via email on Tuesday afternoon from Pascack Valley Regional High School District Superintendent P. Erik Gunderson regarding both incidents.
"We cannot let an individual, or small group of individuals, who spreads a message of hate, become a cloud casting a shadow over our wonderful community. Pascack Valley's students and educators strive toward mutual respect and understanding, which has and continues to shine in so many ways," Gunderson said in the letter. "In light of the recent events in Pittsburgh, and now in the halls of our own school, I urge everyone — students, parents and staff members to talk about how we can all be more caring, compassionate and respectful.
"We also ask that if you ever encounter a person or environment of intolerance, violence or hate that you share your concern with someone from our staff so we can assist," Gunderson said in the letter.</t>
  </si>
  <si>
    <t>Three swastikas were found one day after the regional district's Board of Education meeting where a previous swastika incident was discussed. That one occurred earlier this school year.</t>
  </si>
  <si>
    <t>https://www.lohud.com/story/news/local/westchester/new-rochelle/2018/11/08/swastika-carved-new-rochelle-high-school-locker-room/1931853002/</t>
  </si>
  <si>
    <t>New Rochelle</t>
  </si>
  <si>
    <t xml:space="preserve">The school district is investigating. School workers carved extra lines into the swastika so it was not recognizable until they can fix the damage, Starvaggi said. "While we are diverse, we are one, and this impacts all of us, and we take it very seriously," said interim schools Superintendent Magda Parvey. "We don't look at it as one group's issue. It's all of our issue, because we see ourselves as a unified community. This hurts all of us." Any student found to be responsible for the vandalism would be subject to suspension from school and counseling, Interim Principal Starvaggi said.
"We're very upset about it," he said. "We want to educate students. If this is truly a hate message, we want to address that very directly and take it very seriously. If this is a matter of a teenager putting something up there not realizing the depth of it, then we need to do a lot more education throughout the building."
</t>
  </si>
  <si>
    <t>All-N******-Need-to-Die, White-Power, Death-to-Blacks-and-Muslims, Gas-the-Jews</t>
  </si>
  <si>
    <t>https://pbs.twimg.com/media/Drbrc25U4AAsJ13?format=jpg&amp;name=medium</t>
  </si>
  <si>
    <r>
      <rPr>
        <sz val="10.0"/>
      </rPr>
      <t xml:space="preserve">The swastika incident and two other recent reports of racist and hate-filled graffiti found on campus led to a community march on Nov. 11. Dozens of attendees gathered outside OPRF High School, and marched along Lake Street to Harlem Avenue to protest the hate messages. Read about protest here: </t>
    </r>
    <r>
      <rPr>
        <color rgb="FF1155CC"/>
        <sz val="10.0"/>
        <u/>
      </rPr>
      <t>https://blavity.com/chicago-high-school-students-protest-administrations-response-to-racist-graffiti-and-white-teacher-using-the-n-word?category1=news&amp;category2=education</t>
    </r>
  </si>
  <si>
    <r>
      <rPr>
        <sz val="10.0"/>
      </rPr>
      <t xml:space="preserve">only mentioned as part of this article. I cannot find anywhere else.  See: </t>
    </r>
    <r>
      <rPr>
        <color rgb="FF1155CC"/>
        <sz val="10.0"/>
        <u/>
      </rPr>
      <t>https://news.wttw.com/2018/11/14/responding-hate-speech-schools</t>
    </r>
  </si>
  <si>
    <t>https://www.denverpost.com/2018/11/09/swastika-graffiti-kent-denver-school/</t>
  </si>
  <si>
    <t>secondary school</t>
  </si>
  <si>
    <t>"This is a senseless, hateful act that has no place at Kent Denver,” Jan Thomas, spokesperson for the school, wrote in a statement provided to The Denver Post. “As Head of School Rand Harrington informed faculty, parents and students: Hate speech, hate imagery and hate-fueled behavior will not be tolerated at Kent Denver. Period.”
The school has reported the incident to Cherry Hills Village Police Department, Thomas said in the statement, and is fully cooperating with the investigation.</t>
  </si>
  <si>
    <t>https://abc7chicago.com/student-charged-for-sharing-swastika-image-at-oak-park-and-river-forest-high-school/4674771/</t>
  </si>
  <si>
    <t>obscene-image</t>
  </si>
  <si>
    <t xml:space="preserve">police involvement The 14-year-old boy was charged with one count of dissemination of an obscene message, according to Oak Park police.
</t>
  </si>
  <si>
    <t>The student allegedly used the iPhone AirDrop feature to send the image of a swastika to a large group of students during a school assembly on Friday, police said.</t>
  </si>
  <si>
    <t>https://www.chicagotribune.com/suburbs/river-forest/ct-rfl-trinity-swastika-tl-1122-story.html</t>
  </si>
  <si>
    <t>“As president, I join the Trinity community in abhorrence of this act, and all the destructive hatefulness it represents,” Trinity President Corinne Lally Benedetto said. “Any expression of hate or intolerance is absolutely unacceptable to the Trinity community.”
After the graffiti was discovered, Benedetto said school officials notified the River Forest Police Department and immediately informed parents and guardians. School officials also addressed the issue with students through its campus ministry and guidance staff.Community members took part in a march Nov. 11 to stand against the racist messages. Marchers began at the OPRF High School main entrance at 201 N. Scoville Ave., and walked along Lake Street toward Harlem Avenue. High Schools Crime River Forest Oak Park</t>
  </si>
  <si>
    <t>Three incidents along with this one mentioned in this article.</t>
  </si>
  <si>
    <t>https://patch.com/new-jersey/summit/swastikas-found-summit-middle-school</t>
  </si>
  <si>
    <t>Summit</t>
  </si>
  <si>
    <t>offensive-drawings</t>
  </si>
  <si>
    <r>
      <rPr>
        <sz val="10.0"/>
      </rPr>
      <t xml:space="preserve">"Hundreds of signs were hung on the walls and lockers at LCJSMS today stating simply that hate has no place in Summit," Chang said. "I am impressed by the sense of unity and the positive response of the LCJSMS staff and students. I am confident that the students and staff at Summit High School will also unite to stand against this type of behavior." See: </t>
    </r>
    <r>
      <rPr>
        <color rgb="FF1155CC"/>
        <sz val="10.0"/>
        <u/>
      </rPr>
      <t>https://www.tapinto.net/towns/summit/sections/education/articles/as-community-rallies-against-hate-swastikas-appear-at-summit-high-school</t>
    </r>
    <r>
      <rPr>
        <sz val="10.0"/>
      </rPr>
      <t xml:space="preserve"> According to Chang, all students at the middle school were addressed, and were informed that hatred will not be tolerated or accepted at the school.
"The Summit Police were contacted, and have been informed about all incidents. A police and school-wide investigation is ongoing," Chang said. "We appreciate our partnership with the Summit Police Department, and are hopeful that we will be able to identify the student or students who are responsible for this."
Chang said disciplinary action will be taken against anyone involved. Chang also apologized for not informing the public earlier. "We are looking at our communication protocols moving forward. Please rest assured parents will be contacted at the most appropriate time should any similar incidents occur," Chang said.
Chang noted that in light of recent tragic acts of racism and antiSemitism across the country, it is important that the district address the problem head-on, and ensure that our students know that drawings like this on a bathroom wall have serious implications and will be met with serious consequences.
"We encourage all Summit school families to engage with their children and neighbors in conversations about ending hatred and bigotry," Chang said. "As a Holocaust educator, I understand the impact these incidents have on individuals and communities, and I am disgusted by the hate and intolerance demonstrated by these acts."
Chang said the staff will continue to work with the Summit Police Department, guidance
counselors, and staff to create an environment that is accepting of all students.
"We will continue to enhance our role in delivering those positive messages to the students and staff of the Summit Public Schools," Chang said.</t>
    </r>
  </si>
  <si>
    <t>https://www.nj.com/news/2018/11/hateful-graffiti-swastikas-found-at-2-nj-middle-schools-just-miles-apart.html</t>
  </si>
  <si>
    <t>messages-of-hate</t>
  </si>
  <si>
    <t>“We take this act very seriously and are working with this student, their family, and the Westfield Police Department to ensure that this student understands the significance of their behavior,” he said. The school planned to hold meetings Friday with each grade to denounce the graffiti and restate “behavior expectations,” Bolton said in the note. A district spokesperson did not immediately return additional requests for comment. A Westfield Police Department spokesman was not immediately available to provide details on the incident. “Acts of hate of any kind in the Summit Public Schools will not be tolerated,” June Chang, the district’s superintendent, said in a statement. "We take pride in our continual efforts to make the Summit Public Schools a safe and welcoming place for all of our students and staff. We value our diversity, and are serious about promoting kindness, acceptance, and understanding within our community.”</t>
  </si>
  <si>
    <r>
      <rPr>
        <sz val="10.0"/>
      </rPr>
      <t xml:space="preserve">See this article: </t>
    </r>
    <r>
      <rPr>
        <color rgb="FF1155CC"/>
        <sz val="10.0"/>
        <u/>
      </rPr>
      <t>https://hiseye.org/4657/his-eye/news/trending-hate-crimes-in-new-jersey-schools/.</t>
    </r>
    <r>
      <rPr>
        <sz val="10.0"/>
      </rPr>
      <t xml:space="preserve"> Says this swastika incident targeted religious, LGBTQ+ and racial groups. </t>
    </r>
  </si>
  <si>
    <t>https://www.tapinto.net/towns/summit/sections/education/articles/as-community-rallies-against-hate-swastikas-appear-at-summit-high-school</t>
  </si>
  <si>
    <t>hate-filled graffiti</t>
  </si>
  <si>
    <t>Like the incident at LCJSMS, Grimaldi notes in her e-mail that the incident has been referred to the Summit Police Department. Summit Mayor Nora Radest has weighed in with a statement that reads: “The recent drawings of swastikas and other offensive drawings found in the Summit Middle and High School are inexcusable. The immature and ignorant behavior is deplorable and will be addressed. I am confident that the school district, working in partnership with the Summit Police Department, will identify the individuals responsible for this activity. Most importantly, this terrible incident needs to serve as an opportunity for families and our schools to discuss the history of hate-symbols and how they will not be tolerated in Summit.
I firmly believe that this incident does not define us as a community; we are compassionate and respectful. We support one another and we must continue to stand up against hatred and bigotry wherever we see it.”  Since the symbols were discovered at the middle school and the public was subsequently informed by the Summit School District, the Hilltop City community has reacted with shock, sadness and resolve, handing out flyers at the middle school denouncing hate of any kind -- 'No Room For Hate' -- and taping the flyers on school lockers. Yard signs have also begun to spring up around neighborhoods with a similar message.
Summit parent Lisa Stein started both an online signup to let parents know that flyers would be distributed this morning at LCJSMS, and the Facebook group “No Room for Hate,” which is modeled after the Hate Has No Home Here organization. Yesterday, in response to the LCJSMS incident, Rabbi Avi Friedman made a public statement on the Summit Jewish Community page.  
He wrote, “Swastikas? Again?  When I see a red octagon, I stop.  The meaning of that symbol has been ingrained in me for as long as I can remember.  It does not have to have the word “stop” written on it. The symbol is enough to elicit a response.  It is one of many symbols that have that kind of power over me.
Another symbol which immediately elicits a response in me is the swastika – the emblem of Nazi Germany. Without saying a word, the presence of a swastika tells me that I am “other,” that I am hated and that I am in danger. It is not something I read in a book or saw in a movie that causes this response. It is the real-life experiences of family members. Like most other Jews my age, I grew up with relatives who had numbers tattooed on their arms. From an early age, I knew the stories of who got out of Europe when and who didn’t get out.  It was just a part of Jewish life.
So, when I heard – over a week after the fact – that swastikas had been graffitied on the wall of a bathroom in our local middle school, I had a visceral reaction that was out of my control. Now, to be clear, I don’t believe that there are Nazis here in Summit, New Jersey. Further, I don’t believe that our school district in any way condones the use of that symbol. That being said, I was underwhelmed by the response of our educational leaders.
Adolescents are supposed to test the boundaries of what is acceptable behavior and what is not.  That’s their job. The teen or teens who put those swastikas on the wall were experimenting. They wanted to see what kind of response that symbol would elicit. It’s the job of adults to make sure that those adolescents know when they’ve crossed a line.
Having an assembly with 12 components and making the response to the swastikas item #11 on the list is not exactly sending the message that this behavior is unacceptable in our community. And yet, that was the response of our school district. Further, parents were not notified about the assembly." Grimaldi's message, in full, reads:
"Dear SHS Parents/Guardians, 
Please find the announcement I made this afternoon to all students regarding swastikas found at SHS. Please speak to your student about this issue, and let me know if you have any questions. 
Thank you, 
Stacy Grimaldi 
Principal 
This afternoon I was informed about the presence of several swastikas that were carved into two of the boys' bathroom stalls in the building. We have contacted the Summit Police Department and are working with them to find the perpetrator of these symbols of hatred. These acts of hatred and bigotry will not be tolerated at Summit High School. It is a priority of our school and district to create a safe and accepting learning environment for all students. Any act that violates this commitment will be swiftly and firmly addressed. 
If you know who did this or have any information about the source of this hatred, please see me as soon as possible. In addition, please report any acts of hatred to an administrator or teacher immediately. There is no room for hatred at Summit High School or in the Summit community.
Summit High School
Stacy Grimaldi"
Moments ago, an e-mail from Superintendent of Schools June Chang was sent out to District parents. It reads:
"Dear Parents/Guardians,
It saddens me to have to reach back out to you regarding another act of hatred. This afternoon we were notified of swastikas found in two of the boy’s bathrooms at the Summit High School. The discovery of these drawings came following conversations with students about ensuring our schools are safe places where everyone is welcome and valued. As a result of the conversations, a student reported the finding whereupon additional swastikas in the second bathroom were discovered. As we raise awareness about the power of these symbols and the impact of their meaning, we empower our students to come forward about such incidents and the harm they can inflict.
We feel it imperative that you remain aware of incidents like this as we continue to combat acts of hatred.
As stated in my November 29th letter to parents and guardians, “Acts of hate of any kind in the Summit Public Schools will not be tolerated. We take pride in our continual efforts to make the Summit Public Schools a safe and welcoming place for all of our students and staff. We value our diversity, and are serious about promoting kindness, acceptance, and understanding within our community.”
As was done at the middle school, all students at the high school were addressed, and were informed that hatred will not be tolerated or accepted. The Summit Police were contacted, and have been informed about these additional incidents. The police and school-wide investigation continues. Disciplinary action will be taken against any individual(s) involved in the incident.
I reiterate the importance of addressing this or any act of hatred ‘head-on’. Each of our schools continue to engage in conversations underscoring the importance of confronting hateful incidents, in addition to promoting appropriate behavior and actions that protect and support all of our students. Again, we encourage all Summit Schools families to engage with their children and neighbors in conversations about ending hatred and bigotry and promoting kindness and compassion.
I am pleased to report that excellent conversations about these incidents, and the need to combat hate, occurred today as part of the advisory program at the middle school. Hundreds of signs were hung on the walls and lockers at LCJSMS today stating simply that hate has no place in Summit. I am impressed by the sense of unity and the positive response of the LCJSMS staff and students. I am confident that the students and staff at Summit High School will also unite to stand against this type of behavior.
We continue to work with the Summit Police Department, our guidance counselors, and staff to create an environment that is accepting of ALL students, and will continue to enhance our role in delivering those positive messages to the students and staff of the Summit Public Schools.
Thank you.
Sincerely,
June Chang Superintendent of Schools"</t>
  </si>
  <si>
    <t>https://dailyvoice.com/new-jersey/pascackvalley/police-fire/swastikas-racist-graffiti-spread-from-pascack-valley-hs-to-hills/745334/</t>
  </si>
  <si>
    <t>Montvale</t>
  </si>
  <si>
    <t>“Let me be perfectly clear: A person who marks anything with swastikas or racial slurs is not demonstrating freedom of speech – they are committing both hate and bias crimes,” the superintendent Gunderson wrote. That means an arrest and adult criminal charges against anyone 18 or older or delinquency complaints against juveniles -- as well as district penalties, he warned.
At the same time, Gundersen said district officials have been in conference with the Anti-Defamation League and the Pascack Valley Clergy Council.
“Our goal in working with both of these organizations is to educate the community on the importance of respecting and embracing our differences," the superintendent said.  Students there invited local religious leaders and representatives from Valley Chabad, Temple Beth-Orr and the Jewish Federation Northern New Jersey to a rally against hate that featured a video of Holocaust survivors, a walkout to the football stadium and a choir singing John Lennon's "Imagine."
"One message resonated in all the speeches and comments made by the students: The swastikas and other hateful-messages recently found are not indicative of the student body as a whole," state Assemblywoman Holly Schepisi.</t>
  </si>
  <si>
    <t>racial slur present</t>
  </si>
  <si>
    <t>https://dailyvoice.com/new-jersey/ridgewood/police-fire/swastika-carved-next-to-star-of-david-in-ridgewood-hs-girls-bathroom-stall/745345/</t>
  </si>
  <si>
    <t>Ridgewood</t>
  </si>
  <si>
    <t>“While it seems to follow a copycat pattern of recent instances of swastikas found on the campuses of other schools in our Bergen County area," Fishbein said, "in no way does the repeat nature of this episode at one of our schools diminish the egregious behavior of the person or persons who committed this act, nor the seriousness with which our police and my administration are approaching the investigation and follow-up."</t>
  </si>
  <si>
    <t>https://pvsmokesignal.com/anti-semitic-grafitti-discovered-at-george-g-white-school/</t>
  </si>
  <si>
    <t>According to an email obtained by The Smoke Signal sent by Principal Donald Bergamini to the Hillsdale Schools community on Tuesday, the symbol was drawn in pencil and removed from the bathroom immediately. Once the swastika was discovered, the symbol was photographed, the Hillsdale Police Department was contacted to report the incident as a hate-crime, and the school began conducting its own investigation to track students who visited the bathroom during the school day. In the email Bergamini said he and Assistant Principal Charles Giordano met with all students on Wednesday, Dec. 5, to emphasize the school’s message of “acceptance, kindness for all, and the intolerable nature of symbols that promote hate.”</t>
  </si>
  <si>
    <t>https://www.wwlp.com/news/local-news/hampshire-county/antisemitic-incident-reported-at-amherst-regional-high-school/</t>
  </si>
  <si>
    <t>Superintendent Micheal Morris told 22News the staff and students will be undergoing special training to promote a safe and welcoming school environment; also working with Rabbi Benjamin Weiner at the Jewish Community of Amherst for resolutions. “You wonder if this really a deep seeded hatred or a kid with a lack of understanding,” Rabbi Weiner said. “My impression both at UMass and the high school is that the administration is doing everything right to take care of not only the Jewish students but the culture of the broader community.”</t>
  </si>
  <si>
    <t>student taped swastika to another student's back</t>
  </si>
  <si>
    <t>http://www.cambridgeday.com/2018/12/12/threats-to-teacher-of-color-follows-swastika-discovered-at-high-school-district-reports/</t>
  </si>
  <si>
    <t>incidents-of hate-speech</t>
  </si>
  <si>
    <t>saliva</t>
  </si>
  <si>
    <t>emails to school community Superintendent Kenneth Salim sent an email Friday in which he called the swastika “an affront to our values as a community” and said he found it “particularly disheartening” that the incident took place during the festival of Hanukkah “and so soon after the toppling of the menorah on Cambridge Common.”
Salim later called the incident “very troubling from the standpoint of school climate.”</t>
  </si>
  <si>
    <t>The following Wednesday, Dec. 12, “a handwritten note with offensive language threatening an educator of color” was found at the school, according to a letter from Cambridge Rindge and Latin principal Damon Smith.</t>
  </si>
  <si>
    <t>https://infoweb.newsbank.com/apps/news/document-view?p=WORLDNEWS&amp;t=pubname%3ASCBB%21Sacramento%2BBee%252C%2BThe%2B%2528CA%2529&amp;sort=YMD_date%3AD&amp;maxresults=20&amp;f=advanced&amp;val-base-0=swastikas%20middle%20school&amp;fld-base-0=alltext&amp;docref=news/17076E23AC4D8998</t>
  </si>
  <si>
    <t>Elk Grove</t>
  </si>
  <si>
    <t>concrete</t>
  </si>
  <si>
    <t>https://www.sacbee.com/latest-news/kavdzk/picture223289870/alternates/LANDSCAPE_1140/Swastikas-found-etched-i.jpg</t>
  </si>
  <si>
    <t>Wall assured Nguyen they would have maintenance take care of it, but when Nguyen returned to the school Saturday, the swastikas were still there, he said. EGUSD Public Information Officer Xanthi Pinkerton told The Bee that she traveled to the school to verify the account, and she confirmed with Wall that the swastikas were there. Pinkerton said they will be removed “immediately” and that the district takes incidents like this seriously.
“We’re aware of it, and we will immediately remove it and address it,” Pinkerton said. She said that the school was unaware of the problem until last week.</t>
  </si>
  <si>
    <t>etched in the cement: "at least two swastikas"</t>
  </si>
  <si>
    <t>https://www.azcentral.com/story/news/local/phoenix-education/2018/12/03/phoenix-swastikas-drawn-camelback-high-school-rise-antiSemitism-anti-defamation-league/2198433002/</t>
  </si>
  <si>
    <t>"Satan stars"</t>
  </si>
  <si>
    <t>deodorant</t>
  </si>
  <si>
    <t>The teacher reported the drawings Thursday and maintenance had removed them by the next school day.</t>
  </si>
  <si>
    <t>interesting stats from anti-def league presented in this article</t>
  </si>
  <si>
    <t>https://www.universalhub.com/2019/burlington-teen-was-drawing-brooklyn-hip-hop</t>
  </si>
  <si>
    <t>https://www.universalhub.com/files/styles/main_image/public/new/nazisign_0.jpg?itok=Pbi_OvnH</t>
  </si>
  <si>
    <t>Burlington Police report: After questioning the suspect and conducting research, the department has determined that the graffiti was not a swastika but rather the logo of the hip-hop musical collective known as Pro Era, whose logo -- the numbers four and seven interwoven over a white circle and red background, has generated controversy for its resemblance to the Nazi flag.</t>
  </si>
  <si>
    <t>https://www.theguardian.com/us-news/2019/jan/15/students-swastika-bodies-junior-high-school-california</t>
  </si>
  <si>
    <t>Ojai</t>
  </si>
  <si>
    <t>bodies</t>
  </si>
  <si>
    <t xml:space="preserve"> Ojai school officials, told the Guardian that there were 28 students on the group chat, which featured a wide range of hateful content: “There were a number of texts that were anti-LGBTQ, antisemitic, anti-black, anti-Latino.”  Police investigated and said there were no criminal violations, and the school told parents there was no “active threat” to students.The incident, however, inspired others to come forward with their own stories, said Silverman, who moderated this week’s public forum with the school and families. One mother who spoke at the meeting said that her son, whose father is Jewish, had received a threatening antisemitic text message that referenced the Holocaust, according to Silverman. Another speaker, a young man of color, talked about experiencing racism and being “jumped”, she said. ADL got involved. Of the 28 students in the chat, 12 received a “disciplinary consequence” due to their participation in the texts or involvement in the swastika incident, the superintendent, Andy Cantwell, said in an email Tuesday.</t>
  </si>
  <si>
    <r>
      <rPr>
        <color rgb="FF121212"/>
        <sz val="10.0"/>
      </rPr>
      <t xml:space="preserve">The middle school in Ojai, a small city 80 miles north-west of Los Angeles, told parents in a </t>
    </r>
    <r>
      <rPr>
        <color rgb="FF121212"/>
        <sz val="10.0"/>
      </rPr>
      <t>letter</t>
    </r>
    <r>
      <rPr>
        <color rgb="FF121212"/>
        <sz val="10.0"/>
      </rPr>
      <t xml:space="preserve"> in December that officials had discovered photos showing “nine students laying on the field together to form the shape of a swastika during lunch”. Administrators said the images appeared in a group chat that was active in November and December and featured “racist, sexually inappropriate and threatening commentary”, including one student’s call “to bring knives to school”. The photos and texts have not been released.</t>
    </r>
  </si>
  <si>
    <t>https://www.wmar2news.com/news/howard-county/swastika-drawn-in-snow-by-student-at-howard-high-school</t>
  </si>
  <si>
    <t>Ellicott City</t>
  </si>
  <si>
    <t>hateful-incident</t>
  </si>
  <si>
    <t>symbols</t>
  </si>
  <si>
    <t>Staff at the school quickly removed the symbols and the police were called. The student responsible has been found and will be held responsible by the school’s discipline policy, but will not face any charges because it’s not considered a crime. School officials say they are working with the student to make this a learning opportunity, but are also asking all parents to talk to their kids about the impact words and actions have. Letter from superintendent:HCPSS Board Chair and Superintendent Respond to Hateful Incident Dear HCPSS Community, We want to address an incident that occurred at Howard High School on Monday. A swastika and male genitalia were created in the snow on the field hockey field. This field is visible to cars driving by on Route 108, and was seen by students and staff arriving to school Tuesday morning. We commend Principal Nick Novak and his team on acting quickly to remove the offensive symbols and working with the Howard County Police Department (HCPD) to identify the student involved. While this may not officially be considered a crime, we strongly condemn this act-of-hate and will hold the responsible person accountable to the extent permitted by our discipline policy. The actions of a single student unfairly distracts from the work we are doing in our schools and offices to establish inclusive learning environments and build a restorative culture. While we will continue to work with the student who committed these acts in a restorative approach and leverage their actions to become learning opportunities, we cannot stress enough the importance of families talking to their children about the impact-of-hate-symbols and speech. We ask all Howard County families to engage your children in conversations about acceptance of all people and the impact their words and actions can have. Just like we do in our schools, please engage our young people about the importance of practicing civility and being mindful of the impact their actions have on others. An act like the one at Howard was easily erased by sweeping the snow. However, the impact it had on others cannot be so easily swept away. We are seeing a disturbing trend in Howard County, and across the country, of messages and actions being instigated on various groups of people for no other reason than hate or ignorance of the impact it may have. These acts are not a “prank” or “joke” and HCPSS will continue to work closely with HCPD to hold those who commit these acts responsible to the full extent permitted by law and system policy. Thank you for your continued partnership in making our schools and community a place where everyone feels safe, welcome and included. Sincerely, Mavis Ellis, Chair, Board of Education Michael J. Martirano, Superintendent</t>
  </si>
  <si>
    <t>https://baltimore.cbslocal.com/2019/01/18/antisemitic-vandalism-severn-river-middle/</t>
  </si>
  <si>
    <t>antisemitic-drawing</t>
  </si>
  <si>
    <t>School officials closed off the bathroom and contacted the school resource officer to begin an investigation. “As you are aware, we had an incident in December in which a student wrote hate – filled messages on a desk,” Tubman wrote. “I asked you at that time and I implore you now to have conversations with your child about the need to embrace our diversity and accept and include every single person.”</t>
  </si>
  <si>
    <t>https://wtop.com/montgomery-county/2019/01/swastika-found-spray-painted-on-rockville-high-school-letter-to-parents-said/</t>
  </si>
  <si>
    <t>Richard Montgomery High School principal intern Kiera Butler wrote in the letter that a swastika was drawn in bright orange spray paint on the side of the school facing the stadium. The graffiti likely painted between Friday night and Saturday morning, Butler said. “The security staff at Richard Montgomery High School, along with Rockville City Police, responded and surveyed the area. The swastika has been removed, and there is an ongoing investigation into the defacement of school property,” she said. Butler added that she planned to address students Tuesday morning about the incident.</t>
  </si>
  <si>
    <t>https://www.bakersfield.com/news/nazi-flag-taken-down-in-classroom-at-frontier-high-school/article_a8c4aaa8-2651-11e9-9729-6fbb65c1fb77.html</t>
  </si>
  <si>
    <t>Bakersfield</t>
  </si>
  <si>
    <t>https://bloximages.newyork1.vip.townnews.com/bakersfield.com/content/tncms/assets/v3/editorial/4/a3/4a34cdf4-2653-11e9-bcd3-db88958ce51e/5c549712a141c.image.jpg?resize=900%2C1200</t>
  </si>
  <si>
    <t xml:space="preserve">Roxie Hartline tweeted that the class is currently studying the Holocaust, which is why the flag — featuring the swastika symbol — is hanging in the corner of the room. predominantly white school; mother of african american student complained. history teacher loved; According to Kern High School District spokeswoman Erin Briscoe, once the elder Gaeta realized some students and parents were offended, he decided to take down the flag and refrain from displaying it in the future.
The swastika would typically be displayed for two to three weeks, the length of the World War II unit, Briscoe said.
Seeing that flag hanging in the classroom every day for weeks? Hartline wondered why that was necessary.
</t>
  </si>
  <si>
    <t>https://atlanta.adl.org/news/swastika-found-at-centennial-high-school/</t>
  </si>
  <si>
    <t>Roswell</t>
  </si>
  <si>
    <t>https://www.nydailynews.com/resizer/L3AFL8VsKWpyQ5-zdYWha0AAFr0=/800x490/top/www.trbimg.com/img-5c707812/turbine/ny-1550874635-6zj18o00op-snap-image</t>
  </si>
  <si>
    <t>parents outraged; some argue for hate-crime laws in Georgia. Principle wrote letter. ADL contacted. Local Rabbis contacted. police involved; State Rep. Josh McLaurin, who represents District 51 – which includes Roswell – wrote on Facebook that it was “an outrage” and a reminder that “racism and hate are still among us.”
“We can’t rest when something like this happens — we have to lift our voices in solidarity with those who are threatened by this,” McLaurin wrote. Roswell will be an inclusive community only if we fight to keep it that way.” The Anti-Defamation League’s southeast branch also tweeted that they were “monitoring the progress of the investigation and were in communication with Roswell school officials and law enforcement.” Principal's letter: Dear Centennial Family,
At Centennial High School, our focus is to provide your child with a quality education in a safe and orderly environment. I am sending this letter to share information about some offensive graffiti that was found on several areas of our school building and campus. I am especially disgusted that this perpetrator or group of perpetrators painted a swastika, a historic and extreme emblem of hatred, on our school.
Once the graffiti was discovered, we immediately contacted the Fulton County Schools Police Department and they are in contact with the Roswell Police Department. Our custodians are in the process of removing the graffiti and restoring our building.
Let me be extremely clear, graffiti and school vandalism will not be tolerated and our community rejects the hatred these symbols represent. Be assured that as Centennial Knights, we find these actions offensive and completely against our beliefs as an open and accepting school community. This morning, I was in touch with several Rabbi’s in the community and met on a unified response to this event. I hope you will take time to talk with your student about the consequences for this kind of behavior as outlined in our Student Code of Conduct handbook. If you or your student has any information that will assist our security team in identifying the perpetrators, please contact me directly via the information below.
Maya Angelou stated that, “In diversity there is beauty and there is strength.” Centennial is beautiful, and Centennial is strong. There is no place for hate here!</t>
  </si>
  <si>
    <t>obscene words also found</t>
  </si>
  <si>
    <t>https://www.wcvb.com/article/swastika-found-scrawled-on-door-at-ashland-high-school/26357837</t>
  </si>
  <si>
    <t>The incident was also reported to the Anti-Defamation League, a civil rights and human relations agency.
″(Ashland High School) endeavors to be a safe place, free of graffiti like this or any other hateful-messages, whether verbal, written or otherwise,” St. Coeur wrote. “We must be able to provide the support we need when hate does permeate our walls.”
St. Coeur told the Daily News the school is offering counseling for students who may feel the need to speak about the matter. School administrators also plan to host a “Courage Conversation” community event at the high school within the next few weeks.</t>
  </si>
  <si>
    <t>https://www.cnn.com/2019/02/27/us/12-year-old-arrested-swastikas-playground/index.html</t>
  </si>
  <si>
    <t>Hail-Hitler</t>
  </si>
  <si>
    <t>https://cdn.cnn.com/cnnnext/dam/assets/190223143948-03-swastikas-found-at-new-york-elementary-school-exlarge-169.jpg</t>
  </si>
  <si>
    <r>
      <rPr>
        <color rgb="FF464646"/>
        <sz val="10.0"/>
      </rPr>
      <t xml:space="preserve">Police did not release the identity of the suspect due to his age. He faces a charge of aggravated harassment.  To read about 2 12 year old boys charged, go here: </t>
    </r>
    <r>
      <rPr>
        <color rgb="FF1155CC"/>
        <sz val="10.0"/>
        <u/>
      </rPr>
      <t>https://www.nytimes.com/2019/03/07/nyregion/swastikas-playground-nyc-antiSemitism.html</t>
    </r>
    <r>
      <rPr>
        <color rgb="FF464646"/>
        <sz val="10.0"/>
      </rPr>
      <t xml:space="preserve"> Dozens of swastikas, a Nazi eagle and the words "Hail Hitler" (sic) were found drawn in chalk on the pavement of PS 139's schoolyard Friday morning. New York Gov. Andrew Cuomo had directed the State Police hate-crimes Task Force to assist the New York Police Department in its investigation. The boy has been released to his mother, Tsourovakas said. Police would not provide further details on the case. The boy is expected to appear in court at a later date to face the charge. antisemitic symbols and words were found drawn in chalk at an elementary school yard in New York. antisemitic symbols and words were found drawn in chalk at an elementary school yard in New York. "I am appalled and disgusted by the Swastikas and other antisemitic symbols of hate that were scrawled in a Queens schoolyard," Cuomo said in a statement before the arrest. "In New York, we have zero tolerance for such vile acts of antiSemitism."</t>
    </r>
  </si>
  <si>
    <t>Spree: dozens of swastikas; school in predominantly Jewish neighborhood</t>
  </si>
  <si>
    <t>https://fcnp.com/2019/02/25/mt-daniel-school-playground-vandalized-with-swastika/</t>
  </si>
  <si>
    <t>Falls Church</t>
  </si>
  <si>
    <t>cloth</t>
  </si>
  <si>
    <t>canopy in school yard slashed</t>
  </si>
  <si>
    <t xml:space="preserve">Falls Church City Public Schools’ superintendent Peter Noonan reported the vandalism in an email sent out to parents earlier Monday. According to John Brett, the Schools’ director of communications, it appears vandals used a sharp object to cut up the shade canopy, with the swastika being a distinguishable emblem cut into the covering. After the markings were discovered by a member of the school’s staff during the lunch break, the canopy was immediately removed and police were contacted soon after. “Dear FCCPS Community, “I want to let you know about an act of vandalism that occurred sometime over the weekend to our new playground. During the lunch period today it was discovered, by a teacher, that one of the shade canopies was cut up with what appears to have been a sharp object. Further, one of the cuts made was in the shape of a swastika. The canopy was removed immediately by our maintenance crews, and the police were notified simultaneously. Next week, we are putting external cameras on the MDES school building so we can monitor the school site remotely. “We are fairly certain children on the playground were unaware of the symbol because it was among a series of slashes in the canopy. “This symbol-of-hate is unacceptable in our community and this incident does not reflect the values of our families or the Falls Church City Public Schools. We are deeply saddened by this event and will continue to educate our children to reflect the characteristics of caring, open-mindedness, reflection, and critical thinking. “We are a community of people who care for and support each other, where our diversity is our strength, and our collective connection is a powerful force for good against hate. “WE ARE FCCPS! “The following site has resources that may be helpful in supporting your conversations with your children: https://www.tolerance.org/topics “Peter J. Noonan Ed.D. Superintendent of Schools” </t>
  </si>
  <si>
    <t>https://www-proquest-com.proxy.lib.umich.edu/saveasdownloadprogress/EB7F5BB438E947F1PQ/false?accountid=14667</t>
  </si>
  <si>
    <t>Normal</t>
  </si>
  <si>
    <t>I-Hate-Minorities</t>
  </si>
  <si>
    <t>locker</t>
  </si>
  <si>
    <t>“It was written in spray deodorant and was able to be wiped off easily and so there was no criminal damage,” Illinois State University Police Chief Aaron Woodruff said Tuesday. “It didn’t rise to the level of criminal damage. It was probably just a case of using bad judgment.”
Laboratory Schools Superintendent Dana Kinley said administrators quickly identified the student and are dealing with it administratively.
“This is a matter we take very seriously and are handling it that way,” she said. 
Principal Andrea Markert sent a letter to U High students and parents/guardians, informing them of the incident.  Also, “Our priority in our Pioneer Plan for Progress (our school improvement plan) is to identify and develop strategies for implementing our adopted diversity philosophy,” she wrote. “Our Diversity Committee has been working this year to develop new opportunities for University High School. Fifty students participated in an all-day Diversity Retreat last month, and our teachers will be undergoing microaggression training during our March 22 late start.”
Kinley said the letter was sent so that parents and students knew the full story.
“In today’s social world, word of something like this can spread very quickly and so we wanted to address it and let everyone know that we were handling (it) and that we don’t tolerate such actions,” she said. “Diversity is very important to us and we want people to understand that we work on it constantly.”</t>
  </si>
  <si>
    <t>https://www.nbcwashington.com/news/local/swastika-found-in-bathroom-stall-at-bethesda-elementary-school/3165/</t>
  </si>
  <si>
    <t>In response to the vandalism, the school is having students sign out to use the bathroom and staff are checking the bathroom hourly.
Bradley said teachers will "continue lessons on our Character Cat traits of kindness, empathy, and respect. Our entire staff is committed to promoting positive behaviors that we expect from our student body and community."</t>
  </si>
  <si>
    <t>curse word accompanied swastika</t>
  </si>
  <si>
    <t>https://time.com/5547915/swastikas-sidwell-friends-school/</t>
  </si>
  <si>
    <t>digital</t>
  </si>
  <si>
    <t xml:space="preserve">Bryan Garman, the head of the school, told parents in the letter. The projection was turned off quickly once school officials recognized the images. See the weblink for letter, headmaster, sent to parents. The school has launched an investigation into which students included the racist language and swastikas into their usernames, Garman said.
</t>
  </si>
  <si>
    <r>
      <rPr>
        <color rgb="FF000000"/>
        <sz val="10.0"/>
      </rPr>
      <t xml:space="preserve">On Wednesday, students were gathered for a presentation about </t>
    </r>
    <r>
      <rPr>
        <color rgb="FF000000"/>
        <sz val="10.0"/>
      </rPr>
      <t>OnSide</t>
    </r>
    <r>
      <rPr>
        <color rgb="FF000000"/>
        <sz val="10.0"/>
      </rPr>
      <t xml:space="preserve">, a student-run group that builds community among refugee children in the Washington area through soccer games. At the end of the program, students played an online learning game called Kahoot, in which they used their phones to answer questions that were projected on to a large screen.   Among the usernames projected on to the screens were two that included swastikas and several that were racist toward Asians and Native Americans, </t>
    </r>
  </si>
  <si>
    <t>https://www.nhregister.com/metro/article/Hamden-High-School-administrators-investigating-13670943.php</t>
  </si>
  <si>
    <t>Hamden</t>
  </si>
  <si>
    <t>on student assignment and in bathroom</t>
  </si>
  <si>
    <t>“Upon receiving the New Haven Register’s inquiry, school staff surveyed every lavatory and locker room multiple times in the school,” Gannon said Thursday afternoon. “No swastika or any other discriminatory communication was found.”
The administration takes reports of exclusionary acts seriously and responds immediately so the school remains a safe and welcoming environment, Gannon said.
“The district is currently engaged in work to improve cultural inclusion within our school community and curriculum,” she said.</t>
  </si>
  <si>
    <t>https://www.nj.com/sussex-county/2019/03/swastika-racist-graffiti-found-in-nj-high-school-bathroom.html</t>
  </si>
  <si>
    <t>Sussex</t>
  </si>
  <si>
    <t>Kill-the-Jews. Hitler-was-here.</t>
  </si>
  <si>
    <t>“The presence of bias graffiti in two bathrooms was reported by a student,” he wrote. “Due to the bias nature of the writings, the incidents were immediately reported to the NJSP. No immediate threat was associated with the graffiti and no additional response was indicated at this time. NJSP are investigating the incident.”</t>
  </si>
  <si>
    <t>https://talkofthesound.com/2019/03/14/two-more-swastikas-in-new-rochelle-school-this-time-a-middle-school/</t>
  </si>
  <si>
    <r>
      <rPr>
        <sz val="10.0"/>
      </rPr>
      <t xml:space="preserve">The discovery of two more swastikas at a New Rochelle school comes four months after Talk of the Sound published a photo of what school officials later called a “4-inch swastika.” A second Swastika was found moments after the publication of the photo but in statements put out by Interim Superintendent Dr. Magda Parvey and Interim NRHS Principal Joseph Starvaggi only one Swastika was ever disclosed.
Parvey was heavily criticized for her statement at the time only saying she was “disappointed”; Starvaggi was similarly criticized for a statement that expressed doubt on whether a Swastika is hate speech.
“If this is truly a hate message, we want to address that very directly and take it very seriously,” he said. “If this is a matter of a teenager putting something up there not realizing the depth of it, then we need to do a lot more education throughout the building,” said Starvaggi.
New Rochelle Mayor Noam Bramson, whose family were Holocaust survivors, was unequivocal, describing the swastika “a symbol of hatred and genocide” whose appearance “in the heart of our community is deeply upsetting, especially in the context of increasingly prevalent incidents of antiSemitism nation-wide,” he said.
The Albert Leonard Middle School incident was reported to police on Thursday morning. The matter is currently under police investigation.                Also, symbol education program started, see here: </t>
    </r>
    <r>
      <rPr>
        <color rgb="FF1155CC"/>
        <sz val="10.0"/>
        <u/>
      </rPr>
      <t>http://www.news12.com/story/40140056/etched-swastikas-spur-new-rochelle-school-to-give-lesson-on-hate</t>
    </r>
  </si>
  <si>
    <t>https://www.wral.com/swastikas-found-at-nc-school-of-science-and-math/18342874/</t>
  </si>
  <si>
    <t>bulletin board and shower curtain</t>
  </si>
  <si>
    <t>Chancellor Todd Roberts sent a letter to students, parents, faculty and staff on March 28 to alert them to the incident and to tell them that such actions wouldn't be tolerated. Last week, NCSSM held a school meeting where community leaders spoke about the history of genocide and the hate and intolerance that a swastika represents, particularly to the Jewish community, Gilmer said. School officials want students to be aware of that history, he said.
Once the person or people responsible for drawing the swastikas is found, they will be disciplined under the school's guidelines, Gilmer said.</t>
  </si>
  <si>
    <t>spree: 5 total</t>
  </si>
  <si>
    <t>https://www.denverpost.com/2019/04/09/swastika-denver-elementary-school-playground/</t>
  </si>
  <si>
    <t>gasoline</t>
  </si>
  <si>
    <t>School officials do not believe that any students were exposed to the hate image, but they may have seen police on Tuesday investigating the scene. The Anti-Defamation League has been notified. “We condemn this act-of-hate speech,” Principal Nichole Whiteman said in a letter to parents of students.
School officials contacted Denver police and DPS security about the incident. Denver Fire Department investigators are also looking at it because of the arson</t>
  </si>
  <si>
    <t>http://westchester.news12.com/story/40279723/new-rochelle-middle-school-student-finds-2-swastikas-scrawled-in-textbook</t>
  </si>
  <si>
    <t>Messages-of-hate</t>
  </si>
  <si>
    <t>The school district has said it is no longer discussing the incidents publicly to avoid copycats. It said it is following protocol and cooperating with police.</t>
  </si>
  <si>
    <t>Last month, New Rochelle police responded to six reports of swastikas at the school. Last week, two others were found scribbled in pencil inside a textbook.</t>
  </si>
  <si>
    <t>https://www.oakpark.com/News/Articles/4-19-2019/Swastika-drawing-discovered-at-Julian-/</t>
  </si>
  <si>
    <t>In an email sent to parents on April 18, Julian Principal Todd T. Fitzgerald shared the "deeply disturbing and disappointing news" that school officials discovered a swastika on the wall of the fourth-floor boys bathroom on Thursday. "Based on the initial information we have collected from students and staff, we believe this reprehensible act was carried out sometime between second and fourth period today," Fitzgerald wrote in the email. "We have already begun our investigation into this situation, and will keep the school community updated on the status of our efforts," he sated. "In the meantime, I want to thank the students who brought this serious issue to our attention, and our custodial staff, for working quickly to remove the image from the wall." Fitzgerald said that he will address the school on Friday morning about the swastika incident and has "asked all of our teachers to reinforce both the message and our expectations during advisory."</t>
  </si>
  <si>
    <t xml:space="preserve">days earlier, on April 15, Fitzgerald notified Julian families that on April 13 school officials had removed a more than 80-year-old mural at the middle school that some community members felt lacked diversity. </t>
  </si>
  <si>
    <t>https://www.tapinto.net/towns/summit/articles/sixth-hate-symbol-incident-reported-as-another-swastika-found-at-summit-middle-school</t>
  </si>
  <si>
    <t>racially-charged-image</t>
  </si>
  <si>
    <t>6th incident in four months; Superintendent Chang said that the swastika was “removed” and that the District would continue to provide educational programming about hate speech.  He urged parents to have “dialogues” with their children about these incidents.</t>
  </si>
  <si>
    <t>https://dailyvoice.com/new-jersey/northpassaic/news/lakeland-hs-student-hides-jewish-heritage-after-finding-swastika-on-her-chair-desk/767254/</t>
  </si>
  <si>
    <t>Wanaque</t>
  </si>
  <si>
    <r>
      <rPr>
        <rFont val="Arial"/>
        <color rgb="FF414135"/>
        <sz val="10.0"/>
      </rPr>
      <t>A Lakeland High School sophomore says she feels hiding her Jewish heritage from her classmates after finding swastikas drawn</t>
    </r>
    <r>
      <rPr>
        <rFont val="Arial"/>
        <color rgb="FF414135"/>
        <sz val="10.0"/>
      </rPr>
      <t xml:space="preserve"> </t>
    </r>
    <r>
      <rPr>
        <rFont val="Arial"/>
        <color rgb="FF414135"/>
        <sz val="10.0"/>
      </rPr>
      <t>on her desk and overhearing antisemitic jokes.
The 15-year-old, who asked to remain anonymous in a NorthJersey.com report, says things escalated after overhearing classmates making Holocaust jokes a few months ago. 
Then, she found someone had drawn a swastika on the back of her biology chair, and inside of a Star of David on her desk, the report says. 
Superintendent Hugh Beattie said the drawing on the desk was old but the student's mother said it was new.District officials denied discriminatory culture at the school, saying the actions were handled quickly, NorthJersey.com reports.  The teen says she stopped wearing her Star of David necklaces in fear.</t>
    </r>
  </si>
  <si>
    <t>https://turnto10.com/news/local/swastika-drawn-in-bathroom-at-high-school-in-easton</t>
  </si>
  <si>
    <t>Easton</t>
  </si>
  <si>
    <t>A swastika was found drawn on a sink in a restroom at Oliver Ames High School on Friday afternoon, according to Superintendent Lisha Cabral. Cabral issued a statement, noting that the swastika was discovered in a boys bathroom. She said the person who spotted it immediately reported it to school officials, adding that it was drawn in pencil and has been removed. "This type of hate speech and hateful action has no room here in our schools or in our community," Cabral noted. "As a district we have been working hard this year to educate our students and foster an attitude of tolerance of all people. We will continue that effort and will not be deterred by the actions of the person who committed this act." Cabral said the school department is working with an Easton Police School Resource Officer to determine who drew it, also noting that a message was sent home to parents to notify them of the incident.</t>
  </si>
  <si>
    <t>Foxborough</t>
  </si>
  <si>
    <t>"After school today, high school students entering the Ahern Middle School for track practice discovered an image of a swastika drawn in pencil on the pavement behind the building. This is unacceptable and will not be tolerated. This area is under video surveillance and the matter has been referred to the Foxborough Police Department," Superintendent of Schools Amy Berdos, Ed.D. noted in a statement. "We commend those students who brought this to the attention of administration so they could promptly investigate and address this incident. I will have no further comment at this time.</t>
  </si>
  <si>
    <t>https://patch.com/massachusetts/framingham/racist-graffiti-threats-found-keefe-tech</t>
  </si>
  <si>
    <t>Framingham</t>
  </si>
  <si>
    <t>Superintendent Jon Evans emailed parents about the incident and said the image was a swastika with a "vague threatening message." The school was not placed on lockdown and Evans assure parents that students were safe. The incident is still under investigation by police and the school. Evans said the school resource officer is involved. "We do not believe there is an actual safety concern in the building," Evans wrote in an email. "However we want to take this opportunity to clearly state how inconsistent this situation is with expectations for our school environment. We highlight a culture of inclusiveness and respect."</t>
  </si>
  <si>
    <t xml:space="preserve">swastika accompanied by "vague threatening message."  </t>
  </si>
  <si>
    <t>https://www.proquest.com/printviewfile?accountid=14667</t>
  </si>
  <si>
    <t>Michael Redmon, the principal of the Thurston Middle School in Westwood, sent a statement about the incident to the school community on Tuesday.
“We have been able to identify the student responsible for this incident and disciplinary action has been taken,” Redmon said in the statement. “Experiences like this one allow us to continue to teach students about the impact words and actions have on our community.”   Redmon thanked the students who reported the vandalism and cooperated with the investigation.
“While this situation is upsetting, I am proud of the actions taken by students who reported the situation and helped with our investigation,” he said. “I believe these students did exactly what we want them to do in order to keep our environment safe and welcoming for all students.”</t>
  </si>
  <si>
    <t>Sharon</t>
  </si>
  <si>
    <t>Sharon superintendent Victoria Greer in a letter to the community commended the students who alerted the administration and the school resource officer.
She said the incident is an “affront to our core values of acceptance, equity, honesty, integrity, respect, kindness and teamwork.”
“These types of incidences send chills through our schools and community each time they happen and it is time for them to cease,” Greer wrote in the letter.</t>
  </si>
  <si>
    <t>racial slur accompanied swastika</t>
  </si>
  <si>
    <t>https://news3lv.com/news/local/local-jewish-7th-grade-student-finds-swastika-antisemitic-note-left-on-her-desk</t>
  </si>
  <si>
    <t>You-don't-belong-here</t>
  </si>
  <si>
    <t xml:space="preserve">note </t>
  </si>
  <si>
    <t>He’s spoken to school staff who say two boys have been identified and the incident is being investigated. In a statement to News 3, a district spokesperson wrote in part, "The school is taking this incident seriously and appropriate staff has been in contact with the student's parents. Racially motivated incidents are never tolerated in the Clark County School District." The following is the full statement from CCSD regarding the incident: The safety and well-being of our students is of the utmost importance. School administration is aware of the matter, which is currently under investigation. The school is taking this incident seriously and appropriate staff have been in contact with the student’s parents. Racially motivated incidents are never tolerated in the Clark County School District (CCSD). Additionally, CCSD is unable to comment on individual student discipline because of privacy laws. If a student has a school safety concern, they should report it right away to school administration and/or law enforcement. Additionally, students have accesss to SafeVoice NV, an anonymous reporting system used to report threats to the safety or well-being of students. The phone number for SafeVoice is (833) 216-SAFE.</t>
  </si>
  <si>
    <t>African American daughter of Rabbi was target; note given to her</t>
  </si>
  <si>
    <t>https://www.washingtonpost.com/local/education/second-swastika-in-three-days-found-in-maryland-middle-school/2019/05/17/86d7000c-78cd-11e9-bd25-c989555e7766_story.html</t>
  </si>
  <si>
    <t>Kensington</t>
  </si>
  <si>
    <t>The image found Friday was again etched in pencil on a wall, and for a second time school leaders called police and central-office administrators, officials said. Building services staff quickly removed it. School administrators will meet with parent representatives and central-office staff Monday to create a plan to address the issue, Principal Traci Townsend wrote in a letter to parents. The school is in Kensington. “As we wrap up the school year, it is critical to ensure that our students are educated about and understand the hurtful impact of antisemitic and racist images and words,” Townsend wrote. “Our goal is to bring our community together, to address the issue, and not allow these hateful acts to divide us.”</t>
  </si>
  <si>
    <t>2nd incident this week</t>
  </si>
  <si>
    <t>https://www.nj.com/bergen/2019/05/swastika-racist-graffiti-found-scrawled-in-classroom-at-bergen-county-high-school.html</t>
  </si>
  <si>
    <t>Emerson</t>
  </si>
  <si>
    <t>“The district is prepared to levy the greatest possible legal and school-based consequences on the person responsible, noting that such behavior choices tarnish the reputations of the over 1,000 Emerson students who make good choices every day,” Superintendent Gatens wrote. He said in a letter to parents the Emerson Police Department was immediately called.
Gatens asked parents to educate their children about the affect hateful speech has on society.
“This event opens the door for you to have important conversations with your children about the expectations that you set at home for how others should be treated,” the superintendent wrote.</t>
  </si>
  <si>
    <t>The markings found in the clasroom Monday morning at Emerson Junior-Senior High School “contained derogatory, threatening and racist language, including a swastika,”</t>
  </si>
  <si>
    <t>https://www.nbcboston.com/news/local/student-discovers-hand-drawn-swastika-on-desk-of-newton-elementary-school/95546/</t>
  </si>
  <si>
    <t>The incident is under investigation by both school officials and Newton Police. The principal, who sent out an email to parents to alert them of the situation, said the student told a faculty member who reported it to school officials. "The image was accompanied by threatening language. We immediately initiated the district protocols for investigating incidents of hate, which included notification of the Newton Police," wrote Mann.
She added that the parents of the children in the class where the symbol was discovered were directly notified.
Mann said she is proud for those who spoke up and reported the incident and that the behavior will not be tolerated.
"We are all outraged when symbols of hate appear anywhere in our community," wrote Mann. "They are counter to our core values and will not be tolerated. Acts such as these do not reflect the work we have dedicated ourselves to here at Day, including our anti-bias lessons and Anti-Defamation League Peer Mentoring Program."</t>
  </si>
  <si>
    <t>https://patch.com/new-jersey/ridgewood/glen-rock-officials-condemn-swastika-written-school</t>
  </si>
  <si>
    <t>Glen Rock</t>
  </si>
  <si>
    <t>A joint statement about the swastika from Mayor Bruce Packer, Council President Kristine Morieko, and the five other borough council members was posted on the borough website Wednesday.
"The Mayor and Council condemn any and all acts of hate," the statement read. "Hate speech and hate in any form are not welcome in Glen Rock."
Officials urged the community to come together and for parents to speak with their children about the impact words and actions can have on people.
Officials said they will continue to work with Interim Superintendent Bruce Watson "to reinforce the culture of empathy and inclusion that is the hallmark of our community in Glen Rock."</t>
  </si>
  <si>
    <t>https://jewishjournal.com/community/299977/swastikas-discovered-in-new-jersey-school/</t>
  </si>
  <si>
    <t>“The administration, staff and maintenance personnel at the Glen Rock public schools are currently working diligently to inspect all facilities for any other bias or inappropriate graffiti which may be obscured in inconspicuous locations,” Ackermann told the Daily Voice. “All suspected bias-incidents are treated seriously. Where evidence supports the identification of the actor, appropriate prosecution will occur.”
Glen Rock Public School Interim Superintendent Bruce Watson sent a letter to parents on June 4 stating the school district was making “every effort to identify the offender, but as of this date, our efforts have been unsuccessful. The building administration will continue to be diligent in our search.”
He added, “The Glen Rock [school district] denounces the use of this symbol … as it symbolizes genocide, intolerance and hate.”
“IT’S SOMETHING WE HAVE TO GET IN FRONT OF BECAUSE IF THIS GETS NORMALIZED WITH STUDENTS, IMAGINE WHAT KIND OF IMPACT IT’S GOING TO HAVE ON SOCIETY AT LARGE.” — EVAN BERNSTEIN
In a June 5 statement, Glen Rock Mayor Bruce Packer and the Glen Rock City Council said, “Hate speech and hate in any form is not welcome in Glen Rock. While the Superintendent and BOE (Board of Education) are the appropriate lead on the response in the schools to this incident, we have offered our help and support in any way that they deem necessary. In the wake of this incident, we urge our community to come together; for us all to speak with our children and our neighbors; to discuss the impact of our words and actions on others, whether or not the intent is malicious.”
Anti-Defamation League (ADL) Regional Director for New York and New Jersey Evan Bernstein told the Journal the swastikas were “a continuation of a very disturbing trend that’s happening in K-12 schools in northern and central New Jersey.” He added the ADL’s 2018 Audit of antisemitic Incidents found an uptick in antisemitic instances in New Jersey schools.
“It’s something we have to get in front of,” Bernstein said, “because if this gets normalized with students, imagine what kind of impact it’s going to have on society at large.”
The ADL will be working with the Jewish Federation of Northern New Jersey to help implement its anti-bias training program called No Place for Hate in schools to prevent such antisemitic incidents, Bernstein said.</t>
  </si>
  <si>
    <t>https://theswellesleyreport.com/2019/06/swastika-found-drawn-at-wellesley-middle-school-in-boys-bathroom/</t>
  </si>
  <si>
    <t>This from Wellesley Middle School principal Mark Ito in a letter to the WMS community:
As we transition into summer, I know that many of you are looking forward to the end of our school year. There are many reasons to celebrate, as the completion of one grade marks the beginning of the next. I want to thank everyone in the community who has helped to create a strong school environment for our children.
At the same time, our school continues to work with students, in these final weeks, on respectful conduct and behavior. Recently, two (approximately) 3”x 3” swastikas were drawn in ballpoint pen in one of the boys’ bathrooms. Although we continue to investigate, any help from the community of known leads would be appreciated. Additionally, our administration has been faced with cases where students are being insensitive to issues related to race and antisemitic actions. Namely, these actions are in the form of unacceptable comments that are claimed by students to be “jokes.” Although we understand where middle school students are in their adolescent development, we also know that values and actions are formed throughout a child’s life, and as adults, we need to react to harmful behaviors when they happen. Comments are made by both students outside and within their own culture. Simply stated, there is no place for these behaviors in our school.
We are working with our community partners in making sure that coordinated, appropriate consequences and learning happens, and that the behavior stops. It is in the school environment where we hope to cultivate empathic and sensitive human beings who will live within our diverse world. When left unchecked, it is these behaviors that erode the values of our school and make our community feel less safe to all those here.
As the leader of this school, I need to express how we do not condone these actions, and how we will respond to any act that goes against our values of a “caring and cooperative community” and a “respect for human differences.” Our administration works hard to ensure that students learn through appropriate responses to these behaviors. Earlier today, I messaged my thoughts to our students, in support of our values. Our goal is to ensure that students learn to show a respect for diversity in our school. We hope as parents and guardians that you will take the time to speak to your children about these values, and how they play out in the daily actions they exhibit. I am deeply saddened that these acts have happened in our school community, and I vow to stop them. Respectfully, Mark Ito Principal, Wellesley Middle School
Superintendent Lussier’s words on the matter:
Dear Members of the WPS Community,
Earlier today, WMS Principal Mark Ito shared the attached message with the Middle School Community. Due to its content, I think this is an important message to share with our entire district. The fact that swastikas were found drawn in a school bathroom on Friday is troubling on its own.  This is even more concerning as it comes amid growing concern of reported antisemitic student behaviors at WMS. Let me be very clear that language and actions grounded in hate are unacceptable and will not be tolerated in the Wellesley Public Schools
As has been evidenced on other fronts this year, we have work to do as a district and community to ensure a safe and inclusive environment for all of our students and staff.  Thank you for your help in reinforcing these important messages with our students.</t>
  </si>
  <si>
    <t>https://www.startribune.com/minneapolis-police-investigating-school-graffiti/513511442/</t>
  </si>
  <si>
    <t>K----must-die</t>
  </si>
  <si>
    <r>
      <rPr>
        <color rgb="FF000000"/>
        <sz val="10.0"/>
      </rPr>
      <t xml:space="preserve">In a statement, Minneapolis Public Schools Superintendent Ed Graff said the district emphatically “condemns the antisemitic attack on our schools and community. We are working closely with the Minneapolis Police Department to find out who did this. Our schools should be safe, respectful and welcoming places for all of our students, families and community members. And we stand united against hatred in all its forms.”
The Jewish Community Relations Council of Minnesota and the Dakotas (JCRC) also released a statement condemning the swastika and hateful-graffiti. This is the 17th antisemitic incident reported to the JCRC in 2019, said Steve Hunegs, executive director of the JCRC.
“Perpetrators of these types of incidents are intent on spreading a message of hate and challenging the openness and respectful atmosphere of our community,” he said. “Collectively, we must reject these chilling acts and the hate they represent.”   Also, chalk left out for people " to leave positive messages of love and inclusion as a response."  Also, see this article for more details: </t>
    </r>
    <r>
      <rPr>
        <color rgb="FF1155CC"/>
        <sz val="10.0"/>
        <u/>
      </rPr>
      <t>https://www.fox9.com/news/lake-harriet-community-schools-upper-campus-vandalized-with-antisemitic-graffiti</t>
    </r>
    <r>
      <rPr>
        <color rgb="FF000000"/>
        <sz val="10.0"/>
      </rPr>
      <t xml:space="preserve">  According to Jewish Community Relations Council of Minnesota and the Dakotas, this is the 17th antisemitic incident reported to the organization this year.
"Perpetrators of these types of incidents are intent on spreading a message of hate and challenging the openness and respectful atmosphere of our community," said Steve Hunegs, executive director of the region's chapter, in a statement. "Collectively, we must reject these chilling acts and the hate they represent."
Minneapolis Public Schools released the following statement:
“In the strongest terms, Minneapolis Public Schools condemns the antisemitic attack on our schools and community. We are working closely with the Minneapolis Police Department to find out who did this. Our schools should be safe, respectful and welcoming places for all of our students, families and community members. And we stand united against hatred in all its forms.”</t>
    </r>
  </si>
  <si>
    <t>https://www.proquest.com/docview/2284242750/3DAECBD50F6146D4PQ/1?accountid=14667</t>
  </si>
  <si>
    <t>After reviewing footage from a hallway camera, staff concluded that the vandalism likely occurred over summer, Principal Aaron Sicotte said. .
“Since NHS was heavily used by a variety of programs during the summer, it will be very difficult to identify who may have done it or exactly when it happened,” Sicotte said in a statement.
The graffiti was documented by administration and resource officers and removed, the principal said.
Sicotte spoke to the school Wednesday about the incident “ . . . to stress that hate like this - hate of any nature - has no place at Needham High School,” the statement said.
In the coming days, students will have conversations in their homerooms about “the impact-of-hateful actions like this,” Sicotte said.</t>
  </si>
  <si>
    <t>https://darienite.com/three-swastikas-drawn-in-crayon-on-window-of-middlesex-middle-school-49443</t>
  </si>
  <si>
    <t>Darian</t>
  </si>
  <si>
    <t>crayon</t>
  </si>
  <si>
    <t>“School Officials were investigating the possible identification of the suspect(s),” Palmieri wrote in the announcement.
Although Somers sent an email to parents at the school that afternoon (see text below), the matter was otherwise not mentioned in public by officials until this morning, Monday, Sept. 16.
“[W]e have zero tolerance for this type of behavior,” Somers said in the email. “[W]e will be vigilant in patrolling our campus, in discussing the impact of symbols and hate-crimes with our students,  and in communicating with you.”
The Middlesex school resource officer (a police officer) was told of the swastikas and took pictures of them before school custodians cleaned them off the windows.
A Middlesex school parent passed on this emailed message from Somers (apparently sent Sept. 9) to Darienite.com:
Good afternoon Middlesex Parents. This morning our SRO discovered a swastika drawn in soap or crayon on the outside of one of our first floor classroom windows.
He notified the Darien PD [Police Department], who photographed and documented the incident, and the symbol was then removed by our custodians. As you know, we have zero tolerance for this type of behavior, and hate has no place at Middlesex.
Although I am hoping this is an isolated incident, we will be vigilant in patrolling our campus, in discussing the impact of symbols and hate-crimes with our students,  and in communicating with you. Thank you.
Shelley</t>
  </si>
  <si>
    <t>https://www.westport-news.com/news/article/Swastikas-found-at-Staples-High-School-14436877.php</t>
  </si>
  <si>
    <t>Westport</t>
  </si>
  <si>
    <t>obscenities</t>
  </si>
  <si>
    <t>Superintendent responded in email to parents: In an evening email to parents, Interim Superintendent David Abbey said a swastika was originally found carved onto a stall door in a bathroom at the high school.
“Upon further examination, additional swastikas were discovered in other Staples locations,” Abbey wrote in the email. “In one location several Stars of David were found next to an expletive.”
An extra night crew worked on Thursday to ensure the obscenities were removed by the time school started on Friday.
“We take these acts seriously are actively partnering with the Westport Police Department as we move forward with our investigation,” Abbey said. “In the days ahead we will do everything we can to deter these acts, throughout our district and through our daily efforts, work to create a climate where all are welcomed and valued.” Also a Senator: State Sen. Tony Hwang, R-28, condmened the acts in a statement on Friday.
“When someone becomes the target of a crime because of race, religion, ethnicity, sexual orientation, gender, gender identity or disabilitiy, the very fabric and soul of our community is torn,” Hwang said.
He added he was proud to shepherd a bipartisan passage of House Bill 5743 in the 2017 General Assembly session. The act created one of the nation’s strongest hate-crime laws, he said.
“The only way to combat this sort of racism and hate is education, compassion and zero tolerance,” Hwang said. “When the specter of hate rears its ugly head in our communities, all of us will rise up against it. Intolerance and actions of hate can never be tolerated or ignored.”</t>
  </si>
  <si>
    <t>expletives also present</t>
  </si>
  <si>
    <t>https://dailyvoice.com/new-york/armonk/news/swastika-found-carved-in-bathroom-at-westchester-high-school/775878/</t>
  </si>
  <si>
    <t>Scarsdale</t>
  </si>
  <si>
    <r>
      <rPr>
        <color rgb="FF1F1F1F"/>
        <sz val="10.0"/>
      </rPr>
      <t xml:space="preserve">Graffiti was discovered carved onto a toilet-paper dispenser at the Scarsdale High School on Thursday, Sept. 12, Principal Kenneth Bonamo wrote in a letter to parents.
“Graffiti was discovered in a bathroom stall consisting of a swastika that had been etched into a toilet-paper dispenser,” he wrote. ”This symbol has significant historical and political significance as one of antiSemitism, hatred, and intolerance. It is often used to express opposition to efforts to build an inclusive, tolerant, and safe society.”
Bonamo noted that because of the location of the swastika, it is “nearly impossible” to identify the person who did it.
“It would be unfair to cast blame widely on the school community, as we know that most of us abhor and condemn acts of hatred,” he said. “Yet the implications are serious enough that I felt obligated to inform you of this discovery, not to give attention to those who acted inappropriately, but to let them know that their actions have no place in our school community.”
The investigation into the incident is ongoing. Anyone with information has been asked to contact Bonamo directly at the high school.
“If even one member of our community feels unwelcome or distressed by this incident, that is one person too many,” he added. “All students, families, and staff members must feel equally included and respected by each of us. Hate speech and scare tactics will not be tolerated and do not represent what we stand for. “  See also the following article for details about issued statements: </t>
    </r>
    <r>
      <rPr>
        <color rgb="FF1155CC"/>
        <sz val="10.0"/>
        <u/>
      </rPr>
      <t>https://www.scarsdale10583.com/the-goods/7779-swastika-found-at-shs-evokes-strong-reaction-from-school-principal-and-local-rabbi</t>
    </r>
    <r>
      <rPr>
        <color rgb="FF1F1F1F"/>
        <sz val="10.0"/>
      </rPr>
      <t xml:space="preserve">  Dear Members of the SHS Community:
I am writing to inform you of a recent event that warrants our attention as a community.
This afternoon, graffiti was discovered in a bathroom stall consisting of a swastika that had been etched into a toilet-paper dispenser. This symbol has significant historical and political significance as one of anti-Semitism, hatred, and intolerance. It is often used to express opposition to efforts to build an inclusive, tolerant, and safe society.
Because of the private location of where this was found, it will be nearly impossible to identify the individual(s) responsible for this action; it would be unfair to cast blame widely on the school community, as we know that most of us abhor and condemn acts of hatred. Yet the implications are serious enough that I felt obligated to inform you of this discovery, not to give attention to those who acted inappropriately, but to let them know that their actions have no place in our school community.
If even one member of our community feels unwelcome or distressed by this incident, that is one person too many. All students, families, and staff members must feel equally included and respected by each of us. Hate speech and scare tactics will not be tolerated and do not represent what we stand for. I ask each of you today to recommit to the belief that all of us deserve the opportunity to participate fully in our school community and our society at large and to join together in denouncing acts of hatred and bigotry.
Scarsdale High School’s Dignity, Inclusion, and Belonging Team will have its first meeting of the new school year in a few weeks. The team’s agenda this year includes creating and administering a climate survey and bringing programming to students to enhance our efforts in ensuring an inclusive school community where everyone of diverse backgrounds feels a genuine sense of belonging. This incident will be among the items that team discusses.
Students and families who would like to talk further about this incident should contact their deans or our youth outreach workers. If you have information about this incident, please contact me directly.
Thank you for your attention and consideration.
Sincerely,
Kenneth Bonamo
Principal  The Rabbi condemns the incident and offers support to any individual who feels unsafe or wants to talk about how they feel. Yesterday afternoon, we learned through a letter (included below) sent by Kenneth Bonamo, Principal of Scarsdale High School, of an Anti-Semitic incident at Scarsdale High School in which a swastika was found engraved on a toilet paper dispenser in a school bathroom.
All of us commend Scarsdale High School’s leadership for their swift condemnation of this act of Anti-Semitism, hatred, and intolerance. In the year 2019, no person, young or old, in our community, or anywhere, should be subjected to the language or symbols that the Nazi regime used in the service of violence, terror, and mass murder.
We simply will not stand for it.
I have spoken with Mr. Bonamo to offer WRT’s partnership in responding to this hateful display, which he gratefully received. It is important for our community to know that our institutions stand shoulder-to-shoulder at this time.
Additionally, the clergy of the temple are available to meet with any students or families who would like to discuss the episode and how best to respond to your own questions and concerns, or your children’s questions and concerns. We are also reaching out to the Anti-Defamation League to alert them to the incident. The ADL is a trusted partner in WRT’s own efforts to confront and condemn Anti-Semitism and hate, and to continue to build a congregation and community established on principles of Jewish solidarity, universal human dignity, tolerance, respect, and inclusion.
When I was 16 years old, my family returned from a weekend at the Jersey shore to our home in Allentown, Pennsylvania. The chilling image that greeted us upon our return has never left my memory. As we pulled into the driveway, we saw swastikas painted all over our garage door. Our school district, synagogue, and the ADL collaborated effectively to identify the perpetrators (students in my sister’s eighth grade class), to provide sensitivity training in the school, and to discipline the offenders.
We all share the hope that similarly swift and effective measures will be taken in Scarsdale around this incident, and we stand at the ready to provide support in this shared effort.
During the High Holidays and throughout the year, we look forward to informing you about our ongoing efforts to educate our community about Anti-Semitism and to stand up against it, in all its many forms. Together, we will enter the forthcoming new year in a spirit of shared vigilance, resolve, and fortitude.
L’Shalom,
Rabbi Jonathan E. Blake</t>
    </r>
  </si>
  <si>
    <t>https://www.seattletimes.com/seattle-news/teens-arrested-in-mercer-island-swastika-graffiti-spree/</t>
  </si>
  <si>
    <t>Mercer Island</t>
  </si>
  <si>
    <t>swastika-spree</t>
  </si>
  <si>
    <t>two teens arrested antisemitic and anti-police statements accompanied swastika; On Sept. 17, similar graffiti was discovered at Northwest Yeshiva High School. St. Monica Catholic Church also was hit on the same day. Buildings, vehicles and a statue of the Virgin Mary were sprayed, some with swastikas.
The incident at the Yeshiva school chagrined many Mercer Island residents, several of whom demonstrated in support of the school and the local Jewish community.
Rabbi Benjy Owen, assistant head of the school, said the school was grateful for the community’s support and the police work that led to the arrests.
“It’s good to know these people are behind bars,” he said Wednesday. “But it gives us pause to reflect on how much damage individuals or small groups of individuals can do when they put their mind to it.”</t>
  </si>
  <si>
    <t>https://darienite.com/another-swastika-found-at-middlesex-school-assembly-on-diversity-and-name-calling-announced-49470</t>
  </si>
  <si>
    <t>“As part of our ongoing school-wide Social and Emotional Learning, I am scheduling an assembly with the Anti-Defamation League,” Somers told parents.
The goal of the assembly is partly “to develop a common language for discussing issues of diversity, name-calling and bullying,” as well as to “provide a forum in which students will feel safe to speak out about issues of diversity, bullying and name-calling.”
On Monday morning, Sept. 9, graffiti with three swastikas was found, made by crayon on a first-floor outside window at the school.
“The ADL has also provided me with a lesson plan and activities discussing hate-symbols, and antiSemitism,” Somers wrote in her email, “which I have presented to the Advisory Committee for immediate implementation.”
DARIENITE.COM EDITORIAL: We feel the attention will increase this kind of graffiti with Nazi symbols, which we can remember from our own time in school 40 and more years ago (and we hope we’re proven wrong). The same childish impulse to say something rude with graffiti is only encouraged when it’s publicized, but sometimes we have to give the public what it wants, and on a rare occasion incidents like these might be a prelude to something worse than graffiti. It’s also true that the school assembly described by Somers could do quite a bit of good (even if it increases graffiti). The lack of response to similar graffiti decades ago likely also have had a cost. There are costs to nearly every benefit: We’ll have to wait to see how this turns out. Here’s the full text of Somers’ email: Good afternoon Middlesex Families. This morning we discovered a swastika and a Star of David etched into a stall in one of our restrooms. Our school resource officer notified the DPD [Darien Police Department], and a detective was dispatched to photograph and document the incident. As part of our ongoing school-wide Social and Emotional Learning, I am scheduling an assembly with the Anti-Defamation League focused on the following goals: To develop a common language for discussing issues of diversity, name-calling and bullying To increase students’ awareness of the dynamics of name-calling and bullying incidents by understanding the different roles people play and the behaviors associated with each To provide a forum in which students will feel safe to speak out about issues of diversity, bullying and name-calling The ADL has also provided me with a lesson plan and activities discussing hate-symbols, and antiSemitism, which I have presented to the Advisory Committee for immediate implementation. I feel that our collaboration with the DPD and our plans to inform and educate our students will put an end to these intolerable acts. Shelley</t>
  </si>
  <si>
    <t>https://patch.com/connecticut/southington/swasticka-sprayed-deodorant-can-leads-student-discipline</t>
  </si>
  <si>
    <t>Southington</t>
  </si>
  <si>
    <t xml:space="preserve">Superintendent Timothy Connellan sent a letter to parents on Thursday explaining the incident.  When interviewed, the student told school officials that student "thought it was funny."
The student was disciplined, according to Connellan. However, the details of the punishment were not released.
"As a community, we do not think of actions such as these as 'funny,'" he wrote in the letter. "They are in fact deplorable and these symbols of hatred have no place in our public schools."
Connellan said the school system would consult with some of the area's Coalition for Social Justice partners about what it can do to teach and have a dialogue about the issues.
</t>
  </si>
  <si>
    <t>https://www.lohud.com/story/news/local/westchester/scarsdale/2019/09/27/swastika-graffiti-scarsdale-high-school/3787436002/</t>
  </si>
  <si>
    <t>Some students believe whoever did it was just acting out.
"(They were) just doing it for attention or didn't know what it meant, or that it was cool to write it because someone else got caught and got attention for it," says one student.
But others say the perpetrator knew exactly what they were doing.
"It's such a prominent issue with hate-crimes across the country, I don't think anyone would draw the symbol not knowing what it meant," says Jake, a sophomore at Scarsdale High School. "It's something that needs to be addressed, especially in Scarsdale where there is definitely a high Jewish population."
The school's principal Kenneth Bonamo responded, saying in part, "Hate speech and scare tactics will not be tolerated and do not represent what we stand for."
Police say they are looking into the incident as a hate-crime.</t>
  </si>
  <si>
    <t>Offensive language accompanied swastka; I could not find the original article, but it is also reported here: https://dailyvoice.com/new-york/scarsdale/schools/offensive-graffiti-discovered-at-scarsdale-hs-for-second-time-this-month/776442/</t>
  </si>
  <si>
    <t>https://www.northjersey.com/story/news/bergen/glen-rock/2019/09/26/glen-rock-nj-officials-find-swastikas-middle-school-bathroom/3777095002/</t>
  </si>
  <si>
    <t>Glenrock</t>
  </si>
  <si>
    <t>antisemitic-symbols</t>
  </si>
  <si>
    <t xml:space="preserve">
A suspect was not located, Charleston said.
“The district will make every effort to identify the offender, including reviewing hallway video surveillance and speaking with students who were issued bathroom passes this morning and yesterday,” Charleston said in the letter.
Two swastikas were found on Glen Rock public school property in the spring. 
On June 6, a teacher discovered the swastika etched on a classroom wall at Glen Rock High School, district officials said. On May 28, a swastika was drawn on a wall in a bathroom shared by the middle school and high school. The schools share a campus.
"As of this time there is no evidence to support that this incident is related to the swastikas found at the school during the previous school year," Police Chief Dean Ackermann said.</t>
  </si>
  <si>
    <t>https://www.northjersey.com/story/news/bergen/fair-lawn/2019/09/27/swastikas-found-memorial-middle-school-fair-lawn-nj/3792102002/</t>
  </si>
  <si>
    <t>Fairlawn</t>
  </si>
  <si>
    <t>hate-based-behavior</t>
  </si>
  <si>
    <t>auditorium</t>
  </si>
  <si>
    <t>FAIR LAWN — A swastika was discovered Friday morning etched on the back of an auditorium chair at Memorial Middle School, authorities said. The hate-based behavior comes a week after another swastika was found in the boy’s bathroom of the same school.
The latest incident comes days before the celebration of Rosh Hashanah, the Jewish New Year.
The school is unaware of when the antisemitic symbols, which have since been removed, were placed in both locations. They are making the investigation a top priority for the district community, said Superintendent Nicholas Norcia. The Fair Lawn police are investigating both incidents. 
Norcia is urging everyone in the community to continue having conversations around respect and acceptance.
“Hate-based behavior is intolerable and has no place in society and in our schools. The staff of the Fair Lawn Public Schools will continue to promote an environment of inclusiveness for all our students. We will continue to educate our students on the need for respecting one another,” said Norcia in a Facebook post.
Fair Lawn has a curriculum that studies the history of the Holocaust and genocide, the superintendent said. They also have diversity celebrations throughout the school year.
“We are very aware of the rise in antisemitism across the nation since the election in 2016 and we continue to find ways to educate the youth in the community,” said Mayor Kurt Peluso.
During a council meeting in Fair Lawn on Sept. 24, an ordinance was introduced to add a community relations advisory committee. The committee will create educational, cultural, and community programming, that promotes inclusivity.
The committee will address hate behavior. The goal is that they can be more proactive than reactive. One of the first events the committee will organize is an interfaith night, an event that also took place last year in Fair Lawn.
Councilwoman Cristina Cutrone, who is also a teacher, said, “The more we can teach people, we expect to see less things like this happen.”</t>
  </si>
  <si>
    <t>https://www.wickedlocal.com/story/cambridge-chronicle-tab/2019/10/07/is-hate-speech-on-rise/64742818007/</t>
  </si>
  <si>
    <t>signs-of-hate</t>
  </si>
  <si>
    <t>The incident was reported to Cambridge police on Sept. 27 around 8:38 a.m. after the school’s safety officers were notified by a teacher. The swastikas were on a windowsill in a stairwell leading up to the fifth floor of the main building. They were side by side in the dust and were cleaned off by a staff member. Rosalie Rippey, communications manager for CPSD, said the incident will be treated as an internal disciplinary issue if the person who drew the marks were identified.</t>
  </si>
  <si>
    <t>https://www.hngnews.com/milton_courier/article_5e1c6dbf-af57-5275-88e5-f552b57dab6e.html</t>
  </si>
  <si>
    <r>
      <rPr>
        <color rgb="FF1F1F1F"/>
        <sz val="10.0"/>
      </rPr>
      <t xml:space="preserve">Milton school officials missed an opportunity for education and prevention by refusing to use the word “swastika” when talking about the “offensive symbol” high school students made with their bodies on the gym floor Sept. 30, an Anti-Defamation League spokesman said. “If you aren’t speaking directly to the type of hate or symbol that was used and what that symbol means, then you’re not fully addressing the situation or the needs of the community that was targeted,” said David Goldenberg, Midwest regional director for the Anti-Defamation League, an international Jewish anti-hate </t>
    </r>
    <r>
      <rPr>
        <color rgb="FF1155CC"/>
        <sz val="10.0"/>
        <u/>
      </rPr>
      <t>organization.In</t>
    </r>
    <r>
      <rPr>
        <color rgb="FF1F1F1F"/>
        <sz val="10.0"/>
      </rPr>
      <t xml:space="preserve"> the days after the swastika incident, students who were in the gym at the time were spoken to about the symbol, its history and why it is inappropriate, Dahman said. No schoolwide or districtwide conversation was had on the incident or topic, he said.  Read rest of article to find out the lack of notifications made about the event and the lack of use of word swastika. very interesting. “At the School District of Milton, our number one priority is to maintain a safe and positive learning environment for all students. To that end, the District has policies and procedures in place designed to address such issues. We are confident that our school and district administration promptly investigated this incident and addressed it with the students in accordance with our policies.”
“As a response to the incident on September 30, staff at Milton High School wanted to not only have consequences for inappropriate student behavior, but also use the situation as a learning experience. MHS staff met with students from that class and discussed the history of the symbol, why it’s offensive, and the negative impact-of-hate-symbols.”</t>
    </r>
  </si>
  <si>
    <t>Yesterday, graffiti that glorified hate groups was found in a bathroom at the high school,” said Superintendent Ken Salim in a written statement. “This incident is being taken seriously by police and safety officials. This type of vandalism is not merely a prank -- it is an act of racist and antisemitic intimidation. That this occurred during the Jewish High Holidays makes it all the more repugnant. This vandalism does not represent who we are as a community. We will continue to stand for and expect tolerance, inclusion, and respect.”</t>
  </si>
  <si>
    <t>https://www.facebook.com/events/2420846914793498/</t>
  </si>
  <si>
    <t>Pelham</t>
  </si>
  <si>
    <t>bathroom, locker room</t>
  </si>
  <si>
    <r>
      <rPr>
        <sz val="10.0"/>
      </rPr>
      <t xml:space="preserve">Superintendent of Schools Cheryl H. Champ, and Principal of Pelham Middle School Lynn M. Sabia, signed a letter reacting to the swastikas. 
“These symbols of hate have no place in our society and especially within our schools. This behavior is deeply offensive and will not be tolerated,” the letter read.
In the letter, they said that as an “immediate response,” all students attended an assembly where the principal and assistant principal  “discussed the swastika's meaning, its dark place in our history and why the symbol remains offensive to this day.”
Following the incident, US Congressman Eliot Engel issued a statement.
“The appearance of this despicable symbol is yet another example of the rising tide of antisemitism in our country,” Engel wrote.
“Children in school should never be subjected to hate, racism, or intolerance of any kind.  All of us in the public space have a moral responsibility to make sure our words and actions are combating this hate, not fueling the fire."
Latest articles from Jpost
Engel also praised the school administrators, saying, “I commend Pelham Superintendent of Schools Cheryl H. Champ and Pelham Middle School Principal Lynn M. Sabia for their swift and thorough response—they promptly reported the incident to the police, gathered the school community to discuss the meaning of this deeply disturbing symbol, and focused on including Holocaust education into their curriculum.”  Also, read interesting letter a student wrote in response: </t>
    </r>
    <r>
      <rPr>
        <color rgb="FF1155CC"/>
        <sz val="10.0"/>
        <u/>
      </rPr>
      <t>https://pelhamexaminer.com/18165/showcase/why-i-was-not-surprised-about-swastikas-the-reality-of-being-a-jewish-student-in-pelham/</t>
    </r>
  </si>
  <si>
    <t>Pelham and all of Westerchester area is heavily populated Jewish community.</t>
  </si>
  <si>
    <t>https://www.capecodtimes.com/story/news/local/2019/10/13/2nd-swastika-incident-confirmed-in/2537930007/</t>
  </si>
  <si>
    <t>Sandwich</t>
  </si>
  <si>
    <t>male genitalia, large circles</t>
  </si>
  <si>
    <t>All the affected parking spots had been painted over by the evening the vandalism was reported, according to Gould.
In response, the school is using the expertise of its history and social studies teachers to talk with students about what the vandalization means, and the consequences of those types of actions, according to Gould and Sandwich Town Manager George “Bud” Dunham.
“This is an act that we cannot and will not tolerate,” Gould and Dunham said in a joint statement Thursday.
Both police and school officials in Sandwich are investigating the incident.</t>
  </si>
  <si>
    <t>https://www.lohud.com/story/news/local/westchester/pleasantville/2019/10/11/swastika-found-pleasantville-high-school/3941560002/</t>
  </si>
  <si>
    <t>Mount Pleasant</t>
  </si>
  <si>
    <t xml:space="preserve">pencil </t>
  </si>
  <si>
    <t>Principal Joseph Palumbo emailed parents on Thursday night about one swastika, which was discovered by a student after classes ended earlier that day. He then emailed parents again on Friday about a second swastika that was found.
Someone used a pencil to draw a swastika on the door of a stall in a boys bathroom. After the vandalism was reported, Palumbo said, staff locked the bathroom and notified the police. The school district and police are investigating.
"The Pleasantville Union Free School District rejects this antisemitic act and the use of all symbols/language of hate in our schools," Palumbo said.  The Pleasantville school district is working with the Anti-Defamation League and the Holocaust and Human Rights Education Center to educate its school community, Palumbo said. The ADL will hold leadership training for students this month, and the faculty and staff will receive anti-bias training in November. See more for response.</t>
  </si>
  <si>
    <t>https://www.darientimes.com/news/article/Another-swastika-found-on-a-desk-at-Middlesex-14552521.php</t>
  </si>
  <si>
    <t>antisemitic-propaganda</t>
  </si>
  <si>
    <t>pencil eraser</t>
  </si>
  <si>
    <t xml:space="preserve">“It is with great concern and sadness that I report to you that we have found another swastika on campus. It was drawn on a desk with a pencil eraser. A student saw it and immediately reported it to his teacher. Although the incident was thoroughly investigated, we were unable to determine who was responsible,” Principal Shelley Somers said in a letter to parents.“While we have taken steps to educate our students about the impact of symbols and language of hate, this latest disheartening incident of antisemitic propaganda cannot be tolerated,” she said.
Somers said the school has addressed intolerance through “Advisory classes, social emotional learning lessons, and our revised Social Studies curriculum, and will continue with a Nov. 7 grade level ‘Step Up’ assembly coordinated by the Anti-Defamation League.”
However, Somers said these steps have not been enough, and is now planning a parent meeting, including clergy and community members, to “discuss strategies to eliminate this unacceptable behavior. You can expect an email from me confirming the date and the time.”
“My staff and I have worked hard for the past three years to develop a climate of kindness at Middlesex. Although I truly believe that the majority of our students value diversity and respect differences, I can neither overlook nor ignore the acts of those who bring hate to the forefront,” she said.  </t>
  </si>
  <si>
    <t>https://theswellesleyreport.com/2019/10/wellesley-schools-grapple-with-bathroom-swastika-athlete-called-racial-slur/</t>
  </si>
  <si>
    <t>This from Wellesley Middle School principal Mark Ito in a letter to the WMS community:
Dear WMS Community,
It is with deep concern that I share with you that a swastika was found in one of the boys’ bathrooms at the middle school in the evening hours, late last week.  As we continue to investigate, we are unsure of who drew it, but we do feel it was done after school hours when the building was open for evening activities.  Regardless, this act of antiSemitism is something that will not be tolerated in our school and district.  As the building leader, I feel that any act that does not support our values of inclusivity and safety for all, will be strongly addressed by our WPS/WMS administration.  
In response, we will continue to discuss strategies with our community partners from Temple Beth Elohim, consider the timing of our antisemitic curriculum delivered in social studies classes, think of potential educational opportunities from the Anti-Defamation League (ADL), and monitor our building for safety.  I also plan to communicate a message to all students in our school that expresses my concerns and thoughts about antisemitic and racist acts.  We are a caring community at WMS, and I want everyone to be responsible for our feelings of safety and respect that need to be practiced daily.
If you have any information that you feel is important for our school to know, please contact me or one of our assistant principals directly.  Additionally, I hope that you will talk to your children about the incident, as it involves all of us.  As a school, we feel such sorrow and remorse when antisemitic incidents happen, as we work tirelessly to try and prevent them.  That being said, I feel confident in our ability to address — reactively and proactively – those things that negatively impede our school days and greater lives.  We continue to strive for safety for all students at WMS.
Sincerely,
Mark Ito
Principal, Wellesley Middle School             Dear Members of the Wellesley Community,
As we continue to hold diversity, equity, and inclusion as high priorities in the Wellesley Public Schools, we have recently been reminded of the challenges we face in pursuit of these values. Following an athletic competition last week, a WHS athlete was called a racial slur by an athlete from a neighboring community. At the end of the week, we discovered a swastika drawn in a bathroom at Wellesley Middle School. The District has reported both of these incidents to the Wellesley Police Department and the Anti-Defamation League.
Let me be clear that any actions involving language and/or symbols of hate are unacceptable and will not be tolerated in our District.  Each of these incidents also underscores the importance of our continued efforts to ensure that our school community remains a safe and inclusive place for all of our students and staff.
When hate is allowed to grow unchecked, it can lead to tragic consequences. Just one year ago yesterday, a gunman took the lives of eleven worshippers at the Tree of Life Synagogue in Pittsburgh. We are clearly not immune from the issues of hate and division that are on the rise in our country.  As we engage with each other and our young people, I ask that all members of our community speak with one, unambiguous voice in support of our core values of Respect for Human Differences, Cooperative and Caring Relationships, and Commitment to Community. 
Thank you,
David F. Lussier, Ed.D.
Superintendent of Schools</t>
  </si>
  <si>
    <t>https://www.ctinsider.com/news/thehour/article/Swastika-racial-slur-found-in-Norwalk-high-14580416.php</t>
  </si>
  <si>
    <t>Norwalk</t>
  </si>
  <si>
    <t>In a letter to parents on Tuesday, Brien McMahon Principal Scott Hurwitz described “recent” incidents — including a drawn swastika found on a chair and the rearranging of computer keys to spell a racial slur — that occurred in the same computer lab.</t>
  </si>
  <si>
    <t>can't get to details of story because newspaper makes you pay to read the story</t>
  </si>
  <si>
    <t>https://www.capitalgazette.com/education/ac-cn-south-river-20191031-dcetbmfckrax5ixjmjw4iminle-story.html</t>
  </si>
  <si>
    <t>Edgewater</t>
  </si>
  <si>
    <t>“Swastikas are very clear symbols of hate and have historically, though not exclusively, been directed toward the Jewish community,” Myers said in the letter. “Our school system has a clear policy to address bias-motivated behavior and the consequences for violating our policies are stipulated in our student handbook.”    Letter in English and Spanish and accesssible for screen readers on the new site Dear South River High School Families: I am writing to let you know about an incident that occurred at our school today so that you can have accurate information and can discuss this matter with your child in a manner you deem most appropriate. At about 9:45 this morning, a teacher alerted our administration to the presence of a swastika that had been drawn on a wall of the boys bathroom located near our media center. Administrators and our School Resource Officer immediately responded to the bathroom. The image was documented and then removed. We are in the process of investigating this matter to determine, if we can, who is responsible for this act-of-hate. The image did not exist last night when custodial crews conducted their evening cleaning, and the bathroom remained locked from that point until this morning. We believe it was done this morning during or after student arrival. I want to be very clear that this type of behavior is unacceptable. Swastikas are very clear symbols of hate and have historically, though not exclusively, been directed toward the Jewish community. Our school system has a clear policy to address bias-motivated behavior and the consequences for violating our polices are stipulated in our Student Handbook. I assure you that we will take swift and appropriate action with regard to any student who is found to be involved in this matter. As we continue to investigate this matter, I ask you to please speak with your child about the importance of acceptance and inclusion, and the obligation every one of us has to simply be kind to each other. Please also relay any pertinent information regarding this or any other matter to our school or police as soon as possible. Please know that our school counselors, as well as the AACPS Office of Student Services, are always available to speak with students and staff about their feelings and concerns regarding the climate of our school. Any safety concern can also be addressed through the Student Safety Hotline at 1-877-676-9854 that can be accesssed 24 hours a day, 7 days a week. I wanted to make sure you were aware of this incident so that you can support your child in the way or ways that you deem most appropriate. Please know that our school counselors are always available for students, especially if your child needs to share how he/she feels about this or any other incident. Sincerely, William T. Myers Principal</t>
  </si>
  <si>
    <t>https://www.lohud.com/story/news/crime/2019/10/31/swastika-ossining-high-school/4116910002/</t>
  </si>
  <si>
    <t>Ossining</t>
  </si>
  <si>
    <r>
      <rPr>
        <color rgb="FF333333"/>
        <sz val="10.0"/>
      </rPr>
      <t xml:space="preserve">Ossining Superintendent of Schools Raymond Sanchez said in a letter to parents that a custodian reported the vandalism after classes ended on Thursday. The custodian found "a crudely-drawn swastika and a partial version of the 'N-word' scratched onto the bathroom wall in pencil," Sanchez said. The bathroom was locked after the vandalism was found, and police were notified, he said. "This is an unacceptable act of hatred and will be fully investigated by the Ossining Police Department and the district," Sanchez said. "We reject this antisemitic and racist act and the use of all symbols and/or language of hate."   See this article for response to this and other swastika incidents in the area: </t>
    </r>
    <r>
      <rPr>
        <color rgb="FF1155CC"/>
        <sz val="10.0"/>
        <u/>
      </rPr>
      <t>https://www.lohud.com/story/news/2019/12/06/teachers-urged-combat-racism-antiSemitism-their-classes-white-nationalism/2621203001/</t>
    </r>
  </si>
  <si>
    <t>https://www.darientimes.com/news/article/After-middle-school-incidents-swastika-found-at-14815859.php</t>
  </si>
  <si>
    <t xml:space="preserve">computer  </t>
  </si>
  <si>
    <t>A community meeting has been set for Dec. 12 in response to a continuing problem faced by Darien schools of swastika drawings being found.
The meeting being set comes after Schools Superintendent Dr. Alan Addley told The Darien Times a swastika had been recently found at Darien High School on Nov. 1. Details are still being organized for the meeting.
“At the end of the day, a high school student reported finding a swastika drawn on a school Chromebook. The student reported the incident to the high school administration,” he said. Addley said the drawing was likely from the end of the previous school year.                        “Unfortunately, I must inform you of a discovery made late in the day on Friday, Nov. 1 at DHS. A student noticed, and immediately reported, a small swastika drawn in ink on a Chromebook taken from a cart in a science classroom. We are greatly disturbed by this symbol of hatred and are currently investigating.”
“We have determined that the device has not been used since last June and are therefore not certain about the timing of this act. We join the middle school in its message of zero tolerance and their efforts, along with the entire Darien School District, to expand our educational focus on the impact of such symbols on all of us,” she said.
Dunn told families she addressed the school body today with the message and “our work will continue to sustain a school climate in which acts of racism, in any form, are abhorred.”
“As part of this effort, the administration is finalizing a Community Conversation for Action. Leaders in the community will be invited to participate in the conversation that will be hosted and facilitated by the National Conference for Community and Justice,” he said. Dunn told families she addressed the school body today with the message and “our work will continue to sustain a school climate in which acts of racism, in any form, are abhorred.”
“As part of this effort, the administration is finalizing a Community Conversation for Action. Leaders in the community will be invited to participate in the conversation that will be hosted and facilitated by the National Conference for Community and Justice,” he said.
Darien High School principal Ellen Dunn sent an email to school families Wednesday, as sent to Darien High School families, in its entirety. “At DHS, we cannot remain silent…we cannot and do not tolerate a symbol of hatred in our community. I ask you all to interfere… to consider your role in rejecting hatred and use your voices to educate, to challenge and to condemn this behavior. I will be meeting with our Community Council and we will invite you all to participate in our work going forward to prevent such acts in our community. There is nothing more important.”
Town officials respond
First Selectman Jayme Stevenson said “Our modern world associates the swastika with the German National Socialist (Nazi) party and the military brutality and Holocaust genocide perpetrated by Adolf Hitler and his followers during World War 2.”
“It has become a powerful symbol of hatred, racial bias and antiSemitism. Sadly, several swastika drawings were found in our middle and high schools. I would like to believe these drawings were not expressed with malicious or hateful intention,” she said.
“Darien is a town of loving caring people so these overt symbols of hate are incongruent with what I know and love about our town. We must, however, maintain zero tolerance for all expressions of hate, racial bias and discrimination of any kind in our schools and community,” she said. Stevensons said she strongly encourages families to take time to talk about the importance of tolerance and inclusivity and looks forward to working together with school officials, town and community leaders and in partnership with the the Anti-Defamation League.
“The Darien Board of Education rejects symbols of hate, and supports the Districts efforts to educate our children on the deep, painful, and profound wounds opened by each of these occurrences,” said Board of Education Chairman Tara Ochman.
“We ask the community as a whole, and all families to join us in these tough, real conversations. Darien is a community that has always been brave and outspoken. Let us not shy away from this topic,” Ochman said.
“The Board of Education is committed educating our children on the past, so they can go out into the world and build a brighter future,” she said.
Darien Police said though the school resource officer had been notified about the high school incident, the investigation was being led by the school district.</t>
  </si>
  <si>
    <t>https://www.startribune.com/police-juvenile-was-responsible-for-swastika-graffiti-on-edina-school-property/564517022/</t>
  </si>
  <si>
    <t>Edina</t>
  </si>
  <si>
    <t>Nazi-swastika</t>
  </si>
  <si>
    <t>TOE</t>
  </si>
  <si>
    <t>https://images.foxtv.com/static.fox9.com/www.fox9.com/content/uploads/2019/11/764/432/Edina-graffiti.jpg?ve=1&amp;tl=1</t>
  </si>
  <si>
    <r>
      <rPr>
        <color rgb="FF1F1F1F"/>
        <sz val="10.0"/>
      </rPr>
      <t xml:space="preserve">Along with drawings of the swastika and a phallic symbol, the graffiti also included the letters “TOE.” A police officer photographed the graffiti, washed it off and alerted school resource officers.
“Swastikas are offensive and not condoned in our community,” City Manager Scott Neal said Tuesday. “Incidents such as this do not reflect the sentiments of the community. We must continue to work together to make Edina welcoming for all.”                                                                     School district surveillance video was reviewed, leading officials to a juvenile being identified as the person responsible. The youth was interviewed Tuesday and confessed to the temporary defacing of the property just south of the high school football field and the Edina Community Center, police said.
“Because there was no permanent damage to the school district’s property, there was not a crime with which to charge the juvenile,” a statement from police read.                                                          Also see following article about more response include move by state senator to pass new legislation: </t>
    </r>
    <r>
      <rPr>
        <color rgb="FF1155CC"/>
        <sz val="10.0"/>
        <u/>
      </rPr>
      <t>https://www.fox9.com/news/dfl-lawmaker-seeks-to-toughen-hate-crime-laws-after-swastika-incidents</t>
    </r>
  </si>
  <si>
    <t>https://www.nbcconnecticut.com/news/local/mother-wants-better-education-after-swastikas-found-at-glastonbury-school/2056740/</t>
  </si>
  <si>
    <t>Glastonbury</t>
  </si>
  <si>
    <t>Perel says she was picking up her daughter from dress rehearsal when she says she overheard two boys mention that they “found Hitler signs on the wall.”
The mother of two says she contacted the principal and the board of education.
By Wednesday, the carvings were removed which Perel believes was a smart move by the school board.
“These hate-crimes don’t have any room in our schools,” said Perel. “We should be working to create a better learning environment for our children.”
The concerned mother says she wants to educate rather than persecute the person or group of people that may have completed the hateful actions.
“We must know how to act and react in those situations,” said Perel. “It takes a village to educate, nurture and mold the leaders of tomorrow.”
Parents and Guardians of Gideon Wells Community were sent this statement:
"In regards to making this a teachable moment, we are actively pursuing a partnership with organizations such as the ADL to address the larger issue we have - tolerance. There is a tremendous program for 10th graders at the High School that we hope to marry up with and provide the foundations of understanding to our sixth graders. We plan on doing the work needed to instill in our community that this type of symbol is not tolerated and will be addressed with education and understanding. We are committed to our school standards of CARE, RESPECT and RESPONSIBILITY for our students, staff and community.”
The A.D.L is set to host a meeting to educate administrators, parents and students, next Wednesday.</t>
  </si>
  <si>
    <t>https://www.montclairlocal.news/2019/11/13/threatening-graffiti-montclair-schools-nj/</t>
  </si>
  <si>
    <t>Montclair</t>
  </si>
  <si>
    <t>Cake</t>
  </si>
  <si>
    <t>On Nov. 5, Montclair High School staff reported finding swastikas, along with the word “cake” on a cafeteria table drawn in pencil. On the same day, an Immaculate Conception High School staff member discovered the words “Immaculate will die” and “You will all die” written in blue marker on a stall wall in the third-floor girls’ restroom.
Both incidents were reported to police.
Police Capt. Scott Buehler said both incidents were discovered during the daytime hours. Both incidents have been referred to the Juvenile Aid Bureau for investigation, he said.</t>
  </si>
  <si>
    <t>https://bethesdamagazine.com/bethesda-beat/schools/swastikas-found-drawn-in-b-cc-bathroom/</t>
  </si>
  <si>
    <t>nazi-symbol-of-antisemitism</t>
  </si>
  <si>
    <t>In an email message to families on Friday, B-CC’s acting principal, Shelton Mooney, said the swastikas were found drawn in a first-floor bathroom on Thursday and pictures of the drawings were posted on social media.
The school’s building services crew removed the swastikas immediately, Mooney wrote.
The school district and police have launched an investigation to determine who made the swastikas, which are a Nazi symbol of antiSemitism and white supremacy.
The Student Code of Conduct outlines disciplinary responses to harassment, ranging from community service to expulsion.
B-CC, on East West Highway in Bethesda, has an enrollment of about 2,100 students.
“A part of our vision at B-CC is to create a sense of belonging for every student in the building and drawings like those found yesterday work to prevent us from realizing this vision,” Mooney wrote. “I will be working with the administrative team and school leadership team to develop a course forward that will [give] opportunities for our school community to reflect on our diversity, repair any harm done, and grow together.”</t>
  </si>
  <si>
    <t>https://thewilsonbeacon.com/15906/news/swastikas-found-in-bathrooms/</t>
  </si>
  <si>
    <t>One student took a picture of the symbol and sent it to Martin who instructed custodians to clear the graffiti. Wilson reported the incident to the Metropolitan Police Department (MPD). 
“MPD responded immediately that day,” Martin said. “For a few days after, there was an increased police presence at the school.” The school used the Incident Reporting Tool to inform other DC agencies.   The Wilson Jewish Student Union (JSU) expressed its sadness and anger at the situation. “I don’t think it’s solely the JSU’s job to condemn these acts, [but rather] it’s our job to teach students about Judaism,” JSU co-president Zoe Zitner said. “It all relates to the lack of an adequate Holocaust education at schools—students don’t know the history behind the swastikas, what they mean and the amount of hate behind them.”  The vandalism was a main discussion point in a Diversity Task Force meeting that took place on December 5. At the meeting, Martin discussed the acts of vandalism and others provided ideas for how to approach the situation. Those in attendance included representatives from the Anti-Defamation League (ADL) and the Director for the Mayor’s Office for Religious Affairs.  The Diversity Task Force meeting sought to address ways in which Wilson could respond and prevent future expressions of hate and antisemitism. Magner suggested a lesson plan that would aim to educate people about antisemitic acts and why they happen. “It’s a lesson plan called ‘Swastikas and Other hate-symbols.’ The purpose of the lesson plan is to fill in those blanks about what exactly [hate-symbols are],” Magner said.
Magner concluded the meeting by emphasizing the importance of communication in the wake of hate-filled events. “This is why it is important to have a conversation.”</t>
  </si>
  <si>
    <t>https://talkofthesound.com/2019/12/10/four-more-swastikas-found-at-new-rochelle-high-school-19-and-counting/</t>
  </si>
  <si>
    <t xml:space="preserve">Interesting bit about community response. superintendent doesn't want to report subsequent ones to cut down on copy cat behavior. media says district is issuing misleading and false statements. See the article for more. “The school took photos then removed the swastikas,” said Costa. “They were written in black marker about 2 inches in height.”: “The District is troubled that multiple swastikas have been found in our schools over the past few weeks,” said Superintendent of Schools Dr. Laura Feijóo. “The symbols were immediately removed.” “We recognize this type of graffiti as an act-of-hate,” said Feijóo. “We will identify those responsible so that they may face appropriate consequences, and to address underlying social and emotional issues that would cause a child to act out in this fashion.” Feijóo said the District does not anticipate making further statements on this issue to avoid encouraging copycat behavior. </t>
  </si>
  <si>
    <t>https://flhsnews.com/6584/news/swastika-found-in-francis-lewis-classroom/</t>
  </si>
  <si>
    <t>Ms. Bell immediately notified the Assistant Principal of Security, Mr. McCarthy, who happened to be walking by her classroom at that moment. 
“I saw him, and I grabbed him and I said, ‘Look!’,” Ms. Bell said. “Then I just followed up with an email about it.”
Administration expressed dismay about the incident. 
“Anything in this building that creates an unwelcoming atmosphere and that is hurtful towards any group of people in the building is deeply concerning to me,” Principal Dr. Marmor said.  “This particular symbol has very deep rooted hatred and a very deep rooted meaning and is particularly offensive to many people, including myself. I was certainly not happy to have seen it there.”
In response, and as part of the investigation, every student with classes in Room 102 had their notebooks inspected on November 22 and November 25 to see if swastikas were drawn.
“In this particular case, we canvassed those rooms with those kids and took a quick peek at some of their writings to see if there was any similar or suspicious activity,” Dr. Marmor said. “We did not find anything specific, or suspicious.” 
Ms. Bell stated that the school is planning to have No Place for Hate come in and speak with the classes as a response to the incident. No Place for Hate is an initiative pushed by the Anti-Defamation League (ADL) to, according to the ADL website, promote “unity and respect, and empowering schools to reduce bullying, name-calling and other expressions of bias.”</t>
  </si>
  <si>
    <t>bathroom, library</t>
  </si>
  <si>
    <t>https://www.thesentinel.com/communities/montgomery/news/crime/swastika-drawn-on-student-desk-at-moco-middle-school/article_ee60f823-485d-5de2-969c-7a0efa0b0da7.html</t>
  </si>
  <si>
    <t>“I am extremely disappointed to report to you that a pencil drawing of a swastika was found on a student desk. We quickly removed the vandalism,” Principal Traci Townsend wrote in a Nov. 27 letter to parents.
In May, someone drew a swastika in the boy’s bathroom.
“A hate-crime such as this is hurtful, unacceptable and will not be tolerated,” Townsend wrote in her letter, which was written in both English and Spanish.According to Montgomery County School District Spokesperson Gboyinde Onijala, the incident is under investigation.
When the swastika was found, both the Montgomery County Police (MCP) Department and the school district’s Office of School Support and Improvement were notified.                                          Guila Franklin Siegel, associate director of the Jewish Community Relations Council of Greater Washington (JCRC), called the most recent incident “disturbing.”
A swastika is not just antisemitic, she said. It also denotes “white nationalism, white power and racism,” she said.
It also could be a middle school student “who just wants to get a rise out of people,” she said.
Hate-based vandalism, bullying and discrimination “is taking place” not just locally, but across the country, she said.
There has been “an uptick” in calls to the JCRC from parents and other residents who report on an incident they or their child experienced, she said.
The JCRC works within the school district, performing outreach to administration, staff, students and parents.
“We have done numerous teacher trainings,” she said. “We help teachers address implicit and explicit bias in the classroom, but more is needed.”</t>
  </si>
  <si>
    <t>https://wtop.com/montgomery-county/2019/11/montgomery-county-middle-school-reports-swastika-found-on-desk/</t>
  </si>
  <si>
    <t>Silver Creek Middle School principal Traci Townsend wrote Tuesday on the school’s website that the pencil drawing was found on a desk.
“While the size of the drawing was small, the meaning of the symbol is always the same: It is a symbol-of-hate, and has no place in our community,” Townsend wrote.
This isn’t the first time the Kensington, Maryland, school has dealt with the issue. In May, there were two incidents in which swastikas were found.
On the website, Townsend asked the school community to “continue to value and appreciate our diversity.”</t>
  </si>
  <si>
    <t>https://whdh.com/news/police-investigating-after-swastika-found-painted-on-quincy-elementary-school/</t>
  </si>
  <si>
    <t>Quincy</t>
  </si>
  <si>
    <t>offensive-symbolism</t>
  </si>
  <si>
    <t>Quincy residents say this act has left them feeling shocked.
“It’s awful,” one woman said.
People who live near the school are now leaving their own message — one of inclusion.
One resident planted a sign that reads, “Hate has no home here.”
“It’s so quiet and so peaceful,” another woman said. “Everybody is good with each other.
Until the paint can be removed, police have painted over the offensive symbolism.
Anyone with information is asked to call police.</t>
  </si>
  <si>
    <t>https://www.proquest.com/docview/1846879915/63C0E221D9694690PQ/1?accountid=14667</t>
  </si>
  <si>
    <t xml:space="preserve">Cambridge </t>
  </si>
  <si>
    <t>Superintendent Kenneth Salim said the swastikas were found Tuesday afternoon and Wednesday morning.
School officials immediately notified Cambridge police and reported the incident to Attorney General Maura Healey’s hot- ine for bias-related threats, harassment, and violence, Salim said. The school set up safe spaces, where students and staff could speak to counselors or further discuss the incident Wednesday and Thursday afternoon, Salim said.
There were also advisory periods for students, Salim said. Teachers asked questions to foster discussion, providing an “opportunity to both clarify the facts of the incident, as well as talk about our next steps as a school and a community.”</t>
  </si>
  <si>
    <t>https://keyt.com/news/santa-maria-north-county/2019/12/19/community-members-condemn-hate-after-swastika-painting-found-at-santa-ynez-high-school/</t>
  </si>
  <si>
    <t>Santa Ynez</t>
  </si>
  <si>
    <r>
      <rPr>
        <color rgb="FF000000"/>
        <sz val="10.0"/>
      </rPr>
      <t xml:space="preserve">St. Mark's in the Valley Episcopal Church sent out a statement about the painting, condemning hate in all forms. Statement backed by many local leaderss:
The statement reads:
While any vandalism damages the fabric of our community, expressions of hate threaten to tear it apart.
antisemitic symbols have no place in Santa Barbara County or in the Santa Ynez Valley. Not here, not now, not ever. We condemn all acts of antiSemitism, all forms of bigotry, bullying, and hate.
It is incongruous that such a symbol would appear on the campus of Santa Ynez Valley Union High School, which focuses on and promotes educating students to live in our multi-cultural region and world, with people from many racial, ethnic, and religious backgrounds.
The use of such a harmful symbol as the swastika, which represents a genocidal attack on the Jewish people, is an act of aggression and hate that has no place in our vibrant, diverse, and welcoming community. Local teachers, parents, and community leaders need to build awareness of the oppression of and violence against Jewish people worldwide and ensure that acts like this never happen here again.
This is an opportunity for us to affirm that our Santa Ynez Valley is a safe and inclusive community, where all people are welcome and images and actions like this are not acceptable. We come together to say our community is better than this and to wish all of you a holiday season filled with love and joy.    Also reported here: </t>
    </r>
    <r>
      <rPr>
        <color rgb="FF1155CC"/>
        <sz val="10.0"/>
        <u/>
      </rPr>
      <t>https://santamariatimes.com/news/local/crime-and-courts/santa-ynez-valley-union-high-school-campus-defaced-with-nazi-swastika-tag/article_56e25880-d874-5713-8e3f-54bd0320dedf.html</t>
    </r>
    <r>
      <rPr>
        <color rgb="FF000000"/>
        <sz val="10.0"/>
      </rPr>
      <t xml:space="preserve">  removed by maintainence</t>
    </r>
  </si>
  <si>
    <t>https://www.montclairlocal.news/2019/12/11/swastikas-montclair-high-school-nj/</t>
  </si>
  <si>
    <t>Principal Anthony Grosso said in a letter to families Wednesday morning. One desk was found to have two swastikas on it, and a third swastika was found on another desk.
The teacher assigned to the classroom reported the issue to school administration, Grosso said. The desks were removed from the classroom so school staff remove the markings.
“Behavior such as this will not be tolerated at Montclair High School and those found responsible for these actions will be subject to disciplinary action aligned with the Student Code of Conduct,” Grosso wrote.      “This display of antiSemitism is an example of why the ongoing work of fostering an inclusive and accepting environment is vital to the students in our community. We ask that you partner with Montclair High School, especially during this holiday season, and have a conversation with your children about how this symbol-of-hate impacts the many members of our school and community,” Grosso wrote. The school is working with the Montclair Police Department to investigate the incident, Grosso said. The school will also be working with its community partners, including the Anti-Defamation League, on education in light of the incident, Grosso said.</t>
  </si>
  <si>
    <t>https://talkofthesound.com/2019/12/13/swastika-and-profanity-found-at-new-rochelle-middle-school-20-and-counting/</t>
  </si>
  <si>
    <t>See article for response from principle and superintindent. Interesting note about how school referred to incident differently than Police dept. Also, 20th swastika reported since Nov. 2018!! The media is counting... Albert Leonard Principal John Barnes sent an email to parents at 2:20 p.m. to inform the school community that an “act-of-hate was discovered today toward the back of our school blacktop.” “During our 8th grade lunch, a student upstander brought something written on the blacktop to the attention of one of our security monitors,” wrote Barnes. “The school notified our local authorities of the antisemitic language discovered, and filed a police report.” 8th grade lunch is 11:03 a.m. to 11:51 a.m. “We are working with our local authorities and district officials to investigate this horrific and disturbing act.” “We work to promote an inclusive, accepting environment for all of our school constituents and will not tolerate any incidents that spread hate, injustice, or an unsafe learning environment,” said Barnes. The school asked parents to contact school officials if they or their children were aware of any specifics and had any information. In response to an exclusive report of four Swastikas found past month at New Rochelle High School published by Talk of the Sound later the same day as the Albert Leonard MS incident, December 10th, the District issued a statement from Superintendent Dr. Laura Feijóo. “We recognize this type of graffiti as an act-of-hate,” said Feijóo. “We will identify those responsible so that they may face appropriate consequences, and to address underlying social and emotional issues that would cause a child to act out in this fashion.”</t>
  </si>
  <si>
    <t>The incident marks the twentieth Swastika reported to New Rochelle Police since November 2018, including four last month, at three public schools: New Rochelle High School, Albert Leonard Middle School and Isaac E. Young Middle School.</t>
  </si>
  <si>
    <t>https://thecoastnews.com/antisemitic-and-homophobic-vandalism-reported-at-san-dieguito-academy/</t>
  </si>
  <si>
    <t>Encinitas</t>
  </si>
  <si>
    <t>antisemitic-and-homophobic-vandalism</t>
  </si>
  <si>
    <t>The graffiti was discovered in the student bathrooms and included foul language and antisemitic imagery, including photoshopped images of faculty members who are Jewish, or have Jewish surnames, superimposed on images of Nazi troops pasted on walls. Last week, the school sent out two emails informing parents of the situation. The second email, from school Principal Adam Camacho, included a copy of the statement teachers read to students that day during second period classes. “It is with great sadness and concern that we as a staff share with you that as of early this morning SDA’s community has suffered a recent rash of vandalism and destructive activities,” read the teacher’s statement to students. “Foul and homophobic language, disturbing antisemitic imagery, including swastikas, have been drawn on and photoshopped images taped to restroom walls. These images are being shared through text and social media. These symbols and language reflect intolerance and hate, and they have provoked heartbreak and disappointment in our community.” The statement went on to read: “SDA is an inclusive family, a welcoming place where each student should feel safe at all times. We have all worked diligently to create a culture of acceptance and tolerance. This graffiti is not representative of our school community and we condemn it in no uncertain terms.” The statement said administration is working closely with students, staff, campus supervisors, as well as external resources, including the Encinitas Sheriff’s Department, to identify the offender(s) and hold them accountable. The statement ended by urging anyone who knows anything to come forward, to share with a trusted adult, submit a tip to WeTip.com, or drop a note in the “Kids That Care” box in the Mustang Commons. “Do the right thing,” it read. “Do not allow hate and intolerance to supersede love and acceptance. One person of integrity can make a difference. We are here for you.” See article for more on community response including statement by Tammy Gillies, regional director of the Anti-Defamation League in San Diego. “It is very disturbing and at this point we don’t know what the intention was of the perpetrator, so we don’t know if this was a hate crime or what it was, yet,” Gillies said Dec. 17 about the vandalism. “But it’s not so much about the intention, I think, as it is about the impact that it has on the community. Students and teachers feeling uncomfortable and unsafe going to school, because if you’re one of those groups that you hear has been targeted that’s not a safe school climate for you to want to go to.”
Gillies said she believes that before the winter break SDA will be putting out a statement of some programming they plan to do when the students get back and “address this in a way that’s most helpful for everyone and creating that school environment that people want to be in.”</t>
  </si>
  <si>
    <t>https://dailyvoice.com/new-york/somers/news/swastika-racial-slur-found-written-in-bathroom-at-high-school-in-westchester/781656/</t>
  </si>
  <si>
    <t>Sleepy Hollow</t>
  </si>
  <si>
    <t xml:space="preserve">The dispenser has since been replaced and an investigation has been launched. message sent parents. "Although it should go without saying, I want to be clear that the Public Schools of the Tarrytowns condemns all expressions of hate and intolerance," Tarrytown Schools Superintendent Christopher Borsari wrote to parents.
"We are extremely proud of the inclusive and welcoming environment which is promoted in our schools, and will not tolerate any group or individual being made to feel that they are not accepted because of their race, religion, ethnicity or sexual orientation."
In a statement, Sen. David Carlucci said he will push legislation to prevent similar racial incidents in the future.
"As we see acts of antiSemitism continue weekly and sometimes daily, we have to be looking to address root causes. It is sad this happened among children as young as middle schoolers. This is why I am very strongly pushing to pass legislation to bring age-appropriate instruction about hate-symbols like swastikas and nooses into classroom education. Hate is a learned behavior, and we can teach against it.”
The investigation into the swastika is ongoing. </t>
  </si>
  <si>
    <t>https://bklyner.com/more-swastikas-antisemitic-messages-found-at-brooklyn-technical-high-school/</t>
  </si>
  <si>
    <t>antisemitic-tags</t>
  </si>
  <si>
    <t>Kill-all-Jewz</t>
  </si>
  <si>
    <t xml:space="preserve">It has been deemed an act of criminal mischief, and is currently under investigation.
“I hope that we can use this as a tool or instrument to not only galvanize people for the moment, but understand that we have to continue to combat racism and all forms of hatred perpetually. This can’t be in isolation,” Assemblyman Walter Mosley, who represents Fort Greene, said in a comment about the incident. “Unfortunately, hatred never goes away.”  Laurie Cumbo’s press team wrote in an email to Bklyner:
“Majority Leader Laurie Cumbo denounces any instance of racism, antiSemitism, and hate in all of its various forms.  It is particularly disheartening when these hateful-messages are placed on or close to school property where our children and young people are supposed to be safe, and where we shape young minds for the future. There should be no place for hate in Brooklyn and especially in the halls of our public schools.”
Mayor de Blasio tweeted a response:  (see article)
This is New York, and we have absolutely zero tolerance for such acts of intolerance and bigotry. When you attack one of us, you attack all of us, and we will stand united with the Jewish community to condemn these illegal acts and eradicate this cancer of hate.
I am directing the State Police hate-crimes Task Force to assist the NYPD in their investigation to ensure the person responsible for this vile act is held accountable to the fullest extent of the law. Racism, antiSemitism and other forms of intolerance are repugnant to New York values. We will fight back every time they rear their ugly head, and we will win because we are right and we know diversity is and always will be our greatest strength.”
hate-crimes against the Jewish community in Brooklyn have been happening at a frightening clip as of late, including the recent reports of swastikas found at Trump Village and in Greenpoint, as well as a number of assaults. Brooklyn residents and politicians have begun significantly ramping up efforts to address and cut down on these incidents.
</t>
  </si>
  <si>
    <t>Mayor Blasio says Ny is midst of antisemitic crisis</t>
  </si>
  <si>
    <t>https://jewishjournal.com/news/united-states/310154/student-allegedly-handed-paper-containing-swastika-to-another-student-in-va-middle-school/</t>
  </si>
  <si>
    <t>The Washington Post reported that Thomas Jefferson Middle School Principal Keisha Boggan wrote a letter to parents explaining that the incident was unacceptable and that the school met with the students and their families.
“The staff at [Thomas Jefferson Middle School] strives to create a welcoming environment,” Boggan wrote. “To that end, we are stressing that if our students, staff and families hear or see something . . . they say something immediately.”
The police are investigating the incident.</t>
  </si>
  <si>
    <t>https://www.abqjournal.com/1424621/swastikas-found-at-volcano-vista-high-school.html</t>
  </si>
  <si>
    <t>racist-markings</t>
  </si>
  <si>
    <t>lockers, bathroom</t>
  </si>
  <si>
    <t>Police incident report filed. The associate superintendent said the Volcano Vista principal provided teachers and staff with materials on how to talk students about the incidents. Garcia said a custodian found it and cleaned it up, but school administration was alerted and officials investigated.
Garcia emphasized that the hateful markings are unacceptable.
“We really want to be clear that we cannot tolerate racially charged incidents. Any amount of racially charged incidents are wrong. It is inappropriate,” she said, adding that there is a new category in the student handbook that specifies protocol for hate offenses. The associate superintendent said the Volcano Vista principal provided teachers and staff with materials on how to talk students about the incidents.</t>
  </si>
  <si>
    <t>https://www.pe.com/2020/02/10/students-at-riversides-king-high-posed-in-photo-with-swastika-confederate-flag/</t>
  </si>
  <si>
    <t>Riverside</t>
  </si>
  <si>
    <t>Trump 2020</t>
  </si>
  <si>
    <t>https://images.foxtv.com/static.foxla.com/www.foxla.com/content/uploads/2020/02/764/432/f4504def-student-hate-photo-Martin-Luther-King-High-School.jpg?ve=1&amp;tl=1</t>
  </si>
  <si>
    <t>principal uploaded video statement to Youtube; Assemblyman Jose Medina, D-Riverside, said in a statement that he “implored” Riverside Unified officials to take action in the case; social media conversation ensued; many called on adminstration to take action against students</t>
  </si>
  <si>
    <t>students standing in front of flag and banner; took photo and circulated via social media to students around the school</t>
  </si>
  <si>
    <t>https://www.lohud.com/story/news/local/rockland/clarkstown/2020/03/06/clarkstown-police-investigating-swastika-drawn-into-high-school-desk/4975630002/</t>
  </si>
  <si>
    <t>Clarkstown</t>
  </si>
  <si>
    <t>After Sachs presented a photo of the swastika to school administrators, the incident captured the attention of the Clarkstown police and school district officials. Superintendent Martin Cox and principal Deb Tarantino sent a email to the school community.
"We regret to inform you of the disturbing fact that a drawing of a swastika was found on a student desk in a South High School classroom this week," they wrote. "This antisemitic drawing is offensive, hurtful, and contradictory to the environment we promote daily which is centered on acceptance, inclusiveness, and respect for all students." Police sent out a news release that officers are investigating, saying it has been reported the swastika was drawn sometime between Friday, Feb. 28, and Tuesday, March 3, when it was discovered.</t>
  </si>
  <si>
    <t>teacher of class is Jewish</t>
  </si>
  <si>
    <t>https://www.montclairlocal.news/2020/03/02/swastikas-hate-montclair-nj/</t>
  </si>
  <si>
    <t xml:space="preserve">“This display has no place within our four walls and community. This will not be tolerated. I am troubled by events such as this, as this is an example of ignorance and calls for a stronger need for education within our school and the community. I have been partnering with the local Montclair Clergy and participated in the sharing of my and our concern as a whole. I look to continue our partnership and explore more ways in involving our community as a call for acceptance and inclusion. We are Montclair and the fabric of our community is built upon diversity and our strength to recognize and build from it,” Grosso said. 
School officials are asking parents to speak to children, stressing the importance of Montclair’s diversity. 
Montclair High School will be working with the Montclair High School Jewish Student Union and the MHS Holocaust Partnership to bring to students an awareness of the negative impact of antisemitic incidents, said Grosso. </t>
  </si>
  <si>
    <t>antisemitic messages also present</t>
  </si>
  <si>
    <t>https://www.jweekly.com/2020/03/12/sacramento-high-schools-response-to-swastika-incident-prompts-frustration-community-meeting/</t>
  </si>
  <si>
    <t>When two Rio vice principals learned about the swastika from a parent, they reported it to the Safe Schools program, which works with the Sacramento County Sheriff’s Department to keep school communities safe.
Ginter addressed the incident on March 3 in his “Principal’s Message” on the school’s website without sending a message directly to Rio families.  Word about the swastika began to spread. Dana Kurzrock, a Jewish parent of a Rio student, met with Ginter and helped to organize the March 10 meeting, which lasted more than two hours.
In her opening remarks, Kurzrock said she had discussed the swastika incident not only with Ginter but with vice principals, the Safe Schools office, the local Jewish Community Relations Council, rabbis, the Jewish Federation in Sacramento, the Anti-Defamation League and the FBI.  Uproar emerged over poor communication of principle and the fact that he didn't even say the word "swastika" until 32 minutes in. see article for more details about response.</t>
  </si>
  <si>
    <t>https://www.theexaminernews.com/swastikas-discovered-at-somers-high-school/</t>
  </si>
  <si>
    <t>Somers</t>
  </si>
  <si>
    <t>After the evidence of this week’s incidents was documented, custodians removed the symbol, the letter to the school community stated. The swastikas were discovered in school bathrooms. The administration, in conjunction with the School Resource Officer, have launched an investigation into the incidents.
“We are painfully aware of the well-documented rise of antisemitic acts across our country and are deeply saddened that a symbol associated with such pain and violence has been found in our own community,” Principal Mark E. Bayer stated in the Friday letter.   Bayer noted that the school seeks to educate students around human rights issues through academic classes and school activities.
“In the last year, we have also partnered with the Holocaust and Human Rights Education Center of White Plains to further educate students about the history of antiSemitism and the meaning, purpose, and effect of hate-symbols,” he said. “In addition, each year we work to achieve recognition as a No Place For Hate through the Anti-Defamation League. While we do not believe that incidents like this are representative of our larger student body, we know we must continue to find ways to engage our students in important conversations so that they are empowered to stand up against such expressions of hatred.”
The principal also called on parents to talk to their children about “the values we share as an inclusive community.”
He said parents should remind their children “that each of us has a responsibility to contribute to a culture of understanding and respect.”
Bayer asked anyone who has information that might be helpful to the investigation to contact an administrator or the School Resource Officer, Matthew Hickey.</t>
  </si>
  <si>
    <t>https://www.baltimoresun.com/maryland/baltimore-county/towson/cng-co-to-crime-0819-20200818-ccbtozzrl5hwtgomark5gtjgu4-story.html</t>
  </si>
  <si>
    <t>Lutherville-Timonium</t>
  </si>
  <si>
    <t>plastic barricades</t>
  </si>
  <si>
    <t>police contacted; A custodian later removed the road barricades from the parking lot altogether and secured them in a storage unit</t>
  </si>
  <si>
    <t>https://www.heraldbulletin.com/news/local_news/daleville-schools-investigating-after-students-form-swastika-on-gym-floor/article_52c89218-e4d2-11ea-a087-af8b6691430e.html</t>
  </si>
  <si>
    <t>Daleville</t>
  </si>
  <si>
    <t>Nazi salute</t>
  </si>
  <si>
    <t>superintendent of school district posted statement on his website</t>
  </si>
  <si>
    <t>photo of boys arranged on swastika doing Nazi salute circulated via social media</t>
  </si>
  <si>
    <t>https://www.wmur.com/article/officials-investigate-after-swastika-is-painted-on-sign-at-raymond-high-school/33780967</t>
  </si>
  <si>
    <t>Raymond</t>
  </si>
  <si>
    <t>police and school district investigating; school principle issued statement and said he'd contact ACLU for guidelines on how to respond</t>
  </si>
  <si>
    <t>https://www.capenews.net/falmouth/news/small-swastika-found-at-mullen-hall/article_547ec29e-03ec-5661-b594-33572cf38aa1.html</t>
  </si>
  <si>
    <t>Falmouth</t>
  </si>
  <si>
    <t>police investigating</t>
  </si>
  <si>
    <t>https://www.gazettenet.com/Racist-and-antisemitic-graffiti-investigated-at-Amherst-Regional-High-School-37805518</t>
  </si>
  <si>
    <t xml:space="preserve">“These chalk drawings, which included a racial slur and a swastika, were photographed and quickly removed; however, the drawings were a blatant violation of school policy, and more importantly our community’s core values,” Superintendent Michael Morris wrote. “No one should ever have to come to work or school and experience discrimination and bigotry in any form.” “The Amherst Regional Public Schools are an actively anti-racist district, which means acknowledging and confronting racist acts when they occur,” Morris said. “It is a clear reminder of why we are unequivocal about doing work to make our school community an actively anti-racist institution. In recent years, our schools have engaged in anti-racist educational programming, for both students and staff, designed to broaden perspectives and create greater cultural awareness. We are fully committed to continuing this work as, clearly, we still have much to do when it comes to embodying a fully inclusive, hate-free, and understanding community.”   Police involvement
Counselors will be provided to talk to students about the incident, and staff and teachers will also have opportunities to discuss the matter.
</t>
  </si>
  <si>
    <t>https://abc7ny.com/antiSemitism-antisemitism-brooklyn-yeshiva/8910798/</t>
  </si>
  <si>
    <t>anitsemitic-graffiti</t>
  </si>
  <si>
    <t>Ace, Rico</t>
  </si>
  <si>
    <t>yeshiva/high school</t>
  </si>
  <si>
    <t>Governor Andrew Cuomo released a statement condemning the vandalism,
"I am disgusted by reports of anti-Semitic graffiti that was recently found scrawled on the side of Mesilas Bais Yaakov in Brooklyn. This bigoted attack - which came as the family of New York celebrated Hanukkah - is simply despicable, and the fact that these vandals targeted an institution focused on educating our children makes their act of hate even more reprehensible. Over the last nine months, New Yorkers have shown that we are both united and loving, and we will not let those who wish to divide us succeed. In New York, we are committed to protecting those who are targeted because of who they are or what they believe, and I am directing the New York State Police Hate Crimes Task Force to immediately offer assistance in this investigation."
The NYPD Hate Crimes Task Force is investigating.</t>
  </si>
  <si>
    <t>https://www.nysenate.gov/newsroom/in-the-news/anna-m-kaplan/li-yeshiva-website-hacked-antisemitic-videos-swastikas-officials</t>
  </si>
  <si>
    <t>Great Neck</t>
  </si>
  <si>
    <t>antisemitic-attack</t>
  </si>
  <si>
    <t>antisemitic-videos-images-and-language</t>
  </si>
  <si>
    <t>Nazi imagery</t>
  </si>
  <si>
    <t>yeshiva website</t>
  </si>
  <si>
    <t>State Sen. Anna Kaplan, who represents the area, said the “horrifying” hack also involved sharing personal information about students and families.
“It's truly unthinkable that anyone could be so consumed by anti-Semitism and hatred that they would commit such a vile and repugnant crime against our community during [Hanukkah], but this is a horrific reminder that hatred and anti-Semitism are alive and well even in our own backyards, and we must all speak out in no uncertain terms that we reject it at every opportunity and in every corner of our community,” Kaplan said in a statement on Monday. “The entire community stands with the students, families, and staff of the North Shore Hebrew Academy community during this difficult time, and our law enforcement has my full support to ensure this vile hate crime is prosecuted and the neo-Nazis responsible for it are brought to justice.”; video of website shared on social media; police investigating; “I am disgusted by the anti-Semitic online attack on the North Shore Hebrew Academy. There is a zero tolerance policy for anti-Semitism or any kind of bigotry in Nassau County,” Nassau County Executive Laura Curran said in a statement Tuesday. “We will never accept anyone being abused or intimidated in this county because of who they are.”</t>
  </si>
  <si>
    <t>songs about death camps included swastika and Nazi imagery</t>
  </si>
  <si>
    <t>https://www.lancs.live/news/lancashire-news/swastika-sexual-graffiti-sprayed-preston-19517475</t>
  </si>
  <si>
    <t>Preston</t>
  </si>
  <si>
    <t>R-Dot, M-Dog</t>
  </si>
  <si>
    <t>sexual imagery, cartoon male face smoking, bong</t>
  </si>
  <si>
    <t>pre-school</t>
  </si>
  <si>
    <t>Broughton Parish Council issued statement on FB: Broughton Parish Council said: "Today we had several young people on the park who were trespassing on the preschool grounds and causing damage. PCSO's Julie &amp; Neil responded but the young left, they have names and photos. Earlier today hate and sexual graffiti had been sprayed on the playground. Parents of young children may want to avoid the area until it is clean so they don't have to explain. PCC will deal with the graffiti this week." Preston City Council is believed to have cleaned the graffiti off earlier in the week and LancsLive has approached it and the local neighbourhood policing team for further information.</t>
  </si>
  <si>
    <t>https://www.nbcnews.com/news/us-news/costumed-tattooed-man-arrested-over-oklahoma-store-disturbance-n489121</t>
  </si>
  <si>
    <t>Broken Arrow</t>
  </si>
  <si>
    <t>gas station</t>
  </si>
  <si>
    <t>local business</t>
  </si>
  <si>
    <t>https://media1.s-nbcnews.com/j/newscms/2016_53/1360886/160102-usnews-ok-arrest-devil-booking-430a_f163d74821b7e1046ad0300d5c4558e8.fit-2000w.jpg</t>
  </si>
  <si>
    <t xml:space="preserve">man with swastika on forehead and dressed in red costume with mask arrested for obstruction and got a misdemeanor </t>
  </si>
  <si>
    <t>https://www.democratandchronicle.com/story/news/local/2016/01/05/trump-campaign-banner-riverside-vandalized-swastika/78320066/</t>
  </si>
  <si>
    <t>Nazi-themed vandalism</t>
  </si>
  <si>
    <t>Heil-Donald-Trump, Nazi-Candidate-for-President</t>
  </si>
  <si>
    <t>Hitler mustache on Trump</t>
  </si>
  <si>
    <t>storefront</t>
  </si>
  <si>
    <t>Trump election poster on storefront window</t>
  </si>
  <si>
    <t>ADL contacted, and they issued a statement: "The Anti-Defamation League condemns the vandalism in Jacksonville of a poster of Republican Presidential Candidate Donald Trump with Nazi and Hitler imagery. Regardless of whether one takes offense at a political candidate's remarks or positions, in this case those of Candidate Trump, the use (of) Hitler and Nazi imagery is wholly inappropriate and offensive. It demeans the memory of the millions of Jews and millions more who were systematically murdered and persecuted by Hitler and the Nazi regime."; director of local interfaith center condemned the act but said not hate speech as its within free speech rights Tarah Trueblood, director of the University of North Florida Interfaith Center, called the graffiti "offensive," but noted it couldn't clearly be classified as "hate speech," which has a narrow definition.
"It's offensive, but we have to weigh out the rights of free speech with the rights of the community to have a hate-free environment," Trueblood told First Coast News in a phone interview.; police investigating</t>
  </si>
  <si>
    <t>http://westseattleblog.com/2016/02/sidewalk-swastika-outside-junction-business-for-second-time-in-half-a-year/</t>
  </si>
  <si>
    <t>Blog</t>
  </si>
  <si>
    <t>urban building</t>
  </si>
  <si>
    <t>http://zoneone.wf7woxluljv.maxcdn-edge.com/blog/wp-content/uploads/2016/02/2-2-16-e1454445933765.jpg</t>
  </si>
  <si>
    <t>Owners removed the graffiti with graffiti remover. After the story was shared, people stopped by the business and supported the owners.</t>
  </si>
  <si>
    <t>https://www.fox2detroit.com/news/swastikas-satanic-symbol-graffiti-left-on-community-buildings-in-highland</t>
  </si>
  <si>
    <t>Highland Township</t>
  </si>
  <si>
    <t>https://media.fox2detroit.com/media.fox2detroit.com/photo/2016/06/29/Still0630_00000_1467262284765_1502495_ver1.0_640_360.jpg</t>
  </si>
  <si>
    <t>male and female</t>
  </si>
  <si>
    <t>"Somebody broke into the soccer park on Hickory Ridge Road and literally kicked the door down on the pole barn that stores a tractor and some equipment," said Rick Hamill, Highland Township supervisor. Hamill says the vandals easily did at a minimum of $2,000 in damage. And everything hasn't been totaled yet. A new door was needed at the soccer club.</t>
  </si>
  <si>
    <t>Spree: A swastika was also painted on a delivery van inside of the community food bank. Both the food bank and the soccer park were tagged by the same pair.</t>
  </si>
  <si>
    <t>https://www.wwlp.com/news/swastikas-racial-slurs-trump-spray-painted-on-boats-in-longmeadow/</t>
  </si>
  <si>
    <t>Longmeadow</t>
  </si>
  <si>
    <t>Trump, N*****</t>
  </si>
  <si>
    <t>yacht club</t>
  </si>
  <si>
    <t>boat</t>
  </si>
  <si>
    <t>with racist and homophobic slurs</t>
  </si>
  <si>
    <t>http://www.nbcconnecticut.com/news/local/Police-Investigate-Multiple-Reports-of-Swastika-Vandalism-in-Danbury-401139805.html</t>
  </si>
  <si>
    <t>Danbury</t>
  </si>
  <si>
    <t>Link to video of incidents</t>
  </si>
  <si>
    <t>Police investigation; Mayor Mark Boughton in a Facebook post wrote: “Rest assured that The City of Danbury will not tolerate acts of hate. When the person or persons are apprehended they will be prosecuted to the full extent of the law. Danbury is a peaceful compassionate community - there is no room for hate.”</t>
  </si>
  <si>
    <t>Not a cluster but within days of eachother. "Police said the first instance of vandalism was reported on Oct. 24, when a caller found a swastika scratched into the rear door of a vehicle belonging to Catholic Charities at 64 West Street. Several days later, on Oct. 31, the organization found a black swastika spray-painted on the front door of their building, police said. Also on Oct. 31, a caller reported a black swastika spray-painted on a van belonging to Fish Window Cleaning at 70 West Street. In another incident reported on Nov. 2, a resident reported a large black swastika spray-painted on the side of a vehicle. The victim lives on George Street but was not sure exactly where the vandalism actually occurred."</t>
  </si>
  <si>
    <t>http://wjla.com/news/local/swastikas-scratched-onto-vehicle-in-virginia</t>
  </si>
  <si>
    <t>Franconia</t>
  </si>
  <si>
    <t>red circle with line through it</t>
  </si>
  <si>
    <t>Contains a video https://wjla.com/news/local/swastikas-scratched-onto-vehicle-in-virginia</t>
  </si>
  <si>
    <t>Her daughter filed a police report, but Fairfax County Police was not able to confirm the details on Sunday evening</t>
  </si>
  <si>
    <t>The victim thinks the vandalism happened when her car was parked near the Shoppers in Franconia. The car belonged to a 74 year old Indian woman.</t>
  </si>
  <si>
    <t>https://www.mlive.com/news/jackson/2016/11/police_investigate_swastika_va.html</t>
  </si>
  <si>
    <t>Albion</t>
  </si>
  <si>
    <t>Increase in police patrols; "Albion College wholeheartedly resents and rejects the expressions of hatred that were made through the vandalism of storefront windows and other sites on Superior Street, Albion College President Mauri Ditzler said in the release. "We are confident that the overwhelming majority of Albion residents join us on campus in condemning this criminal act, and we are also confident that Albion Public Safety is working diligently to determine who is responsible." Also organized a show of solidarity: "The Albion Ministerial Association is organizing a show of solidarity against the hate demonstrated by the vandalism, according to a release on the Albion College website. The public is invited to attend at 5 p.m. Tuesday, Nov. 15, at the corner of Superior and Ash streets across from the Albion Public Library."</t>
  </si>
  <si>
    <t>Spree: four downtown bulidings; Also reported here: https://www.battlecreekenquirer.com/story/news/local/2016/11/15/police-fire-albion-graffiti/93922820/ A follow up story includes culprit https://www.mlive.com/news/jackson/2017/01/albion_vandalism_suspect_arrai.html Brett was charged with malicious destruction of a building but could not be charged with a felony count of ethnic intimidation because "there is no evidence of a victim."</t>
  </si>
  <si>
    <t>http://www.gazettenet.com/Williamsburg-police-investigating-swastika-6428750</t>
  </si>
  <si>
    <t>http://www.nbclosangeles.com/news/local/Caught-on-Camera-Swastika-Tagging-Spree-in-Downtown-Los-Angeles-404214346.html</t>
  </si>
  <si>
    <t>tagging-spree</t>
  </si>
  <si>
    <t>Link to news video with images here: https://www.nbclosangeles.com/news/local/Swastikas-Spray-Painted-on-DTLA-Buildings_Los-Angeles-404197776.html</t>
  </si>
  <si>
    <t>Aaron Moreno, who lives down the street from the dispensary, said he's been vandalized twice in the past week. He used his own spray paint cans to paint over as many as 18 swastikas and other messages, such as one that simply said "Hitler." He said he found another swastika days after he tried covering them up.
"The effects of the symbols are longer lasting," Moreno said.
Sung said he's filed a report with the Los Angeles Police Department. He and Moreno believe the vandalism isn't aimed at anyone specific on their block.
"The (vandal's) intent is to use that symbol in order to inflict some amount of psychological and emotional harm on other people," Moreno said.
Police said Friday they received a report of the vandalism and were investigating.</t>
  </si>
  <si>
    <t>Spree: mutiple swastikas tagged on the walls of buildings. 18 swastikas</t>
  </si>
  <si>
    <t>https://www.sentinelandenterprise.com/2016/12/21/fitchburg-police-probe-after-swastikas-racial-slurs-left-on-buildings/</t>
  </si>
  <si>
    <t>Fitchburg</t>
  </si>
  <si>
    <t>http://themadwriter.us/wp-content/uploads/2017/02/Screen-Shot-2017-02-13-at-12.44.57-PM-fitchburg.png</t>
  </si>
  <si>
    <t>all symbols painted over by the Department of Public Works; Police are “acting very aggressively” to identify a suspect who has been spray-painting swastikas and racial slurs on various buildings since last week, a police official said.
“We are aware of the signs of hate,” Police Chief Ernest Martineau said. “We have had them removed. We are not going to tolerate that hate in this city.”
Martineau said he has assigned a detective to investigate the red swastikas that have appeared on appeared on vacant buildings and businesses in West Fitchburg starting last week. At this point in the investigation, Martineau said, the Police Department believes it is a single person doing the vandalism. Mayor Stephen DiNatale said it must be “one challenged individual” who is tagging the city with a “disgusting symbol.” He said when they city learned about the vandalism, the city “acted on it rapidly.”
“We will not tolerate this in this city,” DiNatale said.
Martineau said the department is “following up leads” and is confident it will “make some headway” in the investigation. He said there hasn’t been much graffiti in the city recently, but when there is, the department puts resources into stopping it.
“We assign a detective to follow it because it is not the image we want this city to have,” Martineau said.
He said the police are viewing several surveillance videos in the area of the crime scenes. In many vandalism cases, Martineau said it is often an officer on night patrol who will catch the suspect.</t>
  </si>
  <si>
    <t>https://la.eater.com/2017/1/26/14406304/los-angeles-eagle-rock-public-house-swastika-trump</t>
  </si>
  <si>
    <t xml:space="preserve">urban building
</t>
  </si>
  <si>
    <t>https://www.instagram.com/p/BPev8fHATez/?utm_source=ig_embed</t>
  </si>
  <si>
    <t>Owner's (Ting Su) response: "Although the defacing of restaurant property isn’t anything new, the current political climate makes us all hypersensitive to the meaning behind the messages that people leave on walls. It’s ridiculous that people feel the need to deface someone else’s property at all, but to try to promote fear and violence by carving a swastika takes it to a much more malicious level than the common tagger. It’s disappointing that people not only disregard that someone actually has to spend money and time to cover it up but that the bigger issue of promoting hatred based on political inclinations is incredibly unfortunate and ignorant.
 It’s challenging enough just keeping small businesses going, that having to deal with these types of issues just adds more hurdles. Yet without the persistence and passion that small business owners have for what they do, I feel like the world would be a much sadder place…. (even for the idiots that intentionally contribute to the demise of small independent businesses.)"</t>
  </si>
  <si>
    <t>The owner of the restaurant was Asian, but it is unclear, if he was the target.</t>
  </si>
  <si>
    <t>https://www.kcra.com/article/vandals-scrawl-swastika-on-tahoe-park-barber-shop/8664477#</t>
  </si>
  <si>
    <t>https://kubrick.htvapps.com/htv-prod-media.s3.amazonaws.com/images/2017-02-01-13-51-00-fullsizerender-015-windows-photo-viewer-1485986958.png?crop=1xw:1xh;center,top&amp;resize=660:*</t>
  </si>
  <si>
    <t>The vandalism is being investigated as a hate crime. "Incidents which have been identified as 'hate crimes' will not betolerated in our community," police said in statement Thursday. " The Sacramento Police Department understands the negative impact that these incidents have in our community and will ensurethe appropriate resources are dedicated to the investigation."</t>
  </si>
  <si>
    <t>part of break in and burglary</t>
  </si>
  <si>
    <t>https://www.theledger.com/news/20170126/stones-with-swastikas-left-outside-lakeland-store</t>
  </si>
  <si>
    <t>Lakeland</t>
  </si>
  <si>
    <t>News of the incident generated responses from residents determined to offset the negative message of the two small rocks. Employees arrived Thursday morning to find someone had decorated the front doors and windows and the sidewalk near the entrance with paper hearts in pink, red and purple. A similar display greeted employees at the back door. Ehab Shalaby, 35, said people had been streaming in to the store all day to offer comfort and encouragement. “A lot of love, I have to say,” Shalaby said of the response. “A lot of hugs. A lot of them saying, ‘We love you.’ ”</t>
  </si>
  <si>
    <t>rocks placed beside back door of business</t>
  </si>
  <si>
    <t>http://koin.com/2017/02/06/2-reports-of-swastika-graffiti-in-eugene-over-weekend/</t>
  </si>
  <si>
    <t>We're-Watching-You</t>
  </si>
  <si>
    <t>https://lintvkoin.files.wordpress.com/2017/02/swastika-eugene.jpg?w=550&amp;h=634</t>
  </si>
  <si>
    <t>Spree: two businesses with more than one swastika also reported here: https://kval.com/news/local/several-swastika-signs-found-graffitied-around-whiteaker-neighborhood</t>
  </si>
  <si>
    <t>https://sanfrancisco.cbslocal.com/2017/02/04/swastika-carved-into-danville-hillside/</t>
  </si>
  <si>
    <t>Danville</t>
  </si>
  <si>
    <t>hillside</t>
  </si>
  <si>
    <t>https://thepublicsradio.org/post/swastika-found-painted-dumpster-outside-providence-ymca#stream/0</t>
  </si>
  <si>
    <t>dumpster</t>
  </si>
  <si>
    <t>http://mediad.publicbroadcasting.net/p/wrni/files/styles/large/public/201702/swastika_ymca_bshaykin.jpg</t>
  </si>
  <si>
    <t>Not in response to this incident but already in place: Providence Mayor Jorge Elorza launched a hate-crime hotline in December after reports of an uptick in harassment for minority residents. Elorza says those reports will be collected and monitored for trends.</t>
  </si>
  <si>
    <t>YMCA</t>
  </si>
  <si>
    <t>http://onlineathens.com/local-news/2017-02-17/swastika-left-note-watkinsville-restaurant-closed-day-without-immigrants</t>
  </si>
  <si>
    <t>Build-the-Wall; Trump-Train-Woo-Woo!!; You-just-got-your-last- peso-from-my-family-see-you-in-Mex; Then-I-cannot-support-you!; F**k-U; never-again</t>
  </si>
  <si>
    <t>http://onlineathens.com/sites/default/files/styles/slideshow__640x360/public/images/1318228_web1_la-pa.jpg?itok=pWZfMwEe</t>
  </si>
  <si>
    <t>Restaurant closed for "A Day Without Immigrants" and these were the responses written on the note on the door, but some people came the next day to support the business with their business.</t>
  </si>
  <si>
    <t>Happened Day after Without Immigrants Protest</t>
  </si>
  <si>
    <t>https://www.northjersey.com/story/news/crime/2017/03/07/police-painted-swastika-found-mahwah/98841124//</t>
  </si>
  <si>
    <t>Mahwah</t>
  </si>
  <si>
    <t>former country club</t>
  </si>
  <si>
    <t>Mayor Bill Laforet said the graffiti was found last week but he he did not announce the finding because he did not want to interfere with the investigation. However, after a picture of the swastika was posted online, Laforet said he felt it was important to address the issue with other members of the community. Mahwah Council President Hermansen said he felt the houses of worship should be brought into discussions on similar crimes earlier.</t>
  </si>
  <si>
    <t>https://www.dailydot.com/irl/bar-fire-calling-customers-racist-names-decorating-beers-swastika/</t>
  </si>
  <si>
    <t>Austin</t>
  </si>
  <si>
    <t>beer bottles</t>
  </si>
  <si>
    <t>https://19818-presscdn-pagely.netdna-ssl.com/wp-content/uploads/df5/c1/e556722b217df9df.png</t>
  </si>
  <si>
    <t>When owner notified, "Did not care at all-horrible."</t>
  </si>
  <si>
    <t>a news article about a business and their online reviews. One review contained a reference to a swastika: https://www.dailydot.com/wp-content/uploads/df5/c1/e556722b217df9df.png</t>
  </si>
  <si>
    <t>http://www.waff.com/story/35551169/downtown-huntsville-business-vandalism-suspect-caught-on-camera</t>
  </si>
  <si>
    <t>security cameras and police involvement</t>
  </si>
  <si>
    <t>incident only mentioned in the larger article with no date</t>
  </si>
  <si>
    <t>https://www.craigdailypress.com/news/crime-courts/swastika-found-on-craig-business-on-the-record-for-april-12-to-14/</t>
  </si>
  <si>
    <t>Craig</t>
  </si>
  <si>
    <t>http://www.nbc12.com/story/35631531/vandals-paint-swastika-on-jewish-camp-sign-in-goochland</t>
  </si>
  <si>
    <t>Goochland</t>
  </si>
  <si>
    <t>Jewish Summer Camp</t>
  </si>
  <si>
    <t>https://www.klkntv.com/employees-say-hate-wont-win-after-swastika-is-painted-on-haymarket-building/</t>
  </si>
  <si>
    <t>Lincoln</t>
  </si>
  <si>
    <t>https://wpcdn.us-east-1.vip.tn-cloud.net/www.klkntv.com/content/uploads/2017/06/14170896_G-768x1399.jpg</t>
  </si>
  <si>
    <t>Martin and her employees at Indigo Bridge Books quickly covered the symbol with a large sheet of paper, then painted over it. Several signs reading ‘Hate has no home here’ now hang across the store.</t>
  </si>
  <si>
    <t>http://forward.com/fast-forward/375194/star-of-david-and-swastika-smeared-in-feces-on-connecticut-tv-studio/</t>
  </si>
  <si>
    <t>washed off</t>
  </si>
  <si>
    <t>http://www.rblandmark.com/News/Articles/6-27-2017/Swastika-drawn-on-front-door-of-Brookfield-business-%7C-Police-reports,-June-19_25/</t>
  </si>
  <si>
    <t>Brookfield</t>
  </si>
  <si>
    <t>https://www.presstelegram.com/2017/07/22/nurses-find-dozens-of-swastikas-in-long-beach-hospital-stairwell/</t>
  </si>
  <si>
    <t>medical center</t>
  </si>
  <si>
    <t>https://www.presstelegram.com/wp-content/uploads/migration/2017/201707/NEWS_170729851_AR_0_SSTLAMIXZLIL.jpg?w=810</t>
  </si>
  <si>
    <t>Some time during the week of July 2, Long Beach Memorial painted over the swastikas after staffers complained about them, Anajafi said. Two weeks later they were back over the new paint. Staff have asked for security cameras and is also working on filing a grievance alleging the hospital’s management hasn’t done enough to stop the racist vandalism, Indriolo said.</t>
  </si>
  <si>
    <t>Spree: started 6/30 three days later even more "at least 25"</t>
  </si>
  <si>
    <t>https://www.ktvb.com/article/news/crime/owner-speaks-out-after-boise-eatery-targeted-with-swastika-hateful-message/277-456537255</t>
  </si>
  <si>
    <t>Rapeugees-Shop-Here</t>
  </si>
  <si>
    <t>SS Bolts, arrow pointing to business</t>
  </si>
  <si>
    <t>https://youtu.be/bAmroeNyDSQ</t>
  </si>
  <si>
    <t>Bunyan came to the U.S. as a refugee from Iraq in 2008, and has since gained American citizenship.</t>
  </si>
  <si>
    <t>http://www.wsbtv.com/news/local/atlanta/waitress-outraged-after-she-says-man-handed-her-menu-with-swastika-drawn-on-it/569415737</t>
  </si>
  <si>
    <t>menu</t>
  </si>
  <si>
    <t>https://media-beta.wsbtv.com/photo/2017/07/23/SwastikaMenu_1500864081930_8677981_ver1.0_320_240.jpg</t>
  </si>
  <si>
    <t>Sidney said restaurant owner Marco Betti cited freedom of speech. She wanted him to kick the guest out, instead.</t>
  </si>
  <si>
    <t>Customer handed waitress a menu with a swastika on it. Waitress also said she heard the guest used the n-word.</t>
  </si>
  <si>
    <t>https://www.capenews.net/mashpee/news/swastikas-found-in-sandwich-mashpee/article_4058dd3d-49b2-5d5a-995d-daad5c672b8b.html</t>
  </si>
  <si>
    <t>East Sandwich</t>
  </si>
  <si>
    <t>Rashel Burgman, a spokesman with the Boston division of the Anti-Defamation League, said the group has spoken with local police regarding the recent acts of antiSemitism. The league, an organization that protects Jewish people, typically assists community leaders, religious leaders, local police, and others when antiSemitism shows up.</t>
  </si>
  <si>
    <t>Spree: four swastikas carved into the ninth green of a golf course</t>
  </si>
  <si>
    <t>http://www.golf.com/tour-and-news/2017/08/23/swastika-found-gouged-green-early-monday</t>
  </si>
  <si>
    <t>Lakeville</t>
  </si>
  <si>
    <t>golf course</t>
  </si>
  <si>
    <t>https://cdn-s3.si.com/s3fs-public/styles/marquee_large_2x/public/2017/08/23/swastika.jpg?itok=mOGxiLEJ</t>
  </si>
  <si>
    <t>After police came by to take a report, the section of green was replaced without incident before any golfers reached the hole.</t>
  </si>
  <si>
    <t>Also reported here: https://www.washingtonpost.com/news/early-lead/wp/2017/08/25/swastika-found-carved-into-green-at-minnesota-golf-course/?utm_term=.db8944357f38</t>
  </si>
  <si>
    <t>http://www.nbcphiladelphia.com/news/local/Vandals-Tag-Racist-Graffiti-Throughout-Chester-County-Neighborhood-441534483.html</t>
  </si>
  <si>
    <t>Coatsville</t>
  </si>
  <si>
    <t>racist-and-antisemitic-messages</t>
  </si>
  <si>
    <t>Heil-Hitler; F**k N*****; 14:88; 23:16</t>
  </si>
  <si>
    <t>https://ots.nbcwpshield.com/wp-content/uploads/2019/09/coatesville_racist_grafiti_comp.jpg?fit=1200%2C675</t>
  </si>
  <si>
    <t>arrested Wednesday and charged with ethnic intimidation and criminal mischief. Investigators say he has claimed past associations with white supremacy groups.</t>
  </si>
  <si>
    <t>Rissell has claimed past associations with white supremacy groups. The graffiti seemed targeted specifically to Jews and blacks.</t>
  </si>
  <si>
    <t>http://www.nbcconnecticut.com/news/local/Racial-Slur-Swastika-Painted-on-Front-of-New-Milford-Restaurant-441527813.html</t>
  </si>
  <si>
    <t>New Milford</t>
  </si>
  <si>
    <t>When Senka Thompson started cleaning up the graffiti Wednesday, a group of people showed up to help her scrape it all off. New Milford Mayor David Gronbach denounced the act in a strongly worded statement. “I am disgusted that the hatred we have been reading about nationally has appeared in New Milford with the racial epithet and swastika painted at Thompson’s Restaurant. In the wake of Charlottesville, I posted, “Hate Has No Home Here”. This statement in opposition reflected my stand against people and ideologies that would denigrate any person or population. Today we know that there are people in our Community that hate based on skin color or ethnicity or religion. They are proud of their prejudice and want others to fear it; to be intimidated by it; to have it normalized. I am here to say that while hate may live in the hearts of some in our Community, we give it no shelter and no safe harbor. I call on New Milford to come together to not only denounce this expression of hate, but to beat it back into the furthest recesses of the twisted heart that harbors it,” he wrote in part. Community gathered to support the restaurant and wrote on sign words of support.</t>
  </si>
  <si>
    <t>http://pix11.com/2017/10/03/swastika-flyer-sent-to-brooklyn-business-targets-jews-black-people-and-gay-people/</t>
  </si>
  <si>
    <t>swastika-flyer</t>
  </si>
  <si>
    <t>Make-America-Great-Again, Juden-Raus, N******-and-F******-must-burn-in-Hell, Christian-Identity-is-Back</t>
  </si>
  <si>
    <t>https://tribwpix.files.wordpress.com/2017/10/22179719_1692638924140607_2588562745498436571_o.jpg?quality=85&amp;strip=all&amp;w=600</t>
  </si>
  <si>
    <r>
      <rPr>
        <color rgb="FF000000"/>
        <sz val="10.0"/>
      </rPr>
      <t xml:space="preserve">“We are aware of this and similar letters that have been sent,” acting Brooklyn District Attorney Eric Gonzalez said. “We are investigating and will not stand for these acts.” See also this report that details were letters were also sent: </t>
    </r>
    <r>
      <rPr>
        <color rgb="FF1155CC"/>
        <sz val="10.0"/>
        <u/>
      </rPr>
      <t>https://www.logotv.com/news/8kwt4e/nazi-letter-new-york-yom-kippur-anti-semitic</t>
    </r>
  </si>
  <si>
    <t>Targets were also the African American community and the LGBTQ+ community.</t>
  </si>
  <si>
    <t>http://wgme.com/news/local/vandals-leave-damage-swastika-on-monmouth-golf-course</t>
  </si>
  <si>
    <t>Monmouth</t>
  </si>
  <si>
    <t>private club</t>
  </si>
  <si>
    <t>http://static-33.sinclairstoryline.com/resources/media/47fd11fe-cbf1-4eb7-92ea-1352ec5d8d00-large16x9_swastikagolfcourse.jpg</t>
  </si>
  <si>
    <t>Police said if charges are brought, the case will be forwarded to the Attorney General's Office as a possible hate-crime, defined under Maine law as, "criminal conduct motivated by bias," based on things like race and religion. "I suppose it could be if they wanted it to, but I think it's just a stupid crime, and maybe bad parenting or something like that," Sylvester (owner of the golf course) said.</t>
  </si>
  <si>
    <t>on first green</t>
  </si>
  <si>
    <t>https://madison.com/wsj/news/local/crime/swastikas-carved-into-hoods-at-far-east-side-dealership-madison/article_a79eb112-e43a-5eea-9b08-03ff1bcbdad3.html</t>
  </si>
  <si>
    <t>spree: 20 new vehicles at car dealership vandalized</t>
  </si>
  <si>
    <t>https://www.kron4.com/news/video-swastika-racial-slur-painted-on-front-window-of-san-francisco-dentist-office/</t>
  </si>
  <si>
    <t>N*****-Die</t>
  </si>
  <si>
    <t>https://media.kron.com/nxs-krontv-media-us-east-1/photo/2017/10/20/0BE4769662E54A18818184F8C7C63584_36007078_ver1.0_1280_720.jpg</t>
  </si>
  <si>
    <t>On a dentist's office window. Dr. Jeff Cox says he was the first African-American dentist to set up shop in San Francisco’s financial district. His staff immediately took photos and then wiped the graffiti away before patients arrived.</t>
  </si>
  <si>
    <t>https://www.fairfieldcitizenonline.com/news/article/Swastika-painted-on-dumpster-at-Fairfield-12348049.php</t>
  </si>
  <si>
    <t>Fairfield</t>
  </si>
  <si>
    <t>immediately painted over</t>
  </si>
  <si>
    <t>http://www.fox5atlanta.com/news/swastika-other-images-found-on-playground-equipment</t>
  </si>
  <si>
    <t>Woodstock</t>
  </si>
  <si>
    <t>messages of hate</t>
  </si>
  <si>
    <t>pentagram, male genitalia</t>
  </si>
  <si>
    <t>https://media.fox5atlanta.com/media.fox5atlanta.com/photo/2017/11/14/P%20CANTON%20PLAYGROUND%20VANDALIZED%2011P_00.01.16.22_1510718331819_4518087_ver1.0_640_360.png</t>
  </si>
  <si>
    <t>Estes and Puckett have added cameras and additional security, plus Cherokee County Sheriff's deputies are patrolling more often.</t>
  </si>
  <si>
    <t>playground for special needs children</t>
  </si>
  <si>
    <t>Tygarclan</t>
  </si>
  <si>
    <t>five-pointed star</t>
  </si>
  <si>
    <t>Jessica Offerjost, a spokeswoman with Toys “R” Us corporate office in Wayne, New Jersey, initially spoke on the phone with Eugene Weekly, saying the company was looking into the incident and requesting copies of photographs taken of the graffiti. In a later email, Offerjost writes, “Early morning on Thursday, January 4, the Toys “R” Us in Eugene, OR, was vandalized. We have zero tolerance for these actions and are working with authorities to identify anyone involved.”</t>
  </si>
  <si>
    <t>https://www.theridgefieldpress.com/news/people/article/Community-responds-to-latest-incident-of-swastika-14008072.php</t>
  </si>
  <si>
    <t>Town leaders condemned; Klein said the Aldrich would continue to confront issues of intolerance, racism, and antiSemitism in its programming for the public. Police involvement</t>
  </si>
  <si>
    <t>https://www.middletownpress.com/middletown/article/East-Haddam-man-charged-for-swastika-graffiti-12604184.php</t>
  </si>
  <si>
    <t>Haddam</t>
  </si>
  <si>
    <t>ATM</t>
  </si>
  <si>
    <t xml:space="preserve">Kenner was charged with third-degree criminal mischief and his bond was set for $7,500. </t>
  </si>
  <si>
    <t>https://bangordailynews.com/2018/03/02/news/state/swastika-hate-speech-left-on-maine-campground-sign/</t>
  </si>
  <si>
    <t>Naples</t>
  </si>
  <si>
    <t>https://bdn-data.s3.amazonaws.com/uploads/2018/03/download-720x445.png</t>
  </si>
  <si>
    <t>The campground has since boarded over the graffiti on their brand new sign. Lake Region Superintendent Al Smith says what troubles him most is that he believes teens are likely responsible. “It’s unfortunate that some kids feel that they can just vandalize stuff and write words of profanity,” Smith said. “And do it in such a way that obviously gets noticed.”  Police involvement</t>
  </si>
  <si>
    <t>https://wsvn.com/news/local/swastika-spray-painted-on-brightline-building-in-miami/</t>
  </si>
  <si>
    <t>Miami</t>
  </si>
  <si>
    <t>stack of wood</t>
  </si>
  <si>
    <t>“It’s deeply offensive. It’s deeply disturbing,” said the Anti-Defamation League’s David Barkey. Crews are working to clean-up a swastika.</t>
  </si>
  <si>
    <t>http://www.nj.com/essex/index.ssf/2018/04/newark_councilman_luis_quintana_campaign_poster_sw.html</t>
  </si>
  <si>
    <t>Newark</t>
  </si>
  <si>
    <t>message-of-hate</t>
  </si>
  <si>
    <t>campaign banner/ billboard</t>
  </si>
  <si>
    <t>https://image.nj.com/home/njo-media/width960/img/essex_impact/photo/2018/04/01/quintanaposterjpg-ca7b70d0aae6c138.jpg</t>
  </si>
  <si>
    <t>Newark Police are investigating the defaced campaign banner as a bias crime and released photos of a suspect seen walking in a hooded sweatshirt.</t>
  </si>
  <si>
    <t>https://www.aspentimes.com/news/a-knife-a-swastika-and-a-history-of-harassment/</t>
  </si>
  <si>
    <t>Aspen</t>
  </si>
  <si>
    <t>restaurant</t>
  </si>
  <si>
    <t>not sure if it was targeting a single woman but man had been harrassing a waitress for some time and he carved her name into one table and a swastika on another table</t>
  </si>
  <si>
    <t>https://www.timesunion.com/news/article/Man-who-wore-Nazi-T-shirt-at-Crossgates-goes-viral-13095575.php</t>
  </si>
  <si>
    <t>Guilderland</t>
  </si>
  <si>
    <t>t-shirt</t>
  </si>
  <si>
    <t>white male had swastika on t-shirt in local mall; was later arrested for assaulting 70 year old man</t>
  </si>
  <si>
    <t>https://www.shawlocal.com/2018/09/25/wonder-lake-man-drew-swastika-wrote-white-power-on-car-police-say/ay1y8ha/</t>
  </si>
  <si>
    <t>Crystal Lake</t>
  </si>
  <si>
    <t>male genitalia, happy faces</t>
  </si>
  <si>
    <t>Adam J. Taylor, of the 3800 block of Crabapple Lane, Wonder Lake, is charged with a hate-crime and criminal defacement of property in connection with the vandalism</t>
  </si>
  <si>
    <t>https://www.wusa9.com/article/news/local/fairfax/swastikas-found-spray-painted-on-jewish-community-center-of-northern-virginia/65-601558308</t>
  </si>
  <si>
    <t>The Council on American-Islamic Relations (CAIR), condemned the vandalism targeting Jewish Community Center. “Acts of antisemitic hate are part of a disturbing rise in bigotry targeting minority communities nationwide that must be confronted and rejected by Americans of all faiths and backgrounds,” said CAIR National Communications Director Ibrahim Hooper. “Our nation’s leaders must speak out in favor of mutual respect and reject the divisive rhetoric that can prompt such vile, bias-motivated incidents.” Police involvement</t>
  </si>
  <si>
    <t>https://abc7ny.com/swastikas-spray-painted-inside-target-store-on-long-island/4534242/</t>
  </si>
  <si>
    <t>Centereach</t>
  </si>
  <si>
    <t>Target</t>
  </si>
  <si>
    <t>police involvement: reward</t>
  </si>
  <si>
    <t>https://abc6onyourside.com/news/local/haunted-hoochie-apologizes-for-use-of-swastikas</t>
  </si>
  <si>
    <t>Pataskala</t>
  </si>
  <si>
    <t>costume</t>
  </si>
  <si>
    <t>A Halloween venue in Ohio that hosted a "Swastika Saturday" the day a gunman opened fire at a Jewish synagogue in Pittsburgh has apologized. The owner said today that he plans to make a large donation to the Tree of Life Synagogue or an anti-hate organization.</t>
  </si>
  <si>
    <t>https://infoweb.newsbank.com/apps/news/document-view?p=WORLDNEWS&amp;t=pubname%3AMIHB%21Miami%2BHerald%252C%2BThe%2B%2528FL%2529&amp;sort=YMD_date%3AD&amp;maxresults=20&amp;f=advanced&amp;val-base-0=miami%20swastika&amp;fld-base-0=alltext&amp;bln-base-1=and&amp;val-base-1=12/2018&amp;fld-base-1=YMD_date&amp;docref=news/17037BBBDA94E6B0</t>
  </si>
  <si>
    <t>F**K</t>
  </si>
  <si>
    <t>art gallery</t>
  </si>
  <si>
    <t xml:space="preserve">art gallery intends to "celebrates diversity" and "empower marginalized peoples"; owned by black woman; Ferguson said she appreciated the empathy shown to her by police. A Miami Police spokeswoman confirmed that police received a report of vandalism at the gallery and responded to the location about noon. </t>
  </si>
  <si>
    <t>https://wsvn.com/news/local/surfside-hotel-guests-find-swastikas-etched-on-baby-cribs-mattress/</t>
  </si>
  <si>
    <t>Surfside</t>
  </si>
  <si>
    <t xml:space="preserve">hotel </t>
  </si>
  <si>
    <t>crib mattress</t>
  </si>
  <si>
    <t>Monday evening, 7News cameras captured a Surfside Police officer removing the mattress from the hotel.
Gielchinsky said the incident at Grand Beach Hotel is now a police matter.
“Surfside PD do have an active investigation. I can’t comment on an active investigation, but I know it’s ongoing. It started [Monday],” he said.
“This is something that can’t just be brushed under the rug. It has to be handled,” said Waltner. “It’s a delicate situation, and it can’t be ignored, and I am sure that they’ll handle it.”
Gielchinsky said the owner of the Grand Beach Hotel is going to be working with employees at the Surfside location to identify what could be considered antisemitic or hateful-messages in the future.</t>
  </si>
  <si>
    <t>Waltner, an Orthodox Jewish mother of four visiting from New York, and her husband had to explain to her children why the furniture brought in for their youngest sibling was unacceptable and appalling, especially on a weekend that included Holocaust Remembrance Day on Sunday.</t>
  </si>
  <si>
    <t>https://www.montanarightnow.com/missoula/two-men-arrested-for-white-power-graffiti-in-missoula/article_3aa1b10c-2fba-11e9-b43d-834747555cb8.html</t>
  </si>
  <si>
    <t xml:space="preserve">Missoula </t>
  </si>
  <si>
    <t>White Power</t>
  </si>
  <si>
    <t>motel</t>
  </si>
  <si>
    <t>https://bloximages.chicago2.vip.townnews.com/missoulian.com/content/tncms/assets/v3/editorial/c/4f/c4f459a2-d8ff-5142-b4c4-f78bbe956f74/5c637b4fe2656.image.jpg?resize=1200%2C950</t>
  </si>
  <si>
    <t>two men from Missoula have been charged with criminal mischief</t>
  </si>
  <si>
    <t>The vandalism came on the same day residents of Missoula's Lewis and Clark neighborhood, on the opposite side of the town, found antisemitic flyers on their properties, seemingly left there overnight.</t>
  </si>
  <si>
    <t>https://gothamist.com/news/swastikas-discovered-at-upper-east-side-athletic-facility</t>
  </si>
  <si>
    <t>family locker room</t>
  </si>
  <si>
    <t>Siegel said she expected there would be an announcement later today on the investigation. The NYPD is treating the incident as a hate-crime and have been studying video recordings. There are multiple video cameras in the building, although none in the locker rooms, she said. Copy of the email sent out by the business here: https://pbs.twimg.com/media/D1GBRkRWwAA8iZ1?format=jpg&amp;name=small</t>
  </si>
  <si>
    <t>https://www.app.com/story/news/crime/2019/04/11/swastika-spray-painted-lacey-lidl-grocery-store-construction-site/3436559002/</t>
  </si>
  <si>
    <t>Lacey</t>
  </si>
  <si>
    <t>grocery store</t>
  </si>
  <si>
    <t>http://chicosol.org/2019/06/04/graffiti-assault-defaces-chico-sites-racist-language/</t>
  </si>
  <si>
    <t>Chico</t>
  </si>
  <si>
    <t xml:space="preserve">White-Power, I-stole-your-land-b*tch </t>
  </si>
  <si>
    <t>Action News Now reporter Luna Nas met with the artists to learn more about the mural and their efforts to repair the damage.
"It's very unfortunate this kind of stuff happens in the community," said Muralist Christian Garcia. "There's no need for any kind of racial slurs or the vandalism part of it. You know it takes five minutes to deface and vandalize something that we spent weeks and a lot of hours and put a lot of energy into." 
They said this kind of vandalism will not stop them from what they are doing. 
"The message that I have for anyone who wants to vandalize or target me and the work that I do is that I can't stop!" said Muralist Ali Meders-Knight. "And I'll be putting out this work in a positive way and a positive message and bringing beauty to this community, regardless." 
Meders-Knight contacted the Chico Police Department about the vandalism.
Police told Action News Now they are investigating the reported vandalism as a possible hate-crime.
Meders-Knight said she plans on pursuing a civil case if police arrest a suspect.
The vandalism has now been covered up, and both artists said this will not stop them from their work.</t>
  </si>
  <si>
    <t>the mural represents an early village scene of Mechoopda culture before colonization. Article has interesting info about this culture/tribe.</t>
  </si>
  <si>
    <t>graffiti-assault</t>
  </si>
  <si>
    <t>White Power, N*****, SS, Nazi</t>
  </si>
  <si>
    <t>restaurants, private homes, other businesses</t>
  </si>
  <si>
    <t>Chico Police Public Information Officer Michelle Walker said the graffiti was found off West Sacramento Avenue in various places, including on an apartment complex and gas station. Walker said she doesn’t believe officers have video footage to help the investigation, but “they’re working on possible leads.”
Walker said she didn’t know if the weekend’s graffiti assault was connected to last month’s attack on the Mechoopda-Maidu mural on West Second Street. But frustrated activists suspect that at least some of the same people were involved and want police to take racist vandalism more seriously. Social media discussions were focused today on how to call for a thorough police or FBI investigation.   Read article; Lots of community response. See also may 5 chico entry A Chico Police Department press release says: “Racial slurs were discovered spray painted at some of the locations… The City of Chico graffiti removal staff were called and responded to this incident in an effort to remove the graffiti immediately.”</t>
  </si>
  <si>
    <t>https://www.klcc.org/post/eugene-business-epd-respond-multiple-swastikas-painted-across-downtown</t>
  </si>
  <si>
    <t>sidewalks, benches, poles, also private business</t>
  </si>
  <si>
    <r>
      <rPr>
        <color rgb="FF000000"/>
        <sz val="10.0"/>
      </rPr>
      <t xml:space="preserve">Business owner, Sibille says the Swastika tagging inspired her to design a t-shirt stencil in response. It says, “Hate Has No Place Here.”  Threadbare Print House is holding an event on June 13 where people can get the design printed on shirts. The business is accepting donations that'll be sent to the Community Alliance of Lane County and the Eugene-Springfield NAACP. See this follow up: </t>
    </r>
    <r>
      <rPr>
        <color rgb="FF1155CC"/>
        <sz val="10.0"/>
        <u/>
      </rPr>
      <t>https://nbc16.com/news/local/eugene-police-chief-to-assign-swastika-graffiti-case-to-special-investigation-unit.</t>
    </r>
    <r>
      <rPr>
        <color rgb="FF000000"/>
        <sz val="10.0"/>
      </rPr>
      <t xml:space="preserve"> See also this article: </t>
    </r>
    <r>
      <rPr>
        <color rgb="FF1155CC"/>
        <sz val="10.0"/>
        <u/>
      </rPr>
      <t>https://www.dailyemerald.com/news/as-hate-crime-reports-rise-in-eugene-neighborhood-swastika-attacks/article_41cf1e46-b1c0-11e9-a40c-a7351d292927.html</t>
    </r>
    <r>
      <rPr>
        <color rgb="FF000000"/>
        <sz val="10.0"/>
      </rPr>
      <t xml:space="preserve">  Read also here: </t>
    </r>
    <r>
      <rPr>
        <color rgb="FF1155CC"/>
        <sz val="10.0"/>
        <u/>
      </rPr>
      <t>https://www.klcc.org/post/revisiting-summer-hate-graffiti-concern-over-white-nationalism-grows</t>
    </r>
  </si>
  <si>
    <t xml:space="preserve">Multiple swastikas were painted on sidewalks, benches, poles-- and one downtown Eugene business, Wednesday morning. The Eugene Police Department is currently investigating the rash of hate-speech graffiti. </t>
  </si>
  <si>
    <t>https://www.wnep.com/article/news/local/bradford-county/swastikas-painted-on-businesses-in-bradford-county/523-a42f02b4-3bf2-4d79-90c1-2fbfc5e7921f</t>
  </si>
  <si>
    <t>Troy Township</t>
  </si>
  <si>
    <t>At nearby Tygart Beverage, offensive language was painted on the door. Windows were broken, and beer and a sign were stolen.
Some people who live in the Troy area think the vandalism is offensive.
"I think it's a damn shame. There's no reason for it," Diane Kerekes said. "Nothing like that has ever happened around here that I'm aware of. I've been coming up here for years. I think they ought to catch the kids who did this. It's got to be kids, bored kids."
The people we spoke with tell Newswatch 16 this is especially frustrating as small business owners.
"It's money out of the pocket that really doesn't need to be," Shaw said.
Shaw tells Newswatch 16 that even though he is not Jewish, he is offended by the swastika and believes it is a hate-crime.
"We just try to run out business and do what we can, but something like that it's disturbing. It really is."
State police and the Troy Police Department are both investigating these incidents.</t>
  </si>
  <si>
    <t>Swatikas on two businesses; Owners of store actually not jew but jew written alongside swastika</t>
  </si>
  <si>
    <t>https://www.wthr.com/article/news/local/indiana/indiana-buffalo-wild-wings-employee-loses-job-after-mustard-swastika-drawn-cheeseburger-bun/531-41c656d0-194b-4c2b-843b-a54297252164</t>
  </si>
  <si>
    <t>Columbus</t>
  </si>
  <si>
    <t>mustard</t>
  </si>
  <si>
    <t>hamburger bun</t>
  </si>
  <si>
    <t>https://media.tegna-media.com/assets/WTHR/images/0bce00c7-079e-4f98-b803-cd954bb5aa4d/0bce00c7-079e-4f98-b803-cd954bb5aa4d_1920x1080.jpg</t>
  </si>
  <si>
    <t>Eyewitness News reached out to a manager at the Buffalo Wild Wings in Columbus, Indiana. He identified himself as MJ and said he was not on duty Sunday when the incident allegedly occurred. He did however say that the images posted were from their restaurant, that the manager on duty comped some of the family's meal and that the worker involved is no longer employed.</t>
  </si>
  <si>
    <t>https://www.citizen-times.com/story/news/local/2019/07/25/asheville-police-arrest-man-french-broad-chocolate-swastika-carving/1812654001/</t>
  </si>
  <si>
    <t>Asheville</t>
  </si>
  <si>
    <t>AH</t>
  </si>
  <si>
    <t>Robert Arnold Minicucci Jr., 30, has been charged with ethnic intimidation, second-degree trespassing and injury to real property — all misdemeanors. Warrants stated he scratched the symbol, used as the Nazi party emblem, along with the letters "A H" on French Broad Chocolate Lounge property because of the business owner's religion.</t>
  </si>
  <si>
    <t>https://www.lataco.com/the-greyhound-bar-grill-in-highland-park-vandalized-with-a-swastika-jewish-co-owners-not-tolerating-it/</t>
  </si>
  <si>
    <t>antisemitic-act-of-vandalism</t>
  </si>
  <si>
    <t>The restaurant posted about it on both their Facebook and Instagram accounts the following day and addressed the situation head-on with their loyal customers. “We are quite seriously a family and I’m not going to let some coward drawing pictures in the bathroom get in the way of our mission,” Glassman informs L.A. Taco via an email. He goes on, “We pride ourselves on diversity, and not just racial or religious but gender, socio-economic, education, and diversity of thought. Above beer and wings and pizza and Dodgers, our number one product is community.” 
Glassman confirms to L.A. Taco that in their five and a half year run in Highland Park, they’ve “never, ever, ever” had any issues like this and that they have “no reason to believe that at this point this wasn’t an isolated idiot and not a pattern of hate and intolerance.” So far, they don’t have any suspects. 
Nonetheless, Glassman is not taking it lightly. “I think it’s worth saying that as a Jewish business owner, I don’t view this as an attack on me or my family personally, but an attack on the entire community of Highland Park.” He shares that The Greyhound prides themselves in most of their customers being regulars who return often. 
He informs L.A. Taco that their “handyman has been busy all weekend” and he expects to finish fixing it today.
“I have no doubt, I repeat, no doubt, that we as a community are much bigger than this and will have no problem picking each other up and taking care of each other long after this image has been painted over.”</t>
  </si>
  <si>
    <t>co-owners of restaurant are BIPOC and Jewish</t>
  </si>
  <si>
    <t>https://infoweb.newsbank.com/apps/news/document-view?p=WORLDNEWS&amp;t=pubname%3ATWOK-EEDT%21Tulsa%2BWorld%2B%2528OK%2529&amp;sort=YMD_date%3AD&amp;maxresults=20&amp;f=advanced&amp;val-base-0=swastika%20bookstore&amp;fld-base-0=alltext&amp;bln-base-1=and&amp;val-base-1=8/2019&amp;fld-base-1=YMD_date&amp;docref=image/v2%3A16E88A75E8C3BEC8%40AWNB-1756EA70C22AFBDC%402458716-1756EA7BE547A17C%408-1756EA7BE547A17C%40</t>
  </si>
  <si>
    <t>Tulsa</t>
  </si>
  <si>
    <t>Iwanski called the police and gave them a detailed vehicle description as the vandal waited for traffic at a stop sign before driving away.
Iwanski said officers told him they have a good idea of who the man is, but since his store was targeted twice in one week and had protesters at its Drag Queen Story Hour on Saturday, the notion doesn’t make him feel much better.
“These people are feeling empowered to do this because that’s the mindset in the country right now,” Iwanski said. “That’s the leadership in the country right now.”
He told the Tulsa World last week that “we have a lot of left-leaning material. Basically it’s anti-white supremacist, pro-socialism; we also offer LGBTQ+ materials. I’m gay, and one of the other owners is trans, so we kind of hit every demographic that this group doesn’t like.”
He said Monday that the store’s supporters far outweigh its public detractors. Three random people who heard via Facebook about the vandalism showed up ready to work Monday afternoon, donning safety vests and scrubbing the sidewalk just feet from fast-moving traffic.
Tulsa City Councilor Kara Joy McKee stopped by on her way to a news conference to offer her support to the store’s owners, as well. She said she learned of the vandalism when constituents tagged her in the store’s post on Facebook.
“I appreciate constituents letting me know when things like this happen, and the fact that so many let me know reminds me that this dude is not representative of Tulsa,” McKee said. “His efforts to make us afraid are not going to work. We come together as a community to welcome all people.”</t>
  </si>
  <si>
    <t>bookstore is owned by gay and trans individuals</t>
  </si>
  <si>
    <t>https://www.post-journal.com/news/page-one/2019/08/swastika-symbol-left-in-parking-lot-of-city-business/</t>
  </si>
  <si>
    <t>Jamestown</t>
  </si>
  <si>
    <t>tires</t>
  </si>
  <si>
    <t>Goodell, R-Jamestown, said he was very disappointed to hear the swastika had been made and left in public view. He noted that bills have been introduced in the state Legislature in the past banning the symbol. However, he said First Amendment issues have been raised regarding free speech.
“The First Amendment is designed to protect language we all like and language we all hate,” Goodell said.
He continued, “What’s disappointing is that the swastika represents a horrific period in our world history marked by the murder of millions of people. … When someone puts a swastika sign up, it’s an affront not just to all the Jewish residents who were mass murdered, but an affront to all the veterans in the United States that fought in World War II.”
Goodell said the swastika left overnight could have been “a prank by young kids.” However, he said it’s clear those who did it “have likely forgotten that their grandfathers served in the war fighting that very symbol.”
State Sen. Todd Kaminsky, D-Long Island, introduced legislation this month requiring private and public schools to teach students in sixth- through 12th-grade the meaning of the swastika as an emblem of Nazi Germany and the noose as a symbol of racism.
The bill (S6648), which seeks to amend education law, is in the Senate Rules Committee and could be taken up when the Legislature is back in session in January.
“Bigotry and hatred have no place in our diverse community and individuals who commit such shameful acts must be brought to justice swiftly,” Kaminsky told the New York Post on Aug. 12. “Swastikas are symbols of intolerance and have no place in our society. It’s unconscionable that individuals are allowed to display swastikas, and I will continue to lead the fight to end this spate of intimidation and bigotry.”
In May 2016, Kaminsky introduced legislation that would have outlawed the public display of swastikas and charge those who display bigoted symbols with a felony hate-crime.</t>
  </si>
  <si>
    <t>https://www.fox4news.com/news/swastikas-n-word-spray-painted-on-arlington-businesses</t>
  </si>
  <si>
    <t>Arlington Police Chief Will Johnson said Tuesday the case is being treated as a hate-crime and officers are going through the area to search for any information or clues.
“It’s clear to me that it was a hate-crime and it was biased-based symbols and words trying to prompt a community reaction, in which it has,” Johnson said.
One of the businesses tagged was a daycare center.
“Having to go into somewhere where they are supposed to feel safe and seeing this the first thing in the morning, it’s so sad,” said one woman, who asked to remain unnamed. “It’s nothing we’ve seen before. It’s truly the most upsetting thing we’ve seen in a long, long time. I don’t remember anything being so hurtful and so disgusting.”
Tiffany Jackson was cleaning out her car at one of the businesses hit when she saw the graffiti.
“Oh my god. I feel disrespected. I feel very disrespected,” she said. “Heartbroken. That’s crazy.”
The Arlington police chief believes the same person, or persons, is responsible for all of the graffiti and says detectives are canvassing the area searching for surveillance video and possible witnesses.
City workers spent the day removing the hateful words and symbols from public view.
Mayor Jeff Williams says more than 100 countries are represented by residents living in Arlington and is confident investigators will make an arrest.
“It’s like the United Nations if you go to the grocery store here in Arlington,” the mayor said. “We’ve become an international city, and we want unity in our community. And we want to respect each and every one of our citizens.”
Students at Sam Houston High School, about a block away, saw pictures of the hate speech circulating on social media before seeing it in person.
“I think it’s kind of racist, but it’s kind of childish too,” said student Kevin Vallejo.
The police chief say whoever is caught will be charged with criminal mischief, but prosecutors can enhance the charge to a hate-crime. The FBI has also been notified.</t>
  </si>
  <si>
    <t>business or minority-owned</t>
  </si>
  <si>
    <t>https://dailyvoice.com/new-york/clarkstown/news/swastikas-found-carved-into-starbucks-bathroom-door-in-rockland/775766/</t>
  </si>
  <si>
    <t xml:space="preserve">Nyack </t>
  </si>
  <si>
    <t>crime</t>
  </si>
  <si>
    <t>coffee shop</t>
  </si>
  <si>
    <t>bathroom door</t>
  </si>
  <si>
    <t>The discovery of two swastikas carved into the bathroom door of a Starbucks in Rockland County has drawn ire from both local and state officials.
It's also caused officials to hammer the Starbucks' management in Nyack where the event took place more than three weeks ago, was not reported to police, and the fact that the swastikas were still visible, said Rockland County Executive Ed Day.
Gov. Andrew Cuomo is also outraged that the crime was not reported and the doors are still in the restroom at the coffee shop located at 80 Main St., Nyack.
One of the swastikas on the Starbucks door.Ed Day/Facebook
The governor announced he is directing the state police's hate-crimes Task Force to look into the incident and to punish those responsible to the "fullest extent of the law."
"antiSemitism and hate in all its forms are repugnant to New York's values of inclusion, diversity and acceptance - and we will continue to call out cowardly acts of hate whenever and wherever we see them," Cuomo said.
Day is especially taking aim at Starbucks who he says failed to report the crime or remove the door. The county executive said on Facebook that the county's Human Rights Commissioner checked to see if the crime and had been reported, and the answer was an unbelievable "No". 
"Worse yet, we today confirmed with law enforcement that this happened approximately three weeks ago, was still up in the bathroom today and Starbucks either did not see it or simply did not report it," Day said. "The police are still awaiting a report from Starbucks which we are told is finally forthcoming. Obviously any evidence that may have been obtained with prompt notification to the police has long disappeared."
Now he is calling on the store's management to justify not notifying the police and for customers to decide if they want to ask the manager about the incident.
"The cavalier attitude by Starbucks Nyack to this incident is both shocking and disgusting," Day said.</t>
  </si>
  <si>
    <t>dock</t>
  </si>
  <si>
    <t>The town DPW was called to the yacht club and cleaned the dock, he said. Police involvement</t>
  </si>
  <si>
    <t>https://www.theexaminernews.com/man-wearing-hat-with-swastika-asked-to-leave-popular-restaurant/</t>
  </si>
  <si>
    <t>White Plains</t>
  </si>
  <si>
    <t>https://www.theexaminernews.com/examiner-news/wp-content/uploads/2019/10/IMG_1702.jpg</t>
  </si>
  <si>
    <t xml:space="preserve">A tweet by the Livanos family on that same day said, “We responded to the situation by calling the police. We followed instructions to await their arrival so as to avoid a confrontation and for everyone’s safety. When the police arrived, the individual was escorted from the restaurant per our instructions.”  Some customers, disturbed by the incident left the restaurant and were later quoted by News12, saying the offender was probably within his First Amendment rights, “but to be that blatant and display that kind of hate in a public place had to be called out.”
“Unfortunately as offensive as his display was, he did not threaten anyone and just sat down to eat,” White Plains Public Safety Commissioner David Chong told the Examiner on Saturday. “The other customers were upset and the owner didn’t want to serve him. We checked his credentials and ran his name through all the intelligence systems. He had no priors and since the property was his own, as offensive as it was, it did not meet the level of a crime. He claimed that it was his constitutional right to free speech and expression and he is correct. After we escorted him out, we forwarded his information to the State Terrorism center,” Chong said.  Millie Jasper, Executive Director of the White Plains-based Holocaust &amp; Human Rights Education Center, said in an interview Sunday that, “when someone wears a swastika, they are putting it out there for everyone to see they are identifying with Nazi ideology.”
Jasper said that while the man said nothing, spoke to no one in the restaurant other than to order food, his intent was clear.
Having borne witness to several acts of antiSemitism over recent weeks, including at area high schools, Jasper said,  “At the Holocaust &amp; Human Rights Education Center, we want to engage in conversation about the evolution of hate and where these ideas and statements about ourselves come from,” indicating that minds can be changed with education.
In March the Center will hold an annual meeting at Iona College with over 600 high school students from 45 schools in Westchester County to address this issue. “You would be surprised how many high school students are on the fence,” Jasper said. “There is a lot of peer pressure out there.”  See also some information on First Amendment stuff. </t>
  </si>
  <si>
    <t>https://www.desertsun.com/story/opinion/2019/10/23/jewish-community-foundation-condemns-palm-springs-swastika-incident/4064675002/</t>
  </si>
  <si>
    <t>Palm Springs</t>
  </si>
  <si>
    <t>emblem-of-hate</t>
  </si>
  <si>
    <t>universal-symbol-of-hate</t>
  </si>
  <si>
    <t>law firm</t>
  </si>
  <si>
    <t>https://www.gannett-cdn.com/presto/2019/10/19/PPAS/04b273cf-30f3-4a31-b23d-4827941414e0-72386859_10162494024550002_4501806555833827328_n.jpg?crop=288,400,x357,y355&amp;width=288&amp;height=400&amp;format=pjpg&amp;auto=webp</t>
  </si>
  <si>
    <t>To date, this has been not been deemed a hate-crime.   At the Jewish Federation of the Desert, our CAST initiative (Combatting antiSemitism Today) aims to prepare individuals to stand up and fight for social justice while faced with hostile behavior, aiming to spread a message of solidarity. 
We call for action motivated by freedom and tolerance, rather than hatred and fear. To learn more, call 760-324-4737.</t>
  </si>
  <si>
    <t>https://www.theguardian.com/music/2019/dec/27/tina-turner-mural-defaced-swastika-north-carolina</t>
  </si>
  <si>
    <t>symbol-of-Nazism</t>
  </si>
  <si>
    <t xml:space="preserve">Before store owner Jesse McSwain could address the situation, someone unconnected to the store apparently covered the mural in a black sheet. Static Age employees then alerted the hate-symbol to Asheville  Police Department and the Southern Poverty Law Center. On the morning of Dec. 26, McSwain took down the sheet and painted over the swastika in black paint. Warm weather allowed the storefront to remain up and out of sight as customers streamed in throughout the day.
McSwain said he is thinking about rotating in a new mural of the Israeli artist Charlie Megira.  </t>
  </si>
  <si>
    <t>store as inclusvity sign hanging on outside; swastika appeared on mural of Tina Turner. Swastika right over her face</t>
  </si>
  <si>
    <t>http://connecticut.news12.com/swastika-found-inside-suffern-corporate-building-41562841</t>
  </si>
  <si>
    <t>Suffern</t>
  </si>
  <si>
    <t>Police say they are actively investigating the incident and are trying to get security footage from inside the building to determine when and who might have painted the hate-symbol.</t>
  </si>
  <si>
    <t xml:space="preserve">Jewish run LLC owns building; </t>
  </si>
  <si>
    <t>https://www.app.com/story/news/crime/jersey-mayhem/2020/02/19/swastika-white-power-jackson-business-vandalized-antisemitic-graffiti/4807588002/</t>
  </si>
  <si>
    <t>Jewish owned warehouse</t>
  </si>
  <si>
    <t>The Ocean County Prosecutor's Office said that township police are investigating the origins of the incident. The county would get involved if charges are filed, officials said.   See this article for more about response and arrest made: https://whyy.org/articles/woman-vandalized-ocean-county-business-with-antisemitic-graffiti-police-say/   Gov. Phil Murphy tweeted about the incident on Thursday, writing: “I’m appalled by this act of antiSemitism. Just this week, my Administration was in Lakewood working with the Orthodox Jewish Chamber to address security. We will hold those behind this responsible and rise above this hate.”   Women arrested and charged with  with bias intimidation, criminal mischief, and trespassing.</t>
  </si>
  <si>
    <t>https://nj1015.com/swastikas-spray-painted-on-2nd-jewish-owned-business-in-nj/</t>
  </si>
  <si>
    <t>Howell</t>
  </si>
  <si>
    <t>Jewish owned business</t>
  </si>
  <si>
    <t>dumpster, utility pole, recyling can</t>
  </si>
  <si>
    <t>https://townsquare.media/site/385/files/2020/02/howell2.jpg?w=1611&amp;h=1067&amp;q=75</t>
  </si>
  <si>
    <t>ackson police said they have not make any arrests in the case. The ADL of New York/New Jersey said it is trying to learn more about the incident from law enforcement. "If confirmed, this would be the second incident of this kind in the vicinity over less than a week," the ADL said on Twitter. Murphy said he was appalled. "Just this week, my administration was in Lakewood working with the Orthodox Jewish Chamber to address security. We will hold those behind this responsible and rise above this hate," Murphy said on Twitter. Read More: Swastikas spray-painted on 2nd Jewish-owned business in NJ | https://nj1015.com/swastikas-spray-painted-on-2nd-jewish-owned-business-in-nj/?utm_source=tsmclip&amp;utm_medium=referral</t>
  </si>
  <si>
    <t>anti-Black slur also present</t>
  </si>
  <si>
    <t>https://www.proquest.com/docview/2389905865/65C5449AC34244B9PQ/4?accountid=14667</t>
  </si>
  <si>
    <t>Bedford</t>
  </si>
  <si>
    <t>the individuals have the option to complete the district attorney’s Juvenile and Young Adult Diversion Program, which includes participating in Communities for Restorative Justice, officials said. If either of the individuals fails to complete the requirements of their program, they could face vandalism charges.    “We support the use of diversion in this case and look forward to participating in this process to educate both the offenders and the community in a way that will shine a light on the impacts hateful speech can have on the everyday lives of our friends and neighbors,” said Bedford resident and Rabbi Susan Abramson, of Temple Shalom Emeth in Burlington. “We hope that this incident highlights the need for us to remain vigilant and engaged in our communities so that we can work towards permanently eradicating these types of incidents from our wonderful community.”</t>
  </si>
  <si>
    <t>acompanied by antisemitic and lewd language</t>
  </si>
  <si>
    <t>https://abc30.com/vandalism-golf-course-swastika-country-club/6125837/</t>
  </si>
  <si>
    <t>Fresno</t>
  </si>
  <si>
    <t>sand</t>
  </si>
  <si>
    <t>Fresno Police say they are stepping up patrols in the area, and the club is also looking to hire officers to work security. "We are always reaching out to the residents in the area if they see anything suspicious, especially if they have cameras that pick up any of the accesss points to the golf course. If they check and see if they see any suspicious activities on the dates, we believe the vandalism took place." The San Joaquin Country Club sent a letter out this week, detailing several thousand dollars worth of damage that included what appears to be tire marks from a vehicle that was driving on the 13th green.</t>
  </si>
  <si>
    <t>https://timesofsandiego.com/crime/2020/05/08/shopper-in-swastika-mask-posts-video-of-quarrel-with-santee-deputies/</t>
  </si>
  <si>
    <t>Nazi-swastika-flags</t>
  </si>
  <si>
    <t>hate-symbols</t>
  </si>
  <si>
    <t xml:space="preserve">“When deputies asked for the symbol to be removed, the man complied,” according to a sheriff’s statement. “Sheriff’s investigators will continue to look into the matter. The Sheriff’s Department does not condone hate or acts of intolerance. We are a county that is welcoming of people from all backgrounds.”
The episode prompted expressions of shock and disgust online, including one from county Supervisor Dianne Jacob, who represents Santee and other East County neighborhoods.
“Sad, vile acts like this must not be tolerated here or anywhere else,” she tweeted Friday afternoon. “It’s deeply offensive to the community and our entire region.”
Other online commentators noted with dismay that a similar incident occurred in Santee only last weekend. On Saturday, a man wearing a Ku Klux Klan-style hood went shopping at a Vons store in the 9600 block of Mission Gorge Road, prompting angry condemnation from local leaders and civil-rights agencies.   </t>
  </si>
  <si>
    <t>A self-posted video shows a man and his wife shopping at a Santee Food 4 Less while wearing masks with Nazi swastika flags — triggering outrage for the second time in a week over hate-symbols in public.
Support Times of San Diego's growth
with a small monthly contribution
Become a supporter 
The bearded man, who goes by “Dusty Shekel” but confirmed his real name is Dustin Hart, uploaded the 14-minute clip to BitChute, a service that the Southern Poverty Law Center says hosts “hate-fueled material.”
“We were peacefully protesting all the crazy lockdown rules that have been and are continuing to be enforced here in San Diego, California,” says a video description. “These crazy rules are destroying any quality of life we had left. Now we are unemployed and literally have nothing better to do and nowhere else we are allowed to be.”</t>
  </si>
  <si>
    <t>https://www.nbcphiladelphia.com/news/local/swastikas-spray-painted-on-red-cross-building-in-center-city/2398929/</t>
  </si>
  <si>
    <t>american red cross building</t>
  </si>
  <si>
    <t>Various people were seen Sunday afternoon trying to wash away the four swastikas painted on the front entrance of the building on the 2200 block of Chestnut Street. Dave Skutnik, the organization’s southeastern Pennsylvania regional spokesman, said police also found graffiti at other locations in the area.
Police did not immediately announce any arrests, nor was a description of suspects available. Shira Goodman, the regional director for the Anti-Defamation League, which combats hate groups, said, “The ADL was saddened to learn that cowardly actors defaced the American Red Cross building with swastikas.”</t>
  </si>
  <si>
    <t>https://www.restonnow.com/2020/05/20/swastikas-discovered-at-north-point-village-center/</t>
  </si>
  <si>
    <t>Reston</t>
  </si>
  <si>
    <t>Lucifer</t>
  </si>
  <si>
    <t>mall</t>
  </si>
  <si>
    <t xml:space="preserve"> FCPD says the case — which was classified as a hate or bias-incident — remains an active investigation.   Hunter Mill District Supervisor Walter Alcorn issued the following statement about the incident:
Acts of hate will not be tolerated. And vandalism and hate-crimes are both criminal acts.  Throughout this pandemic we have witnessed tremendous community spirit and goodness and I am confident that will continue. The Police Department is investigating and I encourage anyone with information related to this incident to call the Police non-emergency number at 703-691-2131.
A group of neighbors bought lunch for workers who cleaned the spray paint. A thank you sign was left on the building.  Read following article how congregations collaborated to fight back through chalk signs at their church and starting A Stand Against Cowardice petition: http://www.connectionnewspapers.com/news/2020/may/27/swastikas-amidst-pandemic-reston/</t>
  </si>
  <si>
    <t>several swastikas were spray painted on the sidewalk and along the concrete of the shopping center.</t>
  </si>
  <si>
    <t>https://www.wsbtv.com/news/local/dekalb-county/some-demanding-hate-crime-legislation-after-racially-charged-incidents/YBKZKERVB5EAZI4LRFAKPE42O4/#continue_below</t>
  </si>
  <si>
    <t>Chamblee</t>
  </si>
  <si>
    <t>jewish owned business</t>
  </si>
  <si>
    <t>Police are investigating; some calling for hate-crime legislation</t>
  </si>
  <si>
    <t>https://www.clevelandjewishnews.com/news/local_news/swastikas-jewish-stars-found-at-southwest-ohio-shopping-center/article_45f22662-aa94-11ea-b320-df32271c6a6e.html</t>
  </si>
  <si>
    <t>Dayton</t>
  </si>
  <si>
    <t>Miller took photos and reached out to the management of The Greene Town Center to ask whether the spillway was on its property. He was told management would take care of the graffiti.
On the evening of June 7, the offensive images had been covered over, he said.
“I checked back this morning,” Miller said. “Within 48 hours, it’s been completely covered up, which to me makes me feel good supporting them, knowing that they want to make sure that hatred is taken care of quickly.”Marcy Paul, director of the Jewish community relations council of the Jewish Federation of Dayton, said she learned of the graffiti in the morning of June 8 and emailed Beavercreek Mayor Bob Stone.
He answered within the hour, which pleased her.
“It is my understanding that the area affected has been or is to be painted, either by the owners of The Greene, or by a local arts center that desires to paint a mural,” Stone wrote her. “I’m certain an update will be soon to follow.”
Paul said she hoped Olshan Properties, the owner of The Greene Town Center, would file a police report so the incident would be logged by the Anti-Defamation League as an antisemitic incident.
“In my role at JCRC, we had just put out a statement regarding the murder of George Floyd,” she told the CJN June 9. “I’m very much intent on being on top of these issues and then following up. So, if there are issues of antiSemitism or other acts of hate in our community and I’m notified about it, I’m going to act.”
Paul also said she did not think a mural would help prevent graffiti.
“Any act of violence is a threat,” Paul said. James Pasch, regional director of the ADL in Cleveland, spoke out about the incident.”It is abhorrent that people would spray paint swastikas by The Greene Town Center,” he wrote in a text to the CJN. “We are, however, inspired by the prompt actions taken by so many. We commend Lake Miller who, in the face of hate, did not remain silent. Likewise, we commend The Greene’s management who promptly removed the graffiti. They, Marcy Paul, and those offering to transform the defaced space into a work of art, are all exemplifying tikkun olam, repairing the world.”</t>
  </si>
  <si>
    <t>Miller said the experience of seeing the graffiti reminded him of his impulse to hide public displays of his religious identity.
“I didn’t realize when I called out this graffiti that it would be such a public thing, but I think it’s important that people from this community, and every community … realize these things are happening,” he said. “I’ve always had the battle that I think a lot of Jewish people do, of like, if I’m wearing a Jewish star, do I wear it under my shirt, or out and proud? I was always one of those people who – I may be ashamed to say this – but who wore my Jewish star under my shirt because I was afraid of that one person who might say something to me and tear me down.
“Unfortunately, it was like a reminder seeing that, seeing those swastikas there, that those people still exist – people who would try to tear me down simply because of my religious belief.”</t>
  </si>
  <si>
    <t>https://www.wtkr.com/news/local-news/richmond-business-taking-action-against-hate-after-swastikas-painted-on-building</t>
  </si>
  <si>
    <t>Richmond</t>
  </si>
  <si>
    <t xml:space="preserve">white male charged with destruction of private property; business owner cleaned up immediately and called police and FBI; </t>
  </si>
  <si>
    <r>
      <rPr>
        <rFont val="Arial"/>
        <color rgb="FF212121"/>
        <sz val="10.0"/>
      </rPr>
      <t xml:space="preserve">store had "Black Lives Matter" and "Solidarity: March for Black Lives" signs on walls that were sprayed. </t>
    </r>
    <r>
      <rPr>
        <rFont val="Arial"/>
        <color rgb="FF212121"/>
        <sz val="10.0"/>
      </rPr>
      <t xml:space="preserve"> </t>
    </r>
    <r>
      <rPr>
        <rFont val="Arial"/>
        <color rgb="FF212121"/>
        <sz val="10.0"/>
      </rPr>
      <t>Racist language accompanies swastika</t>
    </r>
  </si>
  <si>
    <t>https://www.rochesterfirst.com/news/local-news/kkk-swastika-spray-painted-on-perinton-apartment-building/</t>
  </si>
  <si>
    <t>Perinton</t>
  </si>
  <si>
    <t>racist and antisemitic graffiti</t>
  </si>
  <si>
    <t>hateful-images</t>
  </si>
  <si>
    <t xml:space="preserve">KKK, N***** </t>
  </si>
  <si>
    <t>The ensuing investigation was extensive, as deputies canvassed more than 600 properties Thursday. Additionally, Gov. Cuomo has directed the New York State Police hate crimes task force to investigate hateful graffiti.
“I am disgusted by the swastikas and other racist graffiti that were found in several locations in the town of Perinton Thursday morning,” Gov. Cuomo said in a statement. “This hateful language was written by cowards who only seek to divide and instill fear in our communities, and we have zero tolerance for it in New York. I am directing the State Police Hate Crimes Task Force to investigate this horrific incident and ensure those responsible are held accountable to the fullest extent of the law. New York has been and always will be a beacon of diversity and acceptance, and we will continue to stand united in condemning these vile acts of hate whenever and wherever we see them.”
Responding deputies expressed similar disgust over what transpired in this neighborhood.
“This offends me, it makes me mad to be personally honest with you; all it is is seeking to spread hate,” said Capt. Andrew DeLyser of the Monroe County Sheriff’s Office. “We will do everything that we possibly can to find who did this and file any and all possible charges against this.”
Capt. DeLyser asked for the community’s help with the investigation.
“We need to work together as a community, not only to discourage this time of rhetoric, but also to help us in this investigation to lead us to an arrest,” he said. “Anybody who has something, please reach out to us. This is very, very important to us; we’re dedicating a lot of man power to finding out who did this. If anybody has anything, please — if you have a home security system please check your video, if you have any questions we’ll look at it. Even if you have no information about what happened today, talk with your friends and family and neighbors about how unacceptable this is.”
Monroe County Sheriff’s Office officials said this Thursday in regards to the investigation:
“MCSO is seeking surveillance video from Whitney Rd./Perinton homeowners &amp; neighbors residing in neighborhoods between Watson &amp; Baird Rds. Anyone who has video depicting suspicious individuals or suspicious activity between 07/01/20 at 10 p.m. – 07/02/20 at 6 a.m. is encouraged to call 911.”
Capt. DeLyser said whoever was responsible for the graffiti is not a true member of the community.
“This isn’t us and whoever did this is not a true member of our community, because a true member of our community wouldn’t do something like this,” he said. “This isn’t a spray-painted curse word on the side of the road, this is something that represented hatred, death and the greatest national tragedy in United States history, is what these words represent.
“I don’t know which could be worse, ignorance of what those words mean, or knowing what they mean and putting them up there,” Capt. Delyser said.
The Pines of Perinton is home to many families from Afghanistan and Iraq who served shoulder to shoulder with U.S. military, and were brought to the U.S. with the help of the U.S. State Dept. &amp; the non-profit “Keeping Our Promise Rochester.” Release by Keeping Our Promise:  
Keeping Our  PromiseRochester 
888 Pittsford Mendon Center Rd. • Pittsford • NY•14534 • 585-721-3211 • www.KeepingOurPromise.org
NEWS RELEASE
 Contact: Ellen Smith, Director FOR IMMEDIATE RELEASE 585-721-3211July 2, 2020Ellen@KeepingOurPromise.org
Racist Graffiti at Pines of Perinton Is Not Representative Of Our CommunityPittsford, New York
 - An apartment complex that houses many local wartime ally families from Afghanistan and Iraq, as well as many refugees who have been granted legal status in the U.S., wasspray painted with racist graffiti and swastikas last night. “This does not represent the greater Rochester community,” said
Keeping Our  Promise 
Executive Director Ellen Smith.“Whoever did this should be punished to the fullest extent the law allows. It is disgusting. I amrelieved to know that the Monroe County Sherriff is investigating and that Governor Cuomo is alsoinvolving the State Police Hate Crimes Task Force.”
Keeping Our  Promise 
helps to resettle 20 - 35 Afghan, Iraqi and Kurdish wartime ally familiesin Rochester each year, and have helped 361 wartime allies in Rochester since starting in Oct. 2014.“These are families who were interpreters and support personnel for the U.S. military, and U.S.State Dept. programs. Many of these families have made Rochester, and specifically The Pines of Perinton, their home as new Americans. This is no way to treat those who served with our military andU.S. citizens shoulder-to-shoulder. This is no way to treat the refugee community who has fled war.This is no way to treat anyone.”“This graffiti is meant to terrorize. This isn’t a ‘prank.’ It is meant to instill fear in those whosimply want to live in a peaceful affordable community, and live the American dream,” Smith said.“Our wartime ally community is grateful that the governor is taking immediate action on thisinvestigation.”</t>
  </si>
  <si>
    <t>Spree: swastikas found in two different locations but linked to the same night.</t>
  </si>
  <si>
    <t>Marshall</t>
  </si>
  <si>
    <t>commercial store</t>
  </si>
  <si>
    <t>violence in the store; issuing of "tresspass notices"; social media documentation; Walmart said in a statement provided to CBS News, "What happened today at our store in Marshall, MN is unacceptable. We strive to provide a safe and comfortable shopping environment for all our customers and will not tolerate any form of discrimination or harassment in any aspect of our business. We are asking everyone to wear face coverings when they enter our stores for their safety and the safety of others and it's unfortunate that some individuals have taken this pandemic as an opportunity to create a distressing situation for customers and associates in our store."</t>
  </si>
  <si>
    <t>couple wearing masks said they were trying to send a message that a vote for Biden is a vote for socialism</t>
  </si>
  <si>
    <t>https://www.cleveland.com/metro/2020/07/swastika-other-graffiti-spray-painted-on-three-jewish-university-heights-businesses.html</t>
  </si>
  <si>
    <t>University Heights</t>
  </si>
  <si>
    <t>666, F**k-Police, Party-with-the-Devil</t>
  </si>
  <si>
    <t>devil's pitchfork</t>
  </si>
  <si>
    <t>University Heights police said they are at the beginning of their investigation and said it could amount to a hate crime. No arrests have been made.  University Heights Mayor Dylan Brennan issued a statement, calling the graffiti. “antisemitic.”
“Today our citizens discovered a pitiful act done under cover of darkness,” Brennan’s statement said. “The graffiti on several buildings in our community was not only childish, nasty, and small, it was antisemitic. What we saw on those walls is not reflective of our community. University Heights is a welcoming community. We embrace our Jewish neighbors, and today we all share in the pain.” She said her husband and several others power-washed the paint off within a few hours. She also said a local artist reached out about painting a mural that could include help from community members on the spot previously graffitied.
“There were so many people that stepped up and said this is not okay and showed support for their community,” Kaminsky said. “My hope is that goodness overcomes hate.”</t>
  </si>
  <si>
    <t>three Jewish businesses were marked</t>
  </si>
  <si>
    <t>https://timesofsandiego.com/life/2020/08/05/young-woman-with-white-pride-nazi-tattoos-seen-at-mission-valley-costco/</t>
  </si>
  <si>
    <t>White-Pride</t>
  </si>
  <si>
    <t>https://timesofsandiego.com/wp-content/uploads/2020/08/pride1.jpg</t>
  </si>
  <si>
    <t>shoppers took photo and posted to social media; many comments ensued:“I felt instant rage. A visceral physical reaction,” the photographer told Times of San Diego. “My breath sped up and my entire body tensed up. I was shaking. The tears came but only after I came down.”
After taking the photos, the witness said they were surprised by how physical their reaction was.
“My heart was racing and pure rage was rushing through me,” the person said. “Like water over a damn. … I have a very strong emotional connection to WWII for some reason. I can’t watch the movies, see the photos, read the book… It destroys me.”</t>
  </si>
  <si>
    <t>women with tattoo on back (not hidden at all) just shopping at Costco</t>
  </si>
  <si>
    <t>https://forward.com/fast-forward/381915/was-swastika-blanket-that-caused-uproar-a-native-american-symbol/</t>
  </si>
  <si>
    <t>Salt Lake City</t>
  </si>
  <si>
    <t>UT</t>
  </si>
  <si>
    <t>farmers/ flea market</t>
  </si>
  <si>
    <t>blanket</t>
  </si>
  <si>
    <t>activists protested at the market, but owner claimed it was rollling-log symbol from Navaho</t>
  </si>
  <si>
    <r>
      <rPr>
        <sz val="10.0"/>
      </rPr>
      <t xml:space="preserve">See here for more on whirling or rolling log symbol: </t>
    </r>
    <r>
      <rPr>
        <color rgb="FF1155CC"/>
        <sz val="10.0"/>
        <u/>
      </rPr>
      <t>https://nativeamericanjewelrytips.wordpress.com/2010/06/10/native-american-symbol-whirling-log-swastika/</t>
    </r>
  </si>
  <si>
    <t>https://www.wvlt.tv/2020/08/21/nazi-graffiti-sparks-investigation-in-gatlinburg/</t>
  </si>
  <si>
    <t>Gatlinburg</t>
  </si>
  <si>
    <t>Nazi grafitti</t>
  </si>
  <si>
    <t>police investigating; According to Seth Butler, spokesperson for the city, crews from the Public Works Department removed the symbol Friday morning.</t>
  </si>
  <si>
    <t>https://longisland.news12.com/swastikas-found-spraypainted-throughout-massapequa-park-building-42562471</t>
  </si>
  <si>
    <t>Massapeaqua</t>
  </si>
  <si>
    <t>shopping center</t>
  </si>
  <si>
    <t>spree: Multiple other swastikas were found spray-painted in white throughout the building on walls, carpet and glass windows.</t>
  </si>
  <si>
    <t>http://connecticut.news12.com/swastika-white-power-spray-painted-on-concourse-village-law-firm-42581785</t>
  </si>
  <si>
    <t>"My hope is that it was just somebody looking for attention and no one who has actual cause for a white power or believes that placing a swastika on a Jewish law firm is going to intimidate anybody, [be]cause really [it’s] not," says Michael Braverman, of Getz &amp; Braverman. Detective investigating it as a hate crime.</t>
  </si>
  <si>
    <t>Jewish Law Firm; also reported here: https://brooklyn.news12.com/swastika-white-power-spray-painted-on-concourse-village-law-firm-42581785</t>
  </si>
  <si>
    <t>https://www.petoskeynews.com/charlevoix/black/charlevoixs-civility-is-tested-by-upcoming-presidential-election/article_38eed6f6-ed09-5643-abf2-6fa768c4c042.html</t>
  </si>
  <si>
    <t>Charlevoix</t>
  </si>
  <si>
    <t>https://bloximages.newyork1.vip.townnews.com/petoskeynews.com/content/tncms/assets/v3/editorial/1/ea/1ea22220-2362-5a49-a9f9-e74580537757/5f638805714aa.image.jpg?resize=707%2C423</t>
  </si>
  <si>
    <t>The same day that Haggard’s sign was destroyed, Charlevoix County Sheriff Chuck Vondra released a message to the public stating that anyone found to be violating another person’s constitutional right to freedom of speech will not be tolerated and charges will be filed against them. As of 2 p.m. on the day of the vandalism at Haggard’s Plumbing and Heating, the swastika graffitied sign had been removed from the front and another one — identical to the original — had been put in its place with the exact same message urging a Republican vote from passersby.</t>
  </si>
  <si>
    <t>owner of business is active Republican party member</t>
  </si>
  <si>
    <t>https://kfor.com/news/shawnee-police-investigating-racist-vandalism-after-swastika-painted-on-storefront/</t>
  </si>
  <si>
    <t>Shawnee</t>
  </si>
  <si>
    <t>racist-vandalism</t>
  </si>
  <si>
    <t>police investigating as possible hate crime; owner cleaned it up; owner offered up reward of $1000</t>
  </si>
  <si>
    <t>business owned by person of color</t>
  </si>
  <si>
    <t>https://www.bellinghamherald.com/news/local/crime/article246396915.html</t>
  </si>
  <si>
    <t>We-are-Everywhere</t>
  </si>
  <si>
    <t>Bellingham Police say several swastika stickers with the warning “We are everywhere” were placed on businesses in Fairhaven and downtown Bellingham last weekend. They are investigating it as a possible hate crime. Miri Cypers, director of the Anti-Defamation League office in Seattle, said it was a “disturbing” incident.
“Our Center on Extremism reviewed the flyers and has not seen this kind of activity elsewhere in Washington or other places in the country. They have seen individuals brag about the distribution online but thus far, we can’t find a specific group they are associated with,” Cypers said. “A swastika is a symbol of people perpetuating violence against other people,” Mayor Seth Fleetwood told The Bellingham Herald in an email.
“It has no place in a civilized society. Here in Bellingham we condemn it entirely. This appalling display of hate and intolerance does not reflect the values of our community,” Fleetwood said.
Rabbi Joshua Samuels of Temple Beth Israel in Bellingham told The Herald in an interview that he learned of the incident early Saturday, which is the Jewish Sabbath.
“It breaks my heart,” he said, adding that hate speech has been increasing with the current political climate.
“They’ve been emboldened to do this over the past several years and I think we all know why,” Samuels said. “It’s horrible to see that kind of hate in this world.”</t>
  </si>
  <si>
    <t>spree: several stickers; article discusses how Use of a swastika is one of two acts of terror cited in Washington state’s hate-crime legislation. at least one business owned by person of color who says they take such incidents personally</t>
  </si>
  <si>
    <t>https://www.citizensvoice.com/news/prosecutors-decline-charges-over-swastika-note-sent-to-jewish-lawmaker/article_7db7e6f1-0789-5288-8e01-3f44cc2f2774.html</t>
  </si>
  <si>
    <t>No-to-the-fascist, no-to-Nazis, no-to-the-right-wing-(like-Hitler)</t>
  </si>
  <si>
    <t>note taped to door of office</t>
  </si>
  <si>
    <t>https://bloximages.newyork1.vip.townnews.com/citizensvoice.com/content/tncms/assets/v3/editorial/2/19/219e90e1-fa20-51ec-8f37-a5f91c725acc/5f84bb62ee5d8.image.jpg?resize=1606%2C1290</t>
  </si>
  <si>
    <t>The Luzerne County District Attorney’s Office has declined to approve charges against the man who posted a swastika-laden note to a Jewish lawmaker’s door, finding the comparison of Republicans to Nazis to be protected political speech. District Attorney Stefanie Salavantis said Tuesday that her office had found no criminal wrongdoing by the author.
“As offensive and distasteful as they might be, the posting of the comments without more (actions) do not constitute a crime under the Pennsylvania Crimes Code,” Salavantis said in a prepared statement. “First Amendment protections notwithstanding, Pennsylvania crimes, including the ethnic intimidation statute and harassment statute require additional acts to be a violation of the Crimes Code. As such, criminal charges cannot be pursued.”</t>
  </si>
  <si>
    <t>https://www.masslive.com/news/2020/11/northampton-police-investigate-reported-hate-crime-targeting-resistance-center-for-peace-and-justice.html</t>
  </si>
  <si>
    <t>North Hampton</t>
  </si>
  <si>
    <t>pro-Nazi-messages; hate-messages</t>
  </si>
  <si>
    <t>non-profit social justice organization</t>
  </si>
  <si>
    <r>
      <rPr>
        <color rgb="FF212121"/>
        <sz val="10.0"/>
      </rPr>
      <t xml:space="preserve">police investigating as hate-crime and has assigned it to the bureau’s Civil Rights Officer who has specialized training in the investigation of hate-crimes. statement by center of resistance issued as well as police: see here: </t>
    </r>
    <r>
      <rPr>
        <color rgb="FF1155CC"/>
        <sz val="10.0"/>
        <u/>
      </rPr>
      <t>https://www.gazettenet.com/Hate-crime-targets-The-Resistance-Center-for-Peace-and-Justice-37191166</t>
    </r>
    <r>
      <rPr>
        <color rgb="FF212121"/>
        <sz val="10.0"/>
      </rPr>
      <t xml:space="preserve"> “The Northampton Police Department is aware of how this type of crime can impact the feelings of safety and security of many groups and individuals who are targets of hate groups; along with our greater community,” reads part of the police’s statement. “We will dedicate our investigatory resources into identifying and prosecuting the perpetrator(s).” In a statement released about the vandalism, The Resistance Center refuses to name the group responsible, so as to not give them a platform.
“We believe our office was targeted for this hate crime because of our commitment to peace and social justice for all people,” reads part of the group’s statement.
The statement also condemns white supremacy, and states that The Resistance Center stands in solidarity with Jewish and BIPOC community members.
“We condemn this blatant and vile hatred of our neighbors, and we condemn the quiet white silence that allows such hatred to go unchecked,” reads part of the statement.</t>
    </r>
  </si>
  <si>
    <t>says messages linked to local white supremacist group; “We believe our office was targeted for this hate-crime because of our commitment to peace and social justice for all people,” reads part of the group’s statement.</t>
  </si>
  <si>
    <t>https://www.wkyt.com/2020/11/09/swastika-painted-on-newspaper-left-at-office-of-cynthiana-democrat/</t>
  </si>
  <si>
    <t>Cynthiana</t>
  </si>
  <si>
    <t>Liar, Rat, Fear-God</t>
  </si>
  <si>
    <t>newspaper office</t>
  </si>
  <si>
    <t>local newspaper was target</t>
  </si>
  <si>
    <t>https://www.theitem.com/stories/flyers-displaying-swastikas-found-posted-on-3-sumter-businesses,354390</t>
  </si>
  <si>
    <t>Sumter</t>
  </si>
  <si>
    <t>confederate flag</t>
  </si>
  <si>
    <t>police investigating; $2500 reward being offered Tonyia McGirt, public information officer said the symbol on the flyers is typically associated with white supremacy, so the department chose not to promote the hate speech and did not release a photo of the flyers. Hitler used the symbol during World War II and the Holocaust. “This is not who we are,” Police Chief Russell Roark said. “Any behavior that jeopardizes the well-being, dignity and safety of this community – its citizens and its businesses – will be investigated to the fullest.” Officers are currently working to identify two men who could be involved, as well as the motive.</t>
  </si>
  <si>
    <t>https://nypost.com/2020/01/08/vandals-wanted-for-scrawling-swastikas-on-brooklyn-restaurant/</t>
  </si>
  <si>
    <t>F**k-this-place, F**k-this-city</t>
  </si>
  <si>
    <t>https://richmond.com/news/local/crime-and-courts/ashland-police-investigate-after-leaflets-displaying-swastika-posted-on-businesses/article_2ac045ea-d7b5-5699-b413-572593a49af6.html</t>
  </si>
  <si>
    <t>“I want to reply to those who littered our Town: We will pick up the trash you dropped,” said Ashland Mayor Steve Trivett in the release. “Ashlanders will never be intimidated or influenced by any of the sour and sick extremisms that desire power yet deserve none. In Ashland we reserve our ‘extremisms’ for compassion, fellowship, and respect for others.”
Ashland police shared the incident with state and federal law enforcement partner “in case this incident has connections to recent regional events,” according to the release.
“This action is despicable,” said Ashland Police Chief Doug Goodman in the release. “This brand of hate and division has no place in Ashland or anywhere else. We will continue to investigate this case and pursue enforcement actions as allowed by the Code of Virginia.”; state and federal law inforcements contacted; police investigating</t>
  </si>
  <si>
    <t>https://denver.cbslocal.com/2021/01/13/littleton-restaurant-sign-swastika-spray-painted/</t>
  </si>
  <si>
    <t>Littleton</t>
  </si>
  <si>
    <t>rainbow sign</t>
  </si>
  <si>
    <t>grand opening sign</t>
  </si>
  <si>
    <t>police investigating; community members stopped by the business to express support</t>
  </si>
  <si>
    <t>owner is Thai</t>
  </si>
  <si>
    <t>https://www.king5.com/article/news/local/black-owned-coffee-shop-in-shoreline-targeted-with-racism-a-second-time/281-069a33bd-6460-499c-86ae-2fbd42e67af9</t>
  </si>
  <si>
    <t>Shoreline</t>
  </si>
  <si>
    <t>police investigating; business closed for two days to cope with stress; bullet proof windows and security cameras had to be installed; continued threats via social media</t>
  </si>
  <si>
    <t>black owned business that is active in training black american youth to start businesses; supportive of BLM; molotav cocktails thrown at their business 3 months prior</t>
  </si>
  <si>
    <t>https://time.com/5249811/neo-nazis-burn-swastika-georgia/</t>
  </si>
  <si>
    <t>Cedartown</t>
  </si>
  <si>
    <t>ritual-practice</t>
  </si>
  <si>
    <t>cross</t>
  </si>
  <si>
    <t>Ku Klux Klan rally</t>
  </si>
  <si>
    <t>park</t>
  </si>
  <si>
    <t>wooden structure</t>
  </si>
  <si>
    <t>https://thenypost.files.wordpress.com/2016/06/160630-kkk-after-150-embed-1.jpg?quality=90&amp;strip=all&amp;w=1328&amp;h=882&amp;crop=1</t>
  </si>
  <si>
    <t>KKK members</t>
  </si>
  <si>
    <t>In a series of interviews with the Associated Press, Klan leaders said they feel that US politics are going their way, as a nationalist, us-against-them mentality deepens across the nation. Stopping or limiting immigration â€” a desire of the Klan dating back to the 1920s â€” is more of a cause than ever. And leaders say membership has gone up at the twilight of President Barack Obamaâ€™s second term in office, though few would provide numbers. 100 counter-protesters, according to the Times, including members from antifa anti-fascist groups, and a large police presence of roughly 700 law enforcement officers. About 10 counter-protestors were arrested, according to reports. Local authorities said some were charged for refusing to removed their masks – in violation of a 1950 state law initially aimed at stopping the Ku Klux Klan.</t>
  </si>
  <si>
    <t>Also reported here: http://www.latimes.com/nation/nationnow/la-na-ap-kkk-20160630-snap-story.html</t>
  </si>
  <si>
    <t>https://www.timesofisrael.com/swastikas-spray-painted-at-park-school-in-largely-jewish-dc-suburb/</t>
  </si>
  <si>
    <t>public park</t>
  </si>
  <si>
    <t>exterior urban wall, playround (source 2), tree (source 3)</t>
  </si>
  <si>
    <t>https://img.washingtonpost.com/rf/image_1484w/2010-2019/WashingtonPost/2016/04/27/Local/Images/swastika.jpg?uuid=Jdj_8AyVEeamti5t42lbDg</t>
  </si>
  <si>
    <t>The police force posted an appeal on Facebook, asking for anyone with any information about the incident to come forward. "Even though some people think it’s just offensive graffiti, you must understand it really offends community members deeply,” Ron Halber, the executive director of the Jewish Community Relations Council, told The Washington Post. “It’s not just a matter of getting over it.” Montgomery County police told the newspaper they contacted the Jewish Community Relations Council of Greater Washington and the Jewish Federation of Greater Washington about the incident.</t>
  </si>
  <si>
    <t>Spree: largely Jewish community; Also reported here locally: http://www.bethesdamagazine.com/Bethesda-Beat/Web-2016/Police-Investigating-Swastika-Graffiti-in-Rockville-Another-Arcing-Insulator-in-Friendship-Heights/ and also reported here locally: http://www.rockvilleview.com/swastikas-painted-at-beall-elementary-and-welsh-park/</t>
  </si>
  <si>
    <t>http://www.nj.com/monmouth/index.ssf/2016/08/swastikas_found_painted_in_nj_park_police_say.html</t>
  </si>
  <si>
    <t>http://media.nj.com/monmouth_impact/photo/howell-parkjpg-a577debecb81d240.jpg</t>
  </si>
  <si>
    <t>police investigation and asking for help to catch the culprit</t>
  </si>
  <si>
    <t>Spree: 9 swastikas at park near the northern border of a community of Jewish Orthodox Jews</t>
  </si>
  <si>
    <t>http://projects.registerguard.com/rg/news/local/34850780-75/man-accused-of-broadcasting-hate-messages-from-loudspeaker-on-roof.html.csp</t>
  </si>
  <si>
    <t>Springfield</t>
  </si>
  <si>
    <t>Trump-Do-the-White-Thing</t>
  </si>
  <si>
    <t>public rally</t>
  </si>
  <si>
    <t>culprit is Jimmy Marr. This incident did not include a swastika, but mentioned an automobile of Neo-Nazi activist who protested an anti-hate social justice group rally from the roof of his house. The article is about this incident that involved police, but he drives a vehicle with a swastika and pro Trump signs. His vanity plates read "NO ZOG!" ZOG is and acronym for "Zionist-occupied government" which were revoked by the DMV after they figured out what the plates meant.</t>
  </si>
  <si>
    <t>http://www.wellsvilledaily.com/news/20161111/wellsville-softball-field-dugout-marked-with-swastika-graffiti</t>
  </si>
  <si>
    <t>Wellsville</t>
  </si>
  <si>
    <t>Make-America-White-Again</t>
  </si>
  <si>
    <t>https://pbs.twimg.com/media/Cw11CHEXAAI8_Pm.jpg</t>
  </si>
  <si>
    <t>Village Police Chief Tim O’Grady released the following statement concerning this week’s vandalism incident at Quackenbush Field No. 1:
“There has been a lot of media attention and public outrage concerning the graffiti incident which was reported yesterday in the Village of Wellsville. First, I would like to set the record straight regarding the police department’s reported response. This incident occurred on private property and was reported to the police by a local media outlet. Upon the officer’s response, the initial focus was to determine who owned the property so that we could establish a complainant. Once that was completed we worked with the property owners to ensure the graffiti would be promptly painted over.
“I would like to thank the volunteers who quickly responded to ensure that this was done. The graffiti was certainly concerning, biased and racially charged, but we have not developed a specific target. The department is actively investigating the incident and will charge anyone responsible. There are no suspects at this time and we are asking that anyone who may have observed suspicious activity in that area during the overnight hours of Monday into Tuesday morning to please contact the police department at (585) 593-5600.
“At this time, it appears that this is an isolated incident. In no way does this act represent the sentiments of the Wellsville residents and it will not be condoned. In my opinion, the incident has received more media attention that it deserved, which is exactly what the vandal wanted." Graffiti was painted over.</t>
  </si>
  <si>
    <t>Happened sometime the night of November 7th or early morning November 8th.</t>
  </si>
  <si>
    <t>http://www.bellevuereporter.com/news/bellevue-police-investigating-swastika-graffiti-in-downtown-park/</t>
  </si>
  <si>
    <t>Bellevue</t>
  </si>
  <si>
    <t>https://24z6gu488g2e14nygp30d0jy-wpengine.netdna-ssl.com/wp-content/uploads/2016/11/web1_BEL-swastika.jpg</t>
  </si>
  <si>
    <t>"The graffiti was cleaned up by parks staff within three hours of the initial report, according to police." “It is unknown if this was a bias crime or an anti-bias crime, as the swastika actually had a red cross painted over it, so we don’t know if it was one individual or multiple suspects that painted the image,” said police spokesperson Seth Tyler.</t>
  </si>
  <si>
    <t>"The graffiti was painted a short distance away from the display of flags that had been set up for Veteran’s Day."</t>
  </si>
  <si>
    <t>http://www.npr.org/sections/thetwo-way/2016/11/19/502710608/swastikas-are-painted-at-adam-yauch-park-in-nyc-but-kids-win-the-day</t>
  </si>
  <si>
    <t>https://pbs.twimg.com/media/CxlI9r0XEAQ5r9y.jpg</t>
  </si>
  <si>
    <t>children covered graffiti with paper and ink hearts and flowers; "Stand Against Hate Rally" was held the following weekend; city workers removed the graffiti; police investigation</t>
  </si>
  <si>
    <t>https://patch.com/connecticut/ridgefield/swastika-found-ridgefields-ballard-park-one-several-area</t>
  </si>
  <si>
    <t>https://cdn20.patchcdn.com/users/22817504/20161122/045216/styles/T600x450/public/article_images/screen_shot_2016-11-22_at_44724_pm-1479851521-5562.jpg</t>
  </si>
  <si>
    <t>Swastika removed; police involvement</t>
  </si>
  <si>
    <t>Cluster: and non cluster also reported here. https://www.newstimes.com/local/article/Swastika-found-in-Ridgefield-park-10630472.php The article references an earlier incident where "several black spray painted swastikas were found on a home in Danbury as well as two vehicles in the downtown Danbury area." "Danbury police said a new white Mazda CX7 was also spray painted with a black swastika and that a swastika was scratched onto the door of a van at Catholic Family Charities on West Street. According to the report, on Oct. 31, vandals spray painted a swastika on the front door of a home in this same neighborhood on a work van for Fish Window Cleaning and on a van on George Street." Also reported here. http://www.nbcconnecticut.com/news/local/Police-Investigate-Multiple-Reports-of-Swastika-Vandalism-in-Danbury-401139805.html October 24: car; October 31: spraypaint on the door; October 31: spraypaint on van; Nov. 2 spray paint on vehicle Also reported in https://patch.com/connecticut/ridgefield/swastika-found-ridgefields-ballard-park-one-several-area</t>
  </si>
  <si>
    <t>removed; police involvement</t>
  </si>
  <si>
    <t>also reported events in Danbury as recorded above</t>
  </si>
  <si>
    <t>https://www.ocregister.com/2017/01/09/swastikas-at-mission-viejo-park-unite-multifaith-community/</t>
  </si>
  <si>
    <t>Mission Viejo</t>
  </si>
  <si>
    <t xml:space="preserve">
</t>
  </si>
  <si>
    <t>glitter pen written on the ground near the park's restrooms. Reported with line 12/9 event below , and I can only find mention of it here.</t>
  </si>
  <si>
    <t>https://patch.com/new-york/williamsburg/photos-white-power-trump-graffiti-spotted-brooklyn-nature-walk</t>
  </si>
  <si>
    <t>Trump!, Refugees-go-Home, Rapeugees-not-Welcome, Heil-Hitler</t>
  </si>
  <si>
    <t>https://cdn20.patchcdn.com/users/22888247/20161208/014904/styles/T600x450/public/article_images/15391220_10105664780596079_4891149545624166074_n-1481222554-8211.jpg Another image V</t>
  </si>
  <si>
    <t>Person who found graffiti took picture and posted it to social media and is quoted in paper and ink as saying "It is disheartening to see expressions of xenophobia anywhere, but especially in your backyard," Elkins told Patch in an email. "I really cherish the Nature Walk as a public space that not only incorporates nature into an industrial area, but pays homage to the indigenous cultures that lived here before. There is some irony that in a city of immigrants, someone can proudly promote white supremacy and that refugees should 'go home'. Drawing swastikas on a park bench; its disgraceful and people shouldn't give a pass to ignorant hate."  He also reported the graffiti to the Department of Environmental Protection, which owns the park.</t>
  </si>
  <si>
    <t>https://www.baltimoresun.com/maryland/howard/ph-ho-cf-clarksville-property-destruction-1222-20161215-story.html</t>
  </si>
  <si>
    <t>Clarksville</t>
  </si>
  <si>
    <t>Nazi-sign</t>
  </si>
  <si>
    <t>https://chaowu2016.files.wordpress.com/2016/12/nazisign_20161126_161752.jpg</t>
  </si>
  <si>
    <t>An eight-month Howard County police investigation led to a Clarksville man's arrest Wednesday when he was charged with 42 counts of vandalism in his community. Linden Linthicum Lane resident Taylor Richard Allen, 24, faces 37 charges of destruction of property, two counts of using a destructive device, two counts of malicious burning and one count of committing a hate-crime, according to police.</t>
  </si>
  <si>
    <t>Spree over 8 months: "Graffiti was often found at the scene, police said where the words "rag doll" and sometimes swastikas, were painted on sidewalks, footpaths, playgrounds, mailboxes and cars. A total of 51 tires on 26 cars were also punctured in the same manner, while a homemade explosive device, known as a "Molotov cocktail," was thrown onto a River Hill High School field two different times.</t>
  </si>
  <si>
    <t>http://www.ocregister.com/2017/01/09/swastikas-at-mission-viejo-park-unite-multifaith-community/</t>
  </si>
  <si>
    <t>"Together, the three houses of worship on Monday will host an event titled “A Place for Every Family,” to send out the message that hate cannot permeate this diverse, yet united, community, Temple Beth El Rabbi K’vod Wieder said. Police are investigating the incident as vandalism, said Orange County Sheriff’s Lt. Mark Stichter. He said there is no known victim at this time, and therefore, no hate-crime investigation. If the swastikas had been painted on to a synagogue, for example, then it would lead to a hate-crime investigation, Stichter said."</t>
  </si>
  <si>
    <t>spree: "One was scratched on a wall and another on a tree stump in the kids play area at Pavion Park."</t>
  </si>
  <si>
    <t>https://www.longislandpress.com/2016/12/24/20-foot-swastika-dug-into-levittown-field-cops-say/</t>
  </si>
  <si>
    <t>Levittown</t>
  </si>
  <si>
    <t>symbol-of-Nazi-Germany</t>
  </si>
  <si>
    <t>Nassau County police are investigating the discovery as a bias crime</t>
  </si>
  <si>
    <t>Article says that "Under New York State law, swastika graffiti is considered aggravated first-degree harassment punishable by up to four years in prison and $5,000 in fines, plus restitution."</t>
  </si>
  <si>
    <t>http://usatodayhss.com/2016/va-little-league-complex-vandalized-with-swastika-white-power</t>
  </si>
  <si>
    <t>Henrico</t>
  </si>
  <si>
    <t>White-Power, Deport-All-Immagrants, Assholes-w/-no-lives, F*ck-Black-Lives, Free-America, Trump</t>
  </si>
  <si>
    <t>https://pbs.twimg.com/media/C02FwPFWgAAYwp_.jpg and https://pbs.twimg.com/media/C02FwPOXgAIiGVi?format=jpg&amp;name=360x360</t>
  </si>
  <si>
    <t>police involvement; The vandalism could be reported as a hate crime because of the language and pictures on the building, including “White Power,” a swastika, and messages about immigrants.
“It would be premature for me to assume that,” said Lt. Chris Garrett, the public information officer for Henrico police. “If it rose to that nature, we would investigate it that way.” He said repairs are expected to be finished early next week with most of the graffiti already gone by mid-afternoon Thursday.  Brydon DeWitt, the president of Tuckahoe Little League, said officials were “shocked and terribly upset” by the vandalism.
“Almost everything has already been restored to get back to where it needs to be,” he said Thursday. “Such terrible graffiti is bad enough in and of itself, but to be inflicted on our little league park is horrifying.
“We don’t think it’s the actions of a hate group and is just some kids tying to write the worst possible things they can think of. We don’t want to think it would be more than that. … We’re grateful to the county for acting so swiftly to fix everything and remove the graffiti.”</t>
  </si>
  <si>
    <t>Spelling errors left</t>
  </si>
  <si>
    <t>http://www.timescall.com/longmont-local-news/ci_30699524/swastikas-automobileved-into-playground-equipment-at-longmonts-loomiller</t>
  </si>
  <si>
    <t>Longmont</t>
  </si>
  <si>
    <t>https://www.timescall.com/wp-content/uploads/migration/2017/0102/20170102_03TCASWAw-1.jpg?w=879</t>
  </si>
  <si>
    <t>City manager Dominguez said in an interview that parks staffers were to see whether they could do “a quick cover-up” of the swastikas today, then return Tuesday to see if it will take resurfacing or replacement of the vandalized portions of the playground structures. Boulder County District Attorney Stan Garnett saw the Facebook posting and emailed Singer that he’d pass the report on to the U.S. Attorney’s Office, “which monitors such things,” as well as to Longmont Public Safety Chief Mike Butler.</t>
  </si>
  <si>
    <t>vandalism on playground: four loctions including a children's slide</t>
  </si>
  <si>
    <t>http://www2.ljworld.com/weblogs/crime_blog/2017/jan/9/graffiti-swastika-reported-on-centennial/</t>
  </si>
  <si>
    <t>Lawrence</t>
  </si>
  <si>
    <t>KS</t>
  </si>
  <si>
    <t>incendiary-vandalism</t>
  </si>
  <si>
    <t>Department of Parks and Recreation painted over it; Shaw who is in charge of Parks and Recreation “Unless it’s something they think is really gang related or something like that, it’s usually noted in the records and we just take care of it,” he said. “And if it becomes an ongoing thing, then it becomes more of a concern.”</t>
  </si>
  <si>
    <t>http://www.greeleytribune.com/news/local/residents-of-greeley-neighborhood-angry-puzzled-after-finding-large-swastikas-in-snow-on-lake-at-glenmere-park/</t>
  </si>
  <si>
    <t>Greeley</t>
  </si>
  <si>
    <t>frozen lake</t>
  </si>
  <si>
    <t>https://cdn.greeleytribune.com/wp-content/uploads/sites/4/2017/01/SwastikasGlenmere-GDT-010917-1.jpg</t>
  </si>
  <si>
    <t>Greeley police Lt. David Spies said there is no indication to believe the symbols were drawn as a threat to the synagogue. He explained that though the department’s neighborhood action team was notified, it is unlikely a perpetrator will be found. “I would have been a lot more concerned had it been on the lawn of the place of worship as apposed to the park nearby,” he said. “There was nothing to indicate it’s more than a knucklehead that was maybe even inebriated at the time.”</t>
  </si>
  <si>
    <t>blocks from Beth Israel Congregation Synagogue</t>
  </si>
  <si>
    <t>https://patch.com/wisconsin/portwashington-wi/memorial-pavilion-defaced-profanity-swastika</t>
  </si>
  <si>
    <t>pavillion</t>
  </si>
  <si>
    <t>https://mediaassets.tmj4.com/photo/2017/01/23/Hateful_graffiti_on_gazebo_0_53842162_ver1.0_640_480.jpg</t>
  </si>
  <si>
    <t>police investigation</t>
  </si>
  <si>
    <t>also reported here: https://www.tmj4.com/news/local-news/port-washington-residents-outraged-by-hateful-graffiti-at-park</t>
  </si>
  <si>
    <t>restroom part of spree https://www.baltimoresun.com/maryland/baltimore-county/bs-md-co-grafitti-20170223-story.html</t>
  </si>
  <si>
    <t>https://www.fox5ny.com/news/swastika-scrawled-in-snow-in-park-in-queens</t>
  </si>
  <si>
    <t>http://2sei0v2s93y31n9ndy1lrzmh.wpengine.netdna-cdn.com/wp-content/uploads/2017/02/snow-swastika-e1485971435834.jpg</t>
  </si>
  <si>
    <t>"Eileen O'Gara Linzer said she reported the incident to the Anti-Defamation League and the state's Division of Human Rights bias and hate-crimes hotline, which Gov. Andrew Cuomo established in November after reports of hate-crimes spiked in the days following the election of Donald Trump. She also told Fox 5 that she left a message with her local NYPD precinct." "The NYPD told Fox 5 in an email that "Making a 'swastika' 'kkk' in the snow where there is no damage to property is not a crime.""</t>
  </si>
  <si>
    <t>https://www.vcstar.com/story/news/local/communities/conejo-valley/2017/02/07/conejo-valley-park-defaced-swastikas/97598516/</t>
  </si>
  <si>
    <t>Newbury Park</t>
  </si>
  <si>
    <t>All three were removed later Sunday, said Jim Friedl, general manager of the district, which operates the park. A district crew painted over the two on the wood and used a high-pressure device to blast away the one on the concrete.</t>
  </si>
  <si>
    <t>Spree: two swastikas on the wooden side of a baseball field and one painted on the adjacent concrete ground</t>
  </si>
  <si>
    <t>http://www.kentlive.news/a-swastika-has-been-sprayed-on-to-a-slide-in-a-park-in-rochester/story-30145977-detail/story.html</t>
  </si>
  <si>
    <t>I'm-Watching</t>
  </si>
  <si>
    <t>https://www.wkbw.com/news/swastikas-and-squiggly-lines-spray-painted-on-vehicles-in-orchard-park</t>
  </si>
  <si>
    <t>Orchard Park</t>
  </si>
  <si>
    <t>https://ewscripps.brightspotcdn.com/dims4/default/94820e1/2147483647/strip/true/crop/640x360+0+60/resize/1280x720!/quality/90/?url=http%3A%2F%2Fmedia2.wkbw.com%2Fphoto%2F2017%2F02%2F25%2FGraff3_1488047066938_55823343_ver1.0_640_480.png and https://ewscripps.brightspotcdn.com/dims4/default/c8c027b/2147483647/strip/true/crop/0x0+0+0/resize/1280x720!/quality/90/?url=http%3A%2F%2Fmedia2.wkbw.com%2Fphoto%2F2017%2F02%2F25%2FIMG_1321%20_OP_1_CP__1488053132755_55820890_ver1.0_640_480.jpeg</t>
  </si>
  <si>
    <t>Spree: 10 cars and school playground, and overpass bridge</t>
  </si>
  <si>
    <t>https://newyork.cbslocal.com/2017/02/28/cbs2-exclusive-swastikas-messages-of-hate-appear-on-bridge-in-west-orange-park/</t>
  </si>
  <si>
    <t>bridge</t>
  </si>
  <si>
    <t>https://cdn20.patchcdn.com/users/22844250/20170301/110753/styles/T600x450/public/article_images/graffiti_cleaned-1488384389-2827.jpg</t>
  </si>
  <si>
    <t>Workers went out early Tuesday morning to clear away the swastikas and were still there late in the afternoon. candle vigil; "hate has no home" and "we say yes to love" flyers; installed security cameras, $10,000 reward</t>
  </si>
  <si>
    <t>Aslo reported here as a follow up: https://villagegreennj.com/police-and-fire/south-orange-rabbis-cantors-respond-swastika-graffiti-south-mtn-reservation/</t>
  </si>
  <si>
    <t>https://turnto10.com/news/local/vandals-paint-swastikas-on-towns-walking-path</t>
  </si>
  <si>
    <t>walking trail</t>
  </si>
  <si>
    <t>https://turnto10.com/news/local/gallery/vandals-paint-swastikas-on-towns-walking-path#photo-1</t>
  </si>
  <si>
    <t>Norwell police say the Nazi symbol was spray-painted on trees and along the town pathway. The damage was discovered on Saturday. Besides swastikas, vandals also spray-painted some body parts and obscene language on the walking path.</t>
  </si>
  <si>
    <t>http://levittownnow.com/2017/04/13/park-vandalized-with-swastika/</t>
  </si>
  <si>
    <t>Middletown</t>
  </si>
  <si>
    <t>police involvement; swastika "will be removed"</t>
  </si>
  <si>
    <t>spraypaint on sliding board</t>
  </si>
  <si>
    <t>https://infoweb.newsbank.com/apps/news/document-view?p=WORLDNEWS&amp;t=pubname%3AIDSB%21Idaho%2BStatesman%252C%2BThe%2B%2528Boise%252C%2BID%2529&amp;sort=YMD_date%3AD&amp;maxresults=20&amp;f=advanced&amp;val-base-0=swastika%20wassmuth%20center&amp;fld-base-0=alltext&amp;bln-base-1=and&amp;val-base-1=5/2017&amp;fld-base-1=YMD_date&amp;docref=news/16451C3184EA1650</t>
  </si>
  <si>
    <t>public memorial</t>
  </si>
  <si>
    <t>The Wassmuth Center, whose offices stand next to the Anne Frank memorial, is raising money to replace the tablets, which were damaged during efforts to clean the graffiti tags off them. Another group is holding a separate online fundraiser. Prinzing said that effort was from a group of people responding to the vandalism of the memorial.</t>
  </si>
  <si>
    <t>sculpture of Anne Frank; second incident of vandalism in just over a week</t>
  </si>
  <si>
    <t>http://www.dariennewsonline.com/news/article/Swastika-racial-slur-drawn-on-Darien-tennis-court-11185091.php</t>
  </si>
  <si>
    <t>racially-charged-symbol</t>
  </si>
  <si>
    <t>The officers were able to immediately remove the chalk markings and no permanent damage was done to the court.</t>
  </si>
  <si>
    <t>written in tennis court with racial slur</t>
  </si>
  <si>
    <t>https://www.12newsnow.com/article/news/local/graffiti-at-port-neches-riverfront-park-upsets-mid-county-residents/502-444672589</t>
  </si>
  <si>
    <t>Port Neches</t>
  </si>
  <si>
    <t>http://www.12newsnow.com/img/resize/content.12newsnow.com/photo/2017/05/31/vlcsnap-2017-05-31-21h20m05s469_1496283627051_9607275_ver1.0.png?preset=534-401</t>
  </si>
  <si>
    <t>cleaned up and spray painted over</t>
  </si>
  <si>
    <t>http://www.inforum.com/news/4278561-second-swastika-many-days-pops-island-park</t>
  </si>
  <si>
    <t>Fargo</t>
  </si>
  <si>
    <t>ND</t>
  </si>
  <si>
    <t>painted over; police involvement</t>
  </si>
  <si>
    <t>Two swastikas in the last two days: separated out with one the day after</t>
  </si>
  <si>
    <t>https://cc.bingj.com/cache.aspx?q=second-swastika-many-days-pops-island-park&amp;d=4814731706109055&amp;mkt=en-US&amp;setlang=en-US&amp;w=iZWUmAAkbiiNfMYi1wAjxnT-aIXynO3R</t>
  </si>
  <si>
    <t>https://www.wday.forum.cue.cloud/news/article672837.ece/alternates/BASE_LANDSCAPE/060517.n.wday_.swastika.jpg</t>
  </si>
  <si>
    <t>Two swastikas in the last two days: separated out with one the day before</t>
  </si>
  <si>
    <t>https://brooklynpost.com/gathering-to-be-held-at-mcgolrick-park-after-swastikas-found-on-park-tables</t>
  </si>
  <si>
    <t>duct tape</t>
  </si>
  <si>
    <r>
      <rPr>
        <color rgb="FF000000"/>
        <sz val="10.0"/>
      </rPr>
      <t xml:space="preserve">Love and Unity gathering being planned: see also here: </t>
    </r>
    <r>
      <rPr>
        <color rgb="FF1155CC"/>
        <sz val="10.0"/>
        <u/>
      </rPr>
      <t>https://greenpointpost.com/gathering-to-be-held-at-mcgolrick-park-after-swastikas-found-on-park-tables.</t>
    </r>
    <r>
      <rPr>
        <color rgb="FF000000"/>
        <sz val="10.0"/>
      </rPr>
      <t xml:space="preserve"> Also: </t>
    </r>
    <r>
      <rPr>
        <color rgb="FF1155CC"/>
        <sz val="10.0"/>
        <u/>
      </rPr>
      <t>https://www.facebook.com/events/1445400758862514</t>
    </r>
  </si>
  <si>
    <t>http://www.vcstar.com/story/news/local/communities/conejo-valley/2017/08/18/swastika-sign-discovered-conejo-valley-park/582719001/?cookies=&amp;from=global</t>
  </si>
  <si>
    <t>Thousand Oaks</t>
  </si>
  <si>
    <t>When deputies arrived to investigate, they found what appeared to be a swastika, authorities said. It was not known how long it had been there, authorities said. The investigation is ongoing.</t>
  </si>
  <si>
    <t>https://badgerherald.com/news/2017/09/20/campus-leaders-condemn-swastika-vandalism-near-synagogue/</t>
  </si>
  <si>
    <t>Trump-Rules, ANTIFA-SUCKS</t>
  </si>
  <si>
    <t>https://bloximages.chicago2.vip.townnews.com/host.madison.com/content/tncms/assets/v3/editorial/1/b9/1b9f485c-552e-53b1-81ee-4ab89879b18f/59c2975d4e28d.image.jpg?resize=1200%2C1599</t>
  </si>
  <si>
    <t>“The College Republicans absolutely condemn vandalism in any respect, even when trying to function as speech,” Lubenow said in an email to The Badger Herald. “Productive discourse is ultimately the goal of our organization and this is not in the slightest bit productive.” In a joint statement by Associated Students of Madison Chair Katrina Morrison, Equity and Inclusion Chair Alexandra Hader, Vice Chair William Welsh, and Outreach Director Yogev Ben-Yitschak, ASM called the vandalism “deeply disturbing.” “The Associated Students of Madison stands in strong opposition to such discrimination, and asks that students, staff, faculty, and other campus units alike stand up against bigotry,” ASM said. “Intimidation directed at specific communities is wholly unacceptable. We must be united, and we must hold true the values of equity and inclusion for all.”</t>
  </si>
  <si>
    <t>memorial near synogogue</t>
  </si>
  <si>
    <t>http://www.wweek.com/news/2017/10/19/the-ramona-quimby-statue-was-defaced-and-cleaned-twice-this-week/</t>
  </si>
  <si>
    <t>On Sunday night, someone graffitied the statues with swastikas. Regional Arts and Culture Council, which owns the statues, had the graffiti cleaned up the next day. Muracchioli says graffiti is cleaned by three different agencies: The Office of Neighborhood Involvement, Portland Parks and Recreation and Regional Arts and Culture Council, depending on where the tagged wall or statue is. But in the case of hate speech, whoever received the report will act to remove it immediately. "In the case of hate graffiti, if we get those reports, I send a contractor out. It's the fastest way," she says. "Across the board, as soon as we hear about it, it's absolutely priority one." She says the graffiti usually get taken care of within the hour.</t>
  </si>
  <si>
    <t>reported with an incident from 10/17/17</t>
  </si>
  <si>
    <t>https://www.nj.com/ocean/2017/11/swastika_drawn_in_dirt_near_playground_cops_say.html</t>
  </si>
  <si>
    <t>http://image.nj.com/home/njo-media/width960/img/ocean_impact/photo/jacksonjpg-8e74bd084b4c270b.jpg</t>
  </si>
  <si>
    <t>The person who reported the image to police covered it because children were on their way to the park, according to police.</t>
  </si>
  <si>
    <t>https://infoweb-newsbank-com.proxy.lib.umich.edu/apps/news/document-view?p=WORLDNEWS&amp;t=pubname%3AIDSB%21Idaho%2BStatesman%252C%2BThe%2B%2528Boise%252C%2BID%2529&amp;sort=YMD_date%3AD&amp;maxresults=20&amp;f=advanced&amp;val-base-0=swastika&amp;fld-base-0=alltext&amp;bln-base-1=and&amp;val-base-1=11/1/2017-11/25/2017&amp;fld-base-1=YMD_date&amp;docref=news/16813491AAA52CE0</t>
  </si>
  <si>
    <r>
      <rPr>
        <color rgb="FF000000"/>
        <sz val="10.0"/>
      </rPr>
      <t xml:space="preserve">https://www.google.com/url?sa=i&amp;url=https%3A%2F%2Fwww.kivitv.com%2Fnews%2Fswastika-racial-slurs-found-spray-painted-at-boise-park&amp;psig=AOvVaw0B2xbYTv89baGT_faH8wU_&amp;ust=1592870742802000&amp;source=images&amp;cd=vfe&amp;ved=0CAIQjRxqFwoTCJC-iIuQlOoCFQAAAAAdAAAAABAH and </t>
    </r>
    <r>
      <rPr>
        <color rgb="FF1155CC"/>
        <sz val="10.0"/>
        <u/>
      </rPr>
      <t xml:space="preserve">https://ewscripps.brightspotcdn.com/dims4/default/567a2b6/2147483647/strip/true/crop/640x360+0+0/resize/1280x720!/quality/90/?url=https%3A%2F%2Fmediaassets.kivitv.com%2Fphoto%2F2017%2F11%2F09%2FWEB%20Park%20vandalism%201_1510254753990_71131762_ver1.0_640_480.png
</t>
    </r>
  </si>
  <si>
    <t>racial slurs</t>
  </si>
  <si>
    <t>http://themanchestermirror.com/2017/01/02/manchester-residents-begin-one-human-family-sign-campaign-in-response-to-swastika-in-village/</t>
  </si>
  <si>
    <t>Manchester</t>
  </si>
  <si>
    <t>frozen river</t>
  </si>
  <si>
    <t>"I knew the ice was thin so I was nervous about walking on it or I would have removed it myself. I was nervous about somebody else trying to walk on it to remove it so I posted on the Manchester, MI Facebook page.” A sheriff’s Deputy parked his cruiser on the bridge to prevent anyone from going out on the ice to remove the swastika. Reisterer, in consultation with Sergeant Cook of the Sheriff’s Department, decided in the interest of public safety to have the Fire Department remove it to prevent anyone from going out onto the ice to remove it themselves.
 It was removed by the Fire Department around noon. Some felt it was "an unnecessary thing to remove." "One Human Family" campaign/signs for the yard. Fairfield contacted the Interfaith Council on Peace and Justice in Ann Arbor, the organization which created the signs, and arranged to set up a distribution hub for the signs in the village with resident Jennifer Blackwell.</t>
  </si>
  <si>
    <t>https://patch.com/new-york/massapequa/swastika-graffiti-found-massapequa-park</t>
  </si>
  <si>
    <t>Massapequa Park</t>
  </si>
  <si>
    <t>hateful-\graffiti</t>
  </si>
  <si>
    <t>https://cdn20.patchcdn.com/users/22821270/20170103/033748/styles/T600x450/public/article_images/brady_park-1483475862-4146.jpg and https://patch.com/img/cdn20/users/22821270/20170103/082338/styles/raw/public/article_images/img_1279-1483449801-3135.jpg?width=705 and https://patch.com/img/cdn20/users/22821270/20170103/033748/styles/raw/public/article_images/brady_park_2-1483475862-3176.jpg?width=705</t>
  </si>
  <si>
    <t>Covered up by Sunday afternoon</t>
  </si>
  <si>
    <t>spree: wall near shuffle board court, picnic table bench</t>
  </si>
  <si>
    <t>https://www.westsiderag.com/2018/11/19/swastikas-defile-classic-locomotive-in-riverside-park-anti-republican-slur-in-72nd-street-subway-station</t>
  </si>
  <si>
    <t>Nazi-symbols</t>
  </si>
  <si>
    <t>train car</t>
  </si>
  <si>
    <t>https://www.westsiderag.com/wp-content/uploads/2019/01/BB5F58E5-00CA-48FD-A6C9-87D010BB309A-e1542626699199.jpg</t>
  </si>
  <si>
    <r>
      <rPr>
        <sz val="10.0"/>
      </rPr>
      <t xml:space="preserve">boy arrested for "potential bias" incidents (see: </t>
    </r>
    <r>
      <rPr>
        <color rgb="FF1155CC"/>
        <sz val="10.0"/>
        <u/>
      </rPr>
      <t>https://www.westsiderag.com/2019/01/30/arrested-uws-teen-admits-painting-swastikas-in-riverside-park-train-car-police-say).)</t>
    </r>
    <r>
      <rPr>
        <sz val="10.0"/>
      </rPr>
      <t xml:space="preserve"> Captain Timothy Malin of the 20th precinct reported: The inside of the train in Riverside Park at 62nd St. has been graffitied twice in the last four days. This one is a little more difficult, because there is no camera coverage over there. An unknown perpetrator drew multiple swastikas and a racial slur. The NYPD is doing the following: -The 20th Precinct will be doing additional directed patrols at this location. -The Manhattan North Evidence Collection team responded to take evidence photos and try and get fingerprints. -The case will be investigated by the NYPD’s hate-crimes Task Force. We welcome the public’s assistance in this matter. If they see anything suspicious in the vicinity, we encourage people to call 911. Whoever did this belongs in handcuffs. Parks department cleaned it up.</t>
    </r>
  </si>
  <si>
    <t>https://dailyvoice.com/connecticut/trumbull/police-fire/swastika-carved-into-tree-in-redding/731606/</t>
  </si>
  <si>
    <t>Redding</t>
  </si>
  <si>
    <t>http://katu.com/news/local/swastikas-found-spray-painted-in-laurelhurst-dog-park</t>
  </si>
  <si>
    <t>The city’s graffiti abatement program had crews out to remove the paint by Thursday afternoon.</t>
  </si>
  <si>
    <t>https://www.nbcconnecticut.com/news/local/Waterbury-Park-Vandalized-With-Swastikas-479189583.html</t>
  </si>
  <si>
    <t>Waterbury</t>
  </si>
  <si>
    <t>https://media.nbcconnecticut.com/images/1200*675/WATERBURY-SWASTIKAS.jpg</t>
  </si>
  <si>
    <t>Karolitzky came across the vandalism Sunday afternoon and immediately reported it. He said Waterbury police and other city officials were on scene within 20 minutes of his call, looking for any other vandalism and clues as to who did this. “I can tell you if in fact these perpetrators are apprehended they will be persecuted in the fullest extent of the law,” said Waterbury’s Director of Operations Joe Geary.</t>
  </si>
  <si>
    <t>http://time.com/5249811/neo-nazis-burn-swastika-georgia/</t>
  </si>
  <si>
    <t>Draketown</t>
  </si>
  <si>
    <t>swastika-burning</t>
  </si>
  <si>
    <t>othala rune</t>
  </si>
  <si>
    <t>wood structure in field</t>
  </si>
  <si>
    <t>https://imagesvc.timeincapp.com/v3/mm/image?url=https%3A%2F%2Ftimedotcom.files.wordpress.com%2F2018%2F04%2Fneo-nazi-rally-georgia.jpg&amp;w=1600&amp;q=70</t>
  </si>
  <si>
    <t>The neo-Nazi rally on Saturday was met with about 100 counter-protesters, according to the Times, including members from antifa anti-fascist groups, and a large police presence of roughly 700 law enforcement officers. About 10 counter-protestors were arrested, according to reports. Local authorities said some were charged for refusing to removed their masks – in violation of a 1950 state law initially aimed at stopping the Ku Klux Klan.</t>
  </si>
  <si>
    <t>https://www.newsday.com/long-island/crime/swastika-wantagh-playground-1.18312854</t>
  </si>
  <si>
    <t>Wantagh</t>
  </si>
  <si>
    <t>http://www.kwch.com/content/news/Spray-paint-swastika-spotted-at-Wichita-park-483260731.html</t>
  </si>
  <si>
    <t>Wichita</t>
  </si>
  <si>
    <t>"It's horrible, I first saw a swastika and someone covered that up with white paint actually, and then the next day I came I saw different colored spray paints all over and I'm here at least once or twice a week,” said Estella Meraz, who uses the park often.</t>
  </si>
  <si>
    <t>https://www.nbcconnecticut.com/news/local/vandals-spray-paint-swastikas-at-lake-williams-state-park-in-lebanon/142613/</t>
  </si>
  <si>
    <t>Lebanon</t>
  </si>
  <si>
    <t>state park</t>
  </si>
  <si>
    <t>blob:https://www.nbcconnecticut.com/f6c3c7a3-f1f2-4479-a665-6f8cb3672c87</t>
  </si>
  <si>
    <t>The state Department of Energy and Environmental Protection issued a statement and involved the police.</t>
  </si>
  <si>
    <t>spree: painted on multiple trees</t>
  </si>
  <si>
    <t>https://chicago.cbslocal.com/2018/06/20/swastika-stickers/</t>
  </si>
  <si>
    <t>racist-sticker</t>
  </si>
  <si>
    <t>Refugees-not-welcome, Nordic-white-boys</t>
  </si>
  <si>
    <r>
      <rPr>
        <color rgb="FF000000"/>
        <sz val="10.0"/>
      </rPr>
      <t xml:space="preserve">Anti-Nazi Cookout planned for later in summer. See this article for more details: </t>
    </r>
    <r>
      <rPr>
        <color rgb="FF1155CC"/>
        <sz val="10.0"/>
        <u/>
      </rPr>
      <t>https://blockclubchicago.org/2018/09/07/anti-nazi-cookout-at-kilbourn-park-plans-to-show-chicago-has-no-room-for-racists/</t>
    </r>
    <r>
      <rPr>
        <color rgb="FF000000"/>
        <sz val="10.0"/>
      </rPr>
      <t xml:space="preserve"> The person who found the sticker removed it from the park sign it was stuck to, police said.</t>
    </r>
  </si>
  <si>
    <t>a swastika sticker with a razor blade tucked underneath. several others found in paper bag at the park</t>
  </si>
  <si>
    <t>https://www.newstimes.com/local/article/More-swastika-carvings-found-in-Ridgefield-13052385.php</t>
  </si>
  <si>
    <t>Ridgfield</t>
  </si>
  <si>
    <t>https://s.hdnux.com/photos/71/01/24/14947597/7/920x920.jpg</t>
  </si>
  <si>
    <t>In an effort to combat the sentiments, town officials held a forum on hate and bias in December with officials from the Anti-Defamation League. Town officials, school administrators and local clergy members were in attendance. In response to this and other incidents within the district she represents, state Sen. Toni Boucher, who represents Ridgefield, Redding and several other towns, introduced legislation in the most recent legislative session that required Holocaust and genocide education to be incorporated in schools’ curriculum. The bill was made law in May. teven Ginsberg, executive director of the Anti-Defamation League’s Connecticut chapter, has said incidents of hate speech have been on the rise, but Ridgefield has distinguished itself by its response to these, by both holding the forum and inviting the ADL into the schools for presentations to students. “Just because a town like Ridgefield has a certain economic demographic and is primarily white doesn’t mean there isn’t a diversity of thought in the community,” he said. “But you have to work harder to expose children to the lives of people who they don’t come across every day. We have found an overwhelming amount of support in town and that really says a lot.”</t>
  </si>
  <si>
    <t>"several were carved into a wooden fence"</t>
  </si>
  <si>
    <t>https://www.ketv.com/article/vandals-scorch-swastika-into-grass-at-memorial-park/22507408</t>
  </si>
  <si>
    <t>memorial park</t>
  </si>
  <si>
    <t>Park maintenance covered the symbol on Saturday and tilled the grass up on Sunday, getting rid of the racist message. On Sunday, someone placed a small american flag in the tilled grass and planted flowers in an attempt to bring some beauty back to a place that was marred by hate. Monday morning, parks and recreation crews reseeded the grass. Mayor Jean Stothert tweeted Sunday night, writing, "Thanks parks maintenance for quick action after I learned of the very offensive graffiti at Memorial Park this weekend. The area where the swastika was burned into the grass was covered with a tarp last night and now has been tilled, removing the image. We will reseed tomorrow." City Councilman Pete Festersen also released this statement: "Vandalism of any kind will not be tolerated in our public parks. It's unacceptable to see this expression of hate at the very place where we honor veterans who fought so hard to vanquish it. Reaction in the neighborhood was strong, it was removed immediately, and police have been notified." The Anti-Defamation League released a statement Monday applauding the fact that Omahans acted quickly to notify its office and police, also crediting the parks and recreation department with swift action to remove the symbol. "The outpouring of support from our community and the willingness of community members to remove offensive literature as soon as it is spotted is cause for hope and encouragement, not fear," ADL Regional Director Mary-Beth Muskin said in a statement. "Those among us attempting to sow seeds of division are being met with an overwhelming response of goodwill and action."</t>
  </si>
  <si>
    <t>the ADL encourages everyone to remember the 3 R's: 1. Remove the materials calmly and safely, if possible, after documenting them. 2. Report the incident immediately to law enforcement and the ADL. 3. Resist the urge to repost images online and "engage the haters."</t>
  </si>
  <si>
    <t>https://13wham.com/news/local/swastikas-spray-painted-on-17-trees-in-penfield-park-deputies-investigating</t>
  </si>
  <si>
    <t>Penfield</t>
  </si>
  <si>
    <t>https://pbs.twimg.com/media/Dkfpyb2WsAAV3Be?format=jpg&amp;name=small</t>
  </si>
  <si>
    <t>Town Supervisor Tony LaFountain. “That’s not something you expect in Penfield," he tells 13WHAM. He says this activity won't be tolerated and the town intends to prosecute whoever did it to the fullest. “It’s very unfortunate. It has no place in our town, it has no place in our county, it has no place in our country," said LaFountain.The Monroe County Sheriff's Office says it will increase patrols in the area as deputies investigate. For now, it's being treated as criminal mischief, but that could be upgraded to a hate-crime depending on what is uncovered. Authorities have already removed the graffiti from the trees.</t>
  </si>
  <si>
    <t>spree on 17 trees;</t>
  </si>
  <si>
    <t>https://katu.com/news/local/hateful-graffiti-found-in-three-places-in-salem-police-say-one-case-is-hate-crime</t>
  </si>
  <si>
    <t>Salem</t>
  </si>
  <si>
    <t>Officers said graffiti showing a pentagram along with the words "Devil," "blood," obscenities and more at a church down the street. Article discusess how only incident at church was hate-crime.</t>
  </si>
  <si>
    <t>https://www.eastidahonews.com/2018/11/swastikas-found-painted-on-trees-poles-at-idaho-falls-park/</t>
  </si>
  <si>
    <t xml:space="preserve">Idaho Falls </t>
  </si>
  <si>
    <t>light posts, trees</t>
  </si>
  <si>
    <t>https://s3-assets.eastidahonews.com/wp-content/uploads/2018/11/19145552/SwastikaTree_3.jpg</t>
  </si>
  <si>
    <t>The Idaho Falls Parks and Rec Department removed the graffiti from the poles and trees Monday.  Police involvement</t>
  </si>
  <si>
    <t>https://beverlypress.com/2019/03/bloody-swastikas-found-in-park-cause-concern/</t>
  </si>
  <si>
    <t>blood</t>
  </si>
  <si>
    <t xml:space="preserve">The swastikas were located a few hundred feet from the Los Angeles Museum of the Holocaust. Police are investigating it as a possible hate-incident. Los Angeles Museum of the Holocaust President Paul S. Nussbaum denounced the swastikas in Pan Pacific Park, as well as a photograph that recently surfaced of teens at a party in Orange County posing near cups from a drinking game arranged in the shape of a swastika. “We all, collectively, bear responsibility for the hijacking of these symbols of human misery and destruction for casual entertainment,” Nussbaum said. “Parents, teachers, educators and our elected leaders need to emphatically condemn these incidents and pledge to enlighten and educate our youth.” </t>
  </si>
  <si>
    <t>https://patch.com/virginia/woodbridge-va/possible-hate-crime-being-investigated-dumfries-police</t>
  </si>
  <si>
    <t>Dumfries</t>
  </si>
  <si>
    <t>police investigating; suspect local teens</t>
  </si>
  <si>
    <t>https://patch.com/new-jersey/rumson/fair-haven-police-blotter-swastika-found-playground</t>
  </si>
  <si>
    <t>Fair Haven</t>
  </si>
  <si>
    <t>https://www.kotatv.com/content/news/Swastika-burned-into-Sioux-Falls-parking-lot-507622381.html</t>
  </si>
  <si>
    <t>Sioux Falls</t>
  </si>
  <si>
    <t>SD</t>
  </si>
  <si>
    <t>https://gray-ksfy-prod.cdn.arcpublishing.com/resizer/NErPi_8nyS_H5YKXNvHqQklPsgs=/1200x675/smart/cloudfront-us-east-1.images.arcpublishing.com/gray/VWG4JSKMKNMZXECTFBX4WYN7PE.jpg</t>
  </si>
  <si>
    <r>
      <rPr>
        <sz val="10.0"/>
      </rPr>
      <t xml:space="preserve">Sioux Falls police sergeant Jon Thum said based on the information they have received, they believe it was a teenage prank instead of a hate-crime.
Neighbors in the Tuthill Park area tell KSFY News, they were shocked to see something like this happen in their neighborhood.
They went on to say they are disheartened and disgraced that someone would try to create such a permanent and hateful symbol and they want whoever created it to know this level of hate and nonacceptance will not be tolerated.               See this link for coalition statement published: </t>
    </r>
    <r>
      <rPr>
        <color rgb="FF1155CC"/>
        <sz val="10.0"/>
        <u/>
      </rPr>
      <t>https://sdvfpeace.org/2019/03/27/coalition-statement-burning-swastika-into-parking-lot-of-tuthill-park-is-hate/</t>
    </r>
  </si>
  <si>
    <t>https://www.nbcbayarea.com/news/local/13-swastikas-painted-across-buena-vista-park-in-san-francisco/193395/</t>
  </si>
  <si>
    <t>Police are investigating after more than a dozen swastikas were found early Monday painted across a San Francisco park. The incident at Buena Vista Park was first reported at 8:41 a.m., when the San Francisco Recreation and Park Department received a call from police reporting the vandalism. Park staff responded within minutes to clean up approximately 13 swastikas and two park rangers have been stationed onsite, officials said. "SF Rec and Park will never allow anything like this to stand," said Madison Sink, park department spokesperson. "Our parks are places of peace and respite, and vile symbols of antisemitism and hate have no place there – or anywhere in civilized society."</t>
  </si>
  <si>
    <t>13 total painted in the park</t>
  </si>
  <si>
    <t>https://www.newsday.com/long-island/suffolk/swastikas-brightwaters-1.30192307</t>
  </si>
  <si>
    <t>Brightwaters</t>
  </si>
  <si>
    <t>The symbols have been removed from the playground.He met a village code enforcer shortly after on North Windsor Avenue near Iroquois Drive and cleaned off the graffiti with soap and water, he said. And while detectives from Suffolk's hate-crimes Unit investigate, parents call on police to step up patrols in the area.
Stillerman says the community can overcome the negative incident by using it to highlight the value of tolerance.</t>
  </si>
  <si>
    <t>https://www.nydailynews.com/new-york/ny-swastika-prospect-park-hate-crimes-20190526-gtpwezg7dja2xedbkxglbauxme-story.html</t>
  </si>
  <si>
    <t>Nazi-hate-symbol</t>
  </si>
  <si>
    <t>hate-message</t>
  </si>
  <si>
    <t>No-Jews, White-Power</t>
  </si>
  <si>
    <t>Dornhelm, who often walks in the park, immediately reported the damage to 311. The hate message was gone on Sunday. A spokesman for the NYPD said the incident is being investigated.</t>
  </si>
  <si>
    <t>https://www.smdailyjournal.com/news/local/teen-suspected-of-painting-swastikas-arrested-in-san-carlos/article_961b681c-ac28-11e9-8aa0-23311a6668b6.html</t>
  </si>
  <si>
    <t>San Carlos</t>
  </si>
  <si>
    <t>antisemitic-and-racist-graffiti</t>
  </si>
  <si>
    <t>15 year old boy arrested. very few details</t>
  </si>
  <si>
    <t>https://www.app.com/story/news/crime/2019/07/21/swastikas-drawn-parts-park-long-branch-police-say/1790769001/</t>
  </si>
  <si>
    <t>Long Branch</t>
  </si>
  <si>
    <t>Police Chief Jason Roebuck said he contacted the nearby Chabad community, which has worship centers adjacent to the park, to say that police are taking "all the appropriate and necessary steps in this investigation."
"We take all bias-incidents very seriously, and will investigate this until its logical conclusion as per the NJ Attorney General Guidelines," Roebuck said in the Facebook post. "All leads will be pursued and exhausted."
Detectives were at the park Saturday to investigate as well as to remove the images, he said.
Long Branch Police asked anyone with information to call headquarters at 732-222-1000.</t>
  </si>
  <si>
    <t>painted and drew swastikas on several locations throughout West End Park; Park is adjacent to Chabad house</t>
  </si>
  <si>
    <t>https://abc7ny.com/7-swastikas-scrawled-on-li-park-pavilion;-police-search-for-vandal/5452949/</t>
  </si>
  <si>
    <t>Oyster Bay</t>
  </si>
  <si>
    <t>picnic pavillian</t>
  </si>
  <si>
    <r>
      <rPr>
        <color rgb="FF000000"/>
        <sz val="10.0"/>
      </rPr>
      <t xml:space="preserve">Authorities said it happened after midnight at Picnic Area 2, relatively close to the marina and the railroad museum. The town's public safety officers discovered the graffiti shortly after 7 a.m. Thursday morning.
Families who use the park are frustrated because they say it's the second time this summer they've seen troubling graffiti like the scrawls from MS-13.
"I want them to be able to bike ride at night time and in the morning, and not have to worry about this," Oyster Bay parent Vicki Walsh said.
Police are searching for the vandal or vandals responsible for the antisemitic images and investigating the crime as a bias-incident.
A $20,000 reward is being offered for information that leads to an indictment or arrest.  See also follow article for report abou how NY senator is proposing legislation the requires lesson on hate-symbols to be part of 6-12 curricula: </t>
    </r>
    <r>
      <rPr>
        <color rgb="FF1155CC"/>
        <sz val="10.0"/>
        <u/>
      </rPr>
      <t>https://www.cnn.com/2019/08/14/us/new-york-proposed-bill-swastikas-and-nooses-trnd/index.html</t>
    </r>
  </si>
  <si>
    <t>at least seven swastikas scrawled onto a picnic pavilion. Each swastika was about 10 inches in size and drawn using purple marker.</t>
  </si>
  <si>
    <t>https://www.newsday.com/long-island/crime/swastika-commack-park-1.35845325</t>
  </si>
  <si>
    <t>Commack</t>
  </si>
  <si>
    <t>Huntington Town Supervisor Chad Lupinacci on Tuesday denounced anti-Semitic graffiti found over the Labor Day weekend at a town park in Commack, urging residents to stay vigilant and report suspicious activity and suspected instances of hate to the authorities.
In a statement Tuesday, Lupinacci said: "The swastika is [a] symbol meant to threaten and intimidate and this demonstration of hate will not be tolerated in the Town of Huntington."
The town Department of Public Safety has ramped up patrol at the park, Lupinacci said. He added that residents can report suspicious activity to the 24-hour public safety hotline at 631-351-3234, or via the website at huntingtonny.gov/public-safety
Residents also can report incidents to the town's Anti-Bias Task Force via department director Carmen Kasper at humservices@huntingtonny.gov or by calling 631-351-3304.</t>
  </si>
  <si>
    <t>https://www.mi-reporter.com/news/swastikas-found-on-mercer-island-during-jewish-holiday/</t>
  </si>
  <si>
    <t>antisemitic-icons</t>
  </si>
  <si>
    <t>concrete riser</t>
  </si>
  <si>
    <t>After the discovery, Friedman immediately sent an email to Mayor Debbie Bertlin and the city parks department. Attached was the photo. And within minutes Bertlin responded, came to the park and the police were called.  “We have not seen anything like this in quite some time,” Magnan said. “Obviously we’ll follow up on any lead we can, but at this point we see this as a one off. Someone did something stupid, but we don’t necessarily see it as pervasive issue on the Island right now … Unfortunately not much we can do on this one.” also, read article to learn about Seattle Community Security, a group organized by Friedman although not clear if inspired by this incident</t>
  </si>
  <si>
    <t>https://thejewishnews.com/2019/10/28/swastikas-found-in-west-bloomfield-linear-park/</t>
  </si>
  <si>
    <t>West Bloomfield</t>
  </si>
  <si>
    <t>Kinky-Bitches</t>
  </si>
  <si>
    <t>Camens later returned to the scene, documented the swastikas and provided both the WB Police and the JN with the photos.   After she was alerted to the swastika sightings in her photographs, Camens said her “heart was pounding, and she was furious.” Another friend contacted the Anti-Defamation League of Michigan, and Camens returned to the tunnel to photograph the swastikas and called the West Bloomfield Police to file a report.
Camens said within one hour of filing the police report, West Bloomfield parks authorities spray-painted over the swastikas with black paint.</t>
  </si>
  <si>
    <t>https://www.cnn.com/2019/11/08/us/turtles-with-painted-shells-trnd/index.html</t>
  </si>
  <si>
    <t>Renton</t>
  </si>
  <si>
    <t>turtle back</t>
  </si>
  <si>
    <t>photographs posted on social media. ADL contacted. Renton officials are now getting federal help to try to capture and clean the animals, they said, according to KIRO.
A Rally Against Hate is scheduled Saturday afternoon at the park.</t>
  </si>
  <si>
    <t>https://www.easthamptonstar.com/police-courts/20191121/second-swastika-found</t>
  </si>
  <si>
    <t xml:space="preserve">East Hampton </t>
  </si>
  <si>
    <t>DEM-CRATS-ARE-NAZIS</t>
  </si>
  <si>
    <t>The East Hampton Town Board discussed the incidents at its meeting on  Tuesday afternoon. Supervisor Peter Van Scoyoc said in his office afterward that while he believed the spray-painted swastika was the work of juveniles, it was still “troubling, especially if you were of Jewish descent, it would be especially troubling.”
The second incident was also troubling to the supervisor, a Democrat on an all-Democratic board. Councilwoman Sylvia Overby read out a Nov. 11 email from Chief Michael Sarlo that said the department was still investigating both incidents. “We understand how unsettling and disturbing hate-symbols are to the community and we will continue to be diligent in our patrol work to ensure bias and hate have no place in East Hampton,” the chief wrote. Ms. Overby said the town’s anti-bias task force would address the issue as well.
 Mr. Van Scoyoc said that while the first incident appeared to be youth-oriented, the second did not. “To me, it’s probably somebody who feels that, okay, we’re overzealous in some way, we control everything, like the SS or something. I don’t know. That’s the way it feels to me.
“Hateful symbols, language, is very disturbing in our community. We’re a very inclusive community, and we need to push back against this type of expression of hate,” he added.
 Ms. Overby said it was hard for her to comprehend such hate in the community. “I’m aghast at this kind of level. It’s not part of how I feel about this community. It’s hard for me to wrap my head around it and have a coherent response. I’m just so upset by hearing and seeing these kinds of things.”</t>
  </si>
  <si>
    <t>http://longisland.news12.com/police-discover-swastika-in-welwyn-preserve-in-glen-cove-41413360</t>
  </si>
  <si>
    <t>Glen Cove</t>
  </si>
  <si>
    <t>preserve</t>
  </si>
  <si>
    <t>trees, rock</t>
  </si>
  <si>
    <t>They say the graffiti was not far from the Holocaust Memorial and Tolerance Center. Police are investigating the incident as a hate-crime.  Holocaust Memorial and Tolerance Center chairman Steven Markowitz says the sad irony is a place that teaches tolerance was targeted with messages of hate.
The center is now in talks with Nassau County to increase security at the site. Nassau County Executive Laura Curran told News 12 in a statement, "We will respond by standing together to condemn antiSemitism, and other forms of hatred that seek to divide us and turn us against each other."
Glen Cove police say they've significantly stepped up patrols in the area.</t>
  </si>
  <si>
    <t>https://www.edmondsbeacon.com/story/2020/04/30/news/swastikas-painted-on-trees-at-pine-ridge-park-in-edmonds/23077.html</t>
  </si>
  <si>
    <t>Edmunds</t>
  </si>
  <si>
    <t>https://kfoxtv.com/resources/media/c4e3f00b-8992-4c51-ac39-7c11e21e9095-large16x9_Swastika.jpg?1585794595794</t>
  </si>
  <si>
    <t>Edmonds Mayor Mike Nelson made the following comments on Wednesday, April 29, after swastikas were painted on trees at Pine Ridge Park.
"Over the past couple of days, a photo has circulated on social media of swastika graffiti painted on two tree trunks in Pine Ridge Park in Edmonds. In addition, a dressed-up doll was found wedged in the branches of one of the trees. For passers-by, this was a shocking sight and has raised questions and concerns.
"As we all know, the swastika has been used for decades as a symbol of white supremacy and/or hatred towards other races and ethnicities. While we do not know if this incident was motivated by prejudice or hatred, or meant to intimidate, the presence of the swastika graffiti in our public park is very concerning and has no place in our community.
"At the core of the City’s values is for Edmonds to be an open, affirming and inclusive community – an example to other communities in our region. And I believe we fulfill that value promise most every day in our activities, actions, and interactions. Yet, there is always more we can accomplish. There is always more work to do to achieve our goal of a fully equitable and inclusive city.
"Whether purposeful or out of mischief, invoking such a powerful symbol as the swastika, infused with a history of hatred and violence, cannot be condoned. Hateful symbols should not be the subject of anyone’s public expression. We must take a stand against such abuse whenever and wherever we see it.
"Upon discovering this incident, the Edmonds Police Department investigated, took pictures, and interviewed observers, as well as forwarded the incident to federal law enforcement. I have instructed the Parks Department to do their best to remove or obscure the graffiti in this incident to ensure that the trails in Pine Ridge Park remain an inviting, natural respite within our urban environment. Members of the public are encouraged to report incidents of offensive graffiti/hate speech/vandalism to the Edmonds Police Department.
"Please join me in sending the message throughout our community that hurtful symbols and imagery need to be stamped out in Edmonds."</t>
  </si>
  <si>
    <t>https://www.lohud.com/story/news/crime/2020/05/27/men-arrested-spray-painting-swastika-graffiti-scout-field/5266724002/</t>
  </si>
  <si>
    <t>Bronxville</t>
  </si>
  <si>
    <t>racist and antisemitic-graffiti</t>
  </si>
  <si>
    <t>baseball field</t>
  </si>
  <si>
    <t>dugout</t>
  </si>
  <si>
    <t xml:space="preserve">The Bronxville Police Department and Westchester County parks personnel also responded. The vandalism has since been covered over by county staff. A 22-year-old Bronxville man and a 23-year-old Yonkers man were charged with third-degree criminal mischief as a hate-crime and first-degree aggravated harassment, both felonies, and making graffiti, which is a misdemeanor.   "Hateful acts of this kind have no place in Westchester County, ever," Westchester County Executive George Latimer said in a statement. "But this is particularly a time when we all need to stand together as we face the challenges of the COVID-19 pandemic." </t>
  </si>
  <si>
    <t>https://www.ksnt.com/news/local-news/racial-slurs-swastika-found-at-oakland-neighborhoods-santa-fe-ballpark/</t>
  </si>
  <si>
    <t>Topeka</t>
  </si>
  <si>
    <t>Racial-slurs</t>
  </si>
  <si>
    <t>white-power-slogans</t>
  </si>
  <si>
    <t>swastikas-and-expletives-against-Black-Lives-Matter</t>
  </si>
  <si>
    <t>F**K-N******, F**k BLM, WPWW, Blue-Lives-Matter, Stay-Out-of-Oakland</t>
  </si>
  <si>
    <t>ball park</t>
  </si>
  <si>
    <t>https://www.app.com/story/news/local/southern-ocean-county/lacey/2020/06/17/barnegat-branch-trail-lacey-vandalized-swastika/3211171001/</t>
  </si>
  <si>
    <t>Lacy</t>
  </si>
  <si>
    <t>removed by staff from the Ocean County Department of Parks and Recreation; police involved</t>
  </si>
  <si>
    <t>https://www.jweekly.com/2020/06/25/swastika-racist-graffiti-in-vallejo-being-investigated-as-hate-crime/</t>
  </si>
  <si>
    <t>Vallejo</t>
  </si>
  <si>
    <t>White-Power, N*****, Watch-Out-I'm-Coming-to-Kill-you</t>
  </si>
  <si>
    <t>Matthew Finkelstein, development chair on the board of Progressive Zionists of California, commented, “The Jewish community of Vallejo stands in solidarity with our Black community. As a Jew and a resident of the city, I know how intimately our histories and stories are connected. This vandalism is the work of a coward, a weak attempt to intimidate us, because white supremacists are terrified of the power of Black-Jewish solidarity. We look forward to working with Black communal leaders to find the perpetrator, hold them accountable, and build an even stronger Vallejo.” Seth Brysk, regional director of the Anti-Defamation League for the Central Pacific, also condemned the incident, referencing the current nationwide protests against racial injustice. The anti-black threat included the N-word and said, “watch out I’m coming to kill you.” “Clearly, white supremacists view our national reckoning with racism as an opportunity for exploitation,” Brysk wrote in a message to J. “It is reprehensible. The vile graffiti confirms the persistence of extremism, threatening our neighbors, community and values. The vandalism is a cowardly attempt to intimidate, which will not succeed because we know black lives matter and love is stronger than hate.”                                           https://www.wftv.com/news/local/racially-offensive-flyers-placed-on-cars-at-eastern-florida-state-college/741346153</t>
  </si>
  <si>
    <t>anti-Black Slur also present</t>
  </si>
  <si>
    <t>https://www.ketv.com/article/swastikas-racial-slur-spray-painted-into-grass-at-lake-zorinsky/33017425#</t>
  </si>
  <si>
    <t>Mayor Jean Stothert released the following statement:
The racist writings and symbols painted on the grass at Zorinsky Park are not indicative of what Omaha is or what Omaha citizens believe. We do not tolerate acts of hate. Our Parks maintenance team removed the graffiti on June 30 as soon as we learned about it. The Omaha Police Department will investigate this as a hate crime and those responsible will be held accountable. The city’s new hate intimidation ordinance could also apply, increasing the possible sentence for persons arrested, charged and convicted in this case.
On Thursday, Omaha police said they were investigating the incident as a hate crime and asking for assistance from the public.</t>
  </si>
  <si>
    <t>https://www.ktsm.com/local/el-paso-news/swastika-found-at-madeline-park-in-west-el-paso/</t>
  </si>
  <si>
    <t>racist-imagery</t>
  </si>
  <si>
    <t>white-Supremacist-symbols</t>
  </si>
  <si>
    <t xml:space="preserve">“Actions such as this are indicative of a larger issue of minority groups targeted and scapegoated,” Jamie Flores, Director of the El Paso Holocaust Museum tells KTSM 9 News. “El Paso Holocaust Museum is outraged by the use of this form of hate speech in our city and asks the community to join us in taking a stand against hate in all forms that target any of our citizens.”; police investigating; </t>
  </si>
  <si>
    <t>https://www.kaaltv.com/rochester-minnesota-news/3-swastikas-found-on-memorial-walls-at-mayo-park/5811560/</t>
  </si>
  <si>
    <t>https://media.heartlandtv.com/images/Roch+swastika.jpg</t>
  </si>
  <si>
    <t>Downtown ambassadors said they would clean the vandalism.</t>
  </si>
  <si>
    <t>three swastikas</t>
  </si>
  <si>
    <t>https://www.tapinto.net/towns/hamilton-slash-robbinsville/sections/police-and-fire/articles/police-seeking-suspect-that-painted-racist-graffiti-swastika-at-hamilton-s-shady-brook-park</t>
  </si>
  <si>
    <t>Hamilton</t>
  </si>
  <si>
    <t>offensive-racist-graffiti</t>
  </si>
  <si>
    <t>Kill-N******</t>
  </si>
  <si>
    <t>police investigating; considered bias intimidation</t>
  </si>
  <si>
    <t>https://www.wdrb.com/news/henryville-against-nazis-rally-held-after-men-seen-wearing-swastikas-in-clark-state-forest/article_ca447c00-e01b-11ea-9cf5-837deb427709.html</t>
  </si>
  <si>
    <t>Henryville</t>
  </si>
  <si>
    <t>"Henryville Against Nazis — No Hate in Our Town" rally held the following week in park</t>
  </si>
  <si>
    <t>two men with armbands sat in park trying to recruit members</t>
  </si>
  <si>
    <t>https://www.tnonline.com/20200819/swastika-symbols-painted-in-jim-thorpe-park/</t>
  </si>
  <si>
    <t>Jim Thorpe</t>
  </si>
  <si>
    <t>police investigating asking for help “We don’t know at this point exactly when they were painted on the trees and we’re encouraging anyone with information to contact us,” Schatz said.;The marks were covered with brown paint by borough workers.</t>
  </si>
  <si>
    <t>https://patch.com/new-york/wantagh/antisemitic-vandalism-found-seaford-during-jewish-holiday</t>
  </si>
  <si>
    <t>Seaford</t>
  </si>
  <si>
    <t>https://patch.com/img/cdn20/users/22941961/20201001/032401/styles/raw/public/processed_images/10291.jpeg?width=720</t>
  </si>
  <si>
    <t xml:space="preserve">Don Clavin, the Hempstead town supervisor, and members of the Town Board joined local spiritual leaders Thursday to condemn repeated instances of vandalism found there this week, including hate-symbols such as Swastikas. Police investigating. Park Patrol increasing. Says happened during High Holy Days and considered an antisemitic act. Councilman Christopher Carini statement:
I joined Hempstead Town Supervisor Don Clavin, members of the Town Board at the Seamans Neck Park playground to condemn multiple instances of antisemitic vandalism discovered there this week, including Swastika on playground equipment that was brought to our attention by concerned residents.
As a former police officer, longtime civic leader and a father, I am truly disgusted by the existence of this antisemitic vandalism in one of our beloved parks. The unfortunate reality is that this antiSemitism still exists across our nation and we must always be vigilant and never let our guard down. As co-chair of the town’s Graffiti Task Force, I will work with my fellow Town Board colleagues and members of the community to address these hate crimes. The Town Board has already doubled fines for graffiti.
In response to the discovery of the antisemitic vandalism at the town park, Supervisor Clavin, myself along with the Town Board immediately directed the Parks and Public Safety Departments to enhance patrols and perform additional check-ups and inspections of equipment at parks facilities. We will work with parks personnel and other departments to discuss enhanced security measures such as the installation of security cameras. The Nassau County Police Department has been notified and is conducting an investigation.
To report any other incidents on Town Property located in my district please call my office during buisness hours @516-812-3285 or via email @ ccarini@tohmail.org. We will make sure that the graffiti is removed and Police are notified.
cc Councilman Anthony D'Esposito, Councilman Dennis Dunne, Sr.,Hempstead Town Clerk Kate Murray Clavin and the Town Board directed the Parks and Public Safety Departments to boost patrols and perform additional check-ups and inspections of park equipment. Officials said they will work with parks staff and other departments to discuss enhanced security measures, including possibly installing cameras at some locations.
"No person should ever feel threatened because of their religion, and we're here to stand together to assure members of our township's Jewish community and of all faiths that we are unified against hate of all forms," Dunne said.
Carini said he was "truly disgusted" by the vandalism.
"The unfortunate reality is that this antiSemitism still exists across our nation, and we must always be vigilant and never let our guard down," Carini said. "As co-chair of the town's Graffiti Task Force, I will work with my fellow Town Board colleagues and members of the community to address these hate crimes and prevent them from happening again."
</t>
  </si>
  <si>
    <t>https://littlevillagemag.com/white-supremacist-graffiti-spray-painted-in-city-park/?fbclid=IwAR15Dbt86gCXavqp70JYP6Jca2zEC6wCuEGYYq5jRsD2z_90DtkMNRFOjts</t>
  </si>
  <si>
    <t>white-supremacist-graffiti</t>
  </si>
  <si>
    <t>We-are-everywhere, voting-will-not-remove-them, Hey-Little-Village-Should-this-Grafitti-Breathe?-WLM!”</t>
  </si>
  <si>
    <t>Cleaned by the Iowa City Parks and Recreation Department; police contacted</t>
  </si>
  <si>
    <t>The message seems to be referring to a letter to the editor Little Village published on June 9.</t>
  </si>
  <si>
    <t>https://newschannel9.com/news/local/3-cleveland-parks-vandalized-with-racial-slurs-and-swastikas</t>
  </si>
  <si>
    <t xml:space="preserve">I-love-Hitler, F**k-the-Jews, Jewish-Nazi-Anne-Frank </t>
  </si>
  <si>
    <t>playground equipment, sidewalks, bathrooms</t>
  </si>
  <si>
    <t>Jewish woman took photos and posted on FB; Parks and Rec removed symbols; police contacted; three men charged with vandalism over $1000</t>
  </si>
  <si>
    <r>
      <rPr>
        <color rgb="FF212121"/>
        <sz val="10.0"/>
      </rPr>
      <t xml:space="preserve">For more details, see: </t>
    </r>
    <r>
      <rPr>
        <color rgb="FF1155CC"/>
        <sz val="10.0"/>
        <u/>
      </rPr>
      <t>https://www.jta.org/quick-reads</t>
    </r>
  </si>
  <si>
    <t>https://www.tapinto.net/towns/westfield/sections/police-and-fire/articles/westfield-what-to-do-when-you-see-a-swastika-or-other-hate-symbol</t>
  </si>
  <si>
    <t>antisemitic-and-hateful-vandalism</t>
  </si>
  <si>
    <t>https://tapinto-production.s3.amazonaws.com/uploads/articles/12/best_crop_0f709e6abed1157f803a_1212015611531408374617653.jpeg?v=164c3853502588bf1872</t>
  </si>
  <si>
    <t>Police Chief Christopher Battiloro “I don’t necessarily think this is indicative of widespread hatred in our community,” Battiloro said. “Clearly our community has some work to do with acceptance of others, but I don’t see this as a widespread problem.” If someone is caught committing vandalism with antisemitic messaging or other hateful speech, it could carry extra penalties on top of criminal mischief, Battiloro said. Extra penalties for a bias incident could include sensitivity training to diverse communities, community counseling programs or payments to community-based organizations that provide service to victims of bias incident crimes, he said.    ADL New Jersey/New York Director Scott Richman said vandalism including swastikas are common forms of “shock” graffiti in the United States, which are often spray-painted by juveniles. “[These people] are not actually white supremacists but simply want to use the image to shock and alarm people,” Richman said. He said the swastika is a common symbol in Asia used by religious groups, but its use by the Nazi Party in the early 20th century permanently altered the symbol’s meaning.“Since 1945, the swastika has served as the most significant and notorious of hate symbols, antisemitism and white supremacy for most of the world outside of Asia,” he said. Richman added, “In the United States, the swastika is  overwhelmingly viewed as a hate symbol.”     “Making sure people know about it and it’s happening in our town is important,” said Ethan Prosnit, senior rabbi at Temple Emanu-El. “Recognizing that there is hate graffiti, antisemitism and other incidents like this have happened and not just sweeping it under the rug is important. Many people think it is just ignorance and just a sign, but I think people need to know the meaning behind the swastika.”</t>
  </si>
  <si>
    <t>https://www.thelakewoodscoop.com/news/2020/12/hate-jackson-police-investigating-swastika-found-in-park.html</t>
  </si>
  <si>
    <t>profanities also</t>
  </si>
  <si>
    <t>Lakewood</t>
  </si>
  <si>
    <t>https://www.ktnv.com/news/more-racist-letters-prompt-federal-involvement</t>
  </si>
  <si>
    <t>Spring Valley</t>
  </si>
  <si>
    <t>racist-letters</t>
  </si>
  <si>
    <t>Dear-Homeowners-Do-not-Sell-or-Rent-to-Asians-Black-Arabs-Jews-Mexicans-Gays-We-want-to-keep-Spring-Valley-White</t>
  </si>
  <si>
    <t xml:space="preserve">home
</t>
  </si>
  <si>
    <t>private property</t>
  </si>
  <si>
    <t>mailbox</t>
  </si>
  <si>
    <t xml:space="preserve">FBI contacted, The law firm attached to the letterhead says they have no involvement.  
"That's not our letter, we don't know who did it, but we didn't," says John Leach, with Leach, Johnson, Song &amp; Gruchow. He adds, "They must have taken our letterhead and then they prepared their own handwritten statement...it's horrible." 
</t>
  </si>
  <si>
    <t>https://newyork.cbslocal.com/2016/01/15/rocky-point-swastikas/</t>
  </si>
  <si>
    <t>Rocky Point</t>
  </si>
  <si>
    <t>He was charged with two counts of first-degree aggravated harassment and one count of making graffiti.</t>
  </si>
  <si>
    <t>http://newyork.cbslocal.com/2016/03/08/cedarhurst-swastikas/</t>
  </si>
  <si>
    <t>Cedarhurst</t>
  </si>
  <si>
    <t>Rockaway Nassau Safety Patrol has increased its patrols. Assemblyman Kaminsky scrubbed the chalk swastika off the sidewalk.</t>
  </si>
  <si>
    <t>believed to be children</t>
  </si>
  <si>
    <t>https://www.cleveland19.com/story/31517523/swastikas-spray-painted-on-trump-yard-signs/</t>
  </si>
  <si>
    <t>Olmstead Township</t>
  </si>
  <si>
    <t>Trump, Heil</t>
  </si>
  <si>
    <t>Trump campaign sign</t>
  </si>
  <si>
    <t>http://woio.images.worldnow.com/images/10143300_G.jpg</t>
  </si>
  <si>
    <t>Police investigating; "I have my family that lives here that I'm very concerned about now for their safety because this takes it to a whole other level, other than tearing up a Trump sign," he said.</t>
  </si>
  <si>
    <t>Other "vulgar words" were also written on the signs. Event occured evening of March 18/morning of March 19.</t>
  </si>
  <si>
    <t>http://news.keepmecurrent.com/police-mum-on-motive-for-swastika-painting/</t>
  </si>
  <si>
    <t>Scarborough</t>
  </si>
  <si>
    <t>Loser, FU</t>
  </si>
  <si>
    <t>driveway</t>
  </si>
  <si>
    <t>http://news.keepmecurrent.com/wp-content/uploads/2016/04/xSwastika.jpg.pagespeed.ic.6X16O_zdwA.webp</t>
  </si>
  <si>
    <t>white male student and white female student</t>
  </si>
  <si>
    <t>No new information was forthcoming this week regarding the arrest of two teenagers charged with aggravated criminal mischief, a Class C felony, in relation to the painting of a swastika and profanity in the driveway of a home on Jameco Mill Road in Scarborough earlier this month. In a press release, issued on April 14, the Scarborough police said it was clear the tagging was not “a random act,” but also said the investigation revealed that the incident was not a hate crime.Detective Sgt. Rick Rouse, with the Scarborough police, told the Current he could not discuss a motive for the incident, although he did say the family that owns the home is “doing fine.”</t>
  </si>
  <si>
    <t>Spree: Garage was also targeted with the words "Fuck You" written on it in red.Culprits: one is a 16-year-old girl from Windham, who attends Scarborough High School, and the other is a 17-year-old male from Old Orchard Beach, who attends the Greater Portland Christian School in South Portland</t>
  </si>
  <si>
    <t>https://www.usatoday.com/story/news/nation-now/2016/04/15/property-owners-nazi-flag-upsets-neighbors-tenn/83113360/</t>
  </si>
  <si>
    <t>Nazi flag</t>
  </si>
  <si>
    <t>https://www.gannett-cdn.com/-mm-/519e70b3dd198a728f9efe74a59e76efcbe622d3/c=4-0-3260-2448/local/-/media/2016/04/15/Nashville/Nashville/635963296576623967-021.JPG?width=534&amp;height=401&amp;fit=crop</t>
  </si>
  <si>
    <t>ADL is disappointed but says it is protected by the First Amendment; neighbors are angered and heart-broken</t>
  </si>
  <si>
    <t>Member of National Socialist Movement and had been flying it on his private property the month before this report</t>
  </si>
  <si>
    <t>http://newyork.cbslocal.com/2016/04/27/painted-swastikas-marine-park/</t>
  </si>
  <si>
    <t>gate, garbage can lids, door of residence</t>
  </si>
  <si>
    <t>police asking for help in identifying the man</t>
  </si>
  <si>
    <t>https://variety.com/2016/tv/news/stephen-colbert-draws-swastika-for-donald-trump-late-show-1201796206/</t>
  </si>
  <si>
    <t>television show</t>
  </si>
  <si>
    <t>Stephen Colbert drew Swastika linking Trump to racist and zenophobic assumptions undergirding his vague words</t>
  </si>
  <si>
    <t>https://minnesota.cbslocal.com/2016/06/30/lauderdale-nazi-flag/</t>
  </si>
  <si>
    <t>Lauderdale</t>
  </si>
  <si>
    <t>http://stmedia.stimg.co/ctyp_8400369802e5f_nazi.jpg?w=800</t>
  </si>
  <si>
    <t>"I'm not no Neo-Nazi," says Walter, who styles himself a history buff. "I just like the design of the flag, the colors, the pattern. I took it all down because of the [WCCO-TV] story." Walter took the pole and the flag down because he "didn't want any more headaches."</t>
  </si>
  <si>
    <t>https://philadelphia.cbslocal.com/2016/07/19/mount-laurel-hate-crime/</t>
  </si>
  <si>
    <t>Mount Laurel</t>
  </si>
  <si>
    <t>Several detectives at the Mount Laurel Police Department are working the case which is classified as a hate crime. Detectives are asking for any information.</t>
  </si>
  <si>
    <t>https://www.dailycamera.com/2016/07/27/swastikas-painted-on-graffiti-covered-fence-in-longmont/</t>
  </si>
  <si>
    <t>https://www.dailycamera.com/wp-content/uploads/migration/2016/0727/20160727_28DCANAZw-1.jpg?w=879</t>
  </si>
  <si>
    <t>city officials said they would cover the red swastikas that were painted over gang-relatedgraffiti</t>
  </si>
  <si>
    <t>http://jewishexponent.com/2016/08/31/two-antisemitic-incidents-reported-to-police-in-recent-days-across-area/</t>
  </si>
  <si>
    <t>Havertown</t>
  </si>
  <si>
    <t>garbage can; playground</t>
  </si>
  <si>
    <t>police investigation and asking for help to catch the culprit “It’s the second time something has happened at this particular location since July,” said Lakewood Police Department Detective Lieutenant Greg Staffordsmith, a 17-year veteran of the force. “We handle every situation the same way, since we’re not sure if they’re related or not.
“We did recover some evidence from the scene, which is being processed for investigation. But we have no leads at this time.” “We were disgusted to learn about the swastika vandalism in Havertown,” Philadelphia Assistant Regional Director Jeremy Bannett said. “The ADL reached out to the victim after we learned about the incident, but we did not hear back.</t>
  </si>
  <si>
    <t>second incident is not recorded anywhere but here</t>
  </si>
  <si>
    <t>http://www.nbcbayarea.com/news/local/Nazi-Flag-Skull-Spotted-at-San-Francisco-House-400600901.html</t>
  </si>
  <si>
    <t>circle drawn around fuck-n*****s</t>
  </si>
  <si>
    <t>http://media.nbcbayarea.com/images/652*367/SF+NAZI+FLAG+HOUSE+KNTV_000000019743115+-+14572129.jpg</t>
  </si>
  <si>
    <t>Flag was taken down after " homeowner received angry phone calls and was confronted by an irate neighbor. The woman told him that she was very hurt because her grandparents were Holocaust survivors."</t>
  </si>
  <si>
    <t>"The Dolores Heights homeowner, who asked to remain anonymous, stressed that he neither supports the President-elect nor Nazis. Instead the red flag with the Swastika was akin to a harbinger of trouble that Trump's win could usher in."</t>
  </si>
  <si>
    <t>http://www.jamaicaplainnews.com/2016/11/11/swastika-cut-into-recycling-bin-on-wenham-street/22353</t>
  </si>
  <si>
    <t>Jamaica Plain</t>
  </si>
  <si>
    <t>http://www.jamaicaplainnews.com/wp-content/uploads/2016/11/14955948_10211074259593709_21957224472129584_n.jpg</t>
  </si>
  <si>
    <t>Family was Jewish, but they did not believe it was directed at them.</t>
  </si>
  <si>
    <t>http://www.spokesman.com/stories/2016/nov/16/police-investigate-swastika-spray-painted-on-logan/</t>
  </si>
  <si>
    <t>Spokane</t>
  </si>
  <si>
    <t>Can't-Stop-the-Trump-Mexicans</t>
  </si>
  <si>
    <t>http://media.spokesman.com/photos/2016/11/16/swastika_graffiti_t2500.jpg?6913dd5f0afa17a0b7a91a88b4e808d586264d13</t>
  </si>
  <si>
    <t>Husband painted over it. Police investigation</t>
  </si>
  <si>
    <t>Husband immigrated to the U.S. from Mexico.</t>
  </si>
  <si>
    <t>http://nypost.com/2016/11/16/jewish-and-openly-gay-senator-finds-swastika-etched-outside-home/</t>
  </si>
  <si>
    <t>https://pbs.twimg.com/media/CxWNnhbUUAE5YN2.jpg</t>
  </si>
  <si>
    <t>Mayor de Blasio responded to the antisemitic etchings in a tweet: “Millions of New Yorkers stand with you tonight against antiSemitism. Hate has no place in NYC. #NotInOurCity.” police investigation</t>
  </si>
  <si>
    <t>openly gay senator who intends to convert to Judaism lives there; Not a cluster but other events mentioned in the article: "A 70-year-old woman living in the Fifth Avenue building near Washington Square Park discovered the Nazi symbols – measuring 3 inches and 2 inches long – etched into a second-floor elevator door and reported them to police, cops said." and “This comes three days after swastikas were drawn on the doors of nearby students at The New School,” openly gay lawmaker, who intends to convert to Judaism, wrote on Facebook.</t>
  </si>
  <si>
    <t>https://www.oregonlive.com/portland/2016/11/happy_valley_home_vandalized_w.html</t>
  </si>
  <si>
    <t>Happy Valley</t>
  </si>
  <si>
    <t>garage door</t>
  </si>
  <si>
    <t>video with image: https://www.oregonlive.com/portland/2016/11/happy_valley_home_vandalized_w.html</t>
  </si>
  <si>
    <t>To cover the hate-symbol, Dunne and her children used rainbow-colored tape in the shape of a heart to affix cardboard over the graffiti. Anyone who has information about the incident in Happy Valley was asked to contact the Clackamas County Sheriff's Office.</t>
  </si>
  <si>
    <t>Event believed to be in response to the victim not agreeing with two men in a pickup chanting "white is right."</t>
  </si>
  <si>
    <t>http://www.thedenverchannel.com/news/local-news/transgender-womans-car-vandalized-with-hate-speech-pro-trump-message-in-denvers-capitol-hill</t>
  </si>
  <si>
    <t>F**-Die-He-She, Tranny-Die, F**, Die, Trump</t>
  </si>
  <si>
    <t>http://media.thedenverchannel.com/photo/2016/11/16/Screen%20Shot%202016-11-16%20at%2010.19.41%20AM%20blur_49899301_ver1.0.jpg</t>
  </si>
  <si>
    <t>She added that she went back inside her home, and walked back out to find encouraging sticky notes reading, â€œYou are loved,â€_x009d_ and â€œI am deeply sorryâ€¦love and peace wins always!â€_x009d_ http://media.thedenverchannel.com/photo/2016/11/16/amber%20timmons%205_49875676_ver1.0.jpg Friends came over to help erase tags: â€œWe are successfully ERASING THE HATE!!!â€_x009d_ Timmons wrote, with a picture of her car being cleaned. â€œWe are not going downâ€¦ You fight hate with loveâ€¦ so whoever did thisâ€¦ I LOVE YOU!! And love to everyone out there who came to my support and love. Thank you so very much!!!â€_x009d_ Police investigation</t>
  </si>
  <si>
    <t>http://dailycaller.com/2016/11/21/vandals-paint-swastika-on-trump-supporters-door/</t>
  </si>
  <si>
    <t>Silver Spring</t>
  </si>
  <si>
    <t>hateful-attack</t>
  </si>
  <si>
    <t>This man was pro Trump and Pence.Montgomery County Police have no leads on who may be behind the vandalism on his property.</t>
  </si>
  <si>
    <t>https://www.fox9.com/news/minneapolis-police-investigating-swastikas-painted-on-buildings</t>
  </si>
  <si>
    <t>After police took pictures, the homeowner got rid of the graffiti on the garage. Community members came together to remove the graffiti off the vacant house.</t>
  </si>
  <si>
    <t>http://www.usatoday.com/story/news/nation-now/2016/12/14/arrest-made-swastika-vandalism-interracial-couples-home-ohio/95454240/</t>
  </si>
  <si>
    <t>vandalism-with-a-hate-crime-specification</t>
  </si>
  <si>
    <t>Image does not show swastika https://www.gannett-cdn.com/-mm-/90d966ed611a9d18d90327732f9d6076ebbaa7d9/c=161-0-799-480/local/-/media/2016/12/09/USATODAY/USATODAY/636169170653218306-jude1.jpg?width=534&amp;height=401&amp;fit=crop</t>
  </si>
  <si>
    <t xml:space="preserve">Painted over. GoFundMe was set up so the family could pay the insurance deductable. Man who was culprit admited to once being in a white gang called the "Cincy Boys." He pleaded guilty; faces 10 years in prison. Samuel Whitt has been charged with breaking and entering and vandalism, both felonies that will be elevated with hate crime specifications, Lt. Steve Saunders said. Reports of the vandalism prompted Cincinnati Mayor John Cranley to address the issue, saying racism and bigotry "are not and will not be tolerated" in Cincinnati.
"I am deeply disturbed by the act of hatred perpetrated against this family," Cranley said in a statement. "This crime is not only an attack on an innocent family, it is an attack on our values. I have been in communication with the police and I know that they are aggressively working to bring the perpetrators of this hate crime to justice."
</t>
  </si>
  <si>
    <t>Interracial couple "Interracial couple Joe and Pat Jude said they returned to their rental home after Thanksgiving to find spray-painted swastikas, the words "white power" scrawled on the walls and doors, and cement poured down the pipes." Original article about the crime is here: https://www.usatoday.com/story/news/2016/12/09/public-rallies-around-mixed-cincy-couple-after-attack-vandals/95230826/ This article talks of the arrest made of the culprit and his charges.</t>
  </si>
  <si>
    <t>http://stmedia.stimg.co/ctyp+swastika+cutout.PNG?w=800</t>
  </si>
  <si>
    <t>"early Tuesday 11/29, the symbol had been scrubbed away earlier that morning by Carin Mrotz, deputy director at Jewish Community Action, and Wintana Melekin, political engagement director at Neighborhoods Organizing for Change."</t>
  </si>
  <si>
    <t>neigborhood of Black Americans and Hmong</t>
  </si>
  <si>
    <t>https://nypost.com/2016/12/06/long-island-cops-investigate-racist-sidewalk-graffiti/</t>
  </si>
  <si>
    <t>Mineola</t>
  </si>
  <si>
    <t>https://thenypost.files.wordpress.com/2016/12/15171252_10207794362201321_945801097252712601_n.jpg?quality=90&amp;strip=all&amp;w=331</t>
  </si>
  <si>
    <t xml:space="preserve">police involvement Detective Lt. Richard LeBrun told the paper “This behavior is that of a misguided individual.” </t>
  </si>
  <si>
    <t>The sidewalk was infront of the home of an Indian family. "In unrelated cases, Suffolk County authorities also are investigating swastikas found on stop signs on Chicago Avenue in Islip on Saturday and on Devonshire Road in Hauppauge on Nov. 28, the paper reported." Also reported here: https://www.longislandpress.com/2016/12/05/make-america-white-again-graffiti-in-mineola-probed-as-hate-crime/</t>
  </si>
  <si>
    <t>https://www.washingtonpost.com/local/public-safety/automobiles-were-spray-painted-with-swastikas-and-the-word-racist-in-md-police-say/2016/12/01/f19fc4a4-b7ce-11e6-a677-b608fbb3aaf6_story.html?postshare=4531480625103384&amp;tid=ss_tw&amp;utm_term=.8b31532e117d</t>
  </si>
  <si>
    <t>Burtonsville</t>
  </si>
  <si>
    <t>biased-based-vandalism</t>
  </si>
  <si>
    <t>Trump, Racist</t>
  </si>
  <si>
    <t>https://img.washingtonpost.com/rf/image_1484w/2010-2019/WashingtonPost/2016/12/01/Cops-Courts/Images/untitled2-2-300x160%20(1).png?uuid=jb5LXrfTEeaVnBcsghI5dg and here : https://img.washingtonpost.com/rf/image_480w/2010-2019/WashingtonPost/2016/12/01/Cops-Courts/Images/untitled-4-300x188.png?uuid=k_z_mrfVEeaVnBcsghI5dg</t>
  </si>
  <si>
    <t>$10,000 reward</t>
  </si>
  <si>
    <t>Spree: three cars were painted. It appears that the owner may have been targeted for his political affiliation. The homeowner reported waking up and discovering three cars in the family’s driveway spray-painted with symbols, the word “racist” and other words “related to the homeowner’s possible political affiliation,” police said.</t>
  </si>
  <si>
    <t>http://nesn.com/2016/12/giants-fullback-has-home-vandalized-with-swastika-donald-trumps-name/</t>
  </si>
  <si>
    <t>Moonachie</t>
  </si>
  <si>
    <t>KKK, Go-Back-to-Africa, Trump</t>
  </si>
  <si>
    <t>African American, male, NFL football player Also reported with video here: https://newyork.cbslocal.com/2016/12/07/giants-player-home-vandalized/</t>
  </si>
  <si>
    <t>https://www.wtae.com/article/swastikas-hitler-was-right-carved-on-walls-during-boat-vandalism-spree/8543361#</t>
  </si>
  <si>
    <t>Plum</t>
  </si>
  <si>
    <t>Pay-me; Hitler-was-right</t>
  </si>
  <si>
    <t>drywall</t>
  </si>
  <si>
    <t>reward offered The owner of Logans Ferry Marina said he plans to add more lights, and he’s offering a $500 reward for information to catch the people responsible for this month’s vandalism.</t>
  </si>
  <si>
    <t>date was not specific: between Dec 10 and Dec 26. Described as spree because another boat also had damage. messages and swastika carved into the boat</t>
  </si>
  <si>
    <t>http://www.latimes.com/socal/glendale-news-press/news/tn-gnp-me-hate-crime-20161220-story.html</t>
  </si>
  <si>
    <t>The family has since painted over the swastika and declined to speak with media since the incident first came to light. William said the department is hoping to recover DNA from the note that was left behind. Sgt. Robert William, spokesman with Glendale police, said the department currently doesn’t have any suspects nor do they know why the family was targeted.
“The family has not had any problems with anyone in that area so there’s really no one to focus our attention on,” he said. “We’re not sure if they were specifically targeted or if it was just a house that was picked.”</t>
  </si>
  <si>
    <t>In addition to the red swastika, a note was left behind. "Written in block letters and adorned with another swastika, the note condemned mixed-race "breeding" and attacked the family using a racial slur against Latino Americans. It warned that there would be "conseqences," misspelling "consequences," if the family didn't keep their children off the streets."</t>
  </si>
  <si>
    <t>http://nypost.com/2016/12/18/small-town-being-graffitied-with-swastikas-even-in-the-snow/</t>
  </si>
  <si>
    <t>yard</t>
  </si>
  <si>
    <t>Spree: three locations including a home</t>
  </si>
  <si>
    <t>https://www.fox5atlanta.com/news/vandals-spray-paint-kkk-swastikas-on-acworth-home</t>
  </si>
  <si>
    <t>Acworth</t>
  </si>
  <si>
    <t>Mexican, KKK</t>
  </si>
  <si>
    <t>https://images.foxtv.com/static.fox5atlanta.com/www.fox5atlanta.com/content/uploads/2019/09/764/432/38dd9783-Paulding20vandalism_1480447344651_2338160_ver1.0_640_360.jpg?ve=1&amp;tl=1</t>
  </si>
  <si>
    <t>The word Mexican was striked out. Uknown at time of reporting who owned house.</t>
  </si>
  <si>
    <t>https://worldisraelnews.com/watch-teen-apologizes-bending-menorah-swastika/</t>
  </si>
  <si>
    <t>Chandler</t>
  </si>
  <si>
    <t>sculpture</t>
  </si>
  <si>
    <t>http://media2.abc15.com/photo/2016/12/30/KNXV%20Chandler%20Menorah%20Vandalized%2012-30_1483135705413_52360056_ver1.0_640_480.jpg</t>
  </si>
  <si>
    <r>
      <rPr>
        <color rgb="FF000000"/>
        <sz val="10.0"/>
      </rPr>
      <t xml:space="preserve">Dated March 19, it says: To: The Family Whose Menorah was stolen and defaced (Chandler, Arizona) Dear Family, My name is Clive (CJ) Wilson. I am writing this post to say I am truly sorry for the insensitive prank which my friends and I participated in during the holiday season last December. What we did was reckless, stupid, idiotic, and insensitive. From the bottom of my heart I apologize to your family. From the bottom of my heart I can tell you that that is not the way of my Jamaican heritage. My Jamaican West Indian extended family are strict disciplinarians who have always taught me to embrace diversity and cultural differences. They taught me to be respectful to all no matter what the circumstances are. Before my dad and I moved to Arizona seven years ago, we lived in a town called Queens in New York City where I was born. While I lived in New York I got to interact with many different cultures and people. I embrace that teaching and that has helped me to develop friendship with a diverse group of people. I have friends from many different backgrounds and cultures. Last December during the holiday season I made a mistake when I joined my friends in a very insensitive prank. If I could turn back the clock and remove myself and my three friends from participating in the horrible prank I would. But I canâ€™t. My dad said that if there is a silver lining in this very dark cloud it is that I have become much more aware of the Jewish culture and I now have a better understanding of the Menorah and what it means. Over the last couple of days my dad who attended the Jewish-based Brandeis University in Boston gave me a text book lesson on the Jewish culture and what Judaism is. To the family affected by the horrible prank I once again express regret and ask you to forgive me. I ask you for a second chance and for the opportunity to complete my college education and get a chance to live a better life and be a good citizen. Clive (CJ) Wilson Police helped Naomi and Seth Ellis dismantle the swastika early in the morning before the Ellis children saw it. The menorah was rebuilt and replaced. About 100 members of the family’s synagogue and their rabbi and neighbors gathered in the Ellis front yard to light the rebuilt menorah. They were sentenced to serve 30 hours of community service, along with writing an apology letter to the victims and paying restitution. They also must meet with a Holocaust survivor and write an essay on what they learn about the Holocaust and how their desecration of the menorah affected the community, the CBS affiliate in Phoenix reported.  Three minors and Clive (CJ) Wilson, a 19-year-old African American teenage boy who says it was just a teen prank, albeit stupid and insensitive: see here his apology on FB: </t>
    </r>
    <r>
      <rPr>
        <color rgb="FF1155CC"/>
        <sz val="10.0"/>
        <u/>
      </rPr>
      <t>https://www.facebook.com/cj.m.wilson.9/posts/1654607301217961.</t>
    </r>
  </si>
  <si>
    <t>teen twisted large menorah in yard into swastika</t>
  </si>
  <si>
    <t>http://www.wtol.com/story/34236823/police-investigating-swastika-vulgar-message-spray-pained-on-house</t>
  </si>
  <si>
    <t>Syvania Township</t>
  </si>
  <si>
    <t>hate-motivated-attack</t>
  </si>
  <si>
    <t>Fuck-Arabs</t>
  </si>
  <si>
    <t>http://wtol.images.worldnow.com/images/12892253_G.png in addition to this image https://media.wtol.com/assets/WTOL/images/3926b465-933b-4af7-8303-40d0a89fe1ef/3926b465-933b-4af7-8303-40d0a89fe1ef_750x422.jpg</t>
  </si>
  <si>
    <t>neighbors, friends and even teachers from the kids' high school, offered to help paint over the graffiti Thursday with positive messages. "The Cleveland chapter of Council of Arab-Islamic Relations, Executive Director Julia Shearson issued a statement Wednesday: "We call on state and local religious and political leaders - including the Township Administrator - to condemn this incident in the strongest possible terms in order to reassure all diverse communities that hate-motivated attacks and vandalism are not welcome in our state or community. We call on those community leaders to come together to host events that build bridges of understanding, mutual respect and tolerance in order to counter such hateful acts. We call on local, state and federal law enforcement authorities to thoroughly investigate this incident in order to identify and apprehend the alleged perpetrators."" police involvement</t>
  </si>
  <si>
    <r>
      <rPr>
        <color rgb="FF000000"/>
        <sz val="10.0"/>
      </rPr>
      <t xml:space="preserve">Also reported here: </t>
    </r>
    <r>
      <rPr>
        <color rgb="FF1155CC"/>
        <sz val="10.0"/>
        <u/>
      </rPr>
      <t>https://www.cincinnati.com/story/news/2017/01/12/swastika-anti-arab-graffiti-target-lebanese-family-ohio/96483726/</t>
    </r>
  </si>
  <si>
    <t>https://www.wect.com/story/34281632/woman-says-car-was-vandalized-because-of-trump-bumper-sticker/</t>
  </si>
  <si>
    <t>Wilmington</t>
  </si>
  <si>
    <t>http://wect.images.worldnow.com/images/12932102_G.jpg</t>
  </si>
  <si>
    <t>police involvement;  She had the paint professionally cleaned, only to see her back windshield had been smashed on Tuesday.</t>
  </si>
  <si>
    <t>woman says she was vandalized because of Trump bumpersticker on her car window that says, "TRUMP MAKE AMERICA GREAT AGAIN"</t>
  </si>
  <si>
    <t>https://chicago.cbslocal.com/wp-content/uploads/sites/15116062/2017/01/claremont-graffiti.png?w=640&amp;h=360&amp;crop=1</t>
  </si>
  <si>
    <t>Nazis-are-Coming; Suicide-is-cool; N*****</t>
  </si>
  <si>
    <t>https://chicago.cbslocal.com/wp-content/uploads/sites/15116062/2017/01/claremont-graffiti.png?w=640&amp;h=360&amp;crop=1 and https://assets.dnainfo.com/photo/2017/1/1485445320-289253/extralarge.jpg</t>
  </si>
  <si>
    <t>Street and Sanitation Department crews worked to remove the graffiti Thursday morning</t>
  </si>
  <si>
    <t>"Racist messages, Ku Klux Klan imagery and swastikas could be seen written in black on the white garage door" “On a church, they wrote something anti-religious against God; Swastikas at a couple locations; the n-word at a couple locations,” he said. On at least one garage, the graffiti included the names of at least two people, and the words “I want them dead.” On another, the taggers wrote “Nazis are coming,” with a backwards swastika nearby. Also reported: https://www.dnainfo.com/chicago/20170126/beverly/racist-graffiti-garage-swastikas-103rd-claremont/ and https://patch.com/illinois/beverly-mtgreenwood/swastikas-kkk-graffiti-found-beverly-reports</t>
  </si>
  <si>
    <t>http://www.chron.com/neighborhood/fortbend/news/article/Swastikas-Trump-signage-appear-around-Fort-10901188.php</t>
  </si>
  <si>
    <t>Sienna Plantation</t>
  </si>
  <si>
    <t>Trump-Pence, Make-America-Great-Again-2016</t>
  </si>
  <si>
    <t>http://ww4.hdnux.com/photos/56/71/37/12294143/3/920x920.jpg and https://s.hdnux.com/photos/56/71/37/12294142/3/1024x1024.jpg</t>
  </si>
  <si>
    <t>"A swastika will always be a symbol representing hatred, said Sheriff Troy E. Nehls. "This kind of childish behavior will not be tolerated. What the person or persons responsible for this vandalism may not realize is that when we find them, they will be put in jail and could be charged a hefty fine on top of that. Can they say it is worth it then?""</t>
  </si>
  <si>
    <t>https://www.wnem.com/news/police-investigate-possible-hate-crime-after-swastika-found-on-door/article_a80279f0-1480-5e95-a48d-4caed7f2be85.html</t>
  </si>
  <si>
    <t>Lapeer</t>
  </si>
  <si>
    <t>https://bloximages.newyork1.vip.townnews.com/wnem.com/content/tncms/assets/v3/editorial/f/0c/f0c60e5c-d94a-5565-a7f9-637e81832c99/5b80853264500.image.jpg?resize=750%2C422</t>
  </si>
  <si>
    <t>After reporting the incident to police, Zettle covered the swastika up with inspirational quotes including one from Harry Potter, Happiness can be found, even in the darkest of times, if one only remembers to turn on the light."" Police are asking for help and investigating.</t>
  </si>
  <si>
    <t>Attorney Erin Zettle was the target. Also reported here: https://thecountypress.mihomepaper.com/articles/police-continue-swastika-investigation/ and here: https://www.mlive.com/news/flint/2017/02/homeowner_takes_unique_stance.html</t>
  </si>
  <si>
    <t>https://www.wgrz.com/article/news/local/neighbor-dispute-in-silver-creek/71-577022310</t>
  </si>
  <si>
    <t>Silver Creek</t>
  </si>
  <si>
    <t>neighborhood</t>
  </si>
  <si>
    <r>
      <rPr>
        <sz val="10.0"/>
      </rPr>
      <t xml:space="preserve">Family is suing neighbor for hanging racist signs and harrassing them. They say: Schilling placed the Nazi symbol on his property "with the specific intent of striking hate and fear of violence to those who view it," the lawsuit alleges.  "Ms. Kaicher actually is shocked, disturbed and distressed on a daily basis by the affront to civility of the display of the Swastika on the Schilling property," alleges the lawsuit.
Rochester attorney Jeffrey Wicks, who represents Kaicher and spoke on her behalf, said the ugly power of the swastika can't be ignored, especially after the 2017 march by neo-Nazis and white supremacists in Charlottesville, Virginia, that led to a homicide and after the mass shooting of 11 attendees at a Jewish synagogue in Pittsburgh in October.                                                          another neighbor started GoFundMe page to help them build a fence to block the view. When asked about the flags, the neighbor said: “They’re history flags…and if someone is afraid to remember history, that’s their problem. History should not be forgotten and as far as that offending him, why should it?” Also says: Schilling contends that his flags, regardless of their history, are "protected under the First Amendment." Wicks differed, noting that the constitutional protection is a limitation on what the government can do to impede speech.   See this article for more: </t>
    </r>
    <r>
      <rPr>
        <color rgb="FF1155CC"/>
        <sz val="10.0"/>
        <u/>
      </rPr>
      <t>https://www.democratandchronicle.com/story/news/2019/03/02/chautauqua-county-ny-swastikas-lawsuit-neighbors/3039355002/</t>
    </r>
  </si>
  <si>
    <t>https://www.nydailynews.com/new-york/nyc-crime/swastikas-drawn-snow-cars-jewish-brooklyn-neighborhood-article-1.2968651</t>
  </si>
  <si>
    <t>antisemitic symbols</t>
  </si>
  <si>
    <t>https://www.nydailynews.com/resizer/pehMUzO7gmswlryKvuHxZ87LQC4=/800x450/top/arc-anglerfish-arc2-prod-tronc.s3.amazonaws.com/public/2AY2C75JUGJUASRCEG2OCJB5OQ.jpg</t>
  </si>
  <si>
    <t>heavily populated Jewish neighborhood</t>
  </si>
  <si>
    <t>https://dailygazette.com/article/2017/02/10/schenectady-police-investigate-swastika-vandalism</t>
  </si>
  <si>
    <t>Schenectady</t>
  </si>
  <si>
    <t>https://dailygazette.com/sites/default/files/styles/article_image/public/king-swastika.jpg?itok=maA3Urwx</t>
  </si>
  <si>
    <t>Andrew King, target, is a conservative and a "Trump fan." King wears his yarmulke when he is in and out of his home.</t>
  </si>
  <si>
    <t>http://www.vcstar.com/story/news/2017/02/15/police-investigate-antisemitic-material-found-oak-park/97957174/</t>
  </si>
  <si>
    <t>Tod-fur-die-Juden</t>
  </si>
  <si>
    <t>front door, vehicles, mailboxes</t>
  </si>
  <si>
    <t>http://jewishjournal.com/wp-content/uploads/2017/02/com-swastikas-cap.jpg</t>
  </si>
  <si>
    <t>Police investigation and request for help from the community to identify individuals.</t>
  </si>
  <si>
    <t>Spree: private propertys, cars, and a Chabad House; with "derogatory remarks" such as Death for the Jews writen in correctly spelled German and the words "Jewish People" with a circle around it and a slash through it was on one paper.</t>
  </si>
  <si>
    <t>https://www.miamiherald.com/news/state/florida/article132357654.html</t>
  </si>
  <si>
    <t>http://www.miamiherald.com/news/state/florida/t7nsxe/picture132357649/alternates/FREE_1140/C4fp82zXAAA5zln</t>
  </si>
  <si>
    <t>Palm Beach County Sheriff's Office launched an investigation</t>
  </si>
  <si>
    <t>Car driven by teenager, who is visiting Israel with his father. Predominantly Jewish community</t>
  </si>
  <si>
    <t>http://www.timesofisrael.com/swastikas-found-in-posted-on-la-ny-homes/</t>
  </si>
  <si>
    <t>http://antisemitism.org.il/sites/default/files/2017151.jpg</t>
  </si>
  <si>
    <t>The New York Police Department’s hate-crimes Task Force is investigating the incident.</t>
  </si>
  <si>
    <r>
      <rPr>
        <color rgb="FF000000"/>
        <sz val="10.0"/>
      </rPr>
      <t xml:space="preserve">Many haredi Orthodox Jews, including Holocaust survivors, live in the building. Also reported internationally here: </t>
    </r>
    <r>
      <rPr>
        <color rgb="FF1155CC"/>
        <sz val="10.0"/>
        <u/>
      </rPr>
      <t>http://www.antisemitism.org.il/article/112055/swastika-graffiti-found-orthodox-williamsburg-enclave</t>
    </r>
  </si>
  <si>
    <t>You're-Gonna-Burn</t>
  </si>
  <si>
    <t>note</t>
  </si>
  <si>
    <t>"The Ventura County Sheriff’s Office has launched a task force in response to the incident and is collaborating with federal law enforcement agencies to identify the suspects, deputies said"</t>
  </si>
  <si>
    <t>Spree: six private homes and the Chabad House</t>
  </si>
  <si>
    <t>http://www.sfgate.com/crime/article/Swastikas-and-Mengele-sprayed-on-Marina-10941972.php</t>
  </si>
  <si>
    <t>Joe-Mengele</t>
  </si>
  <si>
    <t>http://ww3.hdnux.com/photos/57/24/06/12403078/5/920x920.jpg</t>
  </si>
  <si>
    <t>woman who emigrated from Iran who lived in apartment complex started a to raise money to give to Southern Poverty Law Center because she said â€œMy goal was to ultimately channel the energy in a positive way as it is a painful incident for me personally, but also I wanted to address the larger issue of hate-crimes occurring across the country and support a cause that works to that end,â€_x009d_ Vaghedi said in an email.</t>
  </si>
  <si>
    <t>"Joe Mengele" is infamous Nazi physician who tortured and experimented on Holocaust victim</t>
  </si>
  <si>
    <t>http://www.wallyhood.org/2017/02/swastika-painted-wallingford/#gsc.tab=0</t>
  </si>
  <si>
    <t>Black Lives Matter sign</t>
  </si>
  <si>
    <t>https://i1.wp.com/www.wallyhood.org/wp-content/uploads/2017/02/swastika-e1488176275988.jpg?resize=738%2C554</t>
  </si>
  <si>
    <t>Individual to whom the sign belonged did report this incident using SPD’s online form, and she took the additional steps of reporting them to the Southern Poverty Law Center and Anti-Defamation League again using online forms. It’s not a lot of effort, but it could have a lot of effect.</t>
  </si>
  <si>
    <t>https://www.nbcwashington.com/news/local/racist-graffiti-swastikas/164227/</t>
  </si>
  <si>
    <t>Orange</t>
  </si>
  <si>
    <t>All-N******-must-die</t>
  </si>
  <si>
    <t>https://media.nbcwashington.com/images/652*367/Swastikas_Racist_Graffiti_Found_on_8_Cars_in_Virginia.jpg</t>
  </si>
  <si>
    <t>found with racist-graffiti; police involved</t>
  </si>
  <si>
    <t>spree: eight cars were vandalized</t>
  </si>
  <si>
    <t>https://philadelphia.cbslocal.com/2017/03/01/police-swastika-spray-painted-on-front-step-of-home/</t>
  </si>
  <si>
    <t>http://www.oregonlive.com/portland/index.ssf/2017/03/se_portland_residents_wake_up.html</t>
  </si>
  <si>
    <t>police involvement; Police said people were able to quickly clean the graffiti, which was also on sidewalks and garages.</t>
  </si>
  <si>
    <t>part of spree: Police said an officer found swastikas on cars, fences, trees and other things in the Richmond neighborhood after being called there on reports of hate graffiti. At lease six cars were damaged.</t>
  </si>
  <si>
    <t>https://www.youtube.com/watch?v=_GYULDk2Zb4</t>
  </si>
  <si>
    <t>home</t>
  </si>
  <si>
    <t>Some people used chalk to write a message on the street across from the house. It reads "Indy Loves, All Are Welcome".</t>
  </si>
  <si>
    <t>The homeowner who put up the flag says he's a collector and calls the Nazi flag a war trophy. "Everybody wants to cry about everything's racist. It's getting old," he said. "Symbols aren't racist. People are. I got military badges, too. They're worth big money." He claims he put it up to get people's attention because Civil War statues are being taken down. "It's a matter of proving a point. It's the only way I could get anybody's attention," he said. "About why are you taking down 150 year old statues?"</t>
  </si>
  <si>
    <t>https://katu.com/news/local/se-portland-homes-garages-sidewalks-vandalized-with-swastika-graffiti</t>
  </si>
  <si>
    <t>Nazi-graffiti</t>
  </si>
  <si>
    <t>http://static-13.sinclairstoryline.com/resources/media/a4256f0e-78d7-4c78-8723-46b9bdb638af-medium36x25_image3.JPG</t>
  </si>
  <si>
    <t>neighbors helped clean up; police involvement</t>
  </si>
  <si>
    <t>Spree: "dozens of swastikas on their street"; at least six cars</t>
  </si>
  <si>
    <t>https://www.startribune.com/black-family-in-delano-moving-after-new-home-burglarized-scarred-by-racist-graffiti/416348754/</t>
  </si>
  <si>
    <t>Delano</t>
  </si>
  <si>
    <t>Get-Out, Next-Time-it's-going-to-be-a-Fire</t>
  </si>
  <si>
    <t>http://stmedia.stimg.co/ows_148968237738660.jpg?w=525</t>
  </si>
  <si>
    <t>Family is moving out, and Naresh Uppal's company who built the home for the family will buy the home back from them and help them move to another home his company has bought. GoFundMe campaign to help them move and to help with their foster children who are "at risk." Mayor and Reprsentatives condemed the act; police involvement.</t>
  </si>
  <si>
    <t>http://www.philly.com/philly/news/crime/Swastika-among-reports-of-vandalism-in-Warminster.html</t>
  </si>
  <si>
    <t>Warminster</t>
  </si>
  <si>
    <t>"body parts"</t>
  </si>
  <si>
    <t>https://www.inquirer.com/resizer/IjNvDATwfvfJavmAmT-6c4GaH6o=/1400x932/smart/arc-anglerfish-arc2-prod-pmn.s3.amazonaws.com/public/RIGS5TWWCBB2TEWIQFOFWHMM2A.jpg</t>
  </si>
  <si>
    <t>carved into one automobile on a spree of vandalism to half a dozen cars (only one swastika mentioned, so not a identified as a spree for our purposes)</t>
  </si>
  <si>
    <t>https://www.9news.com/article/news/local/next/kindness-follows-after-swastikas-were-carved-outside-assisted-living-center/437281251</t>
  </si>
  <si>
    <t>Westminster</t>
  </si>
  <si>
    <t>assisted living center</t>
  </si>
  <si>
    <t>https://kdvr.com/wp-content/uploads/sites/11/2017/05/promo318143248.jpg?resize=960,540</t>
  </si>
  <si>
    <t>Westminster firefighters were driving by when they saw the swastikas from the road. They pulled over and smoothed them out by hand. Rabbi Benjy Brackman of Chabad in northwest metro Denver stopped by the center Friday to deliver “loaves of love,” or loaves of challah bread.</t>
  </si>
  <si>
    <t>Swastika drawn in wet cement.</t>
  </si>
  <si>
    <t>https://www.wusa9.com/article/news/local/more-racist-graffiti-discovered-in-northern-va/65-431206762</t>
  </si>
  <si>
    <t>barn</t>
  </si>
  <si>
    <t>"It has since been covered."</t>
  </si>
  <si>
    <t>On a barn near a walking trail. "racial slurs and even phallic symbols"</t>
  </si>
  <si>
    <t>http://www.thestranger.com/slog/2017/04/17/25081481/kuow-employee-woke-up-to-find-swastikas-painted-on-her-automobiles-and-automobiles-all-down-the-block</t>
  </si>
  <si>
    <t>Edmonds</t>
  </si>
  <si>
    <t>https://media1.fdncms.com/stranger/imager/u/large/25081566/1492452323-17992334_10212096361990505_4911840237525471093_n.jpg</t>
  </si>
  <si>
    <t>"We are not investigating it as a hate-crime, because it appears that someone went around and did this randomly to a bunch of people, not someone specifically targeted," McClure [a local police sargent[ said. "Instead, the incidents will likely be coded as felony malicious mischief, the fancy term for property damage."</t>
  </si>
  <si>
    <t>spree: nine swastikas on automobiles</t>
  </si>
  <si>
    <t>http://www.mlive.com/news/ann-arbor/index.ssf/2017/05/swastika_kkk_drawn_on_trump_fo.html</t>
  </si>
  <si>
    <t>Trump-for-President-2016; KKK; Make-Trump-USSR-Great-Again; God-Said-666-Lie!!</t>
  </si>
  <si>
    <t>http://image.mlive.com/home/mlive-media/width620/img/annarbornews_impact/photo/22670958-mmmain.jpg and https://www.mlive.com/resizer/HIEOAlcH3xjPLdf4E1ooYPKvz-4=/1280x0/smart/advancelocal-adapter-image-uploads.s3.amazonaws.com/image.mlive.com/home/mlive-media/width2048/img/annarbornews_impact/photo/22670968-standard.jpg</t>
  </si>
  <si>
    <t>Police "would look into the sign defacing."</t>
  </si>
  <si>
    <t>Drawn on "Trump for President 2016" also drawn was KKK; two sides of a sign. It might be that the individual was not a Trump supporter but was trying to make a statement about Trump. The details on the defacement are intricate and would require time and the sign being moved. It could not have been created supported by only the wire supports.</t>
  </si>
  <si>
    <t>https://www.splcenter.org/hatewatch/2017/05/16/swastika-racist-tag-found-black-family%E2%80%99s-burning-home</t>
  </si>
  <si>
    <t>Schodack</t>
  </si>
  <si>
    <t>http://ww1.hdnux.com/photos/61/17/75/12910432/10/920x920.jpg</t>
  </si>
  <si>
    <t>police involvement; Police Chief said this hate-crime occurred "out of the blue."</t>
  </si>
  <si>
    <t>also reported here: https://www.timesunion.com/7dayarchive/article/Schodack-police-probe-garage-fire-graffiti-as-11147194.php; Black family's garage was burned, and it damaged their home.</t>
  </si>
  <si>
    <t>http://www.wcpo.com/news/local-news/hamilton-county/fairfield/fairfield-police-investigating-several-reports-of-vandalism-in</t>
  </si>
  <si>
    <t>http://media2.wcpo.com/photo/2017/06/06/vandalism_1496785198797_60748430_ver1.0_640_480.jpg</t>
  </si>
  <si>
    <t>Spree: Police documents indicate that Johnson and at least four other residents of Arbor Pointe Apartments were targeted by vandals Friday night, waking up to discover graffiti and racial hate-symbols on their vehicles.</t>
  </si>
  <si>
    <t>http://denver.cbslocal.com/2017/06/02/aurora-graffiti-swastikas/</t>
  </si>
  <si>
    <t>Aurora</t>
  </si>
  <si>
    <t>https://denver.cbslocal.com/wp-content/uploads/sites/15909806/2017/06/graffiti-1-from-karen-wolf-fb.jpg?resize=640,480 and https://denver.cbslocal.com/wp-content/uploads/sites/15909806/2017/06/swastika-graffiti-7pkg_frame_744.jpg?resize=620,349</t>
  </si>
  <si>
    <t>painted over by the homeowners</t>
  </si>
  <si>
    <t>home of Jewish couple</t>
  </si>
  <si>
    <t>https://www.khou.com/article/news/local/swastika-painted-on-car-in-south-austin-neighborhood/449190845</t>
  </si>
  <si>
    <t>had anti-Trump sign in yard; seems to be the same event as here: http://www.newsradioklbj.com/news/austin-local-news/austin-police-investigating-criminal-mischief-cases-one-involving-swastika but the link is broken</t>
  </si>
  <si>
    <t>http://www.palmbeachpost.com/news/crime--law/new-boynton-police-probe-swastika-black-lives-matter-drawn-truck/ecwipUyEPZ9K1EvGqw6VFO/</t>
  </si>
  <si>
    <t>Boynton Beach</t>
  </si>
  <si>
    <t>Black-Lives-Matter</t>
  </si>
  <si>
    <t>http://www.nbclosangeles.com/news/local/Racial-Slur-Nazi-Symbol-Spray-Painted-on-Womans-automobile-428749613.html</t>
  </si>
  <si>
    <t>San Jacinto</t>
  </si>
  <si>
    <t>https://media.nbclosangeles.com/2019/09/racist-grafitti-for-web.JPG?resize=1200%2C675</t>
  </si>
  <si>
    <t>https://www.sheboyganpress.com/story/news/2017/06/21/police-racial-and-offensive-graffiti-found-garage/417569001/</t>
  </si>
  <si>
    <t>Sheboygan</t>
  </si>
  <si>
    <t>Go-Back-to-your-own-Country, Trump</t>
  </si>
  <si>
    <t>https://localtvwiti.files.wordpress.com/2017/06/sheboygan-hate-11.jpg?quality=85&amp;strip=all&amp;w=400&amp;h=225&amp;crop=1</t>
  </si>
  <si>
    <t>garage also lit on fire</t>
  </si>
  <si>
    <t>http://www.azcentral.com/videos/news/local/phoenix/2017/07/05/phoenix-familys-mailbox-vandalized-swastika/103459728/</t>
  </si>
  <si>
    <t>Jew</t>
  </si>
  <si>
    <t>https://www.dailystormer.com/wp-content/uploads/2017/07/eXNvczd2LmpwZw.jpg</t>
  </si>
  <si>
    <t>Couple was on vacation. Neighbor called the police and the graffiti removal people and covered it up with paper. Jewish couple decides to leave it up for the time being</t>
  </si>
  <si>
    <t>https://www.newsweek.com/nazi-plane-landed-georgia-highway-641252</t>
  </si>
  <si>
    <t>Dacula</t>
  </si>
  <si>
    <t>Nazi-marking</t>
  </si>
  <si>
    <t>Iron Cross</t>
  </si>
  <si>
    <t>highway</t>
  </si>
  <si>
    <t>plane</t>
  </si>
  <si>
    <t>https://pbs.twimg.com/media/DFg-6HGUIAApdnF.jpg</t>
  </si>
  <si>
    <t>The Journal-Constitution reported that the aircraft that landed on the highway was outfitted to look like a Nazi plane used in World War II, the Messerschmitt BF 109. Kelsey Atherton, a defense technology reporter at Popular Science, pointed out on Twitter that the Sonex craft that landed on the Georgia highway didn't look all that much like a Messerschmitt BF 109. "Going for historical accuracy in the paint is an odd defense when the plane it's trying to mimic looks way different."</t>
  </si>
  <si>
    <t>http://www.kshb.com/news/local-news/vandals-draw-racial-slurs-swastika-on-grain-valley-vehicles</t>
  </si>
  <si>
    <t>Grain Valley</t>
  </si>
  <si>
    <t>http://media2.kshb.com/photo/2017/08/11/slurs_1502455227789_64028915_ver1.0_640_480.jpg</t>
  </si>
  <si>
    <t>Spree: two cars</t>
  </si>
  <si>
    <t>http://upnorthlive.com/news/local/swastika-scribbled-on-manistee-womans-front-door</t>
  </si>
  <si>
    <t>Manistee</t>
  </si>
  <si>
    <t>http://static-27.sinclairstoryline.com/resources/media/67606464-ce4c-4979-830d-1de4fabcf147-large16x9_ScreenShot20170817at1.41.18AM.png</t>
  </si>
  <si>
    <t>Victim, Jamie Powers has signs in the windows of her home reflecting on her personal views. Some of them read, "minority rights are human rights and â€œbigotry and hate speech will not be tolerated in this home." She says her right to free speech, especially on her own property does not justify vandalism.</t>
  </si>
  <si>
    <t>Mashpee</t>
  </si>
  <si>
    <t>reported with another incident in East Sandwich and said it occurred "a few days later" after the incident at the golf club</t>
  </si>
  <si>
    <t>http://www.cleveland.com/lakewood/index.ssf/2017/08/swastikas_painted_on_driveway.html</t>
  </si>
  <si>
    <t>http://image.cleveland.com/home/cleve-media/width960/img/plain-dealer/photo/2017/08/16/-5f22bce9abee9c7e.png and https://image.cleveland.com/home/cleve-media/width960/img/plain-dealer/photo/2017/08/16/-c0f61eee78d2d00d.png</t>
  </si>
  <si>
    <t>The incident prompted a response from state Rep. Nickie Antonio, a Democrat who also lives on Belle Avenue in Lakewood. "We must all denounce this wave of hate and fear that is gripping our nation at this time, perpetuated by a leader in the highest office in the land," she said. "Our best response is to get to know our neighbors and express that hate has no place in our community or our country."</t>
  </si>
  <si>
    <t>Spree: two swastikas on same driveway and another down the street; night before the resident reported that his vehicle's windows were smashed in.</t>
  </si>
  <si>
    <t>http://www.mlive.com/news/grand-rapids/index.ssf/2017/08/swastikas_painted_on_dumpsters.html</t>
  </si>
  <si>
    <t>http://image.mlive.com/home/mlive-media/width960/img/grpress/news_impact/photo/23241696-mmmain.jpg</t>
  </si>
  <si>
    <t>Kunecki said that he understands that some people might be upset at the symbol and that it "does bother them." At the same time, he said he thought the symbol was a "good analogy" of what he says is the township violating his property rights.</t>
  </si>
  <si>
    <t>Kunecki is in a dispute with the township over the state of his property. They sent dumpsters for him to clean up his property. After their delivery, swastikas were reportedly spray painted on them. Kunecki says it wasnt him, but the company says they were delivered without swastikas.</t>
  </si>
  <si>
    <t>http://bakersfieldnow.com/news/local/neighborhood-in-southeast-bakersfield-is-vandalized-with-a-swastika</t>
  </si>
  <si>
    <t>War-is-Coming</t>
  </si>
  <si>
    <t>http://static-33.sinclairstoryline.com/resources/media/6e0dfac8-b539-490a-a390-46bca881fb78-large16x9_fencegraffiti15aug2017.jpg</t>
  </si>
  <si>
    <t>The red spray paint left a mark on the neighborhood, but the woman who lives in the house didn't seem overly concerned. "It didn't bother me too much," said Zarana Williams. "You know, because, there’s a lot of things going on with the mess that’s going on in Virginia, and so I just figured some stupid kids out playing some pranks or something." Williams said that if someone was trying to scare her, they failed.</t>
  </si>
  <si>
    <t>right after Charlottesville, so possibly referring to race war, which could be neo-Nazi</t>
  </si>
  <si>
    <t>http://www.independent.com/news/2017/aug/18/swastika-trump-graffitied-near-goleta/</t>
  </si>
  <si>
    <t>Goleta</t>
  </si>
  <si>
    <t>Deputy Harris said the swastika and “Trump” were painted in a different color than the gang graffiti, “yet it appears all the vandalism was done around the same time.” Harris said the investigation is ongoing and he encouraged anyone with information on the incident to call the Sheriff’s Office.</t>
  </si>
  <si>
    <t>According to Deputy Michael Harris, five cars and large stretches of sidewalk were spray-painted with words and symbols that had “a local Hispanic gang connotation.” In the same area, a large swastika and the word “Trump” was also painted.</t>
  </si>
  <si>
    <t>https://www.12news.com/article/news/local/valley/dog-with-swastika-painted-on-its-head-shows-up-on-neighbors-doorstep/465012786</t>
  </si>
  <si>
    <t>dog</t>
  </si>
  <si>
    <t>https://media.kare11.com/assets/KPNX/images/7a8b9572-8226-4f28-b06e-c3b358df4ef6/7a8b9572-8226-4f28-b06e-c3b358df4ef6_1920x1080.jpg</t>
  </si>
  <si>
    <t>Owners of dog said it was a joke, but dog showed up on "half-hispanic" neighbor's door step. Owner said they would remove it.</t>
  </si>
  <si>
    <t>The police officer who responded to the incident also reported that the owners of the dog were young, and he did not find any obvious signs of abuse.</t>
  </si>
  <si>
    <t>http://weartv.com/news/local/vandals-spray-paint-swastika-symbols-racial-slurs-on-homes</t>
  </si>
  <si>
    <t>Pensacola</t>
  </si>
  <si>
    <t>F**k-you, N*****</t>
  </si>
  <si>
    <t>spree: "several homes and cars" second time this week</t>
  </si>
  <si>
    <t>https://abc7chicago.com/nazi-graffiti-anti-semetic-swastika-mazi-chicago/2346206/</t>
  </si>
  <si>
    <t>Pro-Nazi Graffiti</t>
  </si>
  <si>
    <t>Make-Weimer-Great-Again</t>
  </si>
  <si>
    <t>https://cdn.abcotvs.com/dip/images/2345970_082617-wls-pro-nazi-graffit-img.jpg?w=1280&amp;r=16%3A9</t>
  </si>
  <si>
    <t>Neighbors cleaned up and plan to hold a march</t>
  </si>
  <si>
    <t>https://www.krqe.com/news/swastika-on-albuquerque-homes-window-offends-neighbors/</t>
  </si>
  <si>
    <t>https://media.krqe.com/nxs-krqetv-media-us-east-1/photo/2017/09/04/nazi-house-1_31016483_ver1.0_640_360.jpg</t>
  </si>
  <si>
    <t>http://www.dailycamera.com/lafayette-news/ci_31280312/jewish-couple-reports-swastika-their-door-lafayette</t>
  </si>
  <si>
    <t>Lafayette</t>
  </si>
  <si>
    <t>http://extras.mnginteractive.com/live/media/site21/2017/0906/20170906__07DCASWAw~1.jpg</t>
  </si>
  <si>
    <t>“Officers had maintenance crews paint over the door.”</t>
  </si>
  <si>
    <t>Two swastikas carved on two different occasions on the front door of the Jewish couple in just two days.</t>
  </si>
  <si>
    <t>https://jewishstandard.timesofisrael.com/swastika-in-hackensack/</t>
  </si>
  <si>
    <t>Hackensack</t>
  </si>
  <si>
    <t>https://static.timesofisrael.com/jewishstanddev/uploads/2017/09/hackensack-swastika-640x400.jpg</t>
  </si>
  <si>
    <t>Interesting quote from women who was targeted: “It’s not about Jews,” she said. “If you put up a swastika, you hate everyone. If you hate one, you hate all, and primarily you hate yourself.” This article cites the folllowing statistic: "In New York City, with the largest Jewish population of any city in the world, swastika incidents skyrocketed 76 percent from 2016 to 2018, according to the NYPD."</t>
  </si>
  <si>
    <t>https://www.theoaklandpress.com/2017/09/19/police-seeking-treatment-for-royal-oak-man-responsible-for-racist-graffiti-incidents/</t>
  </si>
  <si>
    <t>Royal Oak</t>
  </si>
  <si>
    <t>http://image.theoaklandpress.com/storyimage/OP/20170918/NEWS/170919619/AR/0/AR-170919619.jpg&amp;maxh=400&amp;maxw=667</t>
  </si>
  <si>
    <r>
      <rPr>
        <color rgb="FF000000"/>
        <sz val="10.0"/>
      </rPr>
      <t xml:space="preserve">Mayor issued statement: "Royal Oak rejects racism and bigotry in all its forms, he said. "We stand together and denounce these vile and cowardly acts. Royal Oak is a welcoming, tolerant and vibrant city. Hate has no home or safe harbor in our community." Graffiti on a garage door on Farnum Avenue near Maxwell was covered over with paper and an American flag by Monday morning. Down the street, where someone painted the graffiti on a wooden fence outside a home under construction, the builder used large sections of brown paper and tape to cover it up. A painter worked Monday morning painting over a red swastika that had been spray painted on the garage door of a small outbuilding at the North Royal Oak Apartment complex on West Farnum. Mentally ill man who lives in neighborhood, as reported: </t>
    </r>
    <r>
      <rPr>
        <color rgb="FF1155CC"/>
        <sz val="10.0"/>
        <u/>
      </rPr>
      <t>https://www.freep.com/story/news/local/michigan/oakland/2017/09/19/swastika-white-power-graffiti-royal-oak-suburban-detroit-mental-health-care/682412001/</t>
    </r>
  </si>
  <si>
    <t>Spree: "Seven vandalism incidents"</t>
  </si>
  <si>
    <t>https://www.chicagotribune.com/suburbs/ct-met-swastika-on-bolingbrook-mayors-house-20190307-story.html</t>
  </si>
  <si>
    <t>white transgender person</t>
  </si>
  <si>
    <t>culprit charged with hate-crime; He pleaded guilty in December 2017 to a hate-crime, criminal damage to property and threatening a public official and served 180 days in the county jail. He also was sentenced to 30 months of probation and ordered to complete community service and pay restitution.</t>
  </si>
  <si>
    <t>anarchist symbols as well as message to resign found with swastika. target was mayor of Bolingbrook</t>
  </si>
  <si>
    <t>https://durangoherald.com/articles/193702</t>
  </si>
  <si>
    <t>Durango</t>
  </si>
  <si>
    <t>After further investigation, police learned of two similar incidents at the same residence that went unreported, he said.</t>
  </si>
  <si>
    <t>http://www.wbtv.com/story/36430028/charlotte-man-says-swastika-symbol-was-drawn-on-his-door</t>
  </si>
  <si>
    <t>Charlotte</t>
  </si>
  <si>
    <t>http://wbtv.images.worldnow.com/images/14982074_G.jpg?auto=webp&amp;disable=upscale&amp;width=800</t>
  </si>
  <si>
    <t>Jewish couple's home while they were in Temple for high holy Jewish days. Gone for less than half an hour.</t>
  </si>
  <si>
    <t>https://www.wpxi.com/news/top-stories/homeowner-paints-swastika-on-pittsburgh-steelers-flag/615301428</t>
  </si>
  <si>
    <t>West Deer</t>
  </si>
  <si>
    <t>Steeler's symbol</t>
  </si>
  <si>
    <t>Owner of the flag, Anton Uhl, was upset about the Steeler's decision concerning the national anthem protest. People in his community were too upset to confront Uhl and turned to media. "I'm upset the Rooneys didn't want to participate in the national anthem so to me, they're anti-American," Anton Uhl said. That's why he painted a swastika on his Steelers flag in West Deer. Not because he supports Nazis, but because he wanted to show he feels the Steelers are unpatriotic. After the newscast, Uhl released this statement "I want to tell your viewers that I was wrong in placing a Swastika on the Steeler's Flag. The Flag has been removed. I'm not apologizing but should not have singled out just the Steelers. The Swastika, a symbol-of-hate, should be worn by all the NFL players who do not stand for our Nation's Flag and Anthem. If the players and owners want to demonstrate against President Trump and the disparity against races, then they should unite in uniform and march on Washington."</t>
  </si>
  <si>
    <t>https://www.kcur.org/education/2017-09-25/updated-backlash-prompts-apology-from-st-teresas-students-who-posed-with-swastika</t>
  </si>
  <si>
    <t>plastic cups</t>
  </si>
  <si>
    <r>
      <rPr>
        <color rgb="FF000000"/>
        <sz val="10.0"/>
      </rPr>
      <t xml:space="preserve">girls issued apology in form of letter: </t>
    </r>
    <r>
      <rPr>
        <color rgb="FF1155CC"/>
        <sz val="10.0"/>
        <u/>
      </rPr>
      <t>https://www.kcur.org/education/2017-09-25/updated-backlash-prompts-apology-from-st-teresas-students-who-posed-with-swastika</t>
    </r>
    <r>
      <rPr>
        <color rgb="FF000000"/>
        <sz val="10.0"/>
      </rPr>
      <t xml:space="preserve">    Here is text of the letter:   Dear STA students, faculty and staff,   We are writing this letter today to acknowledge our terrible mistake. We participated in a drinking game that involved moving cups in the form of a swastika. The symbol was mistakenly and ignorantly formed with no racist intent. We could not be more remorseful knowing we unintentionally hurt many. Our terrible actions have devastated our community and the strong reputation of STA women has been tarnished. We are sincere in our apologies towards our fellow students, faculty and all else effected by our actions. We respect the opinions of everyone, knowing you are speaking from your heart. We acknowledge the pain our actions have caused and fully recognize the terror that is associated with the swastika symbol. To reconcile our actions we plan on doing service to those affected by the hatred this symbol stands for. The thought of anyone feeling unsafe, uncomfortable or unwelcome because of our incredibly inconsiderate actions is sickening to us. We want to remember and learn from this mistake moving forward. We hope the girls that brought this to the attention of the school community know that we respect them and harbor no ill feelings. We are asking for your forgiveness knowing it will take time to earn back your respect. It will be at the forefront of everything we do moving forward. We aim to emphasize that we had no intention of aligning our actions with bigotry. Despite our mistake, we do stand with all of you against any form of discrimination. Our hope is to move forward in unity and love"             " The apology came late Sunday evening after classmates allegedly shouted “Nazi” and “racist” at the girls during the Teresian homecoming dance"; girls who went to Catholic school were disciplined but not expelled; school president came under severe scrutiny and eventually; see this article for more consequences: </t>
    </r>
    <r>
      <rPr>
        <color rgb="FF1155CC"/>
        <sz val="10.0"/>
        <u/>
      </rPr>
      <t>https://www.flatlandkc.org/commentary/students-staff-swastika-incident/</t>
    </r>
    <r>
      <rPr>
        <color rgb="FF000000"/>
        <sz val="10.0"/>
      </rPr>
      <t xml:space="preserve"> Since then, a lot has happened at the 600-student school, including: expressions of righteous anger from students appalled by their classmates’ vile action; work by the faculty, administration and board to manage the crisis and right the ship; apologies; forgiveness; a mandatory retreat with the class of which the offending students were a part; diversity training with an emphasis on interfaith understanding; outside speakers; outside consultants, and more.    Letter from school via Facebook: Our community was recently challenged by an event off campus, involving a group of students participating in a drinking game that included a hateful symbol. Unfortunately, as with high schools all across the country, we deal with underage drinking on a regular basis. This incident was irregular; it was something we have never faced before and it has shaken us to our core. 
Our students and alumnae have expressed great levels of concern, as they should, and we are proud of this response. Our mission is to develop strong women, and this strength is shining through.
To reiterate, we condemn discrimination of any kind. 
Many of you have questioned the consequences and called for expulsion of the students involved. While we respect your opinion, expulsion is the wrong solution in this situation. We live the mission of the Sisters of St. Joseph. Our students are taught to care for the dear neighbor, “neighbor to neighbor, without distinction.” That teaching guides us in every decision we make. 
St. Teresa’s Academy educates and empowers young women for the future. It’s more than developing the individual academically, spiritually and emotionally. It’s about becoming part of something bigger and discovering themselves along the way. It’s about rising to their individual potential and striking their path with the strength and support of their sisters, their community and their faith.
The last week has been a challenging one. Our job as educators is to use these incidents, when they occur, as opportunities to teach our young women what it means to care about their dear neighbor. We have more work to do.
In the weeks ahead, we will be announcing several new initiatives addressing issues this incident has brought to light. We promise to stay true to our mission and to keep you fully informed.
Inscribed on the cornerstone of our first campus building are the words: “With the help of God, we need not fear.” We ask for your prayers for our young women and our extended community.
Respectfully,
Nan Bone
President, St. Teresa’s Academy</t>
    </r>
  </si>
  <si>
    <t>high school girls playing playing “Jews vs. Nazis” beer pong, took photos of the swastika made of solo cups and circulated via Snapchat</t>
  </si>
  <si>
    <t>http://newyork.cbslocal.com/2017/10/12/staten-island-racist-graffiti/</t>
  </si>
  <si>
    <t>racial graffiti</t>
  </si>
  <si>
    <t>N*****-Get-Out</t>
  </si>
  <si>
    <t>She set up a Go fund Me page for the victim to pay the $1,000 insurance deductible. Less than a day later she had more than twice that amount. “We have over 90 contributors to the fund, it’s just a really good feeling,” she said. A significant act of kindness from Jo Jo’s Tire And Service Center, they fixed the car for free.</t>
  </si>
  <si>
    <t>https://www.cbsnews.com/newyork/news/man-charged-with-scrawling-swastika-anti-semitic-slur-on-staten-island-garage/</t>
  </si>
  <si>
    <t>Kyke</t>
  </si>
  <si>
    <t>http://image.silive.com/home/silive-media/width600/img/latest_news/photo/nws-swastika-237d1f9d6bc42ec6.jpg</t>
  </si>
  <si>
    <t>Officers from the NYPD 123rd Precinct and a City Council-sponsored Where to Clean team cleaned up the graffiti Thursday.
 James Rizzo Jr., 37, was charged with criminal mischief as a hate-crime.</t>
  </si>
  <si>
    <t>Reported antisemitic slur with the swastika Also reported here: https://newyork.cbslocal.com/2017/10/18/staten-island-swastika-garage/</t>
  </si>
  <si>
    <t>http://okcfox.com/news/local/home-broken-in-twice-swastika-graffiti-left-on-door</t>
  </si>
  <si>
    <t>http://static-28.sinclairstoryline.com/resources/media/65cc30e4-691a-4394-97c0-c45247102296-large16x9_swastikagraffiti.jpg</t>
  </si>
  <si>
    <t>second break-in of the same house; swastika appeared after this second break-in</t>
  </si>
  <si>
    <t>https://www.washingtonpost.com/local/public-safety/a-swastika-was-mowed-into-a-field-now-neighbors-ask-if-they-could-have-done-more/2017/12/26/4e190a48-ea63-11e7-8a6a-80acf0774e64_story.html</t>
  </si>
  <si>
    <t>Lorton</t>
  </si>
  <si>
    <t>A group of neighbors discussed the best way to deal with the situation, said Potter. She said residents decided to send an emissary to the family's home to discuss the swastika a couple of days after it was discovered. Potter said the teen's parents admitted he had mowed the symbol into the grass. She said they were aware of his behavioral issues and were getting him treatment. "They were going to take care of it," Potter said. "They were aware of it." The police said they did not receive any reports of a swastika being mowed into grass in the Gunston Manor neighborhood in late October. Ed Munz, president of the Gunston Manor Property Owners Association, wrote in an email that he learned of the swastika only after other neighbors had spoken to the teen's family. He said he was not involved in the discussion about what to do about it. Munz said neighbors were "disgusted and embarrassed" by the swastika, so they mowed the field in such a way that the swastika was no longer visible.</t>
  </si>
  <si>
    <t>teen whose yard swastika showed up in expressed neoNazi views and late comitted murder</t>
  </si>
  <si>
    <t>http://www.wisn.com/article/swastika-carved-into-couple-s-pumpkin/13100280</t>
  </si>
  <si>
    <t>Thank-you!</t>
  </si>
  <si>
    <t>https://www.google.com/url?sa=i&amp;url=https%3A%2F%2Fwww.wlky.com%2Farticle%2Fswastika-carved-into-couple-s-pumpkin%2F13100280&amp;psig=AOvVaw3Qylt_cLq_OAKN8h_1w_gR&amp;ust=1592778938435000&amp;source=images&amp;cd=vfe&amp;ved=0CAIQjRxqFwoTCIiC3Yu6keoCFQAAAAAdAAAAABAD</t>
  </si>
  <si>
    <t>turned swastika into a heart https://www.google.com/url?sa=i&amp;url=http%3A%2F%2Fwww.news-graphic.com%2Fnews%2Fswastika-carved-in-halloween-display%2Farticle_a09e5eb8-bb55-11e7-8041-5f7f16816054.html&amp;psig=AOvVaw3Qylt_cLq_OAKN8h_1w_gR&amp;ust=1592778938435000&amp;source=images&amp;cd=vfe&amp;ved=0CAIQjRxqFwoTCIiC3Yu6keoCFQAAAAAdAAAAABAJ</t>
  </si>
  <si>
    <t>Pumpkin was uncarved, but one night it was carved with a face and then a swastika on its forehead with a note attached saying "Thank you! :)"</t>
  </si>
  <si>
    <t>https://www.wuft.org/news/2016/10/26/swastikas-spray-painted-on-gainesville-home-and-trump-sign/</t>
  </si>
  <si>
    <t>https://www.wuft.org/news/files/2016/10/Swastikas-1024x792.jpg</t>
  </si>
  <si>
    <t>Sartain said he will not paint over the swastikas until after the election.</t>
  </si>
  <si>
    <t>Spree: sidewalk, sign, and garage door of Ronnie Sartain</t>
  </si>
  <si>
    <t>http://wjla.com/news/local/woman-finds-red-swastika-on-her-car-window-in-pg-county</t>
  </si>
  <si>
    <t>Bowie</t>
  </si>
  <si>
    <t>http://static-10.sinclairstoryline.com/resources/media/e3f85d1e-2d04-43ba-84b3-f93db3211a38-large16x9_SwastikaPG1.PNG</t>
  </si>
  <si>
    <t>owner removed it more than 24 hours later when she called the police</t>
  </si>
  <si>
    <t>https://dur-duweb.newscyclecloud.com/storyimage/DU/20171108/NEWS01/171109512/AR/0/AR-171109512.jpg?ts=1510277140&amp;maxw=1290</t>
  </si>
  <si>
    <t>https://www.lohud.com/story/news/local/rockland/2017/11/27/swastika-drawings-found-spring-valley/899308001/</t>
  </si>
  <si>
    <t>Invitations have gone out to town government and school leaders — the school superintendent and principals, town department heads, board and commission members.</t>
  </si>
  <si>
    <t>https://infoweb-newsbank-com.proxy.lib.umich.edu/apps/news/document-view?p=WORLDNEWS&amp;sort=YMD_date%3AD&amp;maxresults=20&amp;f=advanced&amp;val-base-0=swastika%20painted%20on%20Jewish%20family%27s%20south%20Charlotte%20home&amp;fld-base-0=Title&amp;docref=news/168A56E6A7E8EF28</t>
  </si>
  <si>
    <t>http://www.charlotteobserver.com/news/local/rin9i0/picture188508934/alternates/LANDSCAPE_1140/swastika</t>
  </si>
  <si>
    <t>Police were able to quickly paint over the hateful image so the family's children didn’t see it.</t>
  </si>
  <si>
    <t>https://www.jsonline.com/story/communities/south/news/south-milwaukee/2017/12/19/swastika-and-other-symbols-found-drawn-snow-truck-and-alley-south-milwaukee/961990001/</t>
  </si>
  <si>
    <t>The report stated it’s unknown what the true intent was for the creation of the symbols. However, the responding officer didn’t believe the creator was attempting to intimidate or scare anyone. It states if that was the case the symbols would have likely been drawn in a more permanent medium — such as scratched into paint or painted on something. Additionally, the report cites local schools recently went over World War II history the past week due to the anniversary of the attack on Pearl Harbor. The report states it’s possible a student found the symbols “intriguing” and not knowing the full meaning, drew them in the snow.</t>
  </si>
  <si>
    <t>Spree: car and alley in the snow</t>
  </si>
  <si>
    <t>https://www.amny.com/news/swastikas-manhattan-vandalism-1.15649819</t>
  </si>
  <si>
    <t>Max-G-was-here</t>
  </si>
  <si>
    <t>carcature of a Jewish man; an eagle with a Russian sickle and hammer in its talons</t>
  </si>
  <si>
    <t>Spree: responsible for incident on Dec. 19, Dec. 18, Dec. 2, and Nov. 26</t>
  </si>
  <si>
    <t>https://abc13.com/spray-paint-graffiti-vandalism-sienna-plantation/1732186/</t>
  </si>
  <si>
    <t>Missouri City</t>
  </si>
  <si>
    <t>http://www.khou.com/img/resize/content.khou.com/photo/2017/02/01/Fence_1485985512883_8003196_ver1.0.jpg?preset=320-240</t>
  </si>
  <si>
    <t>Cleanup is underway. A good Samaritan who lives nearby took it upon himself to pressure wash the fences. Police involvement</t>
  </si>
  <si>
    <t>Spree: fences, signs, homes</t>
  </si>
  <si>
    <t>http://www.nydailynews.com/new-york/manhattan/deliveryman-caught-video-drawing-swastika-wall-st-building-article-1.3735340</t>
  </si>
  <si>
    <t>http://njjewishnews.com/article/36835/no-suspects-after-swastikas-found-on-lawn-of-highland-park-jewish-homeowner#.WyGEYVMvwUE</t>
  </si>
  <si>
    <t>Highland Park</t>
  </si>
  <si>
    <t>http://njjewishnews.com/images/made/images/uploads/SnowSwastikaHrt_300_300_90.jpg</t>
  </si>
  <si>
    <t>Mayor Gayle Brill Mittler, a former president of the Highland Park Conservative Temple-Congregation Anshe Emeth, issued a statement after the swastika was found on Levin’s lawn: “Hate of any kind will not be tolerated here,” she said. “The recent disgraceful act of antiSemitism displayed on a Highland Park resident’s home is under investigation. The hate-filled vandal will be found and dealt with by the Highland Park police. Hate has no home here.” Joshua Cohen, the New Jersey regional director of the Anti-Defamation League (ADL) praised the mayor for speaking out against antiSemitism and the police department for their swift response, but noted that offensive acts like these take a toll on the community. “Sadly, New Jersey is not immune to anti-Jewish animus,” Cohen said. “Incidents like these can leave victims and members of the community feeling vulnerable and unprotected. As such, they warrant a priority response from everyone.”</t>
  </si>
  <si>
    <t>drawing of middle finger</t>
  </si>
  <si>
    <t>antisemitic slurs and obscenities, including drawings of a swastika and another of a middle finger.</t>
  </si>
  <si>
    <t>https://www.theindychannel.com/news/local-news/johnson-county/vandals-paint-swastika-male-genitalia-on-greenwood-homes</t>
  </si>
  <si>
    <t>Greenwood</t>
  </si>
  <si>
    <t>Neo-Nazi</t>
  </si>
  <si>
    <t>https://mediaassets.theindychannel.com/photo/2018/01/08/Swastika_1515462114843_75627199_ver1.0_640_480.JPG</t>
  </si>
  <si>
    <t>http://kfor.com/2018/01/07/oklahoma-woman-wakes-up-to-swastika-on-her-trailer/</t>
  </si>
  <si>
    <t>https://www.pghcitypaper.com/Blogh/archives/2018/01/25/more-than-a-dozen-swastikas-drawn-in-snow-on-cars-in-pittsburghs-oakland-neighborhood</t>
  </si>
  <si>
    <t>https://media2.fdncms.com/pittsburgh/imager/u/blog/6348443/swastika_snow_pittsburgh.jpg?cb=1516914665</t>
  </si>
  <si>
    <t>But as he continued to walk down Meyran, he spotted about 15-20 more swastikas. All were drawn into the snow on car windshields, on both sides of the avenue. That was when the student knew he had to do more than just brush off the swastikas. So, he took pictures of the swastikas and posted them on Facebook, along with a post saying that this behavior needs to stop and denouncing anyone for promoting Nazism and white supremacy. The post was shared more than 620 times. The student requested to remain anonymous, saying he fears retaliation from making the incident public.</t>
  </si>
  <si>
    <t>http://www.wishtv.com/news/indiana-man-spots-swastika-carved-in-snow-near-his-home/1096605754</t>
  </si>
  <si>
    <t>Fort Wayne</t>
  </si>
  <si>
    <t>snow field</t>
  </si>
  <si>
    <t>He posted the photo on Facebook, and also posted it on the homeowners association Facebook page. “Two of the board members from the HOA reached out to me,” Novinger said. “I spoke with them on the phone. Their first thought was can we cover it up and make it look like a tic-tac-toe board or something like that. But once I said it was on the ice, it’s not a good idea to go out on the thin ice. Fortunately it’s winter, not spring and we’ll get a snow here quickly and it will just go away.” Novinger said he did call the police non-emergency line to report the carving.</t>
  </si>
  <si>
    <t>too dangerous to cover up since it was on the ice</t>
  </si>
  <si>
    <t>http://www.bakersfield.com/news/swastikas-spray-painted-on-multiple-homes-in-bakersfield-retirement-community/article_a1bc8cc8-06c5-11e8-9c8c-2fdf8ea5c0e4.html</t>
  </si>
  <si>
    <t>https://bloximages.newyork1.vip.townnews.com/bakersfield.com/content/tncms/assets/v3/editorial/6/1d/61d5cac2-06e6-11e8-87e1-4bafc6a58b9c/5a725e6ecf2c9.image.jpg?resize=1200%2C800</t>
  </si>
  <si>
    <t>Removed by City of Bakersfield employees, police involvement</t>
  </si>
  <si>
    <t>http://www.cleveland19.com/story/37519857/interracial-westlake-couple-speaks-out-after-hate-message-found-in-front-yard</t>
  </si>
  <si>
    <t>Westlake</t>
  </si>
  <si>
    <t>cooler/front yard</t>
  </si>
  <si>
    <t>https://pbs.twimg.com/media/DWIJUMRX4AAxsti.jpg</t>
  </si>
  <si>
    <t>Westlake police took the cooler and destroyed it.</t>
  </si>
  <si>
    <t>https://www.newsday.com/long-island/crime/graffiti-swastika-sprayed-oceanside-homes-1.16898329</t>
  </si>
  <si>
    <t>Oceanside</t>
  </si>
  <si>
    <t>lewd-images</t>
  </si>
  <si>
    <t>https://www.liherald.com/stories/bias-incident-reported-in-oceanside,100393</t>
  </si>
  <si>
    <t>F-U</t>
  </si>
  <si>
    <t>https://www.liherald.com/uploads/original/1519243607_e7ae.jpg</t>
  </si>
  <si>
    <t>State Sen. Todd Kaminsky, who represents Oceanside and the surrounding community, released a statement that reads in part, "Swastikas and other graffiti have absolutely no place in our community. These cowardice acts of hatred will not be tolerated." Police involvement. Town Councilman Anthony D’Esposito also weighed in. “Graffiti on its own is a huge problem here on Long Island, but the graffiti that was found in Oceanside today is downright criminal,” he said, and citing the number of World War II veterans that still live in the neighborhood, added that “Swastikas have no place in a free, democratic society … There is no place for hatred and bigotry of this sort in our township.”</t>
  </si>
  <si>
    <t>Leading Sherry outside, he showed her four crude depictions of male genitalia spray painted in blue on the couple’s driveway. Suspecting there was more, they searched around the property. An “F U” was scrawled on their fence, in the same color, and a further search revealed more drawings on a neighboring property and a utility pole across the street.</t>
  </si>
  <si>
    <t>http://abc7ny.com/swastikas-found-on-cars-in-brooklyn/3123170/</t>
  </si>
  <si>
    <t>The NYPD is investigating the vandalism as a possible bias crime. Orthodox Jew neighborhood.</t>
  </si>
  <si>
    <t>with racial slurs</t>
  </si>
  <si>
    <t>http://www.liherald.com/stories/swastika-found-outside-wantagh-home,100595</t>
  </si>
  <si>
    <t>http://www.liherald.com/uploads/original/1519830522_c27c.jpg</t>
  </si>
  <si>
    <t>Detectives are investigating it as a bias-incident. Town of Hempstead Councilwoman Erin King Sweeney And Councilman Dennis Dunne released a statement last night about the discovery “Hempstead Town is a community of religious diversity and tolerance. We are greatly disturbed by tonight’s discovery of a swastika on a Wantagh sidewalk. What is even more troubling is that this discovery comes less than a week after a swastika was found spray painted on a sidewalk in Oceanside. Our township is home to those who endured the horror of Nazi death camps and many who fought the atrocities of the Nazi regime. There is no place in our communities for this symbol of hatred and intolerance. We would like to thank Nassau County’s 1st Precinct for their prompt response to this disturbing graffiti and we offer our full support to them in their efforts to locate the vandals.”</t>
  </si>
  <si>
    <t>https://www.news-leader.com/story/news/local/ozarks/now/2018/03/26/springfield-mom-finds-swastika-painted-front-door-windshield-busted/459022002/</t>
  </si>
  <si>
    <t>Reported with the incident above.</t>
  </si>
  <si>
    <t>https://www.gannett-cdn.com/-mm-/735dab910872766e42a151b933ccaa6fb336f509/c=209-0-4619-3316&amp;r=x404&amp;c=534x401/local/-/media/2018/03/26/Springfield/Springfield/636576661349518133-tGrafitti00060.jpg</t>
  </si>
  <si>
    <t>Someone from the local Black Lives Matter group came by her house on Sunday and offered to patrol the neighborhood for a while. That man, whom she described as a white man named Craig, stuck around long enough for Mitchell-Hickman to feel a little better about the situation, she said. Mitchell-Hickman has filed a police report about the incident. Within a few hours of learning about the vandalism, the NAACP Springfield Branch sent someone to Mithcell-Hickman's home to paint the front door. The group also arranged to replace her windshield. Cheryl Clay is president of the local NAACP. "This is an act of cowardice, damaging property with a hate sign and destroying this member of our community’s windshield,” Clay said in a statement condemning the vandalism. Faith Voices of Southwest Missouri and Council of Churches of the Ozarks also condemned in the statement what they called "hate-based vandalism." A rally to show support for Mitchell-Hickman and her family will be at 6 p.m. Monday near the intersection of East Locust Street and North Clay Avenue.</t>
  </si>
  <si>
    <t>http://fox4kc.com/2018/03/30/vandals-spray-paint-swastikas-on-grain-valley-familys-mailbox/</t>
  </si>
  <si>
    <t>http://www.kansascity.com/latest-news/j2vjx0/picture208184824/alternates/FREE_1140/Clipboard.jpg</t>
  </si>
  <si>
    <t>Butler, who spent time serving in the U.S. Army, spent most of his Friday cleaning the paint off the stone surface. Police involvement</t>
  </si>
  <si>
    <t>Christian theme mailbox tagged on Good Friday</t>
  </si>
  <si>
    <t>http://www.cjonline.com/news/20180408/police-swastika-in-east-topeka-was-prank</t>
  </si>
  <si>
    <t>Heil-Hitler-Nazis</t>
  </si>
  <si>
    <t>http://www.cjonline.com/storyimage/KS/20180408/NEWS/180408575/AR/0/AR-180408575.jpg</t>
  </si>
  <si>
    <t>Topeka police Lt. Andrew Beightel said there wasn't a crime because no damage or direct threats had been made. But the department investigated the incident for "intelligence purposes," he said. Officers spoke with witnesses and determined that a couple of 10 to 12 year olds were responsible. "At this time it appears this was a non-thought out prank," Beightel said. "We will continue to monitor the area just to make sure though."</t>
  </si>
  <si>
    <t>Brian Levin, director of the Center for the Study of Hate and Extremism in San Bernadino, Calif., said nationally, there has been an increase of public displays of white nationalist ideology. Using symbols and bigoted language in a non-threatening way is protected speech.</t>
  </si>
  <si>
    <t>http://abc13.com/pets-animals/stranger-marks-dog-with-swastika-on-forehead/3398104/</t>
  </si>
  <si>
    <t>http://www.kansas.com/latest-news/l4nqa9/picture209858269/alternates/LANDSCAPE_1140/dog%20swastika.jpg</t>
  </si>
  <si>
    <t>Howard is trying to figure out how to to remove the symbol from her dog's forehead.</t>
  </si>
  <si>
    <t>http://www.newsweek.com/pennsylvania-west-mifflin-swastika-flag-seen-hung-home-919075</t>
  </si>
  <si>
    <t>West Mifflin</t>
  </si>
  <si>
    <t>police confirming they can't do anything about it.</t>
  </si>
  <si>
    <t>man says “I am not a racist; I’m trying to annoy them,” he told WPXI. “They are a nuisance. They have damaged part of my property and I’ve seen lewd behavior. It’s only racist if you perceive it that way.”</t>
  </si>
  <si>
    <t>https://www.northjersey.com/story/news/bergen/ridgewood/2018/05/09/swastika-found-painted-ridgewood-nj-house/597177002/</t>
  </si>
  <si>
    <t>Other graffiti was written on the wall in orange paint but Police Chief Jacqueline Luthcke said it was not hate speech. The swastika has since been removed, according to Luthcke.</t>
  </si>
  <si>
    <t>https://www.clevelandjewishnews.com/news/local_news/swastika-found-on-candidate-s-yard-sign-in-licking-county/article_2cab0f08-5234-11e8-8d99-934df7187c96.html</t>
  </si>
  <si>
    <t>New Albany</t>
  </si>
  <si>
    <t>https://static.timesofisrael.com/www/uploads/2018/05/vandal.jpg</t>
  </si>
  <si>
    <t>Target was Jewish Republican Candidate</t>
  </si>
  <si>
    <t>cannot find this reported anywhere</t>
  </si>
  <si>
    <t>https://www.abcactionnews.com/news/national/biracial-couple-in-ohio-wakes-to-find-swastika-hanging-stuffed-monkey-and-white-only-message</t>
  </si>
  <si>
    <t>Middleburg Heights</t>
  </si>
  <si>
    <t>Whites-Only, Get-Out, KKK, SS</t>
  </si>
  <si>
    <t>biracial couple; also monkey with noose hanging from tree</t>
  </si>
  <si>
    <t>http://kdhnews.com/news/crime/painted-swastika-has-copperas-cove-family-taking-security-steps/article_047411d4-5913-11e8-8fe3-c325c4d70c28.html</t>
  </si>
  <si>
    <t>Copperas Cove</t>
  </si>
  <si>
    <t>Jones said the family currently has motion-sensor lights, but that they are now looking into getting security cameras for the house. The Copperas Cove Police Department said the incident is currently being investigated as a burglary of a vehicle and graffiti. The case is not currently being considered a hate-crime because without a suspect it cannot be determined if the crime was racially motivated, Cove police Sgt. Kevin Miller said Wednesday.</t>
  </si>
  <si>
    <t>https://whdh.com/news/swastika-666-spray-painted-on-vehicles-during-randolph-vandalism-spree/</t>
  </si>
  <si>
    <t>Randolph</t>
  </si>
  <si>
    <t>https://sunbeamwhdh.files.wordpress.com/2018/06/180619randolphspraypaint.jpg?quality=60&amp;strip=color</t>
  </si>
  <si>
    <t>20 vehicles were vandalized</t>
  </si>
  <si>
    <t>https://www.seattletimes.com/nation-world/apxblack-man-s-pickup-painted-with-swastikas-slur/</t>
  </si>
  <si>
    <t xml:space="preserve">Vienna </t>
  </si>
  <si>
    <t xml:space="preserve">Wite-Pride </t>
  </si>
  <si>
    <t>https://static.seattletimes.com/wp-content/uploads/2018/06/Truck-Vandalism_93157-1242x828.jpg</t>
  </si>
  <si>
    <t>Sheriff Robert Pickell (Pi-KELL’) says he’s assigned a detective to investigate the vandalism. Prosecutor David Leyton says he was “furious” when he learned about it. The Council on American-Islamic Relations is offering a $1,000 reward for information that helps police.</t>
  </si>
  <si>
    <t>Truck had a reference to Black Lives Matter on it.</t>
  </si>
  <si>
    <t>https://www.wxyz.com/news/swastikas-painted-on-doors-of-taylor-apartment-complex-families-fear-for-safety</t>
  </si>
  <si>
    <t>Detroit</t>
  </si>
  <si>
    <t>The residents didn’t call police, they called the apartment management who painted over the doors by the afternoon.Marable explained, “Just covering it up is not doing enough, you understand? I live here, we have kids they want to know what this stuff is.”</t>
  </si>
  <si>
    <t xml:space="preserve">spree. all residents with swastikas on doors and cars are minority. </t>
  </si>
  <si>
    <t>https://www.fox2detroit.com/news/clarkston-neighborhood-vandalized-with-swastikas-racial-slurs</t>
  </si>
  <si>
    <t>Clarkston</t>
  </si>
  <si>
    <t>signs, streets, cars</t>
  </si>
  <si>
    <t>automobiles, signs, utility boxes</t>
  </si>
  <si>
    <t>owners cleaned up the graffiti; police involvement</t>
  </si>
  <si>
    <t>spree: racial slurs also painted on signs, streets and even their cars</t>
  </si>
  <si>
    <t>https://www.newsweek.com/woman-arrested-spray-painting-racial-slur-and-swastika-neighbors-house-hail-1025123</t>
  </si>
  <si>
    <t>Toledo</t>
  </si>
  <si>
    <t>Hail-Trump, N****** Keep Out</t>
  </si>
  <si>
    <t>https://d.newsweek.com/en/full/1025102/ohio-house-racial-slurs.webp?w=737&amp;f=0d66346dd7a2b5e2112d10faa224bc1e</t>
  </si>
  <si>
    <t>white female</t>
  </si>
  <si>
    <t>The news went viral when Monica Davis, the Realtor selling the property, streamed a Facebook Live video showing the vandalism to the home and her Realtor sign. community members appeared bearing power hoses to help remove the graffiti. According to the Toledo Blade, Edelen was charged with criminal mischief, ethnic intimidation and criminally damaging property, all misdemeanors. Toledo councilwoman Yvonne Harper visited the property in the afternoon to offer her assistance. "To see something like this up close and personal… I mean, my God, this is Toledo, Ohio," she said. After seeing the racial slurs, Harper called Mayor Wade Kapszukiewicz, and a police squad and a detective arrived on the scene within minutes. Kapszukiewicz said it was heartwarming to see the community come together in solidarity to fight the "heartbreaking" crime. "That something terrible and hateful happens, and that the neighbors of that community decide to come together and send a stronger message of solidarity and love... that warms my heart," he said.</t>
  </si>
  <si>
    <t>Happened hours before towns annual African American parade.</t>
  </si>
  <si>
    <t>https://www.news-leader.com/story/news/local/ozarks/2018/08/30/springfield-tattoo-artist-free-cover-racist-queen-city-justin-fleetwood/1064057002/</t>
  </si>
  <si>
    <t>racist-tattoo</t>
  </si>
  <si>
    <t>1488, White-Pride</t>
  </si>
  <si>
    <t>tattoo</t>
  </si>
  <si>
    <t>story is about a tattoo artist who volunteers to remove racist tattoos.</t>
  </si>
  <si>
    <t>https://www.cnn.com/videos/us/2018/08/10/ulysses-pennsylvania-sidner-erin-pkg-vpx.cnn</t>
  </si>
  <si>
    <t>Ulysses</t>
  </si>
  <si>
    <t>human body, yard sculptures</t>
  </si>
  <si>
    <t>See video for interesting community response</t>
  </si>
  <si>
    <t>https://www.baltimoresun.com/maryland/baltimore-county/bs-md-co-lochearn-swastikas-20180810-story.html</t>
  </si>
  <si>
    <t>Lochearn</t>
  </si>
  <si>
    <t>F--- u, Black, KKK</t>
  </si>
  <si>
    <t>automobiles, homes</t>
  </si>
  <si>
    <t>William Jones, 65, who has lived in the neighborhood for 40 years, spent the morning using hand-cleaner to remove graffiti from his neighbors’ cars. Glass, a 14-year resident who is a county police officer in the nearby Woodlawn precinct, said in light of this incident, he’ll remind residents of crime-prevention steps they can take, such as installing surveillance cameras, trimming their shrubs and keeping porch lights on at night. County Executive Don Mohler also said he was concerned: “This kind of behavior is disgraceful and is absolutely unacceptable in Baltimore County or anywhere. There is no place for such hateful, harmful acts.”</t>
  </si>
  <si>
    <t>spree 15 cars; 2 homes in African-American Lochearn neighborhood in Baltimore County; being investigated as a bias-incident;</t>
  </si>
  <si>
    <t>https://www.newsandtribune.com/news/floyd-county-police-investigating-swastika-graffiti-at-azalea-hills/article_96c62f30-9f32-11e8-9eb6-73106f9a7fcb.html</t>
  </si>
  <si>
    <t>Floyds Knobs</t>
  </si>
  <si>
    <t>https://www.newsandtribune.com/content/tncms/live/#1</t>
  </si>
  <si>
    <t>police involvement; By Monday afternoon, the sign was covered with white tarp, with plans to finish repainting it on Tuesday.</t>
  </si>
  <si>
    <t>https://www.southernminn.com/the_kenyon_leader/news/article_50e2ef9f-2c4d-5a4c-a1d7-245c0d2b5a77.html</t>
  </si>
  <si>
    <t>Kenyon</t>
  </si>
  <si>
    <t>https://bloximages.newyork1.vip.townnews.com/southernminn.com/content/tncms/assets/v3/editorial/8/4f/84fb243a-7c8e-5340-af3a-b91bf64137fc/5b745c52d648d.image.jpg</t>
  </si>
  <si>
    <t>City workers removed the painted symbol that morning with acetone. Sjolander said the mailboxes are private property and the department is asking anyone with information about the crime to call the dispatch at 651-385-3155 and ask for the officer on duty.</t>
  </si>
  <si>
    <t>https://www.northjersey.com/story/news/crime/2018/09/22/swastikas-josh-gottheimer-campaign-sign-sussex-county/1398336002/</t>
  </si>
  <si>
    <t>Hampton</t>
  </si>
  <si>
    <t>Vote-MAGA, Libs-Suck, Go-to-Cali-Dems</t>
  </si>
  <si>
    <t>garage, political yard sign</t>
  </si>
  <si>
    <t>police involvement; John McCann, a Republican who is running against Gottheimer, also released a statement condemning the act.
"The antisemitic actions in Sussex County are abhorrent," McCann said in a statement. "It is truly unfortunate that this is the second time this happened to the Congressman right before an election." Sign is already back up in a different location.</t>
  </si>
  <si>
    <t>Congressmen on Political Sign is Jewish as is owner of home</t>
  </si>
  <si>
    <t>https://www.newsweek.com/man-arrested-florida-arsenal-guns-swastika-bullet-resistant-vest-1190175</t>
  </si>
  <si>
    <t>Miami Beach</t>
  </si>
  <si>
    <t>knife</t>
  </si>
  <si>
    <t>South Dakota man was arrested in Florida with an "arsenal" of guns, a bullet-resistant vest and a knife with a swastika, according to the Miami Herald.</t>
  </si>
  <si>
    <t>https://www.app.com/story/news/local/public-safety/2018/10/31/ocean-grove-cars-vandalized-swastikas-racial-slurs/1838323002/</t>
  </si>
  <si>
    <t>Ocean Grove</t>
  </si>
  <si>
    <t>soap</t>
  </si>
  <si>
    <t>Officers took pictures of the vandalized cars and then cleaned them, McGhee said. There was no damage to any of the vehicles. He said police are investigating the incidents as criminal mischief cases and some are being treated as bias-incidents because of their offensive content.</t>
  </si>
  <si>
    <t>Deputy Mayour Carol Rizzo said the community should view this as simply "something that happened during Mischief Night. Racial slurs present.</t>
  </si>
  <si>
    <t>https://www.nbcnewyork.com/news/local/suspect-photos-released-in-brooklyn-heights-swastika-attack/1604458/</t>
  </si>
  <si>
    <t>swastika-attack</t>
  </si>
  <si>
    <t>hate-filled-graffiti</t>
  </si>
  <si>
    <t xml:space="preserve">residential area </t>
  </si>
  <si>
    <t>steps of homes and garage doors</t>
  </si>
  <si>
    <t>investigated as a hate-crime. PD issued a statement</t>
  </si>
  <si>
    <t>spree. Authorities say 18-year-old Jarrick Wiltshire and 17-year-old Daul Moultrie drew multiple swastikas on the steps and garage doors of multiple residential homes on Garden Place, between Joralemon Street and State Street.</t>
  </si>
  <si>
    <t>https://news.wttw.com/2018/11/09/man-charged-hate-crime-allegedly-drawing-swastikas-buena-park-homes</t>
  </si>
  <si>
    <t>C.I.A.-FU</t>
  </si>
  <si>
    <t>fences; garages</t>
  </si>
  <si>
    <t>A Chicago man faces felony hate-crime charges after he allegedly drew racist-graffiti on a trio of North Side homes earlier this month.
Heath Levey, 51, was charged Friday with two felony hate-crimes and three misdemeanor counts of criminally defacing property after Chicago police say he drew swastikas and other graffiti on three Buena Park neighborhood homes.</t>
  </si>
  <si>
    <t>Spree:Thre incidents</t>
  </si>
  <si>
    <t>https://www.jpost.com/diaspora/antisemitism/las-vegas-twelve-swastikas-spray-painted-on-family-home-570946</t>
  </si>
  <si>
    <t>garage, front door</t>
  </si>
  <si>
    <t>https://images.jpost.com/image/upload/f_auto,fl_lossy/t_JD_ArticleMainImageFaceDetect/391022</t>
  </si>
  <si>
    <t>Fulgencio, who initially felt angry about the incident, had returned to his usual good cheer thanks to his neighbors. Neighbors flocked to his home throughout the day on Thursday, offering support and help. By the end of the day on Thursday, his home was free of graffiti. The news also quickly spread to social media and people from all over Las Vegas offered their support. An owner of a graffiti removal company even offered to remove the swastikas for free. The Metro Police is conducting an investigation but they said the act is not being defined as a hate-crime as they don't believe the family was specifically targeted.</t>
  </si>
  <si>
    <t xml:space="preserve">The incident happened on a day that the Jewish community in Las Vegas gathered to commemorate the victims of the Pittsburgh massacre that occurred this past Saturday. </t>
  </si>
  <si>
    <t>https://news3lv.com/news/local/nazi-graffiti-painted-on-vegas-womans-door</t>
  </si>
  <si>
    <t>woman woke up this morning to find a Swastika &amp; the words “Hell Hitler” painted on her front door. This is the 4th incident involving Swastikas in Nevada in the past 2-weeks.</t>
  </si>
  <si>
    <t>https://www.gjsentinel.com/news/western_colorado/swastika-offends-residents-of-fruita/article_58bd8552-e317-11e8-a781-10604b9f6eda.html</t>
  </si>
  <si>
    <t>Fruita</t>
  </si>
  <si>
    <t>Despite rumors that the Lynches (neighbors) removed the flag, the couple said they did not take it down. Fruita police Sgt. John Coughran confirmed the department had received a report Tuesday night from a neighbor, which he called a "civil issue."
"The flag was part of it, but it was nothing criminal," he said.
Displaying the swastika isn't illegal. In fact, it falls under the First Amendment.</t>
  </si>
  <si>
    <r>
      <rPr>
        <sz val="10.0"/>
      </rPr>
      <t xml:space="preserve">Neighbors said the flag was put up by Larry "L.J." Brooks, a 40-year-old man who is known to ride a bike around town. 
According to Colorado Bureau of Investigation records, Brooks has a significant criminal history dating back to 1999. His convictions include felony drug possession, weapons offenses and domestic violence. Attempts to contact Brooks on Wednesday were unsuccessful and it's not clear why the flag made its brief appearance, but postings on his social media accounts share white supremacist views, something in line with neo-Nazi values.     Local protest later held about which you can read here: </t>
    </r>
    <r>
      <rPr>
        <color rgb="FF1155CC"/>
        <sz val="10.0"/>
        <u/>
      </rPr>
      <t>https://denver.cbslocal.com/2018/11/12/swastika-flag-fruita-nazi/</t>
    </r>
  </si>
  <si>
    <t>https://pix11.com/2016/11/16/nypd-investigating-swastikas-found-inside-state-senators-greenwich-village-apartment-building/</t>
  </si>
  <si>
    <t>The NYPD's hate-crime Unit is investigating the appearance of swastikas that were found carved inside a state senator's apartment building on Tuesday.</t>
  </si>
  <si>
    <t>Target was politician who spoke out about Steven Bannon: Hoylman linked the election of Donald Trump and White House appointment of Stephen Bannon, a former Briebart News executive, to the swastikas found in his apartment and others that were discovered in the New School on Friday.
"Meanwhile, Stephen Bannon, an antisemitic, white nationalist has been named as the senior strategist to President-elect Donald J. Trump," Hoylman said. "Connect the dots."</t>
  </si>
  <si>
    <t>It's clear someone tried to paint over them but scrawled on the wall of an apartment building at the Market Street Terrace Apartments in Salem are three swastikas.</t>
  </si>
  <si>
    <t>https://www.mercurynews.com/2018/11/27/man-suspected-of-vandalizing-antioch-with-swastikas-other-symbols-arrested-following-tips/</t>
  </si>
  <si>
    <t>Antioch</t>
  </si>
  <si>
    <t>spree: several buildings and city vehicles; vulgar words, phrases, and racial slurs</t>
  </si>
  <si>
    <t>https://www.nbcsandiego.com/news/local/swastika-graffiti-found-on-home-hours-after-hanukkah-decorations/141892/</t>
  </si>
  <si>
    <t>house</t>
  </si>
  <si>
    <r>
      <rPr>
        <sz val="10.0"/>
      </rPr>
      <t xml:space="preserve">Seibert's neighbors planned a candlelight vigil in support of the family. They packed the corner sidewalk at Poway and Community roads with chants of, "No hate, no hate in Poway" and signs that read, "Poway united against hate." See also: </t>
    </r>
    <r>
      <rPr>
        <color rgb="FF1155CC"/>
        <sz val="10.0"/>
        <u/>
      </rPr>
      <t>https://www.sandiegouniontribune.com/pomerado-news/news/local-news/poway/sd-cm-pow-news-hate-crime-20181203-story.html</t>
    </r>
    <r>
      <rPr>
        <sz val="10.0"/>
      </rPr>
      <t xml:space="preserve"> In response to the incident, approximately 80 residents held a “All for One and One for All” candlelight prayer and song vigil Tuesday night at Poway and Community roads. Passing motorists honked in support for the gathering, attended by members of several religious organizations. A member of Chabad of Poway brought a large menorah, which was lit to celebrate the second day of Hanukkah. In the coming days, she’ll have security cameras positioned in her yard that will stay there year round.</t>
    </r>
  </si>
  <si>
    <t xml:space="preserve">first night of Hannaka; Star of David and other symbols in yard as decorations;  liquid kerosene of sorts also found on car; </t>
  </si>
  <si>
    <t>https://newyork.cbslocal.com/2018/12/30/hate-crime-midwood-brooklyn-nypd-swastikas/</t>
  </si>
  <si>
    <t>77 year old Jewish woman is the target; now terrified to go out; this article resports uptick in hate-crimes in NYC; Neighbors told CBS2’s Rozner the building didn’t previously have security cameras. It does now.</t>
  </si>
  <si>
    <t>https://whdh.com/news/police-webster-drug-trafficking-suspect-caught-with-kilo-of-cocaine-with-swastika-pressed-into-it/</t>
  </si>
  <si>
    <t>Webster</t>
  </si>
  <si>
    <t>F1R</t>
  </si>
  <si>
    <t>cocaine</t>
  </si>
  <si>
    <t>drug package</t>
  </si>
  <si>
    <t>https://sunbeamwhdh.files.wordpress.com/2019/02/190205_cocaine_suspect.jpg?quality=60&amp;strip=color</t>
  </si>
  <si>
    <t>he was arrested for drugs but not the swastika</t>
  </si>
  <si>
    <t>https://www.local10.com/news/2019/03/21/judge-increases-bond-for-miami-beach-swastika-suspect/</t>
  </si>
  <si>
    <t>residential area</t>
  </si>
  <si>
    <t>The Miami-Dade County State Attorney's Office will determine whether Kenna should be charged with a hate-crime.</t>
  </si>
  <si>
    <t>area is predominantly Jewish</t>
  </si>
  <si>
    <t>https://www.abc27.com/news/local/womans-cars-tagged-with-swastikas-vulgar-language-in-perry-county/</t>
  </si>
  <si>
    <t>Marysville</t>
  </si>
  <si>
    <t>family considering security cameras; African American woman was the victim, but her family doesn't think she was targeted.</t>
  </si>
  <si>
    <t>accompanied by curse words</t>
  </si>
  <si>
    <t>https://www.newsweek.com/kkk-hood-swastika-doorbell-camera-phoenix-1339140</t>
  </si>
  <si>
    <t>The Phoenix Police Department says officers educated teenagers who were involved in an incident caught on an Anthem homeowner's doorbell camera where a person dressed in a Ku Klux Klan hood with a swastika above the eye holes ding-dong ditched.
According to the police department, four teenagers were identified as subjects in the case but no charges are being filed against them because no laws were broken. Police say the teenagers intended the costumes, including the KKK hood, to be "funny" but they had no knowledge of the severity or significance. 
The four teenagers are 18 and 19 years old, according to police. Carlos Galindo-Elvira, Arizona regional director of Anti-Defamation League, said the incident was worrying, as hate-crimes had increased in the state in recent years.
"There may be in the air this idea that it's OK to conduct yourself in this manner.</t>
  </si>
  <si>
    <t>https://patch.com/virginia/ashburn/possible-hate-crime-being-investigated-aldie-police</t>
  </si>
  <si>
    <t>Aldie</t>
  </si>
  <si>
    <t>being investigate as possible hate-crime</t>
  </si>
  <si>
    <t>"homeowner is not a minority"; racial slurs present</t>
  </si>
  <si>
    <t>https://www.nvdaily.com/nvdaily/man-finds-swastika-painted-on-anti-trump-sign/article_dbc764ec-238f-57ad-80a6-a85cb4f803d8.html</t>
  </si>
  <si>
    <t>Strasburg</t>
  </si>
  <si>
    <t>Nazi eagle</t>
  </si>
  <si>
    <t>front yard</t>
  </si>
  <si>
    <t>Anti-Trump sign in yard</t>
  </si>
  <si>
    <t>The sign was Anti-Trump; it said "Benedict Donald, Traitor Lock Him Up"</t>
  </si>
  <si>
    <t>https://www.king5.com/article/news/racist-graffiti-again-shows-up-in-klahanie/281-d1402729-11b8-4d77-b73d-ffa1a184484b</t>
  </si>
  <si>
    <t>Sammamish</t>
  </si>
  <si>
    <r>
      <rPr>
        <color rgb="FF2E2E2E"/>
        <sz val="10.0"/>
      </rPr>
      <t xml:space="preserve">Police involvement; Amy Myher and her daughter put posters on mailboxes around the community. 
“This one says ‘Love not Hate Makes Klahanie Great,’ so we just wanted to send the message that we're about loving and supporting each other not tearing each other down,” she explained. Klahanie residents are planning an anti-hate </t>
    </r>
    <r>
      <rPr>
        <color rgb="FF2E2E2E"/>
        <sz val="10.0"/>
      </rPr>
      <t>peace rally</t>
    </r>
    <r>
      <rPr>
        <color rgb="FF2E2E2E"/>
        <sz val="10.0"/>
      </rPr>
      <t xml:space="preserve"> this Sunday. They want to show whoever tried to bring them down that what happened there is only making the community stronger.  “The Sammamish Police are investigating this hate-crime,” the Sammamish City Council said in a joint statement. “We want it to be perfectly clear that Sammamish, this community, our community, will not stand for this kind of behavior.”  Also see this article where tagger apologized through graffiti: </t>
    </r>
    <r>
      <rPr>
        <color rgb="FF1155CC"/>
        <sz val="10.0"/>
        <u/>
      </rPr>
      <t>https://www.thenewstribune.com/news/state/washington/article226834929.html</t>
    </r>
    <r>
      <rPr>
        <color rgb="FF2E2E2E"/>
        <sz val="10.0"/>
      </rPr>
      <t xml:space="preserve">   ALSO SEE THIS ARTICLE FOR REPORT ON antisemitic UPTICK IN WA THAT CITES THIS INCIDENT: </t>
    </r>
    <r>
      <rPr>
        <color rgb="FF1155CC"/>
        <sz val="10.0"/>
        <u/>
      </rPr>
      <t>https://crosscut.com/2019/04/graffiti-slurs-swastikas-antisemitic-incidents-are-rise-wa</t>
    </r>
    <r>
      <rPr>
        <color rgb="FF2E2E2E"/>
        <sz val="10.0"/>
      </rPr>
      <t xml:space="preserve"> ADL was interviewed in the newcast</t>
    </r>
  </si>
  <si>
    <t>Graffiti was found in at least 17 places over the course of several days, according to the Issaquah Reporter. Spree happened over three days</t>
  </si>
  <si>
    <t>https://www.latimes.com/socal/daily-pilot/news/tn-dpt-me-nazi-party-20190303-story.html</t>
  </si>
  <si>
    <t>the-symbol</t>
  </si>
  <si>
    <t>https://ca-times.brightspotcdn.com/dims4/default/372e7f7/2147483647/strip/true/crop/720x405+0+0/resize/840x473!/quality/90/?url=https%3A%2F%2Fcalifornia-times-brightspot.s3.amazonaws.com%2F3d%2F22%2F28edebd405be70b9799e9b6d8457%2Fla-1551655948-9pn5q98x1y-snap-image</t>
  </si>
  <si>
    <t>male and female students</t>
  </si>
  <si>
    <r>
      <rPr>
        <color rgb="FF1155CC"/>
        <sz val="10.0"/>
        <u/>
      </rPr>
      <t>https://www.latimes.com/socal/daily-pilot/news/tn-dpt-me-nazi-party-20190303-story.html</t>
    </r>
    <r>
      <rPr>
        <sz val="10.0"/>
      </rPr>
      <t xml:space="preserve">  On Monday, Newport Harbor students poured out of school buildings wearing every shade of blue as an act of solidarity with the Jewish community.
“I’m very glad that we are all making a statement that the vast majority of us believe that this is disgusting,” senior Sam Quattrociocchi said during lunch. “Some people at the party thought they were making an edgy joke, and they were completely wrong.”     Newport Harbor Principal Sean Boulton said in a statement that Monday’s community meeting at the school was to include him, Costa Mesa High Principal Jacob Haley, Estancia High Principal Michael Halt and Rabbi Reuven Mintz of the Chabad Center for Jewish Life.
“The goal of the event is to start a significant conversation to take us to a place where this sort of behavior never happens again in our community,” Boulton said. “Over the past few years, all Newport-Mesa schools have worked tirelessly to eliminate prejudice, hate and bullying and continually work toward true tolerance and equality. We are obviously not there yet, but the journey continues.
“Diversity is the backbone of our schools, but in this social and social media climate, we are subject to hate, offensive acts/language and religious intolerance. We must and can do more.”  you can read here about community meeting: </t>
    </r>
    <r>
      <rPr>
        <color rgb="FF1155CC"/>
        <sz val="10.0"/>
        <u/>
      </rPr>
      <t>https://www.ocregister.com/2019/03/04/swastika-photo-on-social-media-sparks-outrage-and-community-reaction/</t>
    </r>
    <r>
      <rPr>
        <sz val="10.0"/>
      </rPr>
      <t xml:space="preserve">    This incident made national news. Here is article about Anne Frank's sister going to talk to students at school where it happened: </t>
    </r>
    <r>
      <rPr>
        <color rgb="FF1155CC"/>
        <sz val="10.0"/>
        <u/>
      </rPr>
      <t>https://www.cnn.com/2019/03/08/us/california-holocaust-survivor-talks-to-students/index.html</t>
    </r>
    <r>
      <rPr>
        <sz val="10.0"/>
      </rPr>
      <t xml:space="preserve">     Also, a few days later, someone put up Nazi posters in the school where some of these students went. Read here: </t>
    </r>
    <r>
      <rPr>
        <color rgb="FF1155CC"/>
        <sz val="10.0"/>
        <u/>
      </rPr>
      <t>https://www.timesofisrael.com/nazi-posters-hung-at-school-whose-students-played-swastika-beer-game/</t>
    </r>
    <r>
      <rPr>
        <sz val="10.0"/>
      </rPr>
      <t xml:space="preserve">        Also, read here about how Jewish community got involved to educate the students who did this and who had received death threats as a result: While the students were scolded for days on social media and have received death threats and messages urging them to kill themselves, the Jewish community in Southern California has rallied around them, offering to educate, support and even comfort these young people.
The Newport-Mesa Unified School District Board approved the creation of a human relations task force March 12 in response to recent acts of antiSemitism involving students from Newport Harbor High School, said Adriana Angulo, a school district spokeswoman.  
“The Task Force will help determine the best course of action to help educate not only our students but also our parents, teachers and the broader community as we work together to fight all forms of hate,” Angulo wrote in an email on May 13 to The Panther. see here for more on task force: </t>
    </r>
    <r>
      <rPr>
        <color rgb="FF1155CC"/>
        <sz val="10.0"/>
        <u/>
      </rPr>
      <t>https://www.thepantheronline.com/news/school-district-creates-task-force-after-swastika-incident-antisemitic-flyers-posted-at-newport-beach-high-school</t>
    </r>
  </si>
  <si>
    <r>
      <rPr>
        <sz val="10.0"/>
      </rPr>
      <t xml:space="preserve">See this article for how swastika has become trendy with kids on social media as well as games like "holocaust pong": </t>
    </r>
    <r>
      <rPr>
        <color rgb="FF1155CC"/>
        <sz val="10.0"/>
        <u/>
      </rPr>
      <t>https://forward.com/news/420614/its-not-your-imagination-the-nazi-swastika-is-trendy-among-teens/</t>
    </r>
  </si>
  <si>
    <t>https://twitter.com/MichaelEHayden/status/1159924302214586369/photo/1</t>
  </si>
  <si>
    <t>Leesburg</t>
  </si>
  <si>
    <t>cookie dough</t>
  </si>
  <si>
    <t>cookie on a plate</t>
  </si>
  <si>
    <t>https://pbs.twimg.com/media/EBjg_bbXkAEl3zr?format=jpg&amp;name=large</t>
  </si>
  <si>
    <t>See this story for how president of neighborhood home owners association served these cookies at private parties, where he hosted some of the white nationalist movement’s key players.--https://www.washingtonpost.com/local/their-northern-virginia-neighbor-apparently-saved-his-swastika-cookies-for-special-guests/2019/09/26/191875d4-e077-11e9-8dc8-498eabc129a0_story.html</t>
  </si>
  <si>
    <t>Authorities are investigating a possible hate-crime in the overnight hours of Monday, April 1, at a home in the 15700 block of Crocus Lane, according to Prince William County Police. The owner's vehicle had a swastika etched into the driver's-side door.</t>
  </si>
  <si>
    <t>https://ktla.com/news/local-news/3-teens-arrested-in-connection-with-swastika-vandalism-around-san-dimas-series-of-arson-fires/</t>
  </si>
  <si>
    <t>San Dimas</t>
  </si>
  <si>
    <t>https://ktla.com/wp-content/uploads/sites/4/2019/04/swasti-ftd.jpg?w=1920&amp;h=1080&amp;crop=1</t>
  </si>
  <si>
    <r>
      <rPr>
        <sz val="10.0"/>
      </rPr>
      <t xml:space="preserve">Deputies are investigating the incidents as arson, vandalism and hate-crimes, and they plan to submit the case to the district attorney’s office.
Though a motive is still unclear, investigators do not believe any of the acts were meant to target a specific person or group of people.
Officials at the sheriff's San Dimas Station said that on Monday the teenagers were arrested for the offenses.The suspects were implicated in the crime series by their own statements, witness testimony, surveillance video and other evidence, the Sheriff’s Department said.
Deputies are investigating the incidents as arson, vandalism and hate c The suspects are a 14-year-old boy from Long Beach and two 13-year-olds from Hemet and Covina, the Long Beach Post reported. See </t>
    </r>
    <r>
      <rPr>
        <color rgb="FF1155CC"/>
        <sz val="10.0"/>
        <u/>
      </rPr>
      <t>https://www.newsweek.com/california-teens-burning-swastika-little-jerks-police-1391581.</t>
    </r>
  </si>
  <si>
    <t>swastikas also burned into roadway nearby and another street less than a mile away from the first two locations.</t>
  </si>
  <si>
    <t>https://www.news5cleveland.com/gregory-kappel-says-when-we-walked-to-his-car-after-work-he-found-two-swastikas-carved-into-the-hood</t>
  </si>
  <si>
    <t>Ashtabula</t>
  </si>
  <si>
    <r>
      <rPr>
        <sz val="10.0"/>
      </rPr>
      <t xml:space="preserve">victim thinks his co-worker did it who has been harrasing him. See more here: </t>
    </r>
    <r>
      <rPr>
        <color rgb="FF1155CC"/>
        <sz val="10.0"/>
        <u/>
      </rPr>
      <t>https://www.clevelandjewishnews.com/news/local_news/ashtabula-man-s-suit-claims-former-employer-made-antisemitic/article_e828152e-ca87-11e9-ba16-0f47d101ccec.html</t>
    </r>
  </si>
  <si>
    <t>https://www.wnep.com/article/news/local/northumberland-county/swastikas-spray-painted-on-buildings-in-milton/523-07a7ab5f-236d-4c2c-8cd2-c7c2ac1575e8</t>
  </si>
  <si>
    <t>apartment building and automobiles</t>
  </si>
  <si>
    <t>spree: nearly a dozen vehicles and buildings were tagged.</t>
  </si>
  <si>
    <t>https://huntingtonnow.com/antiSemitism/</t>
  </si>
  <si>
    <t>walls of home</t>
  </si>
  <si>
    <t>antisemitic terms found with swastika</t>
  </si>
  <si>
    <t>https://durangoherald.com/articles/280071</t>
  </si>
  <si>
    <t>construction site</t>
  </si>
  <si>
    <r>
      <rPr>
        <color rgb="FF000000"/>
        <sz val="10.0"/>
      </rPr>
      <t xml:space="preserve">Law enforcement sought help from the community about a week ago when it posted a still image from a surveillance camera showing a man with a faint mustache wearing a baseball hat, a maroon sweatshirt with the hood up and blue pants. Durango police suspect Anderson of writing derogatory statements and a swastika symbol on windows. He’s also suspected of damaging items inside the home. He is sentenced here: </t>
    </r>
    <r>
      <rPr>
        <color rgb="FF1155CC"/>
        <sz val="10.0"/>
        <u/>
      </rPr>
      <t>https://durangoherald.com/articles/308996-durango-man-who-drew-swastika-on-construction-project-sentenced</t>
    </r>
  </si>
  <si>
    <t>https://www.tampabay.com/news/publicsafety/two-teens-arrested-in-painting-of-swastika-at-bayshore-condo-also-suspected-in-virage-damage-20190611/</t>
  </si>
  <si>
    <t>Tampa</t>
  </si>
  <si>
    <t>SS, YMCA</t>
  </si>
  <si>
    <t>parking garage</t>
  </si>
  <si>
    <t>two teen boys arrested and charged with criminal mischief also reported here: https://www.stopantisemitism.org/antisemitic-incidents-2/two-teens-arrested-in-painting-of-swastika-at-bayshore-condo-also-suspected-in-virage-damage</t>
  </si>
  <si>
    <t>Nazi symbol also painted</t>
  </si>
  <si>
    <t>https://www.ocregister.com/2019/06/06/man-with-giant-yard-swastika-says-nazis-were-80-years-ago-so-get-over-it/</t>
  </si>
  <si>
    <t>El Sobrante</t>
  </si>
  <si>
    <r>
      <rPr>
        <color rgb="FF000000"/>
        <sz val="10.0"/>
      </rPr>
      <t xml:space="preserve">Petition started to remove the swastika. See here: </t>
    </r>
    <r>
      <rPr>
        <color rgb="FF1155CC"/>
        <sz val="10.0"/>
        <u/>
      </rPr>
      <t>https://www.mercurynews.com/2019/06/12/east-bay-community-owner-of-nazi-swastika-landscape-get-rid-of-it/.</t>
    </r>
    <r>
      <rPr>
        <color rgb="FF000000"/>
        <sz val="10.0"/>
      </rPr>
      <t xml:space="preserve"> Also, protests started, see here: </t>
    </r>
    <r>
      <rPr>
        <color rgb="FF1155CC"/>
        <sz val="10.0"/>
        <u/>
      </rPr>
      <t>https://sanfrancisco.cbslocal.com/2019/06/21/el-sobrante-swastika-neighbors-protest/</t>
    </r>
    <r>
      <rPr>
        <color rgb="FF000000"/>
        <sz val="10.0"/>
      </rPr>
      <t xml:space="preserve">   This incident got lots of response; see here as just one example: </t>
    </r>
    <r>
      <rPr>
        <color rgb="FF1155CC"/>
        <sz val="10.0"/>
        <u/>
      </rPr>
      <t>http://www.proswastika.org/news.php?item.834.2</t>
    </r>
    <r>
      <rPr>
        <color rgb="FF000000"/>
        <sz val="10.0"/>
      </rPr>
      <t xml:space="preserve">  “Personally, and professionally, I find it deeply deeply offensive,” said Nancy Appel, a spokesperson for the Anti-Defamation League. “The thing is huge, it’s in concrete and symmetrical. It appears that a lot of effort went into it.”</t>
    </r>
  </si>
  <si>
    <t xml:space="preserve">Man decorated yard with swastika because he likes the symbol--links it to Buddist imagery. Neighbords complained, local news reported, </t>
  </si>
  <si>
    <t>https://www.nj.com/news/2019/06/police-investigate-bias-crime-after-swastika-found-in-front-of-bergen-county-familys-home.html</t>
  </si>
  <si>
    <t>Teaneck</t>
  </si>
  <si>
    <t>bias-crime</t>
  </si>
  <si>
    <t>The Teaneck incident marks at least the 10th time in less than a year that swastikas were found in public places in New Jersey. Most of the other bias crimes occurred in schools, authorities have said.</t>
  </si>
  <si>
    <t>https://www.bristowbeat.com/swastika-drawn-near-gainesville-community-pool/stories/swastika-drawn-near-gainesville-community-pool,5134</t>
  </si>
  <si>
    <t>pool deck</t>
  </si>
  <si>
    <t>https://www.abc.net.au/news/2019-07-07/potter-county-residents-decry-the-neo-nazi-next-door/11243672</t>
  </si>
  <si>
    <r>
      <rPr>
        <color rgb="FF000000"/>
        <sz val="10.0"/>
      </rPr>
      <t xml:space="preserve">See this article for community response to swastikas and other imager in front yard: </t>
    </r>
    <r>
      <rPr>
        <color rgb="FF1155CC"/>
        <sz val="10.0"/>
        <u/>
      </rPr>
      <t>https://www.abc.net.au/news/2019-07-07/potter-county-residents-decry-the-neo-nazi-next-door/11243672</t>
    </r>
  </si>
  <si>
    <t>https://cnycentral.com/news/local/oswego-co-home-vandalized-with-swastika-obscene-images</t>
  </si>
  <si>
    <t>Scriba</t>
  </si>
  <si>
    <t>vulgar-images</t>
  </si>
  <si>
    <t>https://cnycentral.com/resources/media/d8044c1c-25a9-45f3-ad39-f172b269144d-large16x9_oswegoco.vandalism2.jpg?1562961495951</t>
  </si>
  <si>
    <t>If anyone has information regarding this investigation, they are asked to contact State Police at (315) 366-6000. All information will be kept confidential.</t>
  </si>
  <si>
    <t>https://wlos.com/news/local/swastika-carved-into-jewish-familys-truck-community-steps-in-to-help</t>
  </si>
  <si>
    <t>"I was sort of mad, sad, broken-hearted, and really angry that someone would damage my property like that, especially with that kind of a symbol because, as a Jew, it symbolizes the murder of six million of my brothers and sisters,” the victim, who did not want to be identified, said.   ABC affiliate WSOC reports that the owner of the truck called Charlotte-Mecklenburg police and notified his neighbors using the Nextdoor app.
Neighbor Ann Margret Gidley created a GoFundMe online fundraiser to help pay for repairs and surveillance equipment.
So far, 50 people have donated to the cause.
"It's unacceptable,” Gidley said. “We won’t stand for it in this community. Our voices are stronger than yours.”
No arrests have been made.</t>
  </si>
  <si>
    <t>https://www.boston25news.com/news/norwell-man-s-driveway-vandalized-claims-he-was-targeted-for-political-beliefs/971077262/</t>
  </si>
  <si>
    <t>Merrifield proudly displays his political beliefs, and he believes that, on Friday night, he was targeted for them.
"I heard shouting and vulgar homophobic slurs about the president and myself, so I came down to investigate and I found a swastika on my driveway,” he said. "The symbol-of-hate, it hurt me bone-deep."
The spray-painted swastika remained on his driveway for days, which didn't sit well with Miene Smith.
"I went through the weekend and then saw it again on Sunday and was kind of disturbed that no one was really reaching out to help," Smith said.
So she stopped by Merrifield's house and asked if he needed help. Merrifield is on a fixed income and graciously accepted the offer.
"So me, my son, my daughter, my mom, my friend, a couple friends all went there this morning and we brought chemicals and scrub brushes and power washers and got as much off as we could," Smith said.
"They spent two hours removing the graffiti," Merrifield said.
She said that she hopes this is a teaching moment for her daughters to help others, even if you disagree with their beliefs.
"I was really thankful that I could be there to be help him," Kylie Smith said.
"If someone wrongs someone else, you show up and you teach your kids to show up and make it right," Miene Smith said. "And one little thing made it right for this man, and that’s all that matters, and the hate is gone now – the hate’s washed away."
Merrifield did file a report with Norwell Police. He does have some cameras on his property. But this did not catch the vandals.
A veterans group offered to help him install better cameras to better protect his property.</t>
  </si>
  <si>
    <t>https://www.local10.com/news/2019/08/03/swastikas-spray-painted-on-food-truck-in-little-haiti/</t>
  </si>
  <si>
    <t>vehicle</t>
  </si>
  <si>
    <t xml:space="preserve">Although the food truck has not yet officially open for business, its owner said the truck has already been targeted by vandals before.
"It's really disgusting, honestly, to see this in the United States, in Miami. This is a place of all people, and it's really unwelcoming to the community for us to start our business in a place where people are going to slap swastikas on our business before we open," Alex Ovadia said. 
Ovadia, who is Jewish, said he is hurt by the incident.
"Honestly, with all the things going on right now, this is really insulting a lot of people. It's really backwards," he said. 
Earlier this week, a man was shot outside a synagogue in North Miami and Bal Harbour's mayor confirmed a package filled with threats was left at another synagogue. 
The swastikas are now adding more fear of growing antiSemitism in the South Florida community.
Miami police confirmed an incident report regarding the matter involving the food truck was filed Friday and detectives are investigating.
Ovadia told Local 10 News he would welcome the vandal or vandals who targeted his truck to come have a drink and a burger because hatred of this kind has got to end. </t>
  </si>
  <si>
    <t>owner of truck is Jewish</t>
  </si>
  <si>
    <t>https://www.wkyc.com/article/news/crime/racial-slurs-swastika-painted-at-scene-of-wayne-county-house-explosion-authorities-investigating-hate-crime/95-c7140a8e-7b7e-4afa-99a4-4ff8a089879f</t>
  </si>
  <si>
    <t>Sterling</t>
  </si>
  <si>
    <t>garage door and car</t>
  </si>
  <si>
    <r>
      <rPr>
        <color rgb="FF000000"/>
        <sz val="10.0"/>
      </rPr>
      <t xml:space="preserve">See this article as well as this for community response and words from homeowners who will not be moving back: </t>
    </r>
    <r>
      <rPr>
        <color rgb="FF1155CC"/>
        <sz val="10.0"/>
        <u/>
      </rPr>
      <t>https://www.wkyc.com/article/news/crime/racial-slurs-swastika-painted-at-scene-of-wayne-county-house-explosion-authorities-investigating-hate-crime/95-c7140a8e-7b7e-4afa-99a4-4ff8a089879f</t>
    </r>
  </si>
  <si>
    <t>bi-racial couple lived in home; racial slurs found on neighbors home leading police to investigate as hate-crime</t>
  </si>
  <si>
    <t>https://www.dailyrecord.com/story/news/2019/08/16/teen-girls-identified-alleged-budd-lake-swastika-vandals/2032884001/</t>
  </si>
  <si>
    <t>Budd Lake</t>
  </si>
  <si>
    <t>Automobilies, buildings, etc</t>
  </si>
  <si>
    <t>female</t>
  </si>
  <si>
    <t>Last week's [3 day] vandalism spree, in the area of Stedwick Village, Hensyn Village and Kings Arrow Road in the Budd Lake section, included spray-painted "swastikas and derogatory words," Cpl. Marianne Wurtemberg said. But "the investigation determined that the vandalism did not meet the Attorney General’s guidelines for a bias crime."
The juveniles, residents of Budd Lake and Dover, were charged with criminal mischief and underage drinking, and released to their parents pending a meeting with a juvenile detective.  14 acts of vandalism</t>
  </si>
  <si>
    <t>derrogatory words accompanied swastikas; a 20 year old was also with them, but it is unclear whether she was one of the vandals or just there when they got caught</t>
  </si>
  <si>
    <t>https://www.democratandchronicle.com/story/news/2019/08/19/evan-dombroski-charged-painting-swastika-n-word-car-brighton/2050840001/</t>
  </si>
  <si>
    <t>Brighton</t>
  </si>
  <si>
    <t>racist-antisemitic-and-homophobic-vandalism, hate-crime</t>
  </si>
  <si>
    <t>hate-messages</t>
  </si>
  <si>
    <t xml:space="preserve">N***** </t>
  </si>
  <si>
    <t>The racist-graffiti was spray-painted on a car owned by a biracial woman. She did not want to be identified but she told News10NBC that she had only had the car for six days before waking up to see the n-word spray-painted on her trunk. Her uncle cleaned the offensive hateful-messages off her vehicle. 
Police are investigating this case as a hate-crime.  Brighton Police say they are using all the resources necessary to track down the person responsible for this. Captain David Catholdi says this type of hate does not belong anywhere in the country, but definitely not in Brighton.
"These are the types of things that try to tear at the fabric of our community," Captain Catholdi said. "We've had a couple incidents in the past with the stickers on public property we were able to make an arrest in that incident and hopefully with the public's help we can have a successful conclusion of this case."   Also, see this article for arrest that was eventually made: https://13wham.com/news/local/man-arrested-in-brighton-for-spraypainting-n-word-swastika-on-car</t>
  </si>
  <si>
    <t>woman identifies as bi-racial</t>
  </si>
  <si>
    <t>https://spectrumnews1.com/ca/la-west/news/2019/09/04/swastikas-painted-on-homes-in-san-pedro-</t>
  </si>
  <si>
    <t>San Pedro</t>
  </si>
  <si>
    <t xml:space="preserve">"I can not believe this happened to my house," said Lilliana Gonzalez upon finding a swastika on the side of her San Pedro home. 
The swastika once represented Nazi Germany and still symbolizes hate today.
Gonzalez's home wasn't the only one to be vandalized. The hate-symbol appeared at least a dozen times along Pacific Avenue from 17th Street to 19th Street. 
"It's all the way down from the beginning of this alley point to the street down at the end of the alley point. That's what it was and it's just terrible to have it the way it is," Gonzalez said. 
Police are investigating the incident as a hate-crime and are actively looking for who's responsible.
"It's ugly. It's disgusting and we need to do something about it," said Gonzalez. "It's ugly. It's disgusting and we need to do something about it," said Gonzalez. 
Lion Lyons agrees with her. He's a community activist who will be holding a special meeting about the vandalism. 
"Hopefully we can get someone to come forward and put all the guys, who did all this mess, put them to justice," said Lyons.
Gonzalez has never seen anything like this and is disappointed in the people who did it.
"God created everyone all equal and we should be able to be nice to each other, happy, content, and just avoid this stupidity," she said.
Now it's up to the authorities and the community to put an end to it. </t>
  </si>
  <si>
    <t>https://greenwichfreepress.com/police-fire/former-trump-appointee-carl-higbies-truck-keyed-with-swastika-128046/</t>
  </si>
  <si>
    <t>Greenwich</t>
  </si>
  <si>
    <t>Police investigation.Slusarz said if someone is arrested for the incident, it would likely would be on a charge of Criminal Mischief, depending on the cost to repair the damage. Slusarz said the police report thus far indicates the damage could possibly be buffed out, but might need painting.</t>
  </si>
  <si>
    <t xml:space="preserve">Target is former Trump administration appointee who has Trump sticker on his truck along with one that says "I am not a liberal." He resigned In January 2018 after his racist, sexist comments from 2013 surfaced on CNN. Also, his car has been attacked several other times. </t>
  </si>
  <si>
    <t>https://abc13.com/splendora-isd-officers-door-vandalized-with-swastika-and-pig/5524480/</t>
  </si>
  <si>
    <t>Splendora</t>
  </si>
  <si>
    <t>Pig</t>
  </si>
  <si>
    <t>"His initial reaction was pretty upset. He was like, 'I really can't believe anyone would do this, I haven't made anyone mad, I haven't done anything wrong,'" said Chief Rex Evans.
Officer Allison joined the force just seven months ago. He recently was at the center of a viral video that showed him skating downhill with a cup of coffee.
"He has done a phenomenal job. I mean this guy really puts his heart into this, and to have that happen so soon after starting," said Evans.
Evans says he is one who followed his childhood dream. This picture, however, was not a part of that vision.
But what Evans wants is to remind the public what the vandal's actions really represent.
"I think it's no representation of our community and it's no representation of the whole Houston area."
Evans is now offering a reward for anyone who has information that leads to an arrest and conviction.
"I believe they need to be apprehended, and I believe they need to be brought before a court," said Evans.
If you have any information, contact the Montgomery County Sheriff's office.</t>
  </si>
  <si>
    <t>Target is ISD officer</t>
  </si>
  <si>
    <t>https://abc7chicago.com/nw-side-family-finds-swastika-nazi-painted-on-garage/5604176/</t>
  </si>
  <si>
    <t>Nazi</t>
  </si>
  <si>
    <t>According to the Anti-Defamation League, antisemitic incidents go up around the Jewish holidays. The ADL said in the last three years the rate of incidents have gone up 48 percent nationwide and 110 percent in the Midwest.
"hate-incidents such as this not only are an attack on the individual, but they are often intended to spread fear throughout the targeted community," said ADL Regional Director David Goldenberger.
The ADL said getting to know your neighbors and education in schools are the best ways to prevent hate-crimes.
No arrests have been made, as Chicago police continue to investigate the incident.</t>
  </si>
  <si>
    <t>Owner is non-practing jew and swastika incident happened on the eve of Yom Kippur, the holiest day on the Jewish calendar.</t>
  </si>
  <si>
    <t>https://www.trentonian.com/news/trenton-church-homes-hit-with-demonic-anti-gay-graffiti-nazi-swastika/article_64942ee2-eeb7-11e9-874c-734ff23c3baf.html</t>
  </si>
  <si>
    <t>taggings</t>
  </si>
  <si>
    <t>F***-Live-Here</t>
  </si>
  <si>
    <r>
      <rPr>
        <color rgb="FF1F1F1F"/>
        <sz val="10.0"/>
      </rPr>
      <t xml:space="preserve">The same morning, officers responded to the Trenton Church of God of Prophecy on the 300 block of Second Street after someone tagged "666" and "suck the devil's d*ck" in red spray paint on an exterior door and wall of the Pentecostal church, according to police.  Trenton Police Capt. Stephen Varn said detectives are investigating the taggings as bias crimes and believe they could be linked because they happened around the same time leading to increased patrols in the areas.  See rest of article for other responses. Also reported here: </t>
    </r>
    <r>
      <rPr>
        <color rgb="FF1155CC"/>
        <sz val="10.0"/>
        <u/>
      </rPr>
      <t>https://www.advocate.com/crime/2019/10/15/new-jersey-church-homes-tagged-swastika-antigay-graffiti</t>
    </r>
  </si>
  <si>
    <t>tenants are Latinx and heterosexual</t>
  </si>
  <si>
    <t>https://www.brandonsun.com/local/swastika-painted-oneast-end-home-563677722.html</t>
  </si>
  <si>
    <t>By the afternoon, paint remover had been used to erase most traces of the swastika and only a light pink outline remained on the garage door.</t>
  </si>
  <si>
    <t>https://www.northjersey.com/story/news/passaic/ringwood/2019/11/01/swastikas-found-ringwood-nj-candidates-campaign-signs/4110337002/</t>
  </si>
  <si>
    <t>Ringwood</t>
  </si>
  <si>
    <t>racist-symbol</t>
  </si>
  <si>
    <t>campaign sign</t>
  </si>
  <si>
    <t>“The swastikas scrawled on signs in Ringwood are a disgusting display of antiSemitism that have no place in Ringwood, in the Fifth District, in New Jersey, or anywhere in our nation," Rep. Gottheimer said in a statement. "This hate-motivated crime in no way reflects the values of our North Jersey community, and, unfortunately, is further vile evidence that antiSemitism, and hate-driven extremism is on the rise here and around the world."
Ringwood police reported several instances of mischief and vandalism in the Erskine Lakes area of town Wednesday night. Police asked anyone with home surveillance footage to review it for useful information.
"At this time, the damage appears to be random and involving several types of offensive graffiti symbols," police stated. "Due to the nature of some of the symbols, the Ringwood Police Department is handling the investigation as a bias-incident."</t>
  </si>
  <si>
    <t>jewish politician, also running against republicans</t>
  </si>
  <si>
    <t>https://wsvn.com/news/local/several-swastikas-found-drawn-on-mailbox-in-front-of-miami-beach-home/</t>
  </si>
  <si>
    <t>7News cameras captured Miami Beach Police officers working to erase the symbols at the home along Pine Tree Drive, Thursday.</t>
  </si>
  <si>
    <t>neighborhood around the corner from Jewish school and synagogue</t>
  </si>
  <si>
    <t>http://dailyorange.com/2019/11/swastika-drawn-snow-near-505-walnut/</t>
  </si>
  <si>
    <t>https://pbs.twimg.com/media/EJXSqsaXkAAFk1l?format=jpg&amp;name=medium</t>
  </si>
  <si>
    <t>The Syracuse Police Department was called at about 4:30 p.m. SPD arrived about thirty minutes later, took a photo and cleared the swastika from the snow at about 5:20 p.m. “This incident is extremely upsetting for Jewish students on campus, especially on the heels of the racist incidents earlier this week targeting both Black and Asian students,” said Jillian Juni, director of SU’s Hillel, in a statement to The Daily Orange. “We have contacted police and University contacts to gather more information and are supporting students on campus.”</t>
  </si>
  <si>
    <t>https://www.pressconnects.com/story/news/public-safety/2019/11/26/swastika-owego-new-york-vandalism-first-amendment/4311839002/</t>
  </si>
  <si>
    <t>Owego</t>
  </si>
  <si>
    <t>owner painted onto their own house; wanted to see what response is; community upset, police contacted, Celtic cross commonly used as white supremacy symbol also on property. Roy Gutterman, who is the Director of Tully Center for Free Speech and an associate professor of newspaper and online journalism at Syracuse University, said the homeowner’s expression is protected free speech, so long as it is not accompanied by a specific, provable threat. 
“A symbol like this, which definitely has hateful connotations, is still a protected form of free speech on the homeowner's own property,” he said.
Nonverbal, non-written forms of communication like flag burning, wearing arm bands and burning draft cards, are also forms of symbolic speech protected by the First Amendment provided they do not cause a specific, direct threat to a person or to the public.
"All you can do is express your First Amendment right to disagree," Yost said.                                  “I am in no way saying I support what is being displayed, I think as a community Owego would not support those ideas,” Village of Owego Mayor Michael Baratta III said of the homeowner’s display, “but it is not the government’s place to say what can or cannot be displayed on an individual’s private property.”
Some residents disagree.
"There is freedom of speech, but when you offend someone, it shouldn't be allowed," said Cindie Bobnick, a barber at Ahwaga Barber Shop. "If you try to intimidate someone, it should not be allowed, but you need to find out what his intentions are.</t>
  </si>
  <si>
    <t>https://infoweb.newsbank.com/apps/news/document-view?p=WORLDNEWS&amp;t=pubname%3ASCBB%21Sacramento%2BBee%252C%2BThe%2B%2528CA%2529&amp;sort=YMD_date%3AD&amp;page=2&amp;maxresults=20&amp;f=advanced&amp;val-base-0=swastika%20sacramento&amp;fld-base-0=alltext&amp;docref=news/165276A56E875C98</t>
  </si>
  <si>
    <t>Wrightwood</t>
  </si>
  <si>
    <t>mailboxes, garages</t>
  </si>
  <si>
    <t>https://www.dailybulletin.com/wp-content/uploads/2019/12/IDB-L-VANDALISM-1204-16x9-1.jpg?w=530</t>
  </si>
  <si>
    <t>also stop signs</t>
  </si>
  <si>
    <t>https://www.usatoday.com/story/news/education/2019/12/11/nazi-swastika-flag-des-moines-morris-elementary-school-district-confederate/4396473002/</t>
  </si>
  <si>
    <t>wood pallette in front yard</t>
  </si>
  <si>
    <t>https://www.gannett-cdn.com/presto/2019/12/11/PDEM/20bc6d38-b075-40f8-ab48-b9adb7f782a3-stark.png?width=1006&amp;height=567&amp;format=pjpg&amp;auto=webp</t>
  </si>
  <si>
    <t>A Des Moines city spokesman said Stark was within his rights to display the flags. "While the city may find these signs inappropriate and repugnant, particularly when displayed near an elementary school attended by students of diverse backgrounds, it must be noted that these residents have First Amendment rights protecting their freedom of speech, especially in and around their homes," said Al Setka, communications manager for the city. "As ruled by the U.S. Supreme Court, 'such speech cannot be restricted simply because it is upsetting or arouses contempt.' "</t>
  </si>
  <si>
    <t>swastika sign accompanied by many other flags on signs such as Confederate flag</t>
  </si>
  <si>
    <t>https://infoweb.newsbank.com/apps/news/document-view?p=WORLDNEWS&amp;t=pubname%3AIDSB%21Idaho%2BStatesman%252C%2BThe%2B%2528Boise%252C%2BID%2529&amp;sort=YMD_date%3AD&amp;maxresults=20&amp;f=advanced&amp;val-base-0=caldwell%20flags&amp;fld-base-0=alltext&amp;bln-base-1=and&amp;val-base-1=12/2019&amp;fld-base-1=YMD_date&amp;docref=news/177CEA7488EA12F0</t>
  </si>
  <si>
    <t>Caldwell</t>
  </si>
  <si>
    <t>neighbor says he hung them to make statement that HOA board of CBH Homes is acting in a Nazi-like manner when it comes to assessing violations. He said it’s not a declaration in support of Nazis or fascism. CBH Homes also sent a statement on the matter: “We do not support his views or behavior and have been in touch with the property management company who is working to rectify the situation. It is unfortunate that they are unwilling to follow the (covenants, conditions and restrictions). We’ve called our homeowners in that community to apologize for his behavior and are hoping to have this resolved quickly.”</t>
  </si>
  <si>
    <t>https://www.universalhub.com/2019/swastikas-show-jamaica-plain</t>
  </si>
  <si>
    <t>church parking lot</t>
  </si>
  <si>
    <t>https://www.universalhub.com/files/styles/main_image/public/images/2019/swastikas.jpg?itok=SPkQ99xz</t>
  </si>
  <si>
    <t>social media comments</t>
  </si>
  <si>
    <t>https://qns.com/2020/01/swastikas-found-inside-vandalized-car-in-fresh-meadows-nypd/</t>
  </si>
  <si>
    <t>The crime, reported to the police around 9:30 p.m. on Sunday, Jan. 12, is being investigated as a hate-crime incident, according to the NYPD.  In response to the incident, Governor Andrew Cuomo directed the State Police hate-crimes Task Force to assist in the investigation.
“I am disgusted by the reports of swastikas and hateful language found written inside a car that was broken into in Queens this morning,” Cuomo said. “These blatant antisemitic acts are meant to instill fear and feed the cancer of hate that has become pervasive across this nation in recent years.”
Despite overall crime hitting a record low in 2019, hate-crimes were on the rise this past year. antisemitic hate-crimes were the driver for the increase, according to the NYPD.
“The targeted attacks on Jews is escalating at an alarming rate and has reared its ugly head in our backyard overnight,” said Assemblymember Daniel Rosenthal. “We will not submit to this tightening clench of hate, and we will not stop fighting until Jewish New Yorkers are able to feel safe in our own neighborhoods and homes again.”
The hate-crime comes as Queens residents continue their fight against the recent spate of antisemitic attacks.
Several hundred people jammed into MacDonald Park on Sunday, where Jewish leaders and representatives of various faiths demonstrated a united stance against hate and antiSemitism.</t>
  </si>
  <si>
    <t>happened in Fresh Meadows, which has large group of Conservative and Orthodox Jews</t>
  </si>
  <si>
    <t>https://abc7.com/calabasas-condo-hate-speech-nazi-symbols/5852366/</t>
  </si>
  <si>
    <t>Calabasas</t>
  </si>
  <si>
    <t>hate-filled-messages</t>
  </si>
  <si>
    <t>Death-to-America</t>
  </si>
  <si>
    <t>Calabasas Mayor Alicia Weintraub said her office is working with the city attorney and law enforcement to try to get the material removed. Calabasas Mayor Alicia Weintraub wrote on Facebook that the city has told the man that he has 24 hours to taken down the signs, because it “violates city code covering inflammatory language and threats to others.”
Weintraub issued the following statement, in part:
"This type of material and language has no place in our community and we will do everything we can to get it down. Thank you to the residents who contacted the sheriff. I know we all feel sick that someone can so freely put up such hateful language in our community."
Condo board members say the resident has been fined but continues to re-post the signs.</t>
  </si>
  <si>
    <t>The posters include Nazi symbols, antisemitic speech and racial slurs against blacks and other minorities.</t>
  </si>
  <si>
    <t>https://www.inquirer.com/news/swastika-car-northeast-philadelphia-police-20200121.html</t>
  </si>
  <si>
    <t>Police investigating</t>
  </si>
  <si>
    <t>https://chicago.cbslocal.com/2020/01/22/neighbors-shocked-after-swastika-is-painted-on-fence-in-logan-square/</t>
  </si>
  <si>
    <t>Police on Wednesday said the people responsible will most likely not face a hate-crime charge, because the homeowner did not feel targeted. They are facing criminal vandalism charges, but no one was in custody as of Wednesday night. People stopped and stared at the sight as a man scraped away the swastika on a wooden slat fence on the side of a house.</t>
  </si>
  <si>
    <t>https://abc7ny.com/swastikas-graffiti-hate-crime-symbols/5884612/</t>
  </si>
  <si>
    <t>case-of-antisemitism</t>
  </si>
  <si>
    <t>F**k Jews</t>
  </si>
  <si>
    <t>Authorities are investigating. New York City Mayor Bill de Blasio addressed the issue Monday. "We have learned if we ignore antiSemitism, it gets license to grow," he said. "If we confront it, we can stop it. But we need to not only stop it, we need to stamp it out once and for all."</t>
  </si>
  <si>
    <t>offensive language also present; occurred on International Holocaust Remembrance Day</t>
  </si>
  <si>
    <t>https://kfoxtv.com/news/local/vandals-paint-swastikas-on-cars-homes-signs-in-el-paso</t>
  </si>
  <si>
    <t>automobiles, mailboxes</t>
  </si>
  <si>
    <t>https://www.everythinglubbock.com/news/local-news/lubbock-woman-finds-swastikas-spray-painted-on-her-fence-and-american-flag-damaged/</t>
  </si>
  <si>
    <t>Lubbuck</t>
  </si>
  <si>
    <t>Kendra Sutherland said when she first arrived on her property, she thought her home had been broken into. She said this type of incident has already happened twice in the past four years.
“When I saw the swastikas and everything else, I kind of knew it was the same stuff that’s happened before and there’s nothing we can do about it,” she said. “But I still went ahead and filed my police report.”
Sutherland said she believes her Trump signs could have influenced the crime.</t>
  </si>
  <si>
    <t>https://bronx.news12.com/swastikas-found-drawn-on-front-porch-of-flatbush-home-42179596</t>
  </si>
  <si>
    <t>antisemitic-drawings</t>
  </si>
  <si>
    <t>front porch</t>
  </si>
  <si>
    <t>Police are investigating</t>
  </si>
  <si>
    <t>https://www.youtube.com/watch?v=NAGsClzy-IQ</t>
  </si>
  <si>
    <t>Canon City</t>
  </si>
  <si>
    <t>derogatory-symbol</t>
  </si>
  <si>
    <t>women feels targeted because she has active Tik Tok account and often speaks out to support BLM and condemn police brutality</t>
  </si>
  <si>
    <t>https://www.nbcboston.com/news/local/man-arrested-on-hate-crime-charge-over-spray-painted-swastikas-in-revere/2152211/</t>
  </si>
  <si>
    <t>Revere</t>
  </si>
  <si>
    <t>https://media.nbcboston.com/2019/09/revere-hate-crime.jpg?fit=850%2C478</t>
  </si>
  <si>
    <t>police investigation which led to an arrest for hate-crime; a rally against hate held at city hall; victim wished to remain anonymous but gave as statement and has a lawyer.  "Sadly, this crime is an example of the racism many of our residents experience on an ongoing basis," Revere Mayor Brian Arrigo said in a statement. "We will not allow hatred in our city and we must continue to call it out and address it. I look forward to the continued work with leaders and stakeholders across our city toward an anti-racist Revere."</t>
  </si>
  <si>
    <t>https://www.localdvm.com/news/virginia/leesburg-resident-arrested-after-reports-of-swastika-kkk-carvings/</t>
  </si>
  <si>
    <t>racist-carvings</t>
  </si>
  <si>
    <t>white male arrested and charged with nine counts of destruction of property; Michael Drogin, Public Information Officer, Leesburg Police Department said, “It’s not believed that he is associated with any hate groups, and we would specifically like to thank the community for assisting our detectives with this investigation. They provided us with some home surveillance video footage which directly helped us identify the suspect."</t>
  </si>
  <si>
    <t xml:space="preserve">Spree: 9 counts </t>
  </si>
  <si>
    <t>https://www.oakridger.com/story/news/crime/2020/06/26/incidents-of-swastikas-painted-on-signs-car-in-scarboro/41746627/</t>
  </si>
  <si>
    <t>Oak Ridge</t>
  </si>
  <si>
    <t>automobile, road sign</t>
  </si>
  <si>
    <t>local resident cleaned up first incident on "Scorboro Community sign" by self; city workers cleaned other signs; this same resident had held Oak Ridge rally against racism and police brutality before spree on June 2; he now thanked police for investigating vandalism incidents The next day, Wednesday, June 17, Gray stated, ORPD Officer Garret Robbins bought some paint at Walmart at around 4 a.m. She stated that he, along with Sgt. John Thomas, and Officer Christina Askren, repainted the vandalized sign. King stated in his post that they bought the paint with their own money.</t>
  </si>
  <si>
    <t>historically black community</t>
  </si>
  <si>
    <t>https://baltimore.cbslocal.com/2020/06/30/police-investigating-after-swastika-drawn-onto-nw-baltimore-home/</t>
  </si>
  <si>
    <t>basement door of home, bench in neighborhood</t>
  </si>
  <si>
    <t>The Baltimore Police Department’s Jewish liaison has followed up with the community after the incident as well as the victim.
“It’s really troubling and it’s very intimidating for the community to worry about is the graffiti the first step up to something more,” Howard Libet, Executive Director of the Baltimore Jewish Council, said.
But this is just one of two swastikas spotted in the predominately Jewish neighborhood. Neighbors said they found a swastika spray painted on a bench on Cross Country Blvd.
It’s just feet away from holocaust survivor, Agnes Eisenberger’s front door.
It’s upsetting,” Eisenberger said. “But I go home and I lock my door. What am I going to do? But its very sad for the younger generation because you would think by now people learn to act like human beings.”
The hateful symbol is now covered with a heart and the words “Love Not Hate.” It’s a display neighbors said shows evil will not prevail.
“We want to believe kindness will rule over hate,” Malka Barron said.</t>
  </si>
  <si>
    <t>home and bench in Jewish community</t>
  </si>
  <si>
    <t>https://www.mercurynews.com/2020/06/27/swastika-stone-garden-angers-el-sobrante-residents-again/</t>
  </si>
  <si>
    <r>
      <rPr>
        <color rgb="FF1F1F1F"/>
        <sz val="10.0"/>
      </rPr>
      <t xml:space="preserve">community outraged and gathered more signatures on a petition to take it down; also video created called "Not in our Town, el Sobrante" and protests happened; see this article: </t>
    </r>
    <r>
      <rPr>
        <color rgb="FF1155CC"/>
        <sz val="10.0"/>
        <u/>
      </rPr>
      <t>https://www.niot.org/blog/neighbor-displays-swastika-community-stands-together-stop-him</t>
    </r>
  </si>
  <si>
    <t xml:space="preserve">petition with 48,000 signatures caused same man to take down swastika in his yard over a year ago;  now he put it back; </t>
  </si>
  <si>
    <t>https://www.courier-journal.com/story/news/local/2020/07/08/louisville-couple-says-neighbor-wrote-racial-slur-on-their-property/5352966002/</t>
  </si>
  <si>
    <t>Louisville</t>
  </si>
  <si>
    <t xml:space="preserve">N*****-Go </t>
  </si>
  <si>
    <r>
      <rPr>
        <color rgb="FF1F1F1F"/>
        <sz val="10.0"/>
      </rPr>
      <t xml:space="preserve">arrest made; woman charged with three counts of criminal mischief and three counts of harassing communications related to the vandalism, statement made by Homewoner Association; see this article for continued harrassmtnet this couple faced: </t>
    </r>
    <r>
      <rPr>
        <color rgb="FF1155CC"/>
        <sz val="10.0"/>
        <u/>
      </rPr>
      <t>https://www.washingtonpost.com/nation/2020/11/13/louisville-harassment-couple-swastikas-racial-slurs/</t>
    </r>
    <r>
      <rPr>
        <color rgb="FF1F1F1F"/>
        <sz val="10.0"/>
      </rPr>
      <t xml:space="preserve">  Cantley said her clients reported the first racist vandalism to the Louisville Metro Police Department, but other than an interview with a detective, little was done. But after their Facebook post they spoke to police again and, she said, local prosecutors are aware of the investigation.</t>
    </r>
  </si>
  <si>
    <t>Family's house vandalized multiple times since they moved in: "They don’t want to go anywhere or do anything," she said of her clients, who are married and have five children under the age of 15. "Their children don’t want to go out at times to play. They don’t sleep at night. … They don’t know if it will escalate into violence." Couple is Latina and Filipina.</t>
  </si>
  <si>
    <t>https://www.wsls.com/news/local/2020/06/28/swastika-sign-found-on-ohio-couples-pizza-employees-fired/</t>
  </si>
  <si>
    <t>offensive-message</t>
  </si>
  <si>
    <t>pepperoni</t>
  </si>
  <si>
    <t>delivered pizza</t>
  </si>
  <si>
    <t>WOIO received this statement from Little Caeser Enterprises, Inc.:
“We have zero tolerance for racism and discrimination in any form, and these franchise store employees were immediately terminated. We’re deeply disappointed that this happened, as this conduct is completely against our values. We have also reached out to the customer to discuss this personally with him.”</t>
  </si>
  <si>
    <t>https://www.news9.com/story/5efa60a13a660471aab3f8be/man-arrested-accused-of-shooting-woman-trying-to-steal-nazi-flag-from-garfield-county-home</t>
  </si>
  <si>
    <t>Hunter</t>
  </si>
  <si>
    <t xml:space="preserve">owner of house shot women who tried to steal Nazi Flag as part of a dare; man charged with shooting with intent to kill and assault and battery with a dangerous weapon </t>
  </si>
  <si>
    <t>https://www.amny.com/news/queens-lawmakers-denounce-swastika-that-was-carved-on-a-vandalized-car/</t>
  </si>
  <si>
    <t>Forest Hills</t>
  </si>
  <si>
    <r>
      <rPr>
        <color rgb="FF000000"/>
        <sz val="10.0"/>
      </rPr>
      <t xml:space="preserve">statement issued by local council member; investigated by the NYPD Hate Crimes Task Force; congresswoman also issues statement (see here: </t>
    </r>
    <r>
      <rPr>
        <color rgb="FF1155CC"/>
        <sz val="10.0"/>
        <u/>
      </rPr>
      <t>https://foresthillspost.com/nypd-investigating-antisemitic-vandalism-to-forest-hills-car)</t>
    </r>
    <r>
      <rPr>
        <color rgb="FF000000"/>
        <sz val="10.0"/>
      </rPr>
      <t xml:space="preserve"> In response to the incident, Congresswoman Grace Meng, Senator Toby Stavisky, Councilmembers Andrew Hevesi and Karen Koslowitz, said they’re “disgusted to learn about this reprehensible crime.”
“While the owner of the vandalized vehicle may not have been Jewish, we cannot ignore the particular malice behind this incident – which occurred in an area that is home to one of the largest Jewish populations in New York City,” the lawmakers said in a joint-statement. “Let there be no confusion: we stand together against any and all forms antiSemitism, racism, bigotry, and hate – and we will maintain Queens’ standing as a borough that welcomes all, regardless of religion, race, sexual orientation, or gender identity. We thank the NYPD 112th Precinct and Hate Crimes Task Force for their prompt investigation and efforts to bring the perpetrator to justice.”</t>
    </r>
  </si>
  <si>
    <t>owner of vehicle was not Jewish but happened in  area that is home to one of the largest Jewish populations in New York City</t>
  </si>
  <si>
    <t>https://wkow.com/2020/07/13/it-was-devastating-member-of-black-family-reacts-to-swastika-in-lafayette-county-neighbors-yard/</t>
  </si>
  <si>
    <t>Benton</t>
  </si>
  <si>
    <t>rope at center of swastika</t>
  </si>
  <si>
    <t>Jones says investigating police have been too relaxed and almost cavalier about the incident. He says one officer called putting the symbol into the lawn grass likely during the dead of night 'impressive.'
"This is not being handled anywhere near where it needs to be," says Jones.
A spokesperson for Benton Police would only say the incident remains under investigation.
Jones hopes the continuing probe will afford them rights and respect as victims. "You know, that the police respond to it and they have some sort of protocol, that they reassure us they're doing something about it," Jones says.</t>
  </si>
  <si>
    <t>report confusing; not sure the lawn belonged to a neighbor, but black couple says they think they were being targeted; Benton is home to roughly 1,000 people. Census data shows less than one percent of Lafayette County's population is African American.</t>
  </si>
  <si>
    <t>https://www.latimes.com/california/story/2020-07-08/unmasking-racism-in-the-era-of-covid-19</t>
  </si>
  <si>
    <t>Die-Blacks, Die-Jews</t>
  </si>
  <si>
    <t>police clean up and recording</t>
  </si>
  <si>
    <t>resident who is Philipino woman thinks she was target for asking people to wear masks; she convinced superintendent to put up wear mask sign in elevator which was slashed and next day this graffiti appeared</t>
  </si>
  <si>
    <t>https://nypost.com/2020/08/06/portland-protesters-confront-woman-wearing-swastika-armband/</t>
  </si>
  <si>
    <t>fight broke out along with property damage</t>
  </si>
  <si>
    <t>woman wearing armband with swastika got in brawl with protestors in her front yard</t>
  </si>
  <si>
    <t>https://www.nbcnews.com/news/us-news/indiana-man-pleads-guilty-hate-crime-targeting-neighbor-burning-cross-n1257798</t>
  </si>
  <si>
    <t>charged with hate-crime “Although the First Amendment protects hateful, ignorant and morally repugnant beliefs and speech, it does not protect those who choose to take criminal actions based on those beliefs,” said U.S. Attorney Josh Minkler. “This office will continue to prosecute federal hate crimes to the fullest extent of the law.”  According to the criminal complaint filed in the U.S. District Court for the Southern District of Indiana, Hoehn admitted to actions listed in the court document during interviews with FBI agents. He allegedly said he knew the racial connotations of his actions, that he knew his actions would be disturbing to his neighbor because he is Black, and that he took such actions because he knew they would evoke an emotional response in his neighbor. However, Hoehn asserted he wasn't a racist and he was exercising his First Amendment rights.</t>
  </si>
  <si>
    <t>neighbor got made at black american neighbor for taking tree down and became angry when a construction crew began removing a tree from the neighbor’s property on June 18, according to the Justice Department. Hoehn allegedly burned a cross next to a fence near the neighbor’s property; displayed a swastika and displayed a large sign containing a variety of anti-Black racial slurs. Hoehn also allegedly threw eggs at the neighbor's home and played the song ''Dixie” repeatedly.</t>
  </si>
  <si>
    <t>https://wgme.com/news/local/police-investigating-swastika-drawn-on-black-lives-matter-sign-in-waldo</t>
  </si>
  <si>
    <t>Waldo</t>
  </si>
  <si>
    <t>https://wgme.com/resources/media/7cf3364d-ad45-4e63-92ca-54ccc291cedb-large16x9_BLMWaldo.jpg?1596914130872</t>
  </si>
  <si>
    <t xml:space="preserve">white woman with two black sons had put yard saying “Black brown LGBQT lives matter too” in front yard. </t>
  </si>
  <si>
    <t>https://kutv.com/news/local/local-body-shop-repairs-car-vandalized-with-swastika-for-free</t>
  </si>
  <si>
    <t>Sandy</t>
  </si>
  <si>
    <t>I-am-a-racist, Blue-Lives-Matter, Trump 2020</t>
  </si>
  <si>
    <t>police contacted; local body shop offered to fix car for fre; “Don’t take your anger about what’s going on in society out on someone that you have no idea who they are, what they’re doing with their life, or the path that they’ve chosen, and what kind of advocate or ally they are,” Beardall said.
She said she had filed a police report, but isn’t confident much will come of it because there was no security camera footage.</t>
  </si>
  <si>
    <t>owner of car is BLM supporter. said was targeted for having political statements on car</t>
  </si>
  <si>
    <t>https://www.paloaltoonline.com/blogs/p/2020/09/06/someone-hung-a-swastika-in-my-front-yard</t>
  </si>
  <si>
    <t xml:space="preserve">blog post by owner of the house; call to action for respectual and thoughtful communicaiton in the community; One neighbor notified the police and later stopped by to talk with affected households about what she had seen and done. A few early-risers cleared away the signs. They were all gone before 7am.
</t>
  </si>
  <si>
    <t>spree: Multiple swastika sign/essays put up around the neighborhood over any BLM sign; owner of home wrote about incident on blog; says swastika was printed on paper with essay equating BLM with facism; points out the issue of doing all of this under the cover of night "skulking"</t>
  </si>
  <si>
    <t>https://ktxs.com/news/local/reward-offered-in-case-of-possible-anti-trump-vandalism</t>
  </si>
  <si>
    <t>San Angelo</t>
  </si>
  <si>
    <t>possible-anti-Trump-vandalism</t>
  </si>
  <si>
    <t>police investigated; $1000 reward being offered</t>
  </si>
  <si>
    <t>Trump bumpersticker on car; spraypainted over also; believed to be anti-Trump</t>
  </si>
  <si>
    <t>https://wpde.com/news/local/swastika-racial-slur-toward-immigrants-painted-on-south-carolina-construction-site</t>
  </si>
  <si>
    <t>Pawleys Island</t>
  </si>
  <si>
    <t>Go-the-Hell-back-to-Mexico, W**backs-Go-Home,</t>
  </si>
  <si>
    <t>police investigating; neighbors report now having to be on guard all the time; “You know, you can paint over those words, but they can’t paint over that sentiment. You can’t erase that message that’s been sent into our community,” said Merchant (neighbor).</t>
  </si>
  <si>
    <t>https://www.wxyz.com/news/warren-family-says-theyre-not-going-anywhere-after-tires-slashed-swastikas-painted-on-truck</t>
  </si>
  <si>
    <t>Warren</t>
  </si>
  <si>
    <t>Get-the-fuck-out, Black-Lives-Matter, Terrorist, Not-Welcome, Get-out</t>
  </si>
  <si>
    <t>poice investigating as possible hate-crime; $3000 reward being offered; Warren Mayor Jim Fouts released the following statement in response to the vandalism:
I'm outraged and upset by a cowardly act of what appears to be a racially motivated attack on a home and vehicle of an African American family in Warren. This attack occurred yesterday evening. This is completely unacceptable and will NOT be tolerated in our city. The Warren Police Department and Commissioner Bill Dwyer are on the job and will conduct a complete investigation. Those found responsible for this crime will be brought to justice. Our city is a true melting pot of many different races and religions. All help to make Warren a good community. They are all welcome but those who would peddle hate and cause destruction are NOT welcome in Warren and should be aware that our city leadership and myself in particular will never stop in pursuit of justice. Anyone, who might have additional information about the perpetrator or perpetrators of this crime feel free contact Warren Police (586) 574-4877, my office at (586) 574-4520 or me personally. Thank You! Note: This is NOT reflective of the true character of Warren residents and I'm sure they all share in my outrage.
The Warren City Council also responded to the incident in a statement saying, "The Warren City Council wishes to express their deep concern for the destructive crimes committed against the Hall family on the evening of Wednesday, September 9, 2020. We are truly distressed such behavior would be perpetrated against any member of our community. The Warren City Council believes diversity makes our community stronger and inclusion of all who reside in Warren make the city a better place for all to live.
The Warren City Council wishes to condemn these acts of intimidation, destruction, and violence. We offer our heartfelt sympathies to the Hall family and pledge our full support to the Warren Police Department in their efforts to bring those responsible to justice."</t>
  </si>
  <si>
    <t>Black American couple has BLM sign in the window of home; tires slashed, large rock thrown through window of home</t>
  </si>
  <si>
    <t>https://www.jdnews.com/story/news/2020/09/17/richlands-family-hit-hate-crime-after-swastika-mowed-yard/3478151001/</t>
  </si>
  <si>
    <t>Richlands</t>
  </si>
  <si>
    <t>Nazi-style-swastika</t>
  </si>
  <si>
    <r>
      <rPr>
        <sz val="10.0"/>
      </rPr>
      <t xml:space="preserve">owner of house posted about incident on FB; officials of local NAACP share the post; police investigating The Daily News has attempted to reach out to the branch for further comment but also spoke with Onslow County Sheriff Hans Miller regarding the incident. Miller did not comment on any possible leads but that a detective is following up from the initial report taken on Wednesday. "We are going to find out who is behind this. Obviously this is a criminal offense and we want the family to know that we are on it," added Miller. "It is unacceptable and this type of hate will not be tolerated."; For their own safety, the family plans to add no trespassing signs and a security system around the house. Several local landscaping companies have also reached out to fix the family's yard free of charge.Later Pastors and Faith-Leaders from across the state, civic organizations, legislators, law enforcement, and municipalities gathered in Richlands on Thursday to stand in solidarity with the family against what they called a hate-crime in Eastern North Carolina after a large Swastika was carved into the front lawn of the family home last month -- event was organized by Wailing Wall Ministries, which created the Social Justice Diversity Coalition to respond to hate-crime victims of Eastern North Carolina--see </t>
    </r>
    <r>
      <rPr>
        <color rgb="FF1155CC"/>
        <sz val="10.0"/>
        <u/>
      </rPr>
      <t>https://wcti12.com/news/local/leaders-gather-in-richlands-to-denounce-september-swastika-incident</t>
    </r>
  </si>
  <si>
    <t xml:space="preserve">someone mowed a swastika into front lawn; </t>
  </si>
  <si>
    <t>https://www.newson6.com/story/5f653f1bdfdb717e5f066c45/state-senate-candidate-says-someone-spray-painted-swastika-on-driveway</t>
  </si>
  <si>
    <t>police investigating; Local party leaders said it was "disgraceful and should never be tolerated" and Senator James Lankford said 'There is no room for hate and antisemitic vandalism, imagery, and language in our politics."</t>
  </si>
  <si>
    <t>owner of house is Republican candidate; swastika is painted backward</t>
  </si>
  <si>
    <t>https://www.actionnewsjax.com/news/local/duval-county/several-trump-signs-spray-painted-with-swastika-mandarin-neighborhood-report-says/QSAXMAS32VDCTMLXD2XLZTN36Q/</t>
  </si>
  <si>
    <t>Trump sign in front yard</t>
  </si>
  <si>
    <t>man who owned home did not take swastika down; instead put up sign just below saying "Biden did this." ultimately took it down in fear of retaliation and to honor plea by Jewish neighhbor; his statement: Hines' statement: "To Action News JAX, I have removed the defaced Trump sign from my front yard on Beauclerc for two reasons: 1) Spouse’s fear of Liberal reprisal, and 2) Ms. Kramer’s plea that I viewed for the first time on your 11 pm report. I was going to call Ms. Kramer in the morning to talk about it, but when I learned of the fears at home, I immediately removed the sign. I still plan to talk to Ms. Kramer tomorrow. Thank you for updating your report."</t>
  </si>
  <si>
    <t>https://infoweb.newsbank.com/apps/news/document-view?p=WORLDNEWS&amp;t=pubname%3ASCBB%21Sacramento%2BBee%252C%2BThe%2B%2528CA%2529&amp;sort=YMD_date%3AD&amp;maxresults=20&amp;f=advanced&amp;val-base-0=swastika&amp;fld-base-0=alltext&amp;bln-base-1=and&amp;val-base-1=lincoln&amp;fld-base-1=alltext&amp;docref=news/17DDA08B2219A8F8</t>
  </si>
  <si>
    <t>Lincoln Hills</t>
  </si>
  <si>
    <t>vandalims</t>
  </si>
  <si>
    <t>Move</t>
  </si>
  <si>
    <t>https://www.sacbee.com/latest-news/dwdfyc/picture246125455/alternates/LANDSCAPE_1140/suncity2.jpeg</t>
  </si>
  <si>
    <t>Sun City Lincoln Hills’ interim executive director Robert Richardson sent members of the community, which is for adults over 55 years old, an email describing the graffiti incident as “an act of vandalism and cowardice I don’t believe we’ve witnessed here before.”
“I hope it wasn’t the outgrowth of these sign issues or that we are allowing the craziness of the world to seep into this community,” Richardson wrote to residents. “Although we are looking into all possibilities, I am hoping the coward(s) came in from the outside.”
That was the general consensus Wednesday on Yosemite Lane, where a mix of Biden and Trump signs co-exist as peacefully as the neighbors who reached out to the Browns to offer to collect money to help erase the graffiti or simply lend support. One woman brought the Browns a red rose she had picked from her garden; police investigation</t>
  </si>
  <si>
    <t>homeowners thought they were targeted because of support signs in yard for Biden and other democratic candidates; neighborhood has had other problems: “They’ve had other incidents here recently of people leaving notices on doors or under the mats of people who signs out threatening this and that. ... Obviously, it’s the same type of group that’s going around (to) anybody with a Biden sign.”</t>
  </si>
  <si>
    <t>https://dailyvoice.com/new-york/suffolk/police-fire/swastika-discovered-in-drying-cement-on-driveway-of-long-island-home/795733/</t>
  </si>
  <si>
    <t>Merrick</t>
  </si>
  <si>
    <t>https://6abc.com/offensive-flyers-racist-with-swasitkas-nazi/6896891/</t>
  </si>
  <si>
    <t>Mullica Hill</t>
  </si>
  <si>
    <t>racist-antisemitic-content</t>
  </si>
  <si>
    <t>We-got-your-Back, Vote-for-Trump</t>
  </si>
  <si>
    <t>self-identified militia</t>
  </si>
  <si>
    <t>Harrison Township Police said they are investigating and tracing the phone number associated with the flyer;  Police and the FBI Joint Terrorism Task Force are investigating after at least four people in Mullica Hill, New Jersey received a flyer in the mail with a backwards swastika.</t>
  </si>
  <si>
    <t>https://www.wgrz.com/article/news/local/car-in-north-buffalo-spray-painted-with-racist/71-cd0f06a5-fab8-46db-b833-92281047d07f</t>
  </si>
  <si>
    <t>Buffalo</t>
  </si>
  <si>
    <t>racist-and-homophobic-graffiti</t>
  </si>
  <si>
    <t xml:space="preserve">N*****, KKK, Go-away, Vote-4-Trump, </t>
  </si>
  <si>
    <t>police investigating; turns out owner of car did the graffiti along with other damages to car; charged with insurance fraud</t>
  </si>
  <si>
    <t>https://www.seacoastonline.com/story/news/local/hampton-union/2020/10/28/hampton-falls-chief-swastikas-political-sign-possible-hate-crime/6054033002/</t>
  </si>
  <si>
    <t>Hampton Falls</t>
  </si>
  <si>
    <t>antisemitic-and-white-supremacy-symbol</t>
  </si>
  <si>
    <t>Trump sign</t>
  </si>
  <si>
    <t xml:space="preserve">swastikas removed from Trump sign but Trump sign left in place since removing or defacing political signs is unlawful in New Hampshire. Police then contacted the property owner, he said, only to learn the owner hadn’t given permission to anyone to place the political signs. Hillcrest Drive resident David Allen spoke about the situation at the selectmen’s meeting last Wednesday night. In response to the incident, Selectman Ed Beattie read a statement from the board in response to the “outrageous display of hate” in town.
</t>
  </si>
  <si>
    <t>Trump sign with swastikas placed in yard with lots of Biden signs</t>
  </si>
  <si>
    <t>https://www.cbsnews.com/chicago/news/arlington-heights-condo-building-swastika/</t>
  </si>
  <si>
    <t>Arlington Heights</t>
  </si>
  <si>
    <t xml:space="preserve">condominium </t>
  </si>
  <si>
    <t>mayor issued statement; police investigating</t>
  </si>
  <si>
    <t>https://i1.wp.com/www.jweekly.com/wp-content/uploads/2020/10/lafayette-swas.jpg?resize=1280%2C720px&amp;ssl=1</t>
  </si>
  <si>
    <t>politically-motivated-vandalism</t>
  </si>
  <si>
    <t xml:space="preserve">homeowner took picture and distributed via social media; police investigating and may classify has a hate-crime; The Peacock's sent us a statement that read, 'Let this message of hate and violence underscore the importance of how we all show up in this moment. We have 7 days until the next election. Seven days to choose love over hate, unity over division, and bravery over fear. Seven days to protect our children's future and to make our parents proud. Get out the vote. Donate to the senate races that matter most, and to the organizations committed to defeating hate in America. Together, we can do this - and we will.' Homeowners painted over the vandalism.
</t>
  </si>
  <si>
    <t>owner of home is a Biden supporter with a Biden flag flying underneath an American flag in the front yard.</t>
  </si>
  <si>
    <t>https://sanfrancisco.cbslocal.com/2020/10/27/lafayette-graffiti-vandalism-swastika-trump/</t>
  </si>
  <si>
    <t>Orinda</t>
  </si>
  <si>
    <t xml:space="preserve">Trump </t>
  </si>
  <si>
    <t>https://sanfrancisco.cbslocal.com/wp-content/uploads/sites/15116056/2020/10/trump-swastika.jpg?resize=768,432</t>
  </si>
  <si>
    <t>Mayor Statement</t>
  </si>
  <si>
    <t>https://tylerpaper.com/news/veteran-wakes-to-swastika-graffiti-sunday-morning/article_a2e5bdce-22e5-11eb-b694-2ba451edf376.html</t>
  </si>
  <si>
    <t>Tyler</t>
  </si>
  <si>
    <t>symbol-of-Nazism-and-white-nationalism</t>
  </si>
  <si>
    <t>mailbox and signs in front yard</t>
  </si>
  <si>
    <t>the community that came together to raise awareness and to fix the situation by showing love and support. Now, in front of the Browns’ home on the street, is written in chalk in large letters: “Love thy neighbor.” Friends came from nearby to pressure wash the graffiti off of the mailbox, and are putting a fresh coat of paint over it.</t>
  </si>
  <si>
    <t>owner of house Black American but says "“They vandalized my mailbox and this here sign,” he said. “That’s all they done, but I was like: ‘Why’d they put Germany signs on my stuff?’ I could see if they put the N-word or whatever, but they put a swastika sign. Blacks have no connection to that. Other than that it’s a racist slur to anybody.” Hi lives in conservative neighbord; neighbor said: “To be the only family that’s targeted, it could be that it’s a liberal sign in a predominantly conservative community, or it could be racially motivated, which is sad,” Ames said. “I have friends on both sides of the political aisle, and I haven’t met anybody who thinks this is OK. It’s pretty abhorrent.”</t>
  </si>
  <si>
    <t>https://www.insider.com/white-supremacist-flyers-texas-homes-election-2020-11</t>
  </si>
  <si>
    <t>Hollywood Park</t>
  </si>
  <si>
    <t>It's-Time-to-face-reality-We-are-at-war-Do-your-part-Protect-your-Rights-Protect-your-Family-Protect-your-Race</t>
  </si>
  <si>
    <t>https://twitter.com/JoeGalliNews/status/1325854277919760384/photo/1</t>
  </si>
  <si>
    <t>white nationalist organization</t>
  </si>
  <si>
    <t>Photos of flyers distributed on social media; "The flyers appear to be anti-Black Lives Matter and anti-abortion rhetoric along with information on how to join their suggested cause," Police Chief Shad Prichard said in the statement on Facebook. "The flyers did not indicate any plans for violence or suggest they were gathering in our area. Therefore, we are collecting the flyers and reaching out to our federal partners to share our findings and will monitor the situation to ensure the safety of our residents." San Antonio Mayor Ron Nirenberg condemned the flyers in a statement to the San Antonio Express-News. "San Antonio is a city of inclusion, compassion, and strength through diversity," he said. "We will work together to root it out whenever they appear, and that includes the actions of white supremacists."</t>
  </si>
  <si>
    <r>
      <rPr>
        <color rgb="FF212121"/>
        <sz val="10.0"/>
      </rPr>
      <t xml:space="preserve">See also this site for other flyers: </t>
    </r>
    <r>
      <rPr>
        <color rgb="FF1155CC"/>
        <sz val="10.0"/>
        <u/>
      </rPr>
      <t>https://twitter.com/JoeGalliNews/status/1325854760109551616/photo/1</t>
    </r>
  </si>
  <si>
    <t>https://www.syracuse.com/crime/2020/11/its-so-malicious-cars-vandalized-including-with-swastikas-in-syracuse-blm-signs-stolen.html</t>
  </si>
  <si>
    <t>Syracuse</t>
  </si>
  <si>
    <t>Neighbors posting online about the vandalism said some had Black Lives Matter or political signs stolen. Some who don’t currently have signs used to have signs — before the signs were stolen in the last month; one had a “F**k Fascism 2020″ sign in his yard until just after the election.</t>
  </si>
  <si>
    <t>https://www.hannapub.com/ouachitacitizen/news/crime/mpd-arrest-monroe-man-for-scratching-expletive-swastika-on-vehicles-doors/article_065312ae-447d-11eb-aaae-ab0ef349a76f.html</t>
  </si>
  <si>
    <t>West Monroe</t>
  </si>
  <si>
    <t>F***-You</t>
  </si>
  <si>
    <t>older white male arrested for criminal mischief: said "the devil got in me"</t>
  </si>
  <si>
    <t>https://pamplinmedia.com/pt/9-news/493056-395884-swastika-racial-slurs-painted-on-jewish-familys-new-home</t>
  </si>
  <si>
    <t>West Linn</t>
  </si>
  <si>
    <t>antisemitic-and-anti-police-graffiti</t>
  </si>
  <si>
    <t>N*****, ACAB</t>
  </si>
  <si>
    <t>putty and pipe glue</t>
  </si>
  <si>
    <t>exterior walls and windows</t>
  </si>
  <si>
    <t>"I don't think they (the police) will let it just go, especially because one of their officers was mentioned in one of the messages," Sherman said.</t>
  </si>
  <si>
    <t>httpsinfoweb.newsbank.comappsnewsdocument-viewp=WORLDNEWS&amp;t=pubname%3AMIHB%21Miami%2BHerald%252C%2BThe%2B%2528FL%2529&amp;sort=YMD_date%3AD&amp;maxresults=20&amp;f=advanced&amp;val-base-0=swastika&amp;fld-base-0=alltext&amp;bln-base-1=and&amp;val-base-1=2021&amp;fld-base-1=YMD_date&amp;docref=news1800EB68D7A6CF40</t>
  </si>
  <si>
    <t>Key Largo</t>
  </si>
  <si>
    <t>boat had Trump sign on it</t>
  </si>
  <si>
    <t>https://brooklyn.news12.com/local-leaders-coney-island-community-members-outraged-after-swastika-flag-seen-hanging-on-wall-inside-apartment</t>
  </si>
  <si>
    <t>Community members came together to express outrage; flag since taken down; Councilman Mark Treyger says he contacted NYPD to report the flag, but was told that a banner being displayed inside a home is not a crime.</t>
  </si>
  <si>
    <t>https://www.usnews.com/news/best-states/montana/articles/2021-01-09/missoula-hillside-peace-sign-vandalized-with-swastika</t>
  </si>
  <si>
    <t>Missoula</t>
  </si>
  <si>
    <t>rock landmark</t>
  </si>
  <si>
    <t>peace sign (landmark) made of rocks</t>
  </si>
  <si>
    <t>https://nbcmontana.com/resources/media/48ddbca6-fa31-4336-aad7-46de7f466eda-medium16x9_msslaswastika1.jpeg?1610166946476</t>
  </si>
  <si>
    <t xml:space="preserve">Jeanette Rankin Peace Center (who owns the land) dismantled swastika which had been configured in middle of the peace sign. </t>
  </si>
  <si>
    <t>Florida Keys</t>
  </si>
  <si>
    <t>road</t>
  </si>
  <si>
    <t>one was on the road and another on a gate. Homeowner nearby had a Trump sign on their property.</t>
  </si>
  <si>
    <t>https://www.metroweekly.com/2021/01/gay-d-c-resident-receives-anonymous-letter-bearing-a-rainbow-flag-with-a-swastika/</t>
  </si>
  <si>
    <t>letter</t>
  </si>
  <si>
    <t>https://www.metroweekly.com/wp-content/uploads/2021/01/Rainbow-Swastika.jpg</t>
  </si>
  <si>
    <t>posted on social media; thanked his supporters via social media</t>
  </si>
  <si>
    <t>man says not sure why he was targeted although he says that he recently engaged in a back-and-forth with some followers of blogger Andrew Sullivan over a change in the rules from the House of Representatives, in which all rules of the chamber will use gender-neutral language. man works for Bipartisan Policy Center</t>
  </si>
  <si>
    <t>https://www.courant.com/la-me-ln-ejected-blade-20160621-snap-story.html</t>
  </si>
  <si>
    <t>"satanic symbols"</t>
  </si>
  <si>
    <t>town hall meeting</t>
  </si>
  <si>
    <t>public facility</t>
  </si>
  <si>
    <t>carrying a teddy bear that had a swastika drawn on its "hood"; had a blade on him and was removed from the meeting by police not for the swastika but for the blade</t>
  </si>
  <si>
    <t>http://chicagoist.com/2016/11/22/someone_drew_swastikas_on_evanston.php</t>
  </si>
  <si>
    <t>Evanston</t>
  </si>
  <si>
    <t>Bullshit-hatred-cover-to-cover</t>
  </si>
  <si>
    <t>public library</t>
  </si>
  <si>
    <t>https://scontent.fdet1-2.fna.fbcdn.net/v/t1.0-0/p526x296/15085512_10155491090505299_6710622186773585146_n.jpg?_nc_cat=102&amp;_nc_oc=AQmtXN8nmmRP3VNCUGPP1Sl4h0IAzQuNgKAZI-k9ra0x-9pSt1iHwIJ1GaEfIGQx5cIloxyolBH1YRpJbrKFAjhC&amp;_nc_ht=scontent.fdet1-2.fna&amp;oh=c3e06da721eab3d37f39031883def1b3&amp;oe=5DAE49F7</t>
  </si>
  <si>
    <t>"A statement on the Evanston Public Library website says the graffiti on the books is "troubling" and the people who did it should be found and prosecuted." Library staff discovered that the books had been defaced while preparing for a lecture series on the Middle East Monday evening. Librarian Lorena Neal wrote about the incident on Facebook, which she says the library has reported to the Evanston Police Department and the Southern Poverty Law Center. "Evanstonians like to think we are safe in a bubble of tolerance, but none of us can afford to pretend that we are not affected by the hatred that surrounds us now," she said. "None of us can afford to sit this out, to hope it goes away, and leaves us untouched. Whatever your politics, if this kind of hatred and intolerance disgusts you, speak out today." Full text of statement: On Monday, November 21, in preparation for a program about the Qur’an with Northwestern’s Middle East and North African Studies (MENA) program, seven books about Islam and the Qur’an were discovered to have been defaced with graffiti and racist language and imagery. The discovery of graffiti in books about Islam is troubling. Free speech is one thing; defacing sacred texts and books about religion is quite another. Those who are caught defacing library materials will be prosecuted to the full extent of the law.
The Library provides a welcoming place to come together and discuss ideas and consider different points of view. The Evanston Public Library has a proven track record of fostering dialogue. Our partnership with Northwestern’s Middle East and North African Studies (MENA) program is an excellent example of bringing informative programs to our public library. One effective way to combat fear, hate and ignorance is to provide accesss to information, informed discourse, debate, and opportunities to listen to others. As our mission states: “Evanston Public Library aims to be the heart of the community by promoting the development of independent, self-confident, and literate citizens by providing open accesss to cultural, intellectual, technological, and informational resources.”
EPL has always provided citizens with accesss to information and opportunities for connection. All are welcome to join us at the library.</t>
  </si>
  <si>
    <t>Eight different books were defaced with derogatory remarks. "The Glenn Beck book was last checked out in June of this year, but the others have not been checked out since 2014 and 2015 Dugan wrote. An evidence technician was called to process the books and the detectives are working on trying to narrow down a time frame, since we are currently working on a timeframe of occurrence being June 2016 until November 21st."</t>
  </si>
  <si>
    <t>http://wqad.com/2016/12/13/vandal-scrawls-swastikas-racist-word-and-hail-pres-trump-at-kansas-city-library/</t>
  </si>
  <si>
    <t>N*****, Hail-President-Trump</t>
  </si>
  <si>
    <t xml:space="preserve">Library "worked to remove the swastikas and the n-word written inside." “We had some defacement of the Kansas City Public Library by someone who is a little troubled and probably a little racist,” said Crosby Kemper, Director of the Kansas City Public Library. “We have a picture of the person from our cameras and we hope the police catch him and he should go to jail for the defacement of public property.” </t>
  </si>
  <si>
    <r>
      <rPr>
        <color rgb="FF000000"/>
        <sz val="10.0"/>
      </rPr>
      <t xml:space="preserve">Spree: swastikas written in four different places of the Kansas City Public Library; "One swastika was written on a portrait located on the main level of the library. The portrait was of a former executive of the First National Bank, who was not Jewish.Swastikas were also scrawled inside a bathroom, a stairwell and on the glass of the main entrance. The library says the vandal also written the ‘n-word’ and ‘Hail President Trump’ on the walls of the central branch in downtown Kansas City."    Also reported here: </t>
    </r>
    <r>
      <rPr>
        <color rgb="FF1155CC"/>
        <sz val="10.0"/>
        <u/>
      </rPr>
      <t>http://www.kansascity.com/news/local/crime/article120605898.html</t>
    </r>
  </si>
  <si>
    <t>https://abc7chicago.com/news/graffiti-of-trumps-name-swastikas-found-at-northbrook-library/1717307/</t>
  </si>
  <si>
    <t>http://cdn.abclocal.go.com/content/wls/images/cms/1717294_630x354.jpg</t>
  </si>
  <si>
    <t>5th incident in two months</t>
  </si>
  <si>
    <t>https://patch.com/illinois/skokie/swastika-found-skokie-holocaust-museum</t>
  </si>
  <si>
    <t>Skokie</t>
  </si>
  <si>
    <t>museum</t>
  </si>
  <si>
    <t>http://www.app.com/story/news/crime/jersey-mayhem/2017/02/03/swastikas-anti-trump-graffiti-atlantic-highlands/97436930/</t>
  </si>
  <si>
    <t>Atlantic Highlands</t>
  </si>
  <si>
    <t>Trump, Muslims-Matter, Fascism</t>
  </si>
  <si>
    <t>rail trail</t>
  </si>
  <si>
    <t>Police captain said, "Everything has been covered up. It was ugly, and it's got to stop."</t>
  </si>
  <si>
    <t>spree: fences, street signs, and "all over" according to the Atlantic Highlands Police Department Capt. David Rossbachhashtag belongs to group who identify as "a group of Rep. Poe's constituents that are dedicated to bringing the Representative to fight the immoral and unconstitutional actions of President Trump"</t>
  </si>
  <si>
    <t>http://www.wfmz.com/news/berks/teens-write-apology-for-hate-symbol-outside-exeter-library/381104380</t>
  </si>
  <si>
    <t>Exeter</t>
  </si>
  <si>
    <t>shaving cream</t>
  </si>
  <si>
    <t>https://cbsnewyork.files.wordpress.com/2017/02/westorangeswastikas.jpg?w=310&amp;h=174&amp;crop=1</t>
  </si>
  <si>
    <t>"three irresponsible and stupid teenagers" -- as identified in apology note written to library. Library accepts apology and the $50 donation that came along with the apology note</t>
  </si>
  <si>
    <t>https://www.baltimoresun.com/maryland/baltimore-city/bs-md-ci-synagogue-demonstration-20170318-story.html</t>
  </si>
  <si>
    <t>Shalom</t>
  </si>
  <si>
    <t>Jewish museum</t>
  </si>
  <si>
    <t>http://antisemitism.org.il/sites/default/files/2017258.jpg</t>
  </si>
  <si>
    <t>More than 50 people linked arms to pray and to speak out against the act Sunday morning near the sign at B'Nai Israel: The Downtown Synagogue. Rabbi Etan Mintz organized the event and invited several local officials, including City Council President Bernard C. "Jack" Young, council members Zeke Cohen and Robert Stokes, and Del. Brooke Lierman.</t>
  </si>
  <si>
    <t>https://www.tennessean.com/story/news/local/wilson/2017/03/22/police-investigate-swastikas-vulgar-graffiti-wilson-county/99491182/</t>
  </si>
  <si>
    <t>Watertown</t>
  </si>
  <si>
    <t>post office</t>
  </si>
  <si>
    <t>Spree: post office, church, street signs which included "satanic references and other vulgarities toward police and school"</t>
  </si>
  <si>
    <t>http://www.wdrb.com/story/35282595/spray-painted-swastika-appears-on-lmpd-headquarters</t>
  </si>
  <si>
    <t>police department</t>
  </si>
  <si>
    <t>http://wdrb.images.worldnow.com/images/13744656_G.jpg</t>
  </si>
  <si>
    <t>https://www.sevendaysvt.com/OffMessage/archives/2017/07/21/swastika-racial-slur-found-in-burlington-library-bathroom</t>
  </si>
  <si>
    <t>Die-N******</t>
  </si>
  <si>
    <t>The custodian took a photo of the graffiti and then painted over it, according to Katie Vane, the mayor's communications and projects coordinator. The library employee told Danko about the graffiti when he saw her on Tuesday, and the library director immediately notified the Burlington Police Department. Mayor Weinberger condemned the act as "hate speech." "Hate speech of any kind in Burlington is unacceptable," Weinberger said in his statement. "It undermines our work to be a welcoming and inclusive community for all, and threatens the diversity that enriches our community. Such an act is particularly troubling when it occurs at our public library, a cornerstone of our democracy that offers free accesss to information and encourages intellectual freedom and freedom of speech.</t>
  </si>
  <si>
    <t>https://www.geekwire.com/2017/man-wearing-swastika-armband-seattle-gets-punched-image-spread-social-media/</t>
  </si>
  <si>
    <t>https://cdn.geekwire.com/wp-content/uploads/2017/09/naziseattle.png</t>
  </si>
  <si>
    <t>Fight ensued; video went viral; man was supposedly harassing a black man</t>
  </si>
  <si>
    <t>https://patch.com/massachusetts/reading/swastika-found-reading-public-library</t>
  </si>
  <si>
    <t>Letter from the Library Board of Trustees Chair John Brzezenski and Library Director Amy Lannon: "While this is an upsetting and unacceptable incident, the Reading Public Library will take this opportunity to teach and build empathy within the community through our daily interactions with patrons and thoughtful programming. "The Board would like to thank the Reading Police Department, Reading Public Schools and Town leaders for their assistance and support with this issue. We welcome suggestions, conversations and inspiration as we work together to ensure Reading is a town that respects all people."</t>
  </si>
  <si>
    <t>http://www.nydailynews.com/new-york/swastika-laden-hebrew-letter-sento-israeli-consulate-nyc-article-1.3593671</t>
  </si>
  <si>
    <t>Israeli consulate</t>
  </si>
  <si>
    <t>Letter sent to New York’s Israeli consulate covered with swastikas. Also inside the envelope was a hate letter written in Hebrew and adorned with swastikas.</t>
  </si>
  <si>
    <t>https://www.sfgate.com/crime/article/Swastika-at-Glen-Park-BART-station-seen-as-part-12313159.php</t>
  </si>
  <si>
    <t>public transit station</t>
  </si>
  <si>
    <t>Cleanup crews were sent to Glen Park on Friday morning immediately after the vandalism was reported. Officials called the vandalism offensive and intolerable, and said they intend to pursue criminal charges against the vandal.</t>
  </si>
  <si>
    <t>BART police are searching for a serial vandal suspected of drawing several swastikas and writing ethnic slurs on BART property over the past week. The first incident was reported Oct. 20, BART spokesman Chris Filippi said.</t>
  </si>
  <si>
    <t>https://www.phillymag.com/news/2018/03/20/northern-liberties-swastika/</t>
  </si>
  <si>
    <t>cultural-terrorism</t>
  </si>
  <si>
    <t>https://cdn10.phillymag.com/wp-content/uploads/sites/3/2018/03/swastika-northern-liberties-house-1.jpg</t>
  </si>
  <si>
    <t>Matt Ruben for the Northern Liberties Neighbors Association wrote:The board of directors and several thousand members of the Northern Liberties Neighbors Association condemn, in the strongest possible terms, the anti-Jewish, Nazi graffiti painted on the front of a home on N. 4th St. in the early morning hours of March 20. Northern Liberties is an inclusive community nourished by the contributions of people from all backgrounds and walks of life. This act of hatred and stupidity only redoubles our commitment to remain an open neighborhood that embraces the diversity of everyone who lives, works, attends school, visits, and patronizes businesses here. Unfortunately, voices of hate in our nation have felt emboldened in the past year or so, as documented by both Philadelphia and nationwide statistics showing an increase in hate-crimes. Today’s graffiti was an act of cultural terrorism, meant to frighten us, throw us off balance, and give the false impression that these hateful views are widely held or tolerated. But we will not let the perpetrator of this act change how we live, how we treat our neighbors, and how we affirm our values in word and deed. We have been in direct contact with one of the home’s residents to offer support. We thank the City of Philadelphia for its immediate response: the CLIP service for quickly removing the graffiti, the 26th Police District and East Detectives Division for getting on the case, and the Commission on Human Relations for reaching out to offer assistance and information. We know all Philadelphians of good conscience stand with us today, and join us in our commitment to repudiate hatred and bigotry not only with our words, but also by the example of how we live and thrive together, as a community, today and far into the future. Police involvement</t>
  </si>
  <si>
    <t>https://www.toledoblade.com/local/2018/04/19/Swastika-racial-slur-drawn-on-notepad-left-in-city-vehicle/stories/20180419152</t>
  </si>
  <si>
    <t>security car notepad</t>
  </si>
  <si>
    <r>
      <rPr>
        <color rgb="FF000000"/>
        <sz val="10.0"/>
      </rPr>
      <t xml:space="preserve"> Statements gotten here: </t>
    </r>
    <r>
      <rPr>
        <color rgb="FF1155CC"/>
        <sz val="10.0"/>
        <u/>
      </rPr>
      <t>https://toledo.oh.gov/news/the-city-of-toledo-investigating-discovery-of-swastika-and-racial-slur/</t>
    </r>
    <r>
      <rPr>
        <color rgb="FF000000"/>
        <sz val="10.0"/>
      </rPr>
      <t xml:space="preserve"> Toledo Mayor Wade Kapszukiewicz released the following statement today: “We respect each other in Toledo, we welcome all people, and we stand up for one another. To say I condemn hate-symbols like a swastika or racial slurs and anti-LGBT messages is an understatement. I abhor and detest such things. I am disgusted by what was found in a city truck. It is particularly troubling for all of us in city leadership that a swastika and racial slur was found written on a notepad in a city vehicle. We are investigating and rest assured, we will find out who did this and we will take strong action. Meanwhile, we will be talking to every employee in that city division about diversity training and sensitivity.” The city is working to develop a citywide survey to assess work culture and how employees interact with each other. “The Kapszukiewicz administration is keenly aware that communities that embrace diversity, equality, and inclusion are more stable and economically-viable,” Toledo Chief of Staff Katy Crosby said. “We also recognize as public servants, we set the tone and example for our community, which is why we want to be thoughtful while addressing these situations. Ms. Crosby is working with community leaders to address diversity, equality, and inclusion issues.</t>
    </r>
  </si>
  <si>
    <t>https://qns.com/2018/05/swastika-graffiti-makes-second-appearance-on-dilapidated-holliswood-hospital/</t>
  </si>
  <si>
    <t>hate-symbol-graffiti</t>
  </si>
  <si>
    <t>Covered up; State Assemblyman David Weprin (D-Fresh Meadows), City Councilman Barry Grodenchik (D-Oakland Gardens) and Rabbi Moshe Taub gathered at an April 27 press conference to condemn the act, which echoed a June 2017 incident when the Nazi symbol and racist language was scrawled along the side of the building. “If a picture is worth about a thousand words, the image of a swastika is worth about 6 million,” said Taub of Young Israel of Holliswood, referring to the estimated death toll of the Nazi genocide against Jews. “I hope we could rectify this horrible situation and never see it again, but also note the image – the picture – of a unified community today. That’s the picture and a thousand words that America stands for.” Police involvement</t>
  </si>
  <si>
    <t>No date for the June 2017 incident, and I can't find info on it other than it sparked a press conference.</t>
  </si>
  <si>
    <t>https://www.ellsworthamerican.com/maine-news/breaking-news/swastika-reported-on-structure-on-shore-road/</t>
  </si>
  <si>
    <t>Ellsworth</t>
  </si>
  <si>
    <t>ein-Volk, ein-Reich, ein-Führer; Seig-Heil</t>
  </si>
  <si>
    <t>city property</t>
  </si>
  <si>
    <t>wooden structure owned by city</t>
  </si>
  <si>
    <t>https://www.ellsworthamerican.com/wp-content/uploads/sites/4/2018/07/swastika-15.jpg</t>
  </si>
  <si>
    <t>There three days after it was reported. Moshier said the resident who reported the symbol had covered it with blue painter’s tape. The tape had been removed and the symbol was still on the structure as of 2:30 p.m. on Tuesday. Marcia Monk, part-time administrator for the Public Works Department, said city staff would be sent over immediately to deal with it.</t>
  </si>
  <si>
    <t>space was across from elementary school</t>
  </si>
  <si>
    <t>https://newyork.cbslocal.com/2018/08/26/swastikas-fdny-ambulances-washington-heights/</t>
  </si>
  <si>
    <t>hateful-messages</t>
  </si>
  <si>
    <t>NAZI-Pigs, Nazi-Pigs-Die</t>
  </si>
  <si>
    <t>fire station</t>
  </si>
  <si>
    <t>ambulance</t>
  </si>
  <si>
    <t>Police are investigating the act as a hate-crime. Eventually, a man can be seen walking up and wiping the offensive message and symbol away.</t>
  </si>
  <si>
    <t>spree: multiple ambulances were vandalized (4)</t>
  </si>
  <si>
    <t>https://nypost.com/2018/08/31/swastikas-found-on-fdny-firehouse-ambulances/</t>
  </si>
  <si>
    <t>Rapist-Nazi-Pedophiles; Nazi-Rapist-Pigs</t>
  </si>
  <si>
    <t>https://thenypost.files.wordpress.com/2018/08/180831-fdny-swastikas1.jpg?quality=90&amp;strip=all&amp;w=1236&amp;h=820&amp;crop=1</t>
  </si>
  <si>
    <t>Ibrahimov, of Manhattan, was charged with aggravated harassment, criminal mischief as a hate-crime, making graffiti and possessing graffiti instruments, according to police.</t>
  </si>
  <si>
    <t>spree: four ambulances Believed tied to the events of 8/26 with the ambulances.</t>
  </si>
  <si>
    <t>https://www.dailyfreeman.com/2018/10/25/letter-swastikas-in-uptown-kingston-a-result-of-political-fear-tactics/</t>
  </si>
  <si>
    <t>hateful graffiti</t>
  </si>
  <si>
    <t>library; other spaces</t>
  </si>
  <si>
    <t>https://bloximages.chicago2.vip.townnews.com/dailyfreeman.com/content/tncms/assets/v3/editorial/6/30/630d7baa-d55e-11e8-af06-6fb522fc3611/5bccc41809682.image.jpg?resize=1662%2C1246</t>
  </si>
  <si>
    <r>
      <rPr>
        <color rgb="FF000000"/>
        <sz val="10.0"/>
      </rPr>
      <t xml:space="preserve">The police department said its investigation concluded the graffiti, discovered at numerous locations in the city on Sunday, Oct. 21, was "done for shock value rather than hate." Also, see this article for community response: </t>
    </r>
    <r>
      <rPr>
        <color rgb="FF1155CC"/>
        <sz val="10.0"/>
        <u/>
      </rPr>
      <t>https://hudsonvalleyone.com/2018/10/22/kingston-police-investigate-nazi-graffiti/</t>
    </r>
    <r>
      <rPr>
        <color rgb="FF000000"/>
        <sz val="10.0"/>
      </rPr>
      <t xml:space="preserve">  In response to the vandalism, Ward 4 Alderwoman Rita Worthington called for a meeting at the Kingston Public Library scheduled for 6 p.m. on Thursday, Oct. 25. Worthington said KPD Chief Egidio Tinti would address the crowd and give an update on the investigation.
“This is very disturbing, especially since Kingston has gone to great lengths to make this a welcoming and inclusive city,” said Worthington. “For this to happen is a slap in the face.”
City Republicans, meanwhile, issued a statement blaming the vandalism on unnamed outsiders and linked the incident to the ongoing campaign for New York’s 19th Congressional District. A statement on the City of Kingston Republican Committee’s Facebook page reads, “… There is an element out there wants people to think that if you love your home, your community and your country, that you hate other things or other people. This is not us … This must be coming from outside the area. Like [Current NY 19 Democratic candidate Antonio] Delgado and the campaign they are running is coming from outside the area. Just like Hillary Clinton did. Just like Sean Eldridge did. Just like Zephyr Teachout did.”</t>
    </r>
  </si>
  <si>
    <t>spree</t>
  </si>
  <si>
    <t>https://fox59.com/news/swastika-racial-slur-found-carved-into-indianapolis-golf-course/</t>
  </si>
  <si>
    <t>https://fox59.com/wp-content/uploads/sites/21/2018/11/capture.jpeg?w=1920&amp;h=1080&amp;crop=1</t>
  </si>
  <si>
    <t>Ronetta Spalding, a spokesperson for Indy Parks, released a statement saying: “As Indy Parks welcomes 8.3 million people annually, our team is committed to keeping our parks and park spaces open to everyone. We work every day to ensure our customers feel comfortable in our parks and take pride in knowing our staff values the people we serve. We will not accept any action or activity that goes against welcoming people into our parks and will continue working closely with our park rangers and partners at IMPD to ensure the safety and security of all of our guests.” The words have since been covered up with sand, and the golf course will have to make repairs to the green to remove the words.
Spalding says IMPD is aware of the incident.</t>
  </si>
  <si>
    <t>Racial Slurs present</t>
  </si>
  <si>
    <t>https://www.nashuatelegraph.com/news/local-news/2019/01/25/man-charged-with-painting-swastika/</t>
  </si>
  <si>
    <t>Lowell</t>
  </si>
  <si>
    <t>National-Socialist-Legion</t>
  </si>
  <si>
    <t>Geneva</t>
  </si>
  <si>
    <t>historic armory</t>
  </si>
  <si>
    <r>
      <rPr>
        <color rgb="FF000000"/>
        <sz val="10.0"/>
      </rPr>
      <t xml:space="preserve">See article for response from local pastor. Also see this article for more about what girl got charged for: </t>
    </r>
    <r>
      <rPr>
        <color rgb="FF1155CC"/>
        <sz val="10.0"/>
        <u/>
      </rPr>
      <t>https://www.nbcnewyork.com/news/local/ny-girl-12-charged-after-allegedly-spray-painting-swastikas-on-church-and-other-buildings/1055498/</t>
    </r>
  </si>
  <si>
    <t>see other June and July Geneva entries</t>
  </si>
  <si>
    <t>https://sacramento.cbslocal.com/2019/10/28/nazi-flag-hate-signs-department-of-corrections/</t>
  </si>
  <si>
    <t>Department of Corrections</t>
  </si>
  <si>
    <t>office wall</t>
  </si>
  <si>
    <t xml:space="preserve">pedestrian walking by saw it through window, took photo, and posted to social media; state parole officers said it was used for training about hate signs;  The department of corrections has now pulled down not only the Nazi flag but removed all hate images from the office and building.
They also released a statement regarding the incident:
“CDCR has a zero-tolerance policy for the display of objects that are derogatory in nature and we are taking this issue very seriously. The flag has been removed and we will be looking into the circumstances for why the flag was in the office in the first place.”
Parole agents said they are still going to discuss these images to do their job and know what prisoners are promoting, but agents say they won’t be putting up displays anytime in the future.
On Wednesday, the CDCR issued another statement about the incident, saying they have launched an investigation into the incident and plan to hold the people who violated their policies responsible. Read more here. </t>
  </si>
  <si>
    <t>https://www.sentinelsource.com/news/local/signs-with-swastika-local-lawmakers-faces-has-state-democratic-party/article_fdced41b-2a78-554c-b627-9a5c3e7feb6a.html</t>
  </si>
  <si>
    <t>state legislature</t>
  </si>
  <si>
    <t>A House committee hearing on a firearms-related bill took a bitter turn Wednesday after activists in the crowd appeared with signs comparing New Hampshire Democrats to Nazis. Read article for more details and response</t>
  </si>
  <si>
    <t>https://www.wkbw.com/news/local-news/olean-military-recruitment-office-library-vandalized-with-swastikas</t>
  </si>
  <si>
    <t>Olean</t>
  </si>
  <si>
    <t>AWD</t>
  </si>
  <si>
    <t>library and miltary office</t>
  </si>
  <si>
    <t>20 year old man arrested for Criminal Mischief charges</t>
  </si>
  <si>
    <t>"AWD," which may refer to the neo-nazi organization Atomwaffen Division.</t>
  </si>
  <si>
    <t>https://infoweb.newsbank.com/apps/news/document-view?p=WORLDNEWS&amp;t=pubname%3AMIHB%21Miami%2BHerald%252C%2BThe%2B%2528FL%2529&amp;sort=YMD_date%3AD&amp;maxresults=20&amp;f=advanced&amp;val-base-0=swastika&amp;fld-base-0=alltext&amp;bln-base-1=and&amp;val-base-1=2/2020&amp;fld-base-1=YMD_date&amp;docref=news/17969D8982A0C290</t>
  </si>
  <si>
    <t>Miami-Dade</t>
  </si>
  <si>
    <t>county bar association</t>
  </si>
  <si>
    <t>Judge David Young contacted the Bar Association then ADL, and Greater Miami Jewish Foundation. “When you see [swastikas] by an institution that is supposed to represent everything our country is known for freedom, democracy, people’s rights, presumption of innocence, the core of the basic things that make America great — our courts — and to see hate there it just turns my stomach,” Young said. The ADL told the Miami Herald, “ADL was disturbed to receive a report of vandalism with swastikas....Swastikas and Holocaust-related vandalism should have no place in our society.”
After receiving pictures of the symbols and being told what happened, Stephanie Viegas, the federation’s director of community security, said she called Miami-Dade and Miami police, the latter taking the lead and starting an investigation.</t>
  </si>
  <si>
    <t>another swastika found near by at court house center</t>
  </si>
  <si>
    <t>https://www.wavy.com/news/national/buffalo-soldiers-national-museum-vandalized-with-apparent-swastika/</t>
  </si>
  <si>
    <t>Sucks-Democratic-Party</t>
  </si>
  <si>
    <t>https://scontent-lga3-1.xx.fbcdn.net/v/t1.0-0/p180x540/116337905_10160041643508275_2245510420410181001_o.jpg?_nc_cat=100&amp;ccb=2&amp;_nc_sid=2d5d41&amp;_nc_ohc=YGnriXAOUkoAX_BDEs1&amp;_nc_ht=scontent-lga3-1.xx&amp;tp=6&amp;oh=7ce372d45dda6dabe250104daa046a48&amp;oe=5FF7A850</t>
  </si>
  <si>
    <t>Social media post: Today, on National Buffalo Soldier Day- a day we celebrate the contributions of African American men who fought bled and died for this nation, we experienced racism, hate and vandalism. Our building was defaced with what appears to be a swastika symbol and a statement that seems to reads “Sucks Democratic Party.” For 19 years we have educated the Houston, surrounding communities and the world with the stories of African American men and women who sacrifice their lives in defense of America- we have never dealt with such disrespect, hate and racism. It is our hope that the individuals responsible for this act are caught. “This has got to stop, the anti-racism movement must be more powerful than ever to ensure that mankind can survive mentally, physically, spiritually and socially. We are not discouraged, we are not broken but we are wide awake. We are ready for some GOOD TROUBLE in the words of Rep John Lewis.” said museum CEO
You can show your support by giving Cash app $BSNM1866 or via website https://buffalosoldiermuseum.com/donations</t>
  </si>
  <si>
    <t>Happened on National Buffalo Soldier Day, celebrating the contributions of African American men who fought and died for the U.S.</t>
  </si>
  <si>
    <t>https://www.winknews.com/2020/08/17/sanitation-employee-fired-for-painting-swastika-on-septic-tank-in-golden-gate-estates/</t>
  </si>
  <si>
    <t>racially-charged-vandalism</t>
  </si>
  <si>
    <t>sanitation project site</t>
  </si>
  <si>
    <t>septic tank</t>
  </si>
  <si>
    <t>Monty Sanitation in North Naples says it fired the employee who drew the swastikas immediately. The company offered its apologies to anyone it offended and says it does not tolerate that type of behavior. Local rabbi issued statement.
“If I just covered it up and didn’t say anything, they would continue to move down that path of doing that to their customers,” the inspector said. “This symbol of hate,” said Rabbi Adam Miller of Temple Shalom of Naples. “It’s not a minor act. The swastika is a symbol of intense hate that connects with the Holocaust and the extermination of 6 million Jews and 5 million other individuals at the hands of the Nazis.”
Miller says what that employee did was not OK.
“We will not tolerate those who want to scare people or make them feel unwelcome in Collier County,” Miller said.
Rabbi Miller is thankful the inspector who saw it said something.
“If I just covered it up and didn’t say anything, they would continue to move down that path of doing that to their customers,” the inspector said.</t>
  </si>
  <si>
    <t>https://www.cachevalleydaily.com/news/archive/2020/09/09/vandals-spray-paint-swastikas-on-box-elder-county-deputy-vehicles/#.X-JJ--lKjUY</t>
  </si>
  <si>
    <t xml:space="preserve">Brigham City </t>
  </si>
  <si>
    <t>https://www.cachevalleydaily.com/wp-content/uploads/2020/09/a-970x546.jpg</t>
  </si>
  <si>
    <t>Spree: numberous police cars</t>
  </si>
  <si>
    <t>https://www.abc15.com/news/region-phoenix-metro/racial-slurs-swastikas-spray-painted-on-washington-carver-museum-and-cultural-center</t>
  </si>
  <si>
    <t>museum and cultural center</t>
  </si>
  <si>
    <t>fence and ground in front of building</t>
  </si>
  <si>
    <t>https://ewscripps.brightspotcdn.com/dims4/default/a2b50a6/2147483647/strip/true/crop/1251x703+0+0/resize/1251x703!/quality/90/?url=http%3A%2F%2Fewscripps-brightspot.s3.amazonaws.com%2F4c%2F45%2F0ca40a8f4baf90c8d71d0df12186%2Fswastika1.JPG</t>
  </si>
  <si>
    <t>police investigating. Mayor issued statement: The horrific display of hate at the George Washington Carver Museum is reprehensible. An attack like this has no place in our community. The Phx Graffiti Busters will help w/ cleanup. I continue to support the Center's work in preserving &amp; sharing the African American experience. GoFundMe started to raise support for museum</t>
  </si>
  <si>
    <t xml:space="preserve">museum dedicated to history of African Americans in Arizona. </t>
  </si>
  <si>
    <t>https://www.newsday.com/long-island/nassau/port-washington-police-athletic-league-swastikas-1.50037504</t>
  </si>
  <si>
    <t>athletic facility</t>
  </si>
  <si>
    <t>police investigating as hate-crime; town officials issued statement; police chief called it "crime of opportunity" at first and community went into uproar; he issued statement next day apologizing and clarifying what he meant</t>
  </si>
  <si>
    <t>https://www.wrbl.com/community/iconic-columbus-statue-of-kadie-the-cow-defaced-with-nazi-symbol-other-graffiti/</t>
  </si>
  <si>
    <t>Nazi-symbols-and-graffiti</t>
  </si>
  <si>
    <t>historical landmark</t>
  </si>
  <si>
    <t>The local reaction to the vandalization has been a mix of disappointment and anger, while others have gone back to fond memories of Kadie instead. Police involved.</t>
  </si>
  <si>
    <t>Swastika with an obscene symbol, but the symbol was marked out while the swastika was shown. A swastika is not an obscene symbol?</t>
  </si>
  <si>
    <t>https://abc7.com/coronavirus-emergency-room-doctor-nichols-twitter/8456231/</t>
  </si>
  <si>
    <t>Nazi-tattoo</t>
  </si>
  <si>
    <t>SS</t>
  </si>
  <si>
    <t>personal reflection</t>
  </si>
  <si>
    <t>Jewish doctor had to treat man with swastika tattoo during pandemic</t>
  </si>
  <si>
    <t>https://www.mycentraljersey.com/story/news/crime/jersey-mayhem/2017/01/26/swastika-white-power-graffiti-appears-jackson-road/97093194/</t>
  </si>
  <si>
    <t>https://www.gannett-cdn.com/-mm-/d206d7dc2d214bf5a65d2d605cee210e2b9a9c4f/c=4-0-3260-2448&amp;r=x404&amp;c=534x401/local/-/media/2017/01/26/NJGroup/AsburyPark/636210389964507225-Jackson-White-Power.jpg</t>
  </si>
  <si>
    <t>paint over it as a temporary, but eventually it will be asphalted over</t>
  </si>
  <si>
    <t>This seems to be an ongoing activity with it appearing as early ast 2006 in that area.</t>
  </si>
  <si>
    <t>https://www.latimes.com/local/lanow/la-me-ln-swastika-donald-trump-hollywood-star-20160201-story.html</t>
  </si>
  <si>
    <t>Donald-Trump</t>
  </si>
  <si>
    <t>Trump Hollywood Walk of Fame star</t>
  </si>
  <si>
    <t>http://www.trbimg.com/img-56afca82/turbine/la-donald-trump-star-hollywood--swastika-20160201/1600/1600x900</t>
  </si>
  <si>
    <t>The Hollywood Chamber of Commerce discovered the vandalism cleaned the star.</t>
  </si>
  <si>
    <t>https://thehill.com/blogs/ballot-box/271287-trump-swastika-sign-reported-in-houston</t>
  </si>
  <si>
    <t>Stop-Trump</t>
  </si>
  <si>
    <t>polling location</t>
  </si>
  <si>
    <t>http://thehill.com/sites/default/files/styles/thumb_small_article/public/blogs/trumpswastika1.jpg?itok=cv_xPsSR</t>
  </si>
  <si>
    <t>This was marshalled as a protest against Trump not supportive.</t>
  </si>
  <si>
    <t>https://fox13now.com/2016/03/03/swastikas-in-sugar-house-posters-against-trump-offending-residents/</t>
  </si>
  <si>
    <t>political-activism</t>
  </si>
  <si>
    <t>Stop-Trump, #-Donald-Chump</t>
  </si>
  <si>
    <t>http://static-32.sinclairstoryline.com/resources/media/f4ad0298-0f2f-4abd-b87b-c38f16d27fcb-medium36x25_Trump1.JPG</t>
  </si>
  <si>
    <t>posters removed or defaced</t>
  </si>
  <si>
    <t>https://www.oregonlive.com/portland/2017/01/nazi_and_anti-feminist_graffit.html</t>
  </si>
  <si>
    <t>Fernandina Beach</t>
  </si>
  <si>
    <t>https://twitter.com/i/status/745742653564788736</t>
  </si>
  <si>
    <t>candidate spoke out about cyberbulling on social media; Adkins, who is Republican, took to Facebook to decry the tactic on Monday.
“HATE SPEECH — The continued cyberbullying by my opponent’s campaign operatives continues to result in acts of violence against our campaign signs, we have had three stolen and a knife take to others. The use of cyberbullying tactics to attack myself and our family business are an example of what is wrong. I will promise to lead a comprehensive campaign aimed at cyberbullying, this is what leads to acts of hate and violence.”
Adkins offered an extended statement upon request.
“The political “hate speech” is an effort to vandalize and deface my campaign signs and is part of the organized smear campaign directed by my opponent’s campaign operatives.” said Janet Adkins.
“The online cyber bullying that has been allowed by the administrators on ‘Nassau County Rants and Raves’ has fueled the hate speech’ that my opponent and her operatives have approved. While campaigns and elections are contests of ideas and differences, it goes without saying that when people encourage and promote the use of ‘hate speech’ it results in a loss for all of us,” Adkins continued.
“My campaign has continued to see signs stolen and vandalized; and voters being intimidated. I have not responded to the cyber bullying and believe that it creates a toxic environment that results in violence against property and intimidation of voters.” said Adkins, who vowed to “focus on bullying, hazing and cyber bullying as a top priority in addressing school safety issues in Nassau County Public Schools.” Police investigating</t>
  </si>
  <si>
    <t>interesting take on "hate speech" and co-opting it as "political 'hate speech'"</t>
  </si>
  <si>
    <t>http://www.lohud.com/story/news/local/2017/02/07/swastikas-painted-over-trees-new-city-woods/97610650/</t>
  </si>
  <si>
    <t>Sieg-Hiel</t>
  </si>
  <si>
    <t>urban woods</t>
  </si>
  <si>
    <t>https://www.gannett-cdn.com/-mm-/bf65b3f667dd1e7f82128aed9c2abc1d2ced07e4/c=273-0-5040-3584&amp;r=x404&amp;c=534x401/local/-/media/2017/02/03/Westchester/Westchester/636217209867791622-sh020317swastikas001.JPG</t>
  </si>
  <si>
    <t>Seven months later the property owner Allen Apfelbaum painted over them because "Clarkstown police told him the swatikas were not longer needed as evidence in their investigation."</t>
  </si>
  <si>
    <t>Spree: tagged 12 trees Also reported here: https://www.lohud.com/story/news/crime/2017/02/06/swastikas-painted-trees/97442294/</t>
  </si>
  <si>
    <t>http://image.nj.com/home/njo-media/width620/img/ocean_impact/photo/20991632-mmmain.jpg</t>
  </si>
  <si>
    <t>The playground was across from a yeshiva. The writing said "Hail" rather than "Heil."</t>
  </si>
  <si>
    <t>https://www.oregonlive.com/trending/2016/09/pro-trump_oregon_man_tours_northwest_in_swastika_truck.html</t>
  </si>
  <si>
    <t>Jew-Lies-Matter, Trump-Do-the-White-Thing</t>
  </si>
  <si>
    <t>Photo take of van and posted to social media</t>
  </si>
  <si>
    <t>Driver is Jimmy Marr, noted neo-Nazi. Article has interesting stuff about his perspective HE IS A REPEAT OFFENDER.</t>
  </si>
  <si>
    <t>http://www.orlandosentinel.com/news/politics/political-pulse/os-osceola-campaign-signs-defaced-with-nazi-sticker-20161031-story.html</t>
  </si>
  <si>
    <t>Osceola</t>
  </si>
  <si>
    <t>Make-America-Great-Again, #-Vote-Trump-2016</t>
  </si>
  <si>
    <t>political sign</t>
  </si>
  <si>
    <t>http://www.trbimg.com/img-5817f213/turbine/os-osceola-campaign-signs-defaced-with-nazi-st-001/731/731x411</t>
  </si>
  <si>
    <t>Justin Taormino said law enforcement removed a full-sized yard sign with the swastika image. This sign had a different message, stating "Make America Hate Again" around the perimeter and "#TinySausageHands2016" plastered across the bottom.</t>
  </si>
  <si>
    <t>Justin Taormino, said Osceola Commissioner Fred Hawkins Jr., GOP Senator Marco Rubio and Republican Presidential Nominee Donald Trump also had signs marked with the sticker. The stickers were pro-Trump. In the same article, a full-sized yard sign with a swastika was removed.</t>
  </si>
  <si>
    <t>https://www.fastcodesign.com/3065072/whos-behind-that-anti-trump-art</t>
  </si>
  <si>
    <t>https://assets.fastcompany.com/image/upload/w_596,c_limit,q_auto:best,f_auto,fl_lossy/fc/3065072-inline-inline-trump-t.jpg</t>
  </si>
  <si>
    <t>white male and white female</t>
  </si>
  <si>
    <t>"the designers say it spurred some confused responses from onlookers who couldn’t actually be sure that a poster containing a swastika was actually meant to be anti-Trump."</t>
  </si>
  <si>
    <t>https://crosscut.com/2016/11/pacific-northwest-john-birch-society-donald-trump</t>
  </si>
  <si>
    <t>van</t>
  </si>
  <si>
    <t>van driven and owned by noted neo-Nazi Jimmy Marr HE IS A REPEAT OFFENDER.</t>
  </si>
  <si>
    <t>http://www.thedp.com/article/2016/11/swastikas-south-philidelphia</t>
  </si>
  <si>
    <t>Trump, Sieg-Heil-2016</t>
  </si>
  <si>
    <t>http://media.phillyvoice.com/media/images/swastika_south_broad_1.2e16d0ba.fill-735x490.jpg The other image is here https://media.phillyvoice.com/media/images/trump-nazi-symbol.width-704.jpg</t>
  </si>
  <si>
    <t>Cosmo Baker submitted a complaint and then contacted the Anti-Defamation League and his friends/family contact other organizations about the hateful-graffiti.; police investigation</t>
  </si>
  <si>
    <t>Also reported here: https://www.phillyvoice.com/police-respond-swastika-painted-building-south-philly/ one swastika replaced "T" in "Trump; another accompanied by Sieg Hail 2016</t>
  </si>
  <si>
    <t>http://fox59.com/2016/11/11/swastika-kkk-graffiti-found-along-bloomingtons-b-line-trail/</t>
  </si>
  <si>
    <t>Video fo the incident: https://fox59.com/2016/11/11/swastika-kkk-graffiti-found-along-bloomingtons-b-line-trail/</t>
  </si>
  <si>
    <t>painted over the graffiti; Habitat for Humanity of Monroe County from the neighborhood held a meeting with neighbors, Bloomington Police, and Mayor John Hamilton Friday night, then a vigil in which they lit candles, spoke about their response, and marched down the area where the graffiti had been to "take back the trail."  police involvement</t>
  </si>
  <si>
    <t>Spree: graffiti on tree, light pole, and path; diverse neighborhood</t>
  </si>
  <si>
    <t>https://www.gazettenet.com/Easthampton-residents-come-together-to-clean-hateful-graffiti-off-Mt-Tom-5973815</t>
  </si>
  <si>
    <t>East Hampton</t>
  </si>
  <si>
    <t>Gas-th-Jews, Kill-all-N******, Trump-2016</t>
  </si>
  <si>
    <t>geological formation</t>
  </si>
  <si>
    <t>rock cliffs</t>
  </si>
  <si>
    <t>"Throughout the day [11/11/16], various volunteers hiked the mountain to clean off the graffiti carrying supplies such as brushes, gallons of water and bottles of graffiti remover."</t>
  </si>
  <si>
    <t>two targets: Jewish community and African American community</t>
  </si>
  <si>
    <t>http://www.thestranger.com/slog/2016/11/14/24690932/a-swastika-appears-in-capitol-hill-the-after-effects-of-trump-are-real</t>
  </si>
  <si>
    <t>http://media2.fdncms.com/stranger/imager/u/large/24690937/1479146359-15045575_10100522079814985_427511384_n.jpg</t>
  </si>
  <si>
    <t>painted over by a nearby business owner and then embellished with this: https://i1.wp.com/www.capitolhillseattle.com/wp-content/uploads/2016/11/15057884_10210994050144059_533002805_n.jpg?w=288&amp;h=384</t>
  </si>
  <si>
    <t>historic LGBTQ neighborhood; image link is no longer valid.</t>
  </si>
  <si>
    <t>https://patch.com/new-jersey/fairlawn-saddlebrook/man-arrested-after-swastikas-found-fair-lawn-residence-police</t>
  </si>
  <si>
    <t>Fair Lawn</t>
  </si>
  <si>
    <t>bias-intimidation</t>
  </si>
  <si>
    <t>hallway of residence</t>
  </si>
  <si>
    <t>Police lifted fingerprints from the tape. Mayo was charged with harassment and bias intimidation and released.</t>
  </si>
  <si>
    <t>http://www.nydailynews.com/new-york/brooklyn/swastika-spray-painted-heart-jewish-area-brooklyn-article-1.2871400</t>
  </si>
  <si>
    <t>http://assets.nydailynews.com/polopoly_fs/1.2871416.1479063509!/img/httpImage/image.jpg_gen/derivatives/article_1200/article-hate1-1113.jpg</t>
  </si>
  <si>
    <t>Yaacov Behrman, 34, a rabbi and founder of the Jewish Future Alliance that advocates for minorities, said he, too, was not surprised by the ugly incident. "I'm used to this. Seeing a swastika upsets me, but I'm sort of numb. I see hatred, I know there's racists and antiSemitism in the world," said Behrman, who lives two blocks from where the malicious spray-painting occurred. "We condemn this in the strongest terms. This is completely unacceptable," he said. The Mayor's office also tweeted out a condemnation of the graffiti. Covered over with a traffic cone and then a black circle and slash was spraypainted on it. Police investigation</t>
  </si>
  <si>
    <t>"heart of the Jewish area"; Jewish community in front of a 78 year old man's home</t>
  </si>
  <si>
    <t>http://www.timesunion.com/local/article/Another-swastika-found-in-Saratoga-Springs-10640967.php</t>
  </si>
  <si>
    <t>Saratoga Springs</t>
  </si>
  <si>
    <t>culvert</t>
  </si>
  <si>
    <t>http://ww2.hdnux.com/photos/55/23/27/11875777/11/1024x1024.jpg</t>
  </si>
  <si>
    <t>"By it's very nature, it's hard to track down who is doing this without tips from the public or video surveillance," police spokesman Lt. Bob Jillson said. "These are very difficult to solve. At this point, we don't have any solid leads." The first was discovered on Nov. 14 in a crosswalk on Granger Avenue that leads into East Side Recreational Park. Both have since been scrubbed and painted over by the Department of Public Works. Public Safety Commissioner Chris Mathiesen said he is unsure if the painter of the swastika symbol is expressing intolerance and hate or is just plain ignorant. Either way, he said, it is not something that the city can tolerate. Police investigation</t>
  </si>
  <si>
    <t>https://patch.com/connecticut/branford/discovery-swastika-branford-leads-swift-rebuke-residents-report</t>
  </si>
  <si>
    <t>Branford</t>
  </si>
  <si>
    <t>https://lintvwtnh.files.wordpress.com/2016/11/swastika.jpg?w=600&amp;h=450</t>
  </si>
  <si>
    <t>painted over: https://www.nbcconnecticut.com/news/local/Swastika-Spotted-on-I-95-Overpass-in-Branford-401346346.html</t>
  </si>
  <si>
    <t>http://billingsgazette.com/news/local/we-want-everybody-to-feel-safe-graffiti-display-on-rims/article_0849a85e-3ec5-5356-9db3-32d2871e1e69.html</t>
  </si>
  <si>
    <t>https://bloximages.chicago2.vip.townnews.com/billingsgazette.com/content/tncms/assets/v3/editorial/7/79/7791f56d-e87c-56d9-ac80-76b06263512f/583e1f01d0df6.image.jpg?resize=1200%2C1599</t>
  </si>
  <si>
    <t>Scraped "most of it from the Rims by Monday" the 28th. President of the ASB Montana State University Billings released a statement on behalf of university students, saying that the Associated Students wouldn't tolerate hateful actions. He said that student government will be "working on constructing a more complete statement on the matter and a further plan of actions." "Assistant Campus Police Chief Adam Davis said that they referred the incident to the Billings Police Department, but it can be difficult in these cases to find a suspect. The Rims aren't subject to security surveillance. "</t>
  </si>
  <si>
    <t>https://www.longislandpress.com/2016/12/05/make-america-white-again-graffiti-in-mineola-probed-as-hate-crime/</t>
  </si>
  <si>
    <t>Hauppauge</t>
  </si>
  <si>
    <t>police involvement “This behavior is that of a misguided individual, it is not acceptable to the residents and the police of Nassau County,” Det. Lt. Richard LeBrun, a Nassau police spokesman, told reporters Monday during a news conference at police headquarters.</t>
  </si>
  <si>
    <t>Only reported as part of incident on line 166 below as mentioned in notes. I can find no other mention.</t>
  </si>
  <si>
    <t>http://www.nydailynews.com/news/crime/red-spray-painted-swastikas-investigated-hate-crimes-article-1.2915531</t>
  </si>
  <si>
    <t>http://assets.nydailynews.com/polopoly_fs/1.2899446.1482118431!/img/httpImage/image.jpg_gen/derivatives/article_1200/article-pdbias-1205.jpg</t>
  </si>
  <si>
    <t>Another event was mentioned in this article occuring on December 18th and not found anywhere else except in this article: There were some swastikas drawn in the snow in Merrick.</t>
  </si>
  <si>
    <t>http://chicagoist.com/2016/12/08/those_trump_swastika_signs_around_t.php</t>
  </si>
  <si>
    <t>vinyl</t>
  </si>
  <si>
    <t>https://pbs.twimg.com/media/Cyowc9OXEAABHT7.jpg</t>
  </si>
  <si>
    <t>Nazi colored sticker (like the center of a Nazi flag red with white circle and black lettering) with swastika from T s and "Trump" "A friend of mine says these pro-Trump swastika stickers are showing up on signs around downtown Chicago," Simran Jeet Singh said.</t>
  </si>
  <si>
    <t>http://www.nbcnewyork.com/news/local/swastikas-ninth-avenue-hells-kitchen-hate-crime-trump-405363195.html</t>
  </si>
  <si>
    <t>Praise-Trump</t>
  </si>
  <si>
    <t>phone booth</t>
  </si>
  <si>
    <t>Video link to the images captured in a news report: https://www.nbcnewyork.com/news/local/swastikas-ninth-avenue-hells-kitchen-hate-crime-trump-405363195.html and slide show of images https://www.dnainfo.com/new-york/20161214/upper-west-side/swastikas-hate-crime-broadway-104th-street-citymd/#slide-1</t>
  </si>
  <si>
    <t>Notes appearing over swastika saying "Keep HK hate free" The messages were all covered. Police covered with duct tape and garbage bags</t>
  </si>
  <si>
    <t>Spree: four phone booths between 54th and 52nd that are PRO Trump</t>
  </si>
  <si>
    <t>Coto de Caza</t>
  </si>
  <si>
    <t>racial-and-homophobic-graffiti</t>
  </si>
  <si>
    <t>gated community</t>
  </si>
  <si>
    <t xml:space="preserve">"denigrated African Americans and LGBT communities" Only mentioned in larger article on 12/5. </t>
  </si>
  <si>
    <t>https://www.rawstory.com/2016/12/trump-2016-swastika-and-n-word-written-on-car-in-second-incident-at-temple-university/</t>
  </si>
  <si>
    <t>Trump-2016-bless, N*****</t>
  </si>
  <si>
    <t>https://www.rawstory.com/wp-content/uploads/2016/12/img-4856-259x345.jpg and https://www.rawstory.com/wp-content/uploads/2016/12/img-4855-1-259x345.jpg</t>
  </si>
  <si>
    <t>“(E)very car along Montgomery had snow drawings on them, but they were mostly just stupid stuff,” Calderon said, but then a particular vehicle caught her eye.</t>
  </si>
  <si>
    <t>http://www.latimes.com/local/lanow/la-me-ln-graffiti-palo-alto-20161230-story.html</t>
  </si>
  <si>
    <t>hate-crime-related-graffiti</t>
  </si>
  <si>
    <t>No-Jews-Allowed</t>
  </si>
  <si>
    <t>The vandal or vandals drew the swastika symbol with the arms facing the wrong direction, said Lt. James Reifschneider, a spokesman for the Palo Alto Police Department. The swastikas drawn were more similar to the symbol for peace commonly associated with Buddhism and Hinduism, he said. “We’re assuming that our vandal was misinformed and was a bit lazy in drawing his graffiti,” Reifschneider said. “We believe he intended to make an antisemitic reference as opposed to a Buddhist reference.” The swastikas appeared on signs of two law firms on Page Mill Road, as well as city signs at three intersections along Stanford Avenue, said Reifschneider. Another swastika was discovered on a grocery store in downtown Palo Alto a few miles away on Friday. Little to no property damage was caused, Reifschneider said. The swastikas were drawn no larger than a basketball, and the black grease pen used by the vandal or vandals can be wiped off, Reifschneider said. Though the vandalism was “of a relatively minor nature,” Reifschneider said, hate-crime related graffiti is rare for the area, happening just a few times a year. It’s also unusual for so many vandalism incidents to be clustered together in the same are during the same time, he said. Police haven’t arrested any suspects yet, Reifschneider said.</t>
  </si>
  <si>
    <t>Spree: Spate of 10 incidentsThe swastikas appeared on signs of two law firms on Page Mill Road, as well as city signs at three intersections along Stanford Avenue, said Reifschneider. Another swastika was discovered on a grocery store in downtown Palo Alto a few miles away on Friday. swastika drawn in reverse, but labeled as intentional hate-crime; also reported here: https://www.algemeiner.com/2017/01/06/no-jews-allowed-accompanies-swastika-like-symbols-found-on-stanford-campus/</t>
  </si>
  <si>
    <t>https://patch.com/new-jersey/bridgewater/swastika-carved-raritan-train-station-under-investigation</t>
  </si>
  <si>
    <t>Raritan</t>
  </si>
  <si>
    <t>train station</t>
  </si>
  <si>
    <t>https://dailyvoice.com/new-york/lewisboro/schools/graffiti-including-swastika-found-at-closed-lewisboro-elementary-school/694410/</t>
  </si>
  <si>
    <t>former elementary school</t>
  </si>
  <si>
    <t>Dear KLSD Community, As you may have seen or heard in recent media reports, the police investigation regarding the graffiti that included swastikas at Lewisboro Elementary School has concluded. On behalf of the District, I extend our appreciation both to the State Police and Lewisboro Police for their swift and effective work. While the media reported the arrests of three juveniles, we can confirm that the three are students in our schools. We are now working with these students and their families. As I wrote in my original email on this topic, we will never accept the appearance of symbols of hate in our schools. We will continue to educate all our students on the importance of tolerance, acceptance, and compassion. Behavior that is hurtful to others has no place in our school community. Some may want to ask what consequences the District provides for students who commit such acts. Specific consequences, however, that are given to individual students remain confidential. The community can be assured that such matters are taken very seriously. Within the last few days, school principals and I met with local religious leaders to discuss how we can best work together to support the students and the community we collectively serve. We plan to keep these lines of communication open moving forward. As always, my thanks to our community for your support. Sincerely, Andrew Selesnick Superintendent of Schools</t>
  </si>
  <si>
    <t>http://www.newsday.com/long-island/crime/cops-swastika-graffiti-in-trump-name-probed-by-hate-crimes-unit-1.12838339</t>
  </si>
  <si>
    <t>Long Island</t>
  </si>
  <si>
    <t>overpass</t>
  </si>
  <si>
    <t>swastika with Trump. M turns into swastika</t>
  </si>
  <si>
    <t>https://patch.com/new-york/washington-heights-inwood/swastika-graffiti-spotted-inwood-subway-station</t>
  </si>
  <si>
    <t>Inwood</t>
  </si>
  <si>
    <t>https://patch.com/img/cdn20/users/22866740/20170103/065734/styles/raw/public/article_images/15823717_873175691854_8381221923328200828_n-1483487846-2667.jpg?width=705</t>
  </si>
  <si>
    <t>City Councilman Ydanis Rodriguez and new State Assembly Member Carmen de La Rosa — who both represent Inwood — denounced the antisemitic-graffiti in a joint statement. "This hate-crime is unacceptable—not only in our community but across our city, state and country. The past election has brought hatred and intolerance back into the light and we must combat it any time it rears its ugly head. We will not tolerate hate-crimes in upper Manhattan. The diverse peoples of Washington Heights, Inwood and Marble Hill stand united against hate in all its forms and we as their representatives stand committed to supporting all efforts to catch those responsible for this act." The graffiti was reported to the NYPD, MTA and NYC Commission for Human Rights, according to the politicians.</t>
  </si>
  <si>
    <t>poster for Jewish museum defaced with four swastikas</t>
  </si>
  <si>
    <t>http://www.miamiherald.com/news/local/crime/article126116769.html</t>
  </si>
  <si>
    <t>North Bay Village</t>
  </si>
  <si>
    <t>Isabel</t>
  </si>
  <si>
    <t>http://www.miamiherald.com/news/local/crime/qxjc5z/picture126116754/alternates/FREE_1140/NBVSwastika</t>
  </si>
  <si>
    <t>police involvement; “We consider this a hate crime,” Noriega said, adding that the detectives were canvassing the neighborhood and looking for possible video cameras that might have recorded the incident from the nearby buildings.</t>
  </si>
  <si>
    <t>https://rare.us/rare-news/across-the-u-s-a/when-a-bystander-saw-a-trump-protester-in-a-swastika-shirt-his-response-stopped-people-in-their-tracks/</t>
  </si>
  <si>
    <t>Smash-the-Alt-right</t>
  </si>
  <si>
    <t>protest</t>
  </si>
  <si>
    <t>the community at the DeploraBall scoffed at him</t>
  </si>
  <si>
    <t>A man was wearing a shirt that had a swasktika being smashed by a hand and the words "Smash the Alt Right"</t>
  </si>
  <si>
    <t>https://www.oregonlive.com/resizer/9u9RCeGukyOiV2_81LM9YJfImUs=/1280x0/smart/advancelocal-adapter-image-uploads.s3.amazonaws.com/image.oregonlive.com/home/olive-media/width2048/img/portland_impact/photo/21932877-small.jpeg</t>
  </si>
  <si>
    <t>cleaned up by that afternoon</t>
  </si>
  <si>
    <t>paint was wet and from a can rather than spray paint</t>
  </si>
  <si>
    <t>https://www.longislandpress.com/2017/01/30/swastika-made-of-silly-string-found-on-jericho-sidewalk/</t>
  </si>
  <si>
    <t>Jericho</t>
  </si>
  <si>
    <t>silly string</t>
  </si>
  <si>
    <t>Under New York State law, swastika graffiti is considered aggravated first-degree harassment punishable by up to four years in prison and $5,000 in fines, plus restitution. Police involvement</t>
  </si>
  <si>
    <r>
      <rPr>
        <color rgb="FF000000"/>
        <sz val="10.0"/>
      </rPr>
      <t xml:space="preserve">This article is really loaded with valuable statistics. Also talks of "hate contagion": </t>
    </r>
    <r>
      <rPr>
        <color rgb="FF1155CC"/>
        <sz val="10.0"/>
        <u/>
      </rPr>
      <t>https://gothamist.com/news/a-hate-contagion-from-school-bathrooms-to-parked-cars-swastikas-surge-in-ny-nj-since-2016-election</t>
    </r>
  </si>
  <si>
    <t>bathroom  hand dryer</t>
  </si>
  <si>
    <t>http://www.trbimg.com/img-5882679a/turbine/ct-nbs-trump-swastikas-tl-0126-20170120/400/400x225</t>
  </si>
  <si>
    <t>swastikas and "Trump" graffiti found five times in library washrooms since the election.</t>
  </si>
  <si>
    <t>https://chicagoist.com/2017/02/06/swastika_logan_square.php</t>
  </si>
  <si>
    <t>tunnel</t>
  </si>
  <si>
    <t>http://chicagoist.com/attachments/chi_sgossett/640swastikalogan.jpg</t>
  </si>
  <si>
    <t>Brennan McDowell, 30 found it at 5pm and returned at 10:30pm to paint over it. . "I made it a window frame so it would be unclear what it had been before."</t>
  </si>
  <si>
    <t>https://www.wilsonpost.com/news/sign-vandalized-with-swastika-near-mt-juliet/article_b8764095-f547-5f67-b993-1ff2b4ed15fa.html</t>
  </si>
  <si>
    <t>Mt. Juliet</t>
  </si>
  <si>
    <t>https://bw-11f9e78e4899a78dedd439fc583b6693-bwcore.s3.amazonaws.com/articles/Swastika-pic.png</t>
  </si>
  <si>
    <t>County Sheriff's Office Lt. Scott Moore "We take such things seriously and won't tolerate them," he said. "Some people are attention getters and have a rush of adrenaline when they do things like this. This particular sign looks precise and it had to have taken some time."</t>
  </si>
  <si>
    <t>https://www.swnewsmedia.com/chaska_herald/news/public_safety/bridge-vandalized-with-swastika-president-s-name/article_05e6436b-eccd-57af-bddc-7226783626b6.html/</t>
  </si>
  <si>
    <t>Chaska</t>
  </si>
  <si>
    <t>https://bloximages.newyork1.vip.townnews.com/swnewsmedia.com/content/tncms/assets/v3/editorial/e/8d/e8d141ba-bec7-5d72-9f02-af96909951b7/58ac7ac2d5209.image.jpg?resize=1200%2C808</t>
  </si>
  <si>
    <t>Notified Tuesday morning, and by Tuesday afternoon, the graffiti was being cleaned up according to MnDOT.</t>
  </si>
  <si>
    <t>https://www.fredericknewspost.com/news/crime_and_justice/cops_and_crime/frederick-social-worker-covers-downtown-swastika-graffiti-with-kind-message/article_5db0015e-a89e-5785-8b8b-afc12c09f7cd.html</t>
  </si>
  <si>
    <t>Frederick</t>
  </si>
  <si>
    <t>tar</t>
  </si>
  <si>
    <t>https://bloximages.newyork1.vip.townnews.com/fredericknewspost.com/content/tncms/assets/v3/editorial/f/cb/fcbc9dd9-3fe0-5ddc-96f9-6b1cf5751574/58ae56c57472c.image.jpg?crop=1240%2C690%2C4%2C613&amp;resize=750%2C417&amp;order=crop%2Cresize</t>
  </si>
  <si>
    <t>Kate MacShane said she called the nonemergency line for the Frederick Police Department around noon, and an officer arrived around 20 minutes later. She also borrowed chalk from a nearby business to draw over the symbol, transforming it into four squares with the words “No Hate in Our City,” with two hearts. According to Michele Bowman, a spokeswoman for the Frederick Police Department, the officer spoke with people in the area, but came up with no leads on who might have drawn the symbol. Police later notified the Public Works Department, which removed the swastika with chemicals on Tuesday afternoon.</t>
  </si>
  <si>
    <t>http://tbrnews.com/news/swastika-left-in-sand-in-front-of-hermosa-beach-resident/article_3ac66c46-fee7-11e6-8fd4-231917d8d72a.html</t>
  </si>
  <si>
    <t>Hermosa Beach</t>
  </si>
  <si>
    <t>beach</t>
  </si>
  <si>
    <t>https://bloximages.chicago2.vip.townnews.com/tbrnews.com/content/tncms/assets/v3/editorial/5/bb/5bba8d56-fee7-11e6-ac44-47bd887cf4bc/58b7756e90596.image.jpg?resize=1200%2C760</t>
  </si>
  <si>
    <t>In front of a Jewish resident's home, but the police say, “It’s being treated as an isolated incident. We have no reason to believe the symbol was targeted at any specific resident in particular."</t>
  </si>
  <si>
    <t>https://www.mymotherlode.com/news/local/286643/racist-vandalism-in-sonora.html</t>
  </si>
  <si>
    <t>Sonora</t>
  </si>
  <si>
    <t>1210-&amp;-ant, GIO</t>
  </si>
  <si>
    <t>retaining wall</t>
  </si>
  <si>
    <t>https://www.mymotherlode.com/wp-content/uploads/2017/03/SPD-Graffiti-on-Mono-Way-wall-3-3-17-300x225.jpg</t>
  </si>
  <si>
    <t>https://www.usnews.com/news/best-states/rhode-island/articles/2017-03-02/swastika-burned-into-sign-along-bike-path-in-barrington</t>
  </si>
  <si>
    <t>Barrington</t>
  </si>
  <si>
    <t>bike path</t>
  </si>
  <si>
    <t>http://wlne.images.worldnow.com/images/13259965_G.jpg</t>
  </si>
  <si>
    <t>Police alerted Wednesday afternoon, and it was taken down hours later.</t>
  </si>
  <si>
    <t>mile from Jewish temple</t>
  </si>
  <si>
    <t>http://www.miamiherald.com/news/local/community/miami-dade/miami-beach/article135127034.html</t>
  </si>
  <si>
    <t>http://www.miamiherald.com/news/local/community/miami-dade/miami-beach/muc0xz/picture135138849/alternates/FREE_768/swastika+epf and https://www.miamiherald.com/news/local/community/miami-dade/miami-beach/1tylbr/picture135138854/alternates/FREE_768/SwCar%20one%20mhd%20epf</t>
  </si>
  <si>
    <t>spree: says several people's cars had swastikas etched into them. It is in a Jewish neighborhood</t>
  </si>
  <si>
    <t>https://www.8newsnow.com/news/local-fraternity-finds-anti-semitic-graffiti-near-home/664400334/</t>
  </si>
  <si>
    <t>Kill-Jews</t>
  </si>
  <si>
    <t>utility box</t>
  </si>
  <si>
    <t>http://kvvu.images.worldnow.com/images/13245840_G.jpg?auto=webp&amp;disable=upscale&amp;width=800</t>
  </si>
  <si>
    <r>
      <rPr>
        <color rgb="FF000000"/>
        <sz val="10.0"/>
      </rPr>
      <t xml:space="preserve">painted over, supportive messages by the community. "Jewish leaders plan to meet with local and federal law enforcement agencies to discuss the recent incidents in Las Vegas." Community march against anti-semitism held in March.  See: </t>
    </r>
    <r>
      <rPr>
        <color rgb="FF1155CC"/>
        <sz val="10.0"/>
        <u/>
      </rPr>
      <t>https://news3lv.com/news/local/las-vegas-jews-march-for-peace-following-recent-anti-semitic-acts</t>
    </r>
  </si>
  <si>
    <t>http://www.northjersey.com/story/news/bergen/ridgewood/2017/03/06/swastika-sidewalk-spurs-ridgewood-action/98808492/</t>
  </si>
  <si>
    <t>https://www.gannett-cdn.com/-mm-/cecd69ccbc9222255d3499a4a48a9e92ba6915d3/c=153-0-2547-1800&amp;r=x404&amp;c=534x401/local/-/media/2017/03/06/Bergen/NorthJersey/636244048079666655-symbol.jpg</t>
  </si>
  <si>
    <t>http://klfy.com/2017/03/12/swastikas-scrawled-beneath-the-vermilion-river-bridge-in-lafayette-shakes-up-residents/</t>
  </si>
  <si>
    <t>https://mgtvklfy.files.wordpress.com/2017/03/swastika12.jpg</t>
  </si>
  <si>
    <t>Department of Transportation of Development said they would scrub and remove the images on Monday (Incident occurred on Sunday.).</t>
  </si>
  <si>
    <t>https://www.usatoday.com/story/news/nation-now/2017/03/29/anti-trump-billboard-vandalized-downtown-phoenix/99802722/</t>
  </si>
  <si>
    <t>activism</t>
  </si>
  <si>
    <t>https://www.gannett-cdn.com/-mm-/d4d253303a7d41dc8750b8eadd6e87d44a7f0965/c=5-0-4027-3024&amp;r=x404&amp;c=534x401/local/-/media/2017/03/29/Phoenix/Phoenix/636264032672596129-trump-billboard.jpg</t>
  </si>
  <si>
    <t>artist received death threats; says "I've been called a communist, a Satan worshiper," she said. "I've been told I'm a 'very, very sick person.' I'm not sure what that means. I haven't been answering the phone. My husband has because he's not afraid to talk to anyone, but he told me he received a couple death threats this morning. ... He said, 'They were coming to get us with their boys.â€™ " Billboard later tagged with blue splotches.</t>
  </si>
  <si>
    <t>art-activist who says "It's more of a form of resistance, a form of protest," she said. "I feel that I'm really just speaking for other people who might not be able to say anything, or speak out, or may not feel safe in doing so. Part of it, the back of it, is a call to unity. It's a call for people who feel like they're in the minority to come together." Two swastikas/modified dollar signs in white circles on a field of red on either side of Trump with flanking mushroom clouds that contain clown faces</t>
  </si>
  <si>
    <t>https://www.recordnet.com/news/20170317/swastika-near-temple-garners-concern-in-stockton</t>
  </si>
  <si>
    <t>Stockton</t>
  </si>
  <si>
    <t>Trump, mushroom clouds</t>
  </si>
  <si>
    <t>1/3 mile from synagogue</t>
  </si>
  <si>
    <t>http://www.wweek.com/news/city/2017/03/29/a-portland-statue-of-ramona-quimby-was-defaced-last-week-with-a-swastika-the-latest-in-a-wave-of-hate-graffiti/</t>
  </si>
  <si>
    <t>https://www.wweek.com/resizer/XsPxGLQUmDn5ye9QKIzD3jQIzwk=/600x0/filters:quality(100)/s3.amazonaws.com/arc-wordpress-client-uploads/wweek/wp-content/uploads/2017/03/28161800/Grant_Park_Ramona_Quimby_Graffiti_Antifa_3-1200x600.jpg and https://www.wweek.com/resizer/H4Py6EX9u6-jI1wTx_LyRTU0iCo=/1200x0/filters:quality(100)/s3.amazonaws.com/arc-wordpress-client-uploads/wweek/wp-content/uploads/2017/03/28161752/Grant_Park_Ramona_Quimby_Graffiti_Antifa_2.jpg</t>
  </si>
  <si>
    <t>By last weekend, the swastikas in the Northeast Portland park had been covered up with competing graffiti: a five-pointed star on Ramona's forehead and the word "antifa" on Henry's.</t>
  </si>
  <si>
    <t>https://infoweb-newsbank-com.proxy.lib.umich.edu/apps/news/document-view?p=WORLDNEWS&amp;t=pubname%3ARHHB%21Herald%252C%2BThe%2B%2528Rock%2BHill%252C%2BSC%2529&amp;sort=YMD_date%3AD&amp;maxresults=20&amp;f=advanced&amp;val-base-0=swastika&amp;fld-base-0=alltext&amp;bln-base-1=and&amp;val-base-1=3/15/2017-3/30/2017&amp;fld-base-1=YMD_date&amp;docref=news/1636C66EA1156410</t>
  </si>
  <si>
    <t>Clover</t>
  </si>
  <si>
    <t>http://www.wsoctv.com/news/local/residents-wake-up-to-swastikas-kkk-signs-spray-painted-around-neighborhood/505711435</t>
  </si>
  <si>
    <t>Gastonia</t>
  </si>
  <si>
    <t>KKK, Whites-Only</t>
  </si>
  <si>
    <t>https://pbs.twimg.com/media/C7sPUXqXUAIc7nn.jpg</t>
  </si>
  <si>
    <t>cleaned off by the community and professional cleaners that day</t>
  </si>
  <si>
    <t>Spree: at least four areas within three neighborhoods were tagged</t>
  </si>
  <si>
    <t>https://chpn.net/2017/04/06/swastika-on-marshall-street/</t>
  </si>
  <si>
    <t>https://chpn.net/wp-content/uploads/2017/04/IMG_6665-1024x768.jpg</t>
  </si>
  <si>
    <t>spraypaint on outside wall of Jade Multicutural Salon</t>
  </si>
  <si>
    <t>https://www.usnews.com/news/best-states/oregon/articles/2017-04-14/swastika-racist-graffiti-found-at-eugene-bus-stop</t>
  </si>
  <si>
    <t>racist-and-derogatory-graffiti</t>
  </si>
  <si>
    <t>I'm-not-Racist; I'm-drunk</t>
  </si>
  <si>
    <t>bus stop shelter</t>
  </si>
  <si>
    <t>https://www.usnews.com/dims4/USNEWS/237cdfe/2147483647/thumbnail/970x647/quality/85/?url=%2Fcmsmedia%2F78%2F7106a755344bca34776525012ce979%2Fresizes%2F1500%2Fmedia%3Ac8304bafcca44e20982cf96ec33a6ca7Bus_Stop_Graffiti_28002.jpg</t>
  </si>
  <si>
    <t>Lane Transit District spokeswoman Therese Lang said crews were dispatched to remove it after a teacher from Camas Ridge Elementary complained. They were gone by lunch.</t>
  </si>
  <si>
    <t>offensive words and phrases, and a swastika (including a smily face and a parenthetical "I'm not racist"); a block south of the Temple Beth Israel synagogue</t>
  </si>
  <si>
    <t>http://www.eagletribune.com/news/merrimack_valley/swastika-found-painted-on-andover-street-sign/article_be2934d6-f659-5996-bcc0-8173eb17b1f9.html</t>
  </si>
  <si>
    <t>The Department of Public Works was notified, said Lt. Edward Guy lll of the Andover Police Department.</t>
  </si>
  <si>
    <t>https://www.proquest.com/docview/1891197733/6B3231AB8DCE4A50PQ/1?accountid=14667</t>
  </si>
  <si>
    <t>landmark</t>
  </si>
  <si>
    <t>bandstand</t>
  </si>
  <si>
    <t>small swastika drawn on column of historic bandstand; video surveillance shows two 12 or 13 year old boys (one acting as a lookout for the other drawing the swastika); 4/20/17 is a date commonly associated with Hitler.</t>
  </si>
  <si>
    <t>https://suncommunitynews.com/news/58011/city-praised-for-swift-swastika-response/</t>
  </si>
  <si>
    <t>Plattsburgh</t>
  </si>
  <si>
    <t>https://a2eea634e272e4d0397b-945473fc3cc5469c566cabae88ab28a4.ssl.cf1.rackcdn.com/0/0/0/0/34/424/34424_1</t>
  </si>
  <si>
    <t>Department of Public Works quickly plastered over it an hour after it was reported to them</t>
  </si>
  <si>
    <t>carved into concrete</t>
  </si>
  <si>
    <t>https://www.dakotanewsnow.com/content/news/Police-identify-suspect-spray-painting-swastikas-around-town-420765004.html</t>
  </si>
  <si>
    <t>Aberdeen</t>
  </si>
  <si>
    <t>http://media.graytvinc.com/images/810*455/swastika4.jpg</t>
  </si>
  <si>
    <t>not being investigated as hate-crime because not specifically targeting anyone, police says; suspect arrested</t>
  </si>
  <si>
    <t>spree: reports of six swastikas painted in town</t>
  </si>
  <si>
    <t>https://fiddleheadfocus.com/2017/05/03/news/sj-swastika-19-17/</t>
  </si>
  <si>
    <t>Fort Kent</t>
  </si>
  <si>
    <t>https://bdn-ss-fhf.s3.amazonaws.com/uploads/2017/05/36629081_H20331018-768x512.jpg</t>
  </si>
  <si>
    <t>had to wait several days until the weather allowed for painting over; Public Works Director Theriautl turned it into tic-tac-toe game shown here: https://bdn-ss-fhf.s3.amazonaws.com/uploads/2017/05/36615501_H20329766-e1493837318247-640x400.jpg</t>
  </si>
  <si>
    <t>http://www.denverpost.com/2017/05/03/du-campus-vandalism/</t>
  </si>
  <si>
    <t>Although not on campus, Denver University responded with a statement: “The safety of our students and community is paramount,” campus safety said in a bulletin. “Campus safety is aiding (the) Denver Police Department with an investigation into this incident.” Anyone with information on the vandalism — which is being considered “bias-motivated” — is asked to call Denver police or Metro Denver Crime Stoppers.</t>
  </si>
  <si>
    <t>spree:seven reports of vandalism linked to the case...swastikas and KKK were etched into at least two vehicles</t>
  </si>
  <si>
    <t>http://ridgewood.dailyvoice.com/police-fire/swastika-painted-on-ridgewood-residents-wall-detectives-investigating/710374/</t>
  </si>
  <si>
    <t>"figure of a person smoking"</t>
  </si>
  <si>
    <t>washed from wall</t>
  </si>
  <si>
    <t>https://www.johnsoncitypress.com/Politics/2017/05/17/Nazi-symbol-painted-on-Tweetsie-Trail.html</t>
  </si>
  <si>
    <t>Elizabethton</t>
  </si>
  <si>
    <t>https://www.johnsoncitypress.com/image/2017/05/17/x700_q30/Tweetsie-Swastika-2-JPG.jpg and https://www.johnsoncitypress.com/mediaFiles?type=image&amp;url=/image/2017/05/17/Tweetsie-Trail-Swastika1-jpg.jpg&amp;caption=Ralph%20Johnston</t>
  </si>
  <si>
    <t>http://www.brooklyneagle.com/articles/2017/5/26/swastika-graffiti-found-bay-ridge-pier</t>
  </si>
  <si>
    <t>https://brooklyneagle.com/wp-content/uploads/2017/05/bay-ridge-swastika.jpg</t>
  </si>
  <si>
    <t>No arrests have been made and an investigation by the NYPD hate-crime Taskforce is ongoing. A call was made to state Sen. Marty Golden’s office. Golden’s chief of staff and City Council candidate John Quaglione quickly responded and headed down to the pier to assess the situation. Upset by what he saw, he returned later with cans of yellow and silver spray paint to cover over the hateful-graffiti.
 “There were four swastika drawings in total, one on the yellow box at the very end of the pier and three others on the lamppost,” Quaglione told the Brooklyn Eagle. “As soon we were informed about this, we went out and bought the yellow and silver paint.”
 “My first inclination,” explained Quaglione, “was to just paint over everything. But after I painted over the yellow box, the police asked us not to paint over any of the others because they were sending the hate-crime unit in to investigate.</t>
  </si>
  <si>
    <r>
      <rPr>
        <color rgb="FF000000"/>
        <sz val="10.0"/>
      </rPr>
      <t xml:space="preserve">spree: utility box (1) and lamp post (3) Also reported here: </t>
    </r>
    <r>
      <rPr>
        <color rgb="FF1155CC"/>
        <sz val="10.0"/>
        <u/>
      </rPr>
      <t>http://www.brooklyneagle.com/articles/2017/6/1/antisemitic-incidents-shock-gravesend-bay-ridge-officials</t>
    </r>
    <r>
      <rPr>
        <color rgb="FF000000"/>
        <sz val="10.0"/>
      </rPr>
      <t xml:space="preserve"> This report says it occurred on 5/24/17.</t>
    </r>
  </si>
  <si>
    <t>https://www.cbsnews.com/pittsburgh/news/anti-semitic-message-found-mt-lebanon/</t>
  </si>
  <si>
    <t>antisemitic-threat</t>
  </si>
  <si>
    <t>Kill-the-Jews</t>
  </si>
  <si>
    <t>pine cones</t>
  </si>
  <si>
    <t>http://www.post-gazette.com/image/2017/05/30/1140x_q90_a10-7_cTC_ca104,5,1637,1027/antisemitic-message-Mt-Lebanon.jpg</t>
  </si>
  <si>
    <t>“We don’t know when the message was put out but it was removed by 6:30 this morning when we responded,” Lt. Fisher said.
 The woman who found the threat was so upset she rearranged the cones to read “Love,” but not before taking a snapshot of the hate message and calling police, he said.</t>
  </si>
  <si>
    <t>Lt. Fisher thinks the latest message wasnâ€™t a targeted threat because the home in front of the curb is vacant and because a school crossing guard frequently uses the pine cones to leave messages for children, such as â€œLetâ€™s go Pens!â€_x009d_ or â€œHave a good weekend!â€_x009d_</t>
  </si>
  <si>
    <t>http://www.brooklyneagle.com/articles/2017/6/1/antisemitic-incidents-shock-gravesend-bay-ridge-officials</t>
  </si>
  <si>
    <t>https://brooklyneagle.com/wp-content/uploads/2017/06/news_swastika_gravesend.jpg</t>
  </si>
  <si>
    <t>Treyger (D-Coney Island-Gravesend-parts of Bensonhurst), who worked with city agencies to have the swastika quickly removed, denounced the antisemitic act of vandalism. “As the grandson of Holocaust survivors and World War II veterans, I take incidents like this extremely seriously,” Treyger said in a statement. “This type of act is not one to be taken lightly, especially at a time when our city works to be an inclusive safe haven for people of all backgrounds and denominations. Symbols of bigotry and hate have no place anywhere in our community, and I thank the Department of Transportation for acting quickly to remove the symbol.”"Most of all, I thank the constituent who noticed this disturbing image, and rather than simply ignoring it, took the time to notify our office. Vigilance against the spread of hate and intolerance is a responsibility we all share."</t>
  </si>
  <si>
    <t>Other incident reported is reported 5/24/17 in our data.</t>
  </si>
  <si>
    <t>https://www.spokesman.com/stories/2017/jun/02/oregon-hiking-trail-marred-by-swastikas-other-graf/</t>
  </si>
  <si>
    <t>Bend</t>
  </si>
  <si>
    <t>The group Friends and Neighbors of the Deschutes Canyon Area plans to help the U.S. Bureau of Land Management remove the spray-painted graffiti.</t>
  </si>
  <si>
    <t>At time of report the graffiti had been there for "about a week." Spree: 20 swastikas painted</t>
  </si>
  <si>
    <t>http://www.newsday.com/long-island/crime/swastika-found-on-fire-lsland-lifeguard-chair-officials-say-1.13773394</t>
  </si>
  <si>
    <t>Fire Island</t>
  </si>
  <si>
    <t>bias graffiti</t>
  </si>
  <si>
    <t>Spree: four swastikas with "antisemitic remarks" Also found here: https://fireisland-news.com/davis-park-16/</t>
  </si>
  <si>
    <t>https://www.restonnow.com/2017/07/07/police-investigating-after-swastika-painted-near-reston-home/</t>
  </si>
  <si>
    <t>believed to occur between July 1 and 6</t>
  </si>
  <si>
    <t>https://www.metro.us/police-searching-for-suspect-caught-on-camera-carving-swastikas-into-brooklyn-sidewalk/</t>
  </si>
  <si>
    <t>https://www.metro.us/wp-content/uploads/2020/02/brooklyn_swastikas_youtube_hikind_news.jpg</t>
  </si>
  <si>
    <t>predominantly Jewish neighborhood Spree: "more than two dozen swastikas into fresh cement"</t>
  </si>
  <si>
    <t>https://patch.com/new-jersey/ridgewood/swastika-removed-ridgewood-street</t>
  </si>
  <si>
    <t>https://cdn20.patchcdn.com/users/127241/20170713/110050/styles/T600x450/public/processed_images/nazi_symbol_on_van_dien_1-1499957581-8849.jpg</t>
  </si>
  <si>
    <t>https://www.capenews.net/falmouth/news/swastikas-found-etched-on-falmouth-playground-equipment/article_83ae047d-fc41-55b2-b5aa-cf1e6364075b.html</t>
  </si>
  <si>
    <t>East Falmouth</t>
  </si>
  <si>
    <t xml:space="preserve">Mary Doyle, president of the Great Harbors Resident Association, disputed several details of the incident but said the situation had been handled. “We do not tolerate things like this, but it was a very small, cryptic scratched in symbol that was in a remote spot and it likely had been there for years,” she said via e-mail. “It has been taken care of and there is no further action needed at this time.” </t>
  </si>
  <si>
    <t>Spree: Police are investigating a set (3) of apparent swastikas found carved into various pieces of equipment in the Great Harbors Resident Association playground on July 19.</t>
  </si>
  <si>
    <t>https://localnews8.com/news/2017/07/31/idaho-falls-community-holds-anti-hate-rally-following-discovery-of-racist-flyers/</t>
  </si>
  <si>
    <t>Idaho Falls</t>
  </si>
  <si>
    <t>Trump-Can't-do-it-Alone, Report-Illegal-Aliens</t>
  </si>
  <si>
    <t>Donald Trump, Nazi Flag</t>
  </si>
  <si>
    <r>
      <rPr>
        <color rgb="FF000000"/>
        <sz val="10.0"/>
      </rPr>
      <t xml:space="preserve">rally held: see </t>
    </r>
    <r>
      <rPr>
        <color rgb="FF000000"/>
        <sz val="10.0"/>
        <u/>
      </rPr>
      <t>https://localnews8.com/news/2017/07/31/idaho-falls-community-holds-anti-hate-rally-following-discovery-of-racist-flyers/</t>
    </r>
    <r>
      <rPr>
        <color rgb="FF000000"/>
        <sz val="10.0"/>
      </rPr>
      <t xml:space="preserve">   As well as </t>
    </r>
    <r>
      <rPr>
        <color rgb="FF1155CC"/>
        <sz val="10.0"/>
        <u/>
      </rPr>
      <t>https://www.postregister.com/news/clergy-residents-rally-against-hate/article_8991a70b-c1c3-5383-ac82-ac3c62f73ac0.html</t>
    </r>
  </si>
  <si>
    <t>http://www.mlive.com/news/grand-rapids/index.ssf/2017/08/nazi_flag_hung_on_i-196_overpa.html</t>
  </si>
  <si>
    <t>Grand Rapids</t>
  </si>
  <si>
    <t>http://image.mlive.com/home/mlive-media/width960/img/grpress/news_impact/photo/American%20Flag.JPG</t>
  </si>
  <si>
    <t>It is illegal to hang literature from an overpass, said Lt. Dixon.</t>
  </si>
  <si>
    <r>
      <rPr>
        <color rgb="FF000000"/>
        <sz val="10.0"/>
      </rPr>
      <t xml:space="preserve">Also reported here: </t>
    </r>
    <r>
      <rPr>
        <color rgb="FF1155CC"/>
        <sz val="10.0"/>
        <u/>
      </rPr>
      <t>http://www.mlive.com/news/grand-rapids/index.ssf/2017/08/swastikas_painted_on_dumpsters.html</t>
    </r>
  </si>
  <si>
    <t>https://bklyner.com/nazi-propaganda-found-greenpoint/</t>
  </si>
  <si>
    <t>Nazi-propoganda</t>
  </si>
  <si>
    <t>New-Order: Building-a-Better-World-for-Aryan-Generations</t>
  </si>
  <si>
    <t>American Flag</t>
  </si>
  <si>
    <t>card on sidewalk</t>
  </si>
  <si>
    <r>
      <rPr>
        <color rgb="FF000000"/>
        <sz val="10.0"/>
      </rPr>
      <t xml:space="preserve">The card promoting the Neo-Nazi hate group The New Order of Milwaukee, WI, was discovered by a resident a couple blocks west of </t>
    </r>
    <r>
      <rPr>
        <color rgb="FF000000"/>
        <sz val="10.0"/>
      </rPr>
      <t>McGolrick park</t>
    </r>
    <r>
      <rPr>
        <color rgb="FF000000"/>
        <sz val="10.0"/>
      </rPr>
      <t>. The discovery comes on the heels of a tumultuous weekend, with news of demonstrations by hate groups and extremist violence in Charlottesville, VA dominating the news.</t>
    </r>
  </si>
  <si>
    <t>New Seabury</t>
  </si>
  <si>
    <t>“We will be using all resources to actively investigate this reprehensible and disgusting crime and will pursue every avenue to hold the suspect in this case accountable for their actions,” Police Chief Scott Carline wrote.</t>
  </si>
  <si>
    <t>https://infoweb.newsbank.com/apps/news/document-view?p=WORLDNEWS&amp;t=pubname%3AMIHB%21Miami%2BHerald%252C%2BThe%2B%2528FL%2529&amp;sort=YMD_date%3AD&amp;maxresults=20&amp;f=advanced&amp;val-base-0=miami%20swastika&amp;fld-base-0=alltext&amp;bln-base-1=and&amp;val-base-1=8/2017&amp;fld-base-1=YMD_date&amp;docref=news/16652714B21745D0</t>
  </si>
  <si>
    <t>http://www.miamiherald.com/news/local/community/miami-dade/w9xq6/picture167544352/alternates/FREE_1140/_MG_0854</t>
  </si>
  <si>
    <t>As of early Wednesday afternoon, the vandalism was still visible from the road. Miami police spokesman Christopher Bess said Wednesday evening that Miami police had not received any calls regarding such graffiti located on the causeway.</t>
  </si>
  <si>
    <t>https://www.jta.org/2017/08/21/united-states/swastikas-and-anti-semitic-slurs-found-in-michigan-park</t>
  </si>
  <si>
    <t>Jews-Die, Free-USA</t>
  </si>
  <si>
    <t>skate park</t>
  </si>
  <si>
    <t>http://static.lakana.com/media.fox2detroit.com/photo/2017/08/18/AA%20SWASTIKAS_1503071075371_3934414_ver1.0_640_360.jpg</t>
  </si>
  <si>
    <t>Almost 100 people remained to join hands and sing "We Shall Overcome" on the evening of Sunday, Aug. 27 following a vigil near the Ann Arbor Skate Park in response to recent incidents of intolerance in Ann Arbor. "The action is not just how we confront a couple of bigots who show up in the middle of the night with spray cans," he said. "Part of the work is our own internal work on how we wrestle with and face and take action on the biases ... in ourselves." reward offered; The Ann Arbor Police are investigating the incident, the city said in a statement, which asked the public to report any suspicious activity. The police increased patrols in and around city parks in response.</t>
  </si>
  <si>
    <t>Spree: 15 swastikas Gathering reported here: https://www.mlive.com/news/ann-arbor/2017/08/hundreds_gather_to_combat_swas.html</t>
  </si>
  <si>
    <t>http://fox17.com/news/local/swastika-painted-on-murfreesboro-street-next-to-trumps-name</t>
  </si>
  <si>
    <t>Murfreesboro</t>
  </si>
  <si>
    <t>http://static-21.sinclairstoryline.com/resources/media/9e048563-b2b8-4a30-8f54-f512296f9b00-large16x9_TRUMPSWASTIKA.JPG</t>
  </si>
  <si>
    <t>Street department pressure washed and painted over the graffiti.</t>
  </si>
  <si>
    <t>Spree: several locations on Meigs Drive; unsure whether it is pro or counter Trump</t>
  </si>
  <si>
    <t>https://www.cbsnews.com/sanfrancisco/news/alameda-reject-flyers-hateful-swastika/</t>
  </si>
  <si>
    <t>Alameda</t>
  </si>
  <si>
    <t>Help-me-Kill-you-Stupid</t>
  </si>
  <si>
    <t>Woman wearing a hijab</t>
  </si>
  <si>
    <t>https://www.kron4.com/wp-content/uploads/sites/11/2017/08/vlcsnap-2017-08-21-20h50m31s162_32848933_ver1.0.png?w=1280&amp;h=720&amp;crop=1</t>
  </si>
  <si>
    <t>https://cronkitenews.azpbs.org/2017/08/31/controversy-banner-crossed-swastika-prompts-meeting-rising-fc/</t>
  </si>
  <si>
    <t>Stop-Racism</t>
  </si>
  <si>
    <t>Crossed out KKK, WP, and Swastikas</t>
  </si>
  <si>
    <t>sports game</t>
  </si>
  <si>
    <t>https://cronkitenews.azpbs.org/wp-content/uploads/2017/08/losbandidos.1170.jpg</t>
  </si>
  <si>
    <t>“We are a group which takes pride in supporting our local club while trying to take part in the causes and issues we encounter in the stands and outside the stands,” said Los Bandidos in a Codes of Conduct post on its Facebook page. The Los Bandidos supporters was approached by team personnel to take down the banner because of a request from a business partner, the group said. Members stated it would stay up or they would leave. The latter happened, leaving a nearly empty support section, which is an unusual sight for a Rising FC match. Afterward, Rising FC issued a statement saying the banner was asked to be removed “in order to comply with United Soccer League stadium regulations and Phoenix Rising Football Club safety policies.” The statement also said, “Phoenix Rising FC did not intend for our friends from Los Bandidos to leave our stadium, and apologize if our communications during the match did not properly demonstrate our respect and appreciation for its members. In fact, Phoenix Rising FC fully and unequivocally, supports the ‘Stop Racism’ sentiment of the banner and believes all people should be treated equally and with love. According to United Soccer League stadium guidelines, “All banners and signs must be inspected by security as fans enter the stadium, at least 30 minutes before kickoff. The club has the right to deny any banner’s display in the venue. Any sign or tifo deemed offensive, explicit, racist, homophobic or in bad taste will not be permitted in the venue.” In a Facebook post, Los Bandidos wrote, “We were never on bad terms with the ownership or (front office) ,we had a good standing with them before and now through direct discussion with the club- it’s brought us even closer. We are working together this week to make sure the culture of tolerance &amp; expression will continue, and we’re working to make sure we make the same presence this Saturday.”</t>
  </si>
  <si>
    <t>banner was anti racism</t>
  </si>
  <si>
    <t>http://www.thespectrum.com/story/news/2017/08/29/sign-hate-swastika-frightens-hurricane-woman/612586001/</t>
  </si>
  <si>
    <t>Hurricane</t>
  </si>
  <si>
    <t>symbol-of-hate-and-destruction</t>
  </si>
  <si>
    <t>https://www.gannett-cdn.com/-mm-/2e3fe0b3ef31b51ed31002079cddbd00082b19a1/c=0-0-720-960&amp;r=537&amp;c=0-0-534-712/local/-/media/2017/08/29/TXNMGroup/StGeorge/636396164199347670-swastika.jpg</t>
  </si>
  <si>
    <t>At Cashin's request, management at the State Bank of Southern Utah removed the sign.
 Darin Larson, a bank manager who also sits on the city council, said he personally helped remove the sign and would welcome Cashin at a council meeting. Since seeing the swastika, Cashin has worked to publicize it across social media and among community leadership. She's scheduled to speak in front of the Hurricane City Council next Thursday, where she'll push for them to sign a resolution denouncing antiSemitism and other forms of hate. The organizer of the Free Spirit Community, a local spiritual group, Cashin is also a member of the areaâ€™s St. George Interfaith Council, and she is urging spiritual and religious leadership to address the issue during services.</t>
  </si>
  <si>
    <t>https://www.dallasnews.com/news/harvey/2017/08/29/trump-texas-can-handle-anything-even-costliest-wettest-storm-ever</t>
  </si>
  <si>
    <t>Love-Trumps-Hate, Nyet, Impeach-Little-Hands</t>
  </si>
  <si>
    <t>protest signs for Trump's visit</t>
  </si>
  <si>
    <t>https://www.abc4.com/news/local-news/salt-lake-city-woman-encounters-nazi-swastika-drawn-on-sign/</t>
  </si>
  <si>
    <t>The Salt Lake Police Department says this is just misdemeanor vandalism, not a hate-crime. “It’s not one we would amount to a hate-crime unless there were some sort of threat connected to it,” Det. Richard Chipping of the SLCPD said. “That generally is where hate-crimes, that boundary is crossed when there’s threats involved or actually some sort of bullying going on toward a specific person or a group.” The offensive graffiti did not stay up very long. According to a Red Mango employee it was scrubbed off Thursday.</t>
  </si>
  <si>
    <t>http://www.wweek.com/resizer/g06md1VC-PoLdorr6ZUEb2va7Ns=/600x0/filters:quality(100)/s3.amazonaws.com/arc-wordpress-client-uploads/wweek/wp-content/uploads/2017/10/19125628/web_news_RamonaQuimbyGraffiti_WWStaff.jpg</t>
  </si>
  <si>
    <t>According to the Office of Neighborhood Involvement Graffiti Abatement Program, which removes graffiti in the city of Portland, that incident occurred on Tuesday. By yesterday evening, the graffiti was removed. Muracchioli says graffiti is cleaned by three different agencies: The Office of Neighborhood Involvement, Portland Parks and Recreation and Regional Arts and Culture Council, depending on where the tagged wall or statue is. But in the case of hate speech, whoever received the report will act to remove it immediately. "In the case of hate graffiti, if we get those reports, I send a contractor out. It's the fastest way," she says. "Across the board, as soon as we hear about it, it's absolutely priority one." She says the graffiti usually get taken care of within the hour.</t>
  </si>
  <si>
    <t>reported with an incident from 10/15/17</t>
  </si>
  <si>
    <t>https://www.proquest.com/docview/1957240654/3FD47B1562F045DCPQ/2?accountid=14667</t>
  </si>
  <si>
    <t>Methuen</t>
  </si>
  <si>
    <t>Spree: symbol was found painted on the sides of cars, a property sign, and a fence.</t>
  </si>
  <si>
    <t>https://www.proquest.com/docview/1957793256/3FD47B1562F045DCPQ/1?accountid=14667</t>
  </si>
  <si>
    <t>Dracut</t>
  </si>
  <si>
    <t>Spree: Two black swastikas were found on a car on Scott Street, while a third was found on a wall on New Boston Road at the intersection with Aurelie Road, according to the statement from Dracut police.</t>
  </si>
  <si>
    <t>https://www.newsleader.com/story/news/local/2017/11/22/swastikas-racial-slurs-painted-bridge-sangers-lane-augusta-county/888094001/</t>
  </si>
  <si>
    <t>Staunton</t>
  </si>
  <si>
    <t>https://www.gannett-cdn.com/-mm-/d4d253303a7d41dc8750b8eadd6e87d44a7f0965/c=5-0-4027-3024&amp;r=x404&amp;c=534x401/local/-/media/2017/11/22/Staunton/Staunton/636469365235632189-IMG-1049.JPG</t>
  </si>
  <si>
    <t>Le Veck said the Virginia Department of Transportation has been notified of the graffiti. "They have a crew that will go out and take care of it," he said.</t>
  </si>
  <si>
    <t>included racial slurs</t>
  </si>
  <si>
    <t>Islip</t>
  </si>
  <si>
    <t>https://www.baltimoresun.com/maryland/carroll/news/crime/cc-westminster-graffiti-20171222-story.html</t>
  </si>
  <si>
    <t>187, Patrick-n-Heather, 2017</t>
  </si>
  <si>
    <t>http://www.trbimg.com/img-5a3d764f/turbine/cc-1513977417-wp3h6dmd7c-snap-image/1600/1600x900</t>
  </si>
  <si>
    <t>Dr. Robert Wack, president of the Westminster Common Council, examined the graffiti Friday afternoon and said the city will reach out to the company and attempt to speed the process of removal.</t>
  </si>
  <si>
    <t>vandal or vandals in downtown Westminster left their mark in fresh concrete near the base of a communications pole — but it’s unclear whether they meant to mark the ground with a holy symbol or were just mistaken in their attempt to draw a swastika, the symbol of the Nazis recognized as a hate-symbol by the Anti-Defamation League. The apparent backward swastika in the concrete is alongside the number 187, which has taken on a slang meaning of murder — especially the murder of undercover police, as referenced in the Dr. Dre song “187um (Deep Cover Remix).” It is unclear whether that is the intent of the Westminster graffiti.</t>
  </si>
  <si>
    <t>https://infoweb.newsbank.com/apps/news/document-view?p=WORLDNEWS&amp;t=pubname%3ACOSB%21State%252C%2BThe%2B%2528Columbia%252C%2BSC%2529&amp;sort=YMD_date%3AD&amp;maxresults=20&amp;f=advanced&amp;val-base-0=lexington%20swastika&amp;fld-base-0=alltext&amp;bln-base-1=and&amp;val-base-1=12/2017&amp;fld-base-1=YMD_date&amp;docref=news/16913015B7804850</t>
  </si>
  <si>
    <t>SS, AB</t>
  </si>
  <si>
    <t>http://www.thestate.com/news/local/crime/ee6kb2/picture191724944/alternates/LANDSCAPE_1140/20171225_143608</t>
  </si>
  <si>
    <t>AB could refer to Aryan Brotherhood; spree: street signs and a piano tuning sign</t>
  </si>
  <si>
    <t>https://web-s-ebscohost-com.proxy.lib.umich.edu/ehost/detail/detail?vid=4&amp;sid=b3b572c7-122d-430e-973a-c6c39ca2f71a%40redis&amp;bdata=JnNpdGU9ZWhvc3QtbGl2ZSZzY29wZT1zaXRl#AN=2W61564270893&amp;db=pwh</t>
  </si>
  <si>
    <t>http://www.sanluisobispo.com/news/local/crime/6vxjva/picture198469149/alternates/LANDSCAPE_1140/Islay%20Cow010</t>
  </si>
  <si>
    <t>According to CowParade coordinator Tom Halen, the graffiti was removed over the weekend by La Lomita Ranch, which owns the statue. The ranch will finish touching up the paint sometime this week, Halen said.</t>
  </si>
  <si>
    <t>https://www.desertsun.com/story/news/crime_courts/2018/02/05/swastika-among-graffiti-left-cathedral-city-neighborhood-neighbors-say/308324002/</t>
  </si>
  <si>
    <t>Cathedral City</t>
  </si>
  <si>
    <t>wall, garage door, sign</t>
  </si>
  <si>
    <t>Covered or removed, police involvement</t>
  </si>
  <si>
    <t>Hail-Satan, N*****</t>
  </si>
  <si>
    <t>http://www.kansascity.com/latest-news/u4wp17/picture205800809/alternates/FREE_1140/BROWN%20ME%2020180318%20KAM%20080F.jpg</t>
  </si>
  <si>
    <t>Historian Fred Whitehead reported it to the police.</t>
  </si>
  <si>
    <t>John Brown (abolitionist) statue</t>
  </si>
  <si>
    <t>https://web-p-ebscohost-com.proxy.lib.umich.edu/ehost/delivery?sid=a0ad815e-0997-4d54-8bf4-34387319ec5c%40redis&amp;vid=7&amp;ReturnUrl=https%3a%2f%2fweb.p.ebscohost.com%2fehost%2fdetail%2fdetail%3fvid%3d6%26sid%3da0ad815e-0997-4d54-8bf4-34387319ec5c%2540redis%26bdata%3dJnNpdGU9ZWhvc3QtbGl2ZSZzY29wZT1zaXRl</t>
  </si>
  <si>
    <t>Cal-Poly-Liberal-Pussies</t>
  </si>
  <si>
    <t>http://www.sanluisobispo.com/latest-news/aynql4/picture209677449/alternates/LANDSCAPE_1140/31096765_10155521116423857_6438645448356921344_o.jpg</t>
  </si>
  <si>
    <t xml:space="preserve"> Friday evening, the Interfraternity Council released an action plan. The plan would require all fraternities and sororities to revise their bylaws to include anti-discrimination language. Any chapter or member that violates the policy would be placed under immediate review. It would also add another leadership position within the organization that would be responsible for engaging cultural groups on campus. Students began calling for President Jeff Armstrong and other administrators to do more to improve the cultural climate and diversity on campus. Earlier this week, Armstrong sent another sharply worded letter to the faculty, staff, and students promising to make changes on campus and aggressively investigate all racial incidents.</t>
  </si>
  <si>
    <t>Just a few days after it was tagged "Cal Poly racist hicks," the Union Pacific Railroad bridge over Monterey Street was scrawled with swastikas and the phrase "Cal Poly liberal pu--ies."</t>
  </si>
  <si>
    <t>https://whdh.com/news/westford-police-arrest-teen-accused-of-posting-racist-flyers-spray-painting-swastikas/</t>
  </si>
  <si>
    <t>Westford</t>
  </si>
  <si>
    <t>Race-Traitors-Get-the-Rope</t>
  </si>
  <si>
    <t>https://sunbeamwhdh.files.wordpress.com/2018/06/180626-racist-flyer-westford.jpg?quality=60&amp;strip=color</t>
  </si>
  <si>
    <t>swastikas also spray painted near by on stop sign and box spring' According to published reports, police stopped the car and identified the driver as Carty, who allegedly told them he “randomly chose to come to Westford” to post flyers warning of “white genocide” and advocating for “race purity,” according to a police report.
Police officials told the Lowell Sun they found numerous flyers in Carty’s vehicle, along with a stapling gun, spray paint, duct tape, “racist stickers” and a “manifesto” Carty allegedly wrote, and which contained “hateful speech.”</t>
  </si>
  <si>
    <t>https://okcfox.com/news/nation-world/a-street-mural-depicting-caged-migrant-children-sparks-strong-reactions-in-las-cruces</t>
  </si>
  <si>
    <t>Las Cruces</t>
  </si>
  <si>
    <t>children in cages</t>
  </si>
  <si>
    <t>The painting shows children crying while detained in a cage, one of them even clutching onto swastika-painted bars. Done for activist purposes to fight for immigration justice. Ashkii0 said he used the swastika sign because it represents the horror of fascist movements of the past. He said it also has a different meaning as the Navajo culture sees the swastika sign as the four winds of change.</t>
  </si>
  <si>
    <t>https://www.westsiderag.com/2018/11/06/one-arrest-made-for-swastika</t>
  </si>
  <si>
    <t>On October 11th, at around 6:15 p.m., 63-year-old Vincente Rodriguez was observed drawing a swastika on the side of a building at 104th Street and Broadway with chalk, according to an NYPD spokesperson. He was arrested and charged with aggressive harassment, making graffiti, and criminal mischief. Rodriguez was also charged with drawing a swastika and the letters “KKK,” on a phone booth at 104th and Amsterdam, on August 17th.</t>
  </si>
  <si>
    <t>https://www.csindy.com/temporary_news/swastika-found-on-briargate-trail-in-area-with-previous-neo-nazi-activity/article_e013cbb0-11ef-5999-a949-95e81bba82d9.html</t>
  </si>
  <si>
    <t>Colorado Springs</t>
  </si>
  <si>
    <t>white-supremacist/neo-Nazi-activity</t>
  </si>
  <si>
    <t>white-supremacist-propaganda</t>
  </si>
  <si>
    <t>https://media1.fdncms.com/csindy/imager/u/blog/14696210/20180820_191623.jpg?cb=1534970054</t>
  </si>
  <si>
    <t>Sherman reported the Briargate Trail graffiti to public works, which turned the matter over to the Colorado Springs Parks and Recreation Department for cleanup. Sherman says they “seemed to take it pretty seriously.” He also filed a report with the Colorado Springs Police Department, “on the off chance that it might mean something to them. I didn’t have anything to give them in terms of a suspect or anything,” he says.</t>
  </si>
  <si>
    <t>https://www.nydailynews.com/new-york/nyc-crime/ny-metro-anti-swastika-posters-mistaken-as-antisemitic-20180926-story.html</t>
  </si>
  <si>
    <t>anti-hate-image</t>
  </si>
  <si>
    <t>swastika with red line drawn through it</t>
  </si>
  <si>
    <t>city wall</t>
  </si>
  <si>
    <t>The NYPD on Wednesday released video showing what cops described as “two unidentified males (who) pasted several antisemitic posters on a wall” on Driggs Ave. between N. 7th and 8th Sts. in Williamsburg on Aug. 22. Police said they were investigating the posters as “aggravated harassment,” and the hate-crimes task force had been notified. The image, it turned out, was an “anti-swastika” message by street artist Katsu and apparel designer Alife. After getting calls from reporters, the NYPD issued a statement, “Correction: the posters were not antisemitic.”</t>
  </si>
  <si>
    <t>https://www.nbcbayarea.com/news/local/man-faces-federal-charges-in-oakland-for-explosive-device-inscribed-with-swastika/183415/</t>
  </si>
  <si>
    <t>bomb</t>
  </si>
  <si>
    <t>explosive device was inscribed with a swastika and contained 47 nails and a threatening note that said "You dead as (expletive),"</t>
  </si>
  <si>
    <t>https://www.mercurynews.com/2018/10/13/swastika-scrawled-on-fremont-council-candidates-sign/</t>
  </si>
  <si>
    <t>Fremont</t>
  </si>
  <si>
    <t>devil horns</t>
  </si>
  <si>
    <t>https://www.mercurynews.com/wp-content/uploads/2018/10/SJM-L-FREHATE-1014.jpg?w=810</t>
  </si>
  <si>
    <t>Biden Supporter</t>
  </si>
  <si>
    <t>political candidate is Asian American “We are investigating this as a possible hate-crime,” Police spokesperson Geneva Bosques said. “This is definitely cause for concern. Fremont is a very welcoming community and we celebrate diversity.”</t>
  </si>
  <si>
    <t>building</t>
  </si>
  <si>
    <t>https://www.westsiderag.com/wp-content/uploads/2018/11/swastika7-e1541530836359.jpg</t>
  </si>
  <si>
    <t>On October 11th, at around 6:15 p.m., 63-year-old Vincente Rodriguez was observed drawing a swastika on the side of a building at 104th Street and Broadway with chalk, according to an NYPD spokesperson. He was arrested and charged with aggressive harassment, making graffiti, and criminal mischief.</t>
  </si>
  <si>
    <t>https://www.thedenverchannel.com/news/crime/swastikas-and-other-nazi-references-on-political-signs-near-breckenridge-under-investigation</t>
  </si>
  <si>
    <t>Breckenridge</t>
  </si>
  <si>
    <t>references-to-Nazism</t>
  </si>
  <si>
    <t>“From my law enforcement experience, the swastika symbol and “SS” are commonly known as symbols of hate,” said FitzSimons in a statement. “It is illegal to attempt to influence our community through hate and intimidation. I have directed Deputies to open an investigation and collect evidence.” FitzSimons also said he has been in contact with both the District Attorney’s Office as well as the FBI to help in the investigation.</t>
  </si>
  <si>
    <t>FitzSimons was the target, and he is the one controlling the investigation.</t>
  </si>
  <si>
    <t>http://jewishjournal.org/2018/11/01/more-swastikas-discovered-in-reading-and-salem/</t>
  </si>
  <si>
    <t>Kill-Kykes</t>
  </si>
  <si>
    <t>sea wall</t>
  </si>
  <si>
    <t>“We have a responsibility to ensure that antisemitic and racist-graffiti has no chance of gaining traction in our community,” said Anti-Defamation League New England Regional Director Robert Trestan. “Confronting hate always starts with community leadership. We’re grateful to Salem Mayor Driscoll, Salem Police Department and local residents, who immediately condemned this act, ensuring that Salem will not be defined by cowardly acts of bigotry.” “Unfortunately, we continue to have these graffiti related incidents in our schools and in our community,” Reading Memorial High School Principal Kathleen M. Boynton wrote in a letter to parents last week. “The swastika symbolizes hate and antiSemitism and there is no place for these types of hateful actions or behaviors in our schools or in the greater Reading community. The actions of one person cannot be allowed to overshadow the tremendous kindness, respect, empathy and acceptance our students, staff and greater RMHS community embody every day inside and outside of the classroom.”
The school department has responded by encouraging tolerance within the schools and inviting the Anti-Defamation League to help teachers create an anti-bias education program. It has also invited Holocaust survivor Dr. Anna Ornstein to speak in schools. Still, the town’s small Jewish population – estimated to be under 200 families – is on edge, according to Linda Snow Dockser, who helps coordinate Shabbat programs for the community.</t>
  </si>
  <si>
    <t>https://greenpointpost.com/swastika-found-on-manhattan-avenue-parking-meter</t>
  </si>
  <si>
    <t>parking meter</t>
  </si>
  <si>
    <t>https://abc7news.com/swastikas-vandalism-graffiti-nazi/4585423/</t>
  </si>
  <si>
    <t>covered; looking for the original artist to fix the mural</t>
  </si>
  <si>
    <t>Painted over a mural were two swastikas surrounded by a circle with lines drawn through them, and some unknown word in the middle.</t>
  </si>
  <si>
    <t>https://dailyvoice.com/new-jersey/northernvalley/police-fire/haworth-police-treating-cabbage-night-shaving-cream-swastikas-as-bias-incident/744266/</t>
  </si>
  <si>
    <t>Haworth</t>
  </si>
  <si>
    <t>Five juveniles connected to drawings of swastikas on a residential street in Haworth over three months ago have been dealing with the consequences of their actions. "We made sure that all the parties that involved were spoken to ... to get their discipline, and we had to meet with their parents to discuss what was going to take place in terms of their punishment," he said. In a message to residents, the mayor and council said that they "have no tolerance for any act of antiSemitism nor any act of hatred expressed toward any of our neighbors.</t>
  </si>
  <si>
    <t>Being treated as bias-incident</t>
  </si>
  <si>
    <t>https://www.westsiderag.com/2018/11/02/more-swastikas-found-on-the-uws-as-hate-symbols-proliferate-in-the-city</t>
  </si>
  <si>
    <t>newspaper box</t>
  </si>
  <si>
    <t>https://www.westsiderag.com/wp-content/uploads/2018/11/kkk-graffiti-e1541160000447.jpeg</t>
  </si>
  <si>
    <t>Spree: drew or painted swastikas in at least two locations. We did not hear back from NYPD about the swastika on 100th Street. Gothamist reports that there’s been an uptick in antisemitic symbols in the city.  During a briefing on Wednesday morning, Chief of Detectives Dermot Shea said police had received a wave of similar reports in recent weeks. “We’ve seen in the last month an increase in antisemitic hate-crimes, particularly swastikas, on buildings in part of the city,” he noted. “In last 28 days particularly, which is a little troublesome, we have seen an uptick in that category.”  Data provided by the city shows that there were a total of 142 antisemitic hate-crimes reported through October 28th of this year—up from 126 in the same period last year, which was almost double the number reported in New York City in 2016.</t>
  </si>
  <si>
    <t>https://katu.com/news/local/like-a-death-threat-local-rabbi-responds-to-hateful-graffiti-sprayed-on-street</t>
  </si>
  <si>
    <r>
      <rPr>
        <color rgb="FF303030"/>
        <sz val="10.0"/>
      </rPr>
      <t xml:space="preserve">Lt. Haines called the graffiti a case of criminal mischief but said it's not technically a hate-crime because there was no force, no direct threat and it was on public property.
Rabbi Herb suggested the distinction is cold comfort.
"I don’t want to second-guess the police’s judgment there because I don’t know the ins and outs of what officially makes a hate-crime," he said. "But again I can say that the Jewish community experiences it as a hate-crime very deliberately targeting us." Lt. Haines called the graffiti a case of criminal mischief but said it's not technically a hate-crime because there was no force, no direct threat and it was on public property.
Proud Boys deny being involved and issued a statement: Jason L. Van Dyke, a lawyer for the Proud Boys,  The following is the entire statement Van Dyke sent to KATU:
"A swastika is absolutely a symbol-of-hate and the spraying of graffiti is a criminal act. The Proud Boys have always condemned, and continue to condemn, the genocidal policies of Nazi Germany. The Proud Boys believe in racial equality and in the rule of law. We call upon the authorities in Monmouth to conduct a full investigation and bring swift justice to those responsible. Proud Boys did not commit these acts, we do not know who did, and we condemn them in the strongest possible terms.
The Proud Boys is a multi-racial fraternity that welcomes both straight and gay men as members. There has never been anything racist about the Proud Boys and there was a time in this country when comedians like David Chappelle ridiculed the notion of a “black white supremacist” while the rest of the nation laughed with him. Jokes like that can no longer be made in 2018 because organizations like the Southern Poverty Law Center actually believe in things that, less than twenty years ago, were dismissed as satirical humor. We have groups like the SPLC to thank for the fact that stories and headlines previously reserved for The Onion are now common in publications like The Huffington Post and The Daily Beast.
Similarly, the term 'fascist' suggests an organization that believes in absolute power for the state. If the Proud Boys stands for anything, it stands for limited government, love of country, freedom, and fun. None of those things are consistent with a fascist organization, and to say otherwise is patently absurd."  Joint statement from Central School District, The city of Independence, the city of Monmouth, and Western Oregan University: </t>
    </r>
    <r>
      <rPr>
        <color rgb="FF1155CC"/>
        <sz val="10.0"/>
        <u/>
      </rPr>
      <t>https://www.facebook.com/CityOfMonmouthOregon/photos/a.279882828708890/2146783558685465/?type=3</t>
    </r>
  </si>
  <si>
    <t>Local Rabbi speaks out but Monmouth police say graffiti on street depicting swastikas not a hate-crime but vandalism</t>
  </si>
  <si>
    <t>https://www.stamfordadvocate.com/local/article/Stamford-Jewish-leaders-react-to-swastikas-drawn-13378703.php</t>
  </si>
  <si>
    <t>Good-Luck</t>
  </si>
  <si>
    <t>Police presence has been increased downtown and officers were stationed Thursday night at the library, which held the seventh annual Saul Cohen-Schoke Jewish Family Service lecture.</t>
  </si>
  <si>
    <t>Police want to see if it is connected to the Diwali festival where a swastika is drawn on doorsteps as a way to welcome people into their homes.</t>
  </si>
  <si>
    <t>https://rapidcityjournal.com/news/local/woman-transforms-symbol-of-hate-into-positive-message/article_6bc87d30-13d5-5f56-8e0f-c318a7ac879b.html</t>
  </si>
  <si>
    <t>Rockyford</t>
  </si>
  <si>
    <t xml:space="preserve">street  </t>
  </si>
  <si>
    <t xml:space="preserve">incident happened on Pine Ridge Indian Reservation; teacher transformed it into medicine wheel and took photo and posted to social media; went viral After seeing the swastika on Nov. 21, French bought black, white, yellow and red spray cans in Rapid City. Two days later, she put on gloves and got to work, spraying the colorful circular symbol over the swastika. </t>
  </si>
  <si>
    <t>https://www.nbclosangeles.com/news/black-panther-mural-nazi-swastika-defaced-los-angeles-black-leaders/150345/</t>
  </si>
  <si>
    <t>downtown</t>
  </si>
  <si>
    <t>Enkone worked quickly after news came of the vandlism, and the mural was restored by Thursday afternoon. A special anti-graffiti coating allowed clean-up crews to wipe the hate-symbols away. Enkone then did some touch-up work, restoring the details of the characters' faces.
The graffiti also garnered reaction from local leaders. 
"When people think of racism like this, they think about some far-off time in some far-off land. But this is today, in South Los Angeles, on Crenshaw. These are swastikas on Black faces. An attack on one of us is an attack on all of us," Congressmember Karen Bass tweeted.
"This is yet another example of dangerous, racist sentiment and actions that are beginning to characterize this period of time, and we are not immune to it in Los Angeles," said Los Angeles City Councilmember Marqueece Harris-Dawson. "We fill find you and we will prosecute you," said LAPD Capt. Alex Baez.</t>
  </si>
  <si>
    <t xml:space="preserve">swastika tagged Black Panther historical mural that depicts Martin Luther King Jr., Malcolm X and others </t>
  </si>
  <si>
    <t>https://greenpointpost.com/graffiti-swastikas-found-along-mcguinness-boulevard</t>
  </si>
  <si>
    <t>WP</t>
  </si>
  <si>
    <t>street underpass</t>
  </si>
  <si>
    <t>At the time of Kundin’s finding, however, both swastikas had been crossed out with red paint, with the words “No Hate” etched beside them–presumably done by another person. Kundin, who tweeted the photos of the graffitied signs, said she notified 311 but did not notify police of the findings.</t>
  </si>
  <si>
    <t>spree: at least three graffiti swastikas</t>
  </si>
  <si>
    <t>https://www.independent.co.uk/news/world/americas/us-politics/trump-hollywood-walk-of-fame-star-vandalised-swastikas-fake-blood-a8695541.html</t>
  </si>
  <si>
    <t>Trump Star on Hollywood Blvd</t>
  </si>
  <si>
    <t>next day blood found splattered on star; cleaned up but it doesn't mention by whom</t>
  </si>
  <si>
    <t>English and Spanish slurs</t>
  </si>
  <si>
    <t>https://www.nbclosangeles.com/news/man-arrested-vandalizing-trumps-star-with-swastika/169008/</t>
  </si>
  <si>
    <t>https://www.orlandoweekly.com/news/swastikas-spay-painted-on-buildings-near-ucf-22625796</t>
  </si>
  <si>
    <t>Orlando</t>
  </si>
  <si>
    <t>Fur-Immer</t>
  </si>
  <si>
    <t>trail</t>
  </si>
  <si>
    <t>https://pbs.twimg.com/media/DvRvH1KXgAA9_rN?format=jpg&amp;name=medium</t>
  </si>
  <si>
    <t>The swastikas have since been covered with Christmas wrapping paper and messages of love. See article for pic of cover ups.</t>
  </si>
  <si>
    <t>more than a dozen swastikas</t>
  </si>
  <si>
    <t>https://patch.com/new-york/williamsburg/stickers-swastikas-hate-speech-posted-greenpoint-streets</t>
  </si>
  <si>
    <t>Greenpoint</t>
  </si>
  <si>
    <t xml:space="preserve">Jews-are-Poisoning-our-Children, Homosexuality-is-Crime-Against-Nature, </t>
  </si>
  <si>
    <t>lamposts</t>
  </si>
  <si>
    <t>on postal stamps on lamposts</t>
  </si>
  <si>
    <t>The stickers were first found on Sunday by a couple who sent photos of them to local publication Greenpointers, which reported that they were taken down and that police were notified. "Unfortunately, these stickers are part of a wider pattern of neo-Nazi activity in the area around Greenpoint and Williamsburg, including swastikas that were spray-painted and etched on Manhattan Avenue and McGolrick Park in the past two years," President Eric L. Adams, Councilman Stephen Levin, Assembly Member Joseph Lentol, state Sen. Julia Salazar and U.S. Rep. Carolyn Maloney wrote. "We cannot let this despicable act go unanswered, particularly as it is meant to intimidate members of our One Brooklyn family in a community that is made up of a diverse range of backgrounds from all walks of life."
The officials said they plan to work with businesses, houses of worship and other organizations to bring Greenpoint together in the wake of the hate speech. Anyone with information on who may be responsible for the stickers are asked to contact the NYPD by calling 800-577-TIPS, they added.</t>
  </si>
  <si>
    <t>the numbers 14 and 88, which refer to a Nazi slogan and the Heil Hitler salute, statements condemning race-mixing also found</t>
  </si>
  <si>
    <t>https://ktar.com/story/2418096/mesa-police-investigate-swastika-flyers-found-near-high-school/</t>
  </si>
  <si>
    <t>Mesa</t>
  </si>
  <si>
    <t>Love-not-Hate, You-are-Not-Alone, Love-your-Folk</t>
  </si>
  <si>
    <t>near high school</t>
  </si>
  <si>
    <t>https://pbs.twimg.com/media/DyIyzENX0AAFLUi?format=jpg&amp;name=medium</t>
  </si>
  <si>
    <t>None of the signs were on school property, police said, and there was “no indication of any group or organization being affiliated” with the flyers.</t>
  </si>
  <si>
    <t>https://www.haaretz.com/us-news/swastikas-found-in-brooklyn-neighborhood-where-rbg-poster-was-vandalized-1.7083493</t>
  </si>
  <si>
    <t>Mayor Bill de Blasio wrote: Ruth Bader Ginsburg represents the very best of our city.
We’ll find whoever is responsible for this antisemitic trash and ensure they face consequences for trying to spread hate in New York City. If you have any information on this despicable act, please contact the NYPD. Police involvment; statement by Borough President Eric Adams
Later gained more traction and is reported here: https://www.nytimes.com/2019/03/14/nyregion/ruth-bader-ginsburg-poster-swastika.html</t>
  </si>
  <si>
    <t xml:space="preserve">Reported in the NYT: The vandalism, which was swiftly condemned by city officials, came amid a rise in hate-crimes in New York City, driven in large part by antisemitic attacks and incidents. There were 86 hate-crimes reported in the city this year as of March 10, an increase of 62 percent over the same time period last year, the police said. About 60 percent of those were antisemitic crimes, with 52 such incidents reported so far this year, compared with 32 by the same time in 2018.
</t>
  </si>
  <si>
    <t>Death</t>
  </si>
  <si>
    <t>electrical box</t>
  </si>
  <si>
    <t>https://bklyner.com/swastika-brighton-beach-park/</t>
  </si>
  <si>
    <t>https://s3.amazonaws.com/bklyner/bklyner/wp-content/uploads/2019/02/Screen-Shot-2019-02-25-at-9.00.11-AM.png</t>
  </si>
  <si>
    <t>Borough President Eric Adams has this to say: “antiSemitism is disgusting. I condemn the pattern of swastikas that have been drawn in public spaces across Brooklyn, from the Newkirk Avenue station in Ditmas Park to a playground in Brighton Beach. We need anti-bias education, and we need arrests. One Brooklyn stands as tall and resolute as ever in combating hate, no matter whoever tries to incite fear and division in our diverse communities.”     Deutsch noted that the City Council passed several bills that would create a new mayoral office of hate-crime Prevention, responsible for “conducting outreach and education throughout New York City about the dire impacts of hatred, bias, and antiSemitism. This needs to be implemented quickly, and I call upon the Mayor to make it his top priority.” he said.
“The proliferation of antisemitic hate-crimes has created an atmosphere of fear among Jewish New Yorkers,” Deutsch said. “It’s unconscionable that in the most diverse city in the world, residents are frightened that they are being targeted because of their religious identification.”</t>
  </si>
  <si>
    <t>https://patch.com/virginia/reston/swastikas-discovered-reston-area-police</t>
  </si>
  <si>
    <t>drainage tunnel</t>
  </si>
  <si>
    <t>The Virginia Department of Transportation has responded and is in the process of fixing the damage, the report states. Police involvement</t>
  </si>
  <si>
    <t>Miama Beach</t>
  </si>
  <si>
    <t>devil</t>
  </si>
  <si>
    <t>CitiBike pay machine</t>
  </si>
  <si>
    <t>https://crownheights.info/crime/636009/swastika-found-on-garbage-truck-in-crown-heights/</t>
  </si>
  <si>
    <t>garbage truck</t>
  </si>
  <si>
    <t>The incident has been referred to the NYPD hate-crimes Task Force to investigate.</t>
  </si>
  <si>
    <t>https://www.azfamily.com/news/swastika-found-painted-on-sidewalk-in-scottsdale-greenbelt/article_a0ac7486-f090-11e9-9290-bf0b02a07beb.html</t>
  </si>
  <si>
    <t>Scottsdale</t>
  </si>
  <si>
    <t>Weiss-Macht</t>
  </si>
  <si>
    <r>
      <rPr>
        <color rgb="FF1F1F1F"/>
        <sz val="10.0"/>
      </rPr>
      <t xml:space="preserve">See the following article about arrest made of white man who as ties to Aryan Brotherhood: </t>
    </r>
    <r>
      <rPr>
        <color rgb="FF1155CC"/>
        <sz val="10.0"/>
        <u/>
      </rPr>
      <t>https://www.azfamily.com/news/man-with-aryan-brotherhood-ties-arrested-for-swastika-graffiti-tags-in-scottsdale/article_7e23a2ec-00f1-11ea-a3ba-1</t>
    </r>
    <r>
      <rPr>
        <color rgb="FF1155CC"/>
        <sz val="10.0"/>
      </rPr>
      <t>798c6d7714a.html</t>
    </r>
  </si>
  <si>
    <t xml:space="preserve">swastika part of elaborate stencil </t>
  </si>
  <si>
    <t>https://www.fox17online.com/2019/04/13/watson-twp-supervisor-removes-swastikas-on-street-signs-himself</t>
  </si>
  <si>
    <t>Watson Township</t>
  </si>
  <si>
    <t>Travis notified the Allegan County Road Commission. But he says he and his wife wasted no time in removing the graffiti.
Recent Stories from fox17online.com
“My wife and I have small kids…and I was thinking about the minorities who live here, and how disgusted I’d be if I were a visitor to this area. So, last Sunday (April 7th) my wife and I went out with paint thinner and cleaned the signs off ourselves.”
But Supervisor Travis says the paint thinner took off some important information from the signs. So, on April 8th through 10th, the county Road Commission replaced the two signs with swastikas. Travis posted remarks on social media about his “disgust” for the “haters” who post such graffiti. And he tells FOX 17 he has a message for the public, in general:
“I’m very proud of this community and this disgusting act is not going to be tolerated in this community. And everybody here is welcome and I want people to feel safe in their community.”</t>
  </si>
  <si>
    <t>https://www.loudountimes.com/news/swastikas-found-at-loudoun-transit-bus-stop/article_cf38216c-6146-11e9-9c91-bbfcc3b1bc07.html</t>
  </si>
  <si>
    <t xml:space="preserve">Loudoun County authorities are investigating </t>
  </si>
  <si>
    <t>https://www.youtube.com/watch?v=2zpte3tiL4Q</t>
  </si>
  <si>
    <t>necklace</t>
  </si>
  <si>
    <t>https://i.dailymail.co.uk/1s/2019/05/02/02/12984592-6983153-image-m-16_1556760616249.jpg</t>
  </si>
  <si>
    <r>
      <rPr>
        <color rgb="FF1155CC"/>
        <sz val="10.0"/>
        <u/>
      </rPr>
      <t>DailyMail.com</t>
    </r>
    <r>
      <rPr>
        <color rgb="FF1155CC"/>
        <sz val="10.0"/>
        <u/>
      </rPr>
      <t xml:space="preserve"> identies guy as right wing activist and Trump Supporter</t>
    </r>
  </si>
  <si>
    <t>https://www.wtvr.com/2019/05/10/white-power-swastika-graffiti/</t>
  </si>
  <si>
    <t>Spree:The words White Power and swastikas were spray-painted on fences, road signs, and even someone's driveway.</t>
  </si>
  <si>
    <t>https://www.nbcnewyork.com/news/local/ny-girl-12-charged-after-allegedly-spray-painting-swastikas-on-church-and-other-buildings/1055498/</t>
  </si>
  <si>
    <t>racially-motivated-incident</t>
  </si>
  <si>
    <t>https://www.wivb.com/wp-content/uploads/sites/97/2019/07/geneva_racist_symbols_72219_1.jpg?w=960&amp;h=540&amp;crop=1</t>
  </si>
  <si>
    <t xml:space="preserve">See Geneva entries on June 6 and July 24. </t>
  </si>
  <si>
    <t>https://www.reuters.com/news/picture/white-nationalists-disrupt-detroit-pride-idUSRTX6YS1D</t>
  </si>
  <si>
    <t>parade</t>
  </si>
  <si>
    <t>Members of the National Socialist Movement, a white nationalist group, demonstrate with a Nazi swastika flag against the LGBTQ event Motor City Pride</t>
  </si>
  <si>
    <t>https://www.sandiegouniontribune.com/news/public-safety/story/2019-06-26/swastikas-spray-painted-along-street-in-la-jolla-reward-offered-for-information-leaded-in-arrest-in-case</t>
  </si>
  <si>
    <t>https://ca-times.brightspotcdn.com/dims4/default/b78d512/2147483647/strip/true/crop/596x493+0+0/resize/840x695!/quality/90/?url=https%3A%2F%2Fcalifornia-times-brightspot.s3.amazonaws.com%2F16%2F5f%2Fb4db60d141dcad5ffcd25a623ff6%2Fswastika.JPG</t>
  </si>
  <si>
    <t>City crews quickly painted over much of the vandalism, described by residents as “terrible” and “an unpleasant thing to wake up to.”
Hours later, the ADL San Diego offered $2,500 for information in the case.      the Anti-Defamation League San Diego is offering a reward for information that leads to an arrest in the case.“We are confident that those responsible for the hateful vandalism will be brought to justice, and we hope that by offering this reward, someone with critical information for investigators will be motivated to speak out,” said Tammy Gillies, the regional director of the organization, in a statement.</t>
  </si>
  <si>
    <t>also on exterior wall of someone's home, on construction sign, offensive words also present</t>
  </si>
  <si>
    <t>https://www.loudountimes.com/news/swastikas-racial-slurs-found-spray-painted-in-sterling/article_8a999a42-9dbc-11e9-8666-63ec5f157d80.html</t>
  </si>
  <si>
    <t>swastikas, racial slurs and other vulgar images</t>
  </si>
  <si>
    <t>https://www.nj.com/hudson/2019/07/3-bayonne-teens-charged-with-neo-nazi-graffiti.html</t>
  </si>
  <si>
    <t>Bayonne</t>
  </si>
  <si>
    <t>Atomwaffen-Division</t>
  </si>
  <si>
    <t xml:space="preserve">urban street </t>
  </si>
  <si>
    <t>sign, public art installation, public transit</t>
  </si>
  <si>
    <t xml:space="preserve">Jeremy Marion and Seth Lupianez — ages 18 and 19, respectively — and a juvenile male were charged with criminal mischief, bias intimidation, and conspiracy after police say they tagged multiple locations with swastikas and the name of an alt-right hate group.   Mayor Jimmy Davis, who said the police initially asked him to “hold off on making public comments” about the episode in order not to jeopardize the investigation, thanked the Bayonne Police Department and the New Jersey Transit Police for their “patient and successful investigation.”
The incident comes less than three months after a noose was found hanging from a tree in Dennis P. Collins Park. No arrests have been made in connection to that incident.
“Thousands of Bayonne residents fought against Nazi Germany during World War II,” Davis said. “Our community rejects swastikas, nooses, and all other hateful symbols and everything that they represent.”
</t>
  </si>
  <si>
    <t>https://qns.com/story/2019/07/11/hate-crimes-unit-looking-into-swastikas-smeared-on-a-bus-stop-in-glendale/</t>
  </si>
  <si>
    <t>Glendale</t>
  </si>
  <si>
    <t>business advertisement</t>
  </si>
  <si>
    <t>https://qns.com/wp-content/uploads/2019/07/66397838_10217138087376640_5503109010447925248_n.jpg</t>
  </si>
  <si>
    <t>The hate-crimes Task Force is investigating the incident as a possible bias crime, according to law enforcement sources said.
No arrests have been made, nor any swift effort to clean the racist mess up. It was not until two days after the incident that the swastikas had been washed away, according to a July 11 post on the Glendale Civic Association Facebook page.</t>
  </si>
  <si>
    <t>https://wsvn.com/news/local/2-signs-across-from-south-beach-hotel-defaced-with-swastikas/</t>
  </si>
  <si>
    <t>venomous-and-offensive-vandalism</t>
  </si>
  <si>
    <t>Officers responded to the scene shortly after and removed the signs.
Cameras captured police officers as they took down the signs, folded them and put them in the trunk of a marked SUV cruiser.
The signs were gone from in front of the hotel, which is undergoing renovations, before 6:30 p.m.
Passersby said they were shocked by the venomous and offensive vandalism.
“Uncalled for. Not here, man,” said a man. “You know, in this city, you’re here to have fun, man. You’re not here for that hatred, you know?”
“You think that stuff is over with. It’s tough, it really was,” said a woman.
Police continue to investigate.
“Right now, in this day and age, it’s too much right now, man. It’s gotta get over with,” said the man who spoke with 7News.
If you have any information on this act of vandalism, call Miami-Dade Crime Stoppers at 305-471-TIPS. Remember, you can always remain anonymous, and you may be eligible for a $1,000 reward.</t>
  </si>
  <si>
    <t>https://www.mcall.com/swastika-graffiti-found-on-pedestrian-bridge-in-kensington-story.html</t>
  </si>
  <si>
    <t>The swastikas were accompanied by the number 88, a white supremacist numerical code for "Heil Hitler." Sometime after the vandalism was reported, someone draped the images with signs that said "Love your neighbors" and "Celebrate diversity."
Police said a city crew would be sent to clean up the mess.</t>
  </si>
  <si>
    <t>several swastikas</t>
  </si>
  <si>
    <t>https://www.kktv.com/content/news/White-power-and-apparent-swastikas-among-graffiti-near-Colorado-Springs-high-school--513416851.html</t>
  </si>
  <si>
    <t>https://gray-kktv-prod.cdn.arcpublishing.com/resizer/xVzQ-eBuG8BxiBdOqt4ahkDT8Gs=/1200x675/smart/cloudfront-us-east-1.images.arcpublishing.com/gray/4P4C5T322RMHDMUER3FFZ2EDAQ.jpg</t>
  </si>
  <si>
    <t>Within 24 hours, swastika was cleaned up. Classes start on Thursday at Vista Ridge High School. It isn’t clear who is responsible for the cleanup of the blatant graffiti near Black Forest Road.
11 News spoke with the homeowner’s association that may be responsible for the fence. The representative said she can’t say for certain who is responsible, but they do plan on getting in touch with the city and cleanup is in the works.  It’s not clear when the paint first got there, but neighbors have seen it since at least Monday. Now they're taking steps to protect their young children.
A
"There is a park right across the way and we do go up to that school, and instead of us even driving up that street to go to run our errands, we go the other direction because my kids are little and I don't want the question of, 'What is that? What does it mean?'" said Brittney L’Allier, a nearby neighbor.
If you have any information on this crime, you’re asked to call Colorado Springs police at 719-444-7000.</t>
  </si>
  <si>
    <t>https://riverreporter.com/stories/swastikas-in-western-sullivan-more-prison-staff-hospitalized-and-more,32772?</t>
  </si>
  <si>
    <t>Cochecton</t>
  </si>
  <si>
    <t>Police investigation. “Seeing two swastikas spray painted in our small communities yesterday was chilling. The climate of hate is growing at an alarming rate. Forty-five [President Trump] is pitting us all against each other,” said Tusten council member Brandi Merolla in a statement. “We are a melting pot and no one is replacing anyone. Uniting us, not dividing us, is his sworn duty, and I fear our democracy is in peril.”</t>
  </si>
  <si>
    <t>Narrowsburg</t>
  </si>
  <si>
    <t>Target based on accompanying words</t>
  </si>
  <si>
    <t>https://www.idsnews.com/article/2019/08/swastika-found-graffitied-on-bloomington-stop-sign-monday-morning</t>
  </si>
  <si>
    <t>stone on street</t>
  </si>
  <si>
    <t>People living in the area told officers they did not see anyone graffiti the sign. BPD does not have any suspects at this time.</t>
  </si>
  <si>
    <t>https://wgxa.tv/news/local/deputies-man-draws-swastikas-on-downtown-macon-sidewalks-statue</t>
  </si>
  <si>
    <t>Macon</t>
  </si>
  <si>
    <t>A report filed with the Bibb County Sheriff's Office says David Ralph Gooden, 61, is accused "scratching several swastikas" in the sidewalk at Poplar and Third streets on Friday.
Gooden, who is regularly in the downtown area, "freely admitted that he had carved" the swastikas in the sidewalk as well as on his own belongings including papers, clothing, and other personal items, the report says.
Deputies say Gooden also marked swastikas on a statue near Third and Poplar streets in July.
According to the report, Gooden was arrested and taken to the Bibb County Jail for criminal damage in the second degree. Jail records show he was released on a $2,400 bond on Sunday.</t>
  </si>
  <si>
    <t>https://www.thealpenanews.com/news/local-news/2019/09/posen-apologizes-for-swastika-at-potato-fest/</t>
  </si>
  <si>
    <t>Alpena</t>
  </si>
  <si>
    <t>Images of the swastika circulated on social media Sunday night as several festival attendees criticized the parade, which included a Trump Unity Bridge float, for being too political. Politicians have long marched in the parade, and a political scientists unaffilated with the parade, told The News political tensions are high and people are more sensitive to political images.
Kim Smillie, of Millersburg, who rode in the parade with the Bikers for Trump group, said the individual photographed with the swastika on his vest, was not affiliated with her group.
In response to the outcry, the Chamber issued the following statement:
“Dear Posen Festival Attendees,
This Sunday during the parade you may have seen in person and online, images of a man with a Nazi symbol on his vest. We want to make it clear that we were not aware of his attire at the time of the parade. They arrived the morning of the parade and with over 50 applicants there wasn’t time to inspect their clothing. We have never had to inspect parade applicant’s clothing in the past.
We understand many are concerned and were frightened at their presence in the parade. We’d like to make it clear we condemn this incident and apologize to all those who attended the festival this year. Next year we will take extra precautions and prevent something like this from happening again.”</t>
  </si>
  <si>
    <t>https://fox59.com/news/swastika-spray-painted-on-downtown-noblesville-building-prompts-investigation/</t>
  </si>
  <si>
    <t>Noblesville</t>
  </si>
  <si>
    <t>The City of Noblesville issued this statement Tuesday:
“Several areas in downtown Noblesville were vandalized this weekend with antisemitic-graffiti. The city strongly condemns the actions of the cowards responsible for defacing these public areas. There is no place for this kind of hatred and ignorance. The city is working with the Noblesville Police Department to investigate, apprehend and hold accountable those responsible.”
The Noblesville Diversity Coalition issued this statement:
“The Noblesville Diversity Coalition was angered by the recent antisemitic-graffiti that defaced a building and other areas over the weekend. It’s important that we stand united as a community against such acts of hate, teach our youth the importance of respect for all cultures and religions – and celebrate the diversity that makes Noblesville a vibrant community.”</t>
  </si>
  <si>
    <t>https://www.cadillacnews.com/news/swastikas-spray-painted-on-sidewalk/article_b9f4c39e-fdcc-5919-8e61-b274d5809f94.html</t>
  </si>
  <si>
    <t>Cadillac</t>
  </si>
  <si>
    <t>hate speech</t>
  </si>
  <si>
    <t>https://bloximages.newyork1.vip.townnews.com/cadillacnews.com/content/tncms/assets/v3/editorial/4/c3/4c3b1a2a-2fe3-5eff-ac92-cceda3be0337/5d7758a6b5228.image.jpg</t>
  </si>
  <si>
    <t>Cadillac’s city leaders condemned both the hate speech and the defacement of public property.
“It’s disturbing and outrageous that there are those in our society that feel they have a right to deface property either public or private,‘ Mayor Carla Filkins said in an emailed statement to the Cadillac News. “Hateful acts don’t just damage the victim: they can damage our entire community, along with our reputation. This act is not at all representative of who we are here in Cadillac.‘
Marcus Peccia, the city’s manager, called the incident “pathetic.‘
“The defacement of property, public or private, is pathetic,‘ Peccia said. It’s even more pathetic to deface public property using hate speech, he said.
Police agreed.
“The swastikas were spray-painted by an ignorant individual and the act of tagging the swastika is abhorrent and illegal,‘ city police said, in a statement released by Director Adam Ottjepka,
“The use of a hate-symbol is most egregious,‘ Peccia said in a phone interview. “And those that did it will hopefully be found and face the proper repercussions through our justice system.‘      City leaders became aware of the swastikas Monday morning. By early afternoon, Department of Public Works employees were scrubbing the paint away.
Swastikas are associated with Nazi Germany and continue to represent racism and white supremacist ideology.
Enyeart said he’d never noticed any signs of racial tension in the neighborhood.
Other people who lived nearby or who use the trail told the Cadillac News they thought it was most likely “kids‘ who had spray-painted the swastikas — people who thought they were being funny.
For police, it’s not a laughing matter.
“The Cadillac Police Department will actively investigate when these types of incidents occur,‘ Ottjepka’s news release stated. “We are taking proactive steps to lessen the chances of these occurrences and develop a suspect.‘
SPEAK UP
City leaders urged residents to speak up.
If you see that city property is damaged, not functioning or “not quite straight,‘ you can call the city at (231) 775-0181 or report online through the “report a concern‘ button at the bottom of the city’s website (or this direct link: http://www.cadillac-mi.net/forms.aspx?fid=42), Peccia said.
Police, too, urged residents to report crimes and provide tips to Silent Observer at (231) 779-9215 or 800-528-8234 or www.casotips.com.</t>
  </si>
  <si>
    <t>https://www.dakotanewsnow.com/content/news/Authorities-investigating-after-vandals-paint-swastikas-on-Rock-Valley-bridge-561439521.html</t>
  </si>
  <si>
    <t>Rock Valley</t>
  </si>
  <si>
    <t>https://www.fox10phoenix.com/news/police-arrest-made-in-scottsdale-swastika-graffiti-cases</t>
  </si>
  <si>
    <t>https://media.12news.com/assets/KPNX/images/a5846872-b6b3-4582-af70-36a8ea3b069c/a5846872-b6b3-4582-af70-36a8ea3b069c_1920x1080.jpg</t>
  </si>
  <si>
    <r>
      <rPr>
        <color rgb="FF1F1F1F"/>
        <sz val="10.0"/>
      </rPr>
      <t xml:space="preserve">He reported it to Scottsdale police the next day, and even to city councilmember Virginia Korte’s office. Police say an officer actually saw the graffiti on his own while out on another call. Berry says it’s clear the mark took some work.
“Somebody had to actually make a stencil to use to paint the thing on the sidewalk,” he said. “Somebody had to put some effort into it. It wasn’t like somebody just walked up there with a spray can.”
The City’s Graffiti Abatement Team, which falls under code enforcement, painted over the image after this story aired. 
“I would think it would be offensive to anybody,” Berry said.
Neither police nor Berry reported any other instances of the Nazi symbol in the area. Arizona’s Family didn’t see any others at the greenbelt, either.
Scottsdale Police said the swastika vandalism could be considered a hate-crime, but that’s something that wouldn’t be determined until a sentencing phase if someone were ever to be convicted of a crime.
In this case, officers would need more information to even go after a suspect; they’re not looking for anyone right now.      See the following article about arrest made of white man who as ties to Aryan Brotherhood: </t>
    </r>
    <r>
      <rPr>
        <color rgb="FF1155CC"/>
        <sz val="10.0"/>
        <u/>
      </rPr>
      <t>https://www.azfamily.com/news/man-with-aryan-brotherhood-ties-arrested-for-swastika-graffiti-tags-in-scottsdale/article_7e23a2ec-00f1-11ea-a3ba-1798c6d7714a.html</t>
    </r>
  </si>
  <si>
    <t>https://jocoreport.com/swastika-discovered-in-rural-harnett-county/</t>
  </si>
  <si>
    <t>Fuquay Varina</t>
  </si>
  <si>
    <t>rural road</t>
  </si>
  <si>
    <t>https://i1.wp.com/jocoreport.com/wp-content/uploads/2019/10/Swastika-10-24-19DDR.jpg?w=145&amp;ssl=1</t>
  </si>
  <si>
    <t>After contacting the Harnett County Sheriff’s Office, who in turn contacted the NCDOT, the swastika was covered up with black paint and the words “Love not hate” less than a day after it was reported. The symbol was quickly covered Monday with a new message that urged: “Love not hate.”</t>
  </si>
  <si>
    <t>https://www.easthamptonstar.com/2019117/swastika-found-springs</t>
  </si>
  <si>
    <t>market-of-hatred</t>
  </si>
  <si>
    <t>Rabbi Joshua Franklin and Cantor-Rabbi Debra Stein of the Jewish Center of the Hamptons and Rabbi Leibel Baumgarten of Chabad of the Hamptons issued a joint statement this week, noting that town police had been quick to clean up “the marker of hatred.”  “We should add that our town and village police go above and beyond in keeping synagogues safe in the Hamptons. But while the image was erased, the hatred behind it was not. Whether this was a hate-filled act of Halloween troublemaking, or something more serious, we don’t yet know. But our history teaches us just how quickly one small act of hatred can escalate into violence,” they said, adding, “No form of bigotry belongs here in the Hamptons. We hope that you will join in condemning all acts of racism, antiSemitism, homophobia, and xenophobia in our town.”</t>
  </si>
  <si>
    <t>words in spanish also written; not disclosed what they said</t>
  </si>
  <si>
    <t>https://www.loudountimes.com/news/multiple-properties-south-of-purcellville-vandalized-with-offensive-imagery/article_21b1b5ee-00b5-11ea-8935-bf9f248f041f.html</t>
  </si>
  <si>
    <t>Purcellville</t>
  </si>
  <si>
    <t>LCSO officials are currently investigating and say the victims don't appear to have been specifically targeted. No suspects have been identified.</t>
  </si>
  <si>
    <t>racial slurs and vulger language as well</t>
  </si>
  <si>
    <t>https://www.abc15.com/news/region-phoenix-metro/north-phoenix/employees-concerned-after-swastika-appears-outside-of-valley-business</t>
  </si>
  <si>
    <t>police notified</t>
  </si>
  <si>
    <t>pole right outside jewish owned business; owner says everyone knows the business is owned by orthodox jews and believes they were targeted</t>
  </si>
  <si>
    <t>https://patch.com/virginia/leesburg/swastika-vandalism-spreads-across-virginia-county</t>
  </si>
  <si>
    <t>hateful-language</t>
  </si>
  <si>
    <t>public road</t>
  </si>
  <si>
    <t>authorities suspect this is part of wave with other incidents happening across Western VA; The sheriff's office has assigned a detective to the western Loudoun cases and is looking at home security surveillance video to see if it can identify the vandals. It does not appear at this time that any of the victims were targeted, according to the sheriff's office. The office also is working with school resource officers who may hear students talking about the vandalism. However, the sheriff's office is keeping an open mind about whether adults or teenagers may have committed the vandalism, according to Troxell.
"No matter who is doing it, I think it is an incredibly serious matter," Loudoun County Board of Supervisors Chair Phyllis Randall said in an interview with Patch.                     "It does seem like these incidents are increasing. We have to say that and admit that the incidents are increasing and figure out why," Randall said. "We need to figure out why they are increasing in western Loudoun County, why they are increasing in Virginia, and why they are increasing in the country. What is the catalyst for people who might harbor these views to feel free now to express them in such a way?"</t>
  </si>
  <si>
    <t>Waterford</t>
  </si>
  <si>
    <t>authorities suspect this is part of wave with other incidents happening across Western VA; The sheriff's office has assigned a detective to the western Loudoun cases and is looking at home security surveillance video to see if it can identify the vandals. It does not appear at this time that any of the victims were targeted, according to the sheriff's office. The office also is working with school resource officers who may hear students talking about the vandalism. However, the sheriff's office is keeping an open mind about whether adults or teenagers may have committed the vandalism, according to Troxell.
"No matter who is doing it, I think it is an incredibly serious matter," Loudoun County Board of Supervisors Chair Phyllis Randall said in an interview with Patch.   "It does seem like these incidents are increasing. We have to say that and admit that the incidents are increasing and figure out why," Randall said. "We need to figure out why they are increasing in western Loudoun County, why they are increasing in Virginia, and why they are increasing in the country. What is the catalyst for people who might harbor these views to feel free now to express them in such a way?"</t>
  </si>
  <si>
    <t>https://www.brooklynpaper.com/swastika-found-near-coney-island-jewish-community-center/</t>
  </si>
  <si>
    <t>Coney Island</t>
  </si>
  <si>
    <t>board walk</t>
  </si>
  <si>
    <t>Locals were left appalled after a swastika was found sketched into a park bench near a Jewish center in Coney Island on Thursday.
“The sensitivity that’s related to this type of antiSemitism is a source of devastating emotional trauma,” said Rabbi Moshe Wiener, the executive director of the Jewish Community Council of Greater Coney Island. “This is definitely a source of immense trauma for the populations we’re dealing with.”Councilman Chaim Deutsch (D—Brighton Beach) fiercely condemned the symbol and called for more education about antiSemitism. 
“We must pursue a combination of education in our communities and schools, additional police resources, and aggressive prosecution in order to tackle this hate,” Deutsch said in a statement.
The Police Department’s hate-crime Task Force is investigating the antisemitic-graffiti, according to a police spokesperson.</t>
  </si>
  <si>
    <t>bench near Jewish Community Center</t>
  </si>
  <si>
    <t>https://www.mlive.com/news/flint/2020/01/police-investigate-swastikas-racist-graffiti-on-state-land-near-holly.html</t>
  </si>
  <si>
    <t>Holly</t>
  </si>
  <si>
    <t>public land</t>
  </si>
  <si>
    <t>https://cdn.cnn.com/cnnnext/dam/assets/191228140504-tina-turner-mural-asheville-north-carolina-vandalized-swastika-exlarge-169.jpg</t>
  </si>
  <si>
    <t>https://www.proquest.com/docview/2381668602/57E555CBAB4A4166PQ/1?accountid=14667</t>
  </si>
  <si>
    <t>storage container</t>
  </si>
  <si>
    <r>
      <rPr>
        <color rgb="FF1F1F1F"/>
        <sz val="10.0"/>
      </rPr>
      <t xml:space="preserve">“Covering over the graffiti will be an easy task, erasing the pain and hurt caused by the use of that symbol is much harder,” Town officials and the Billerica Interfaith Association wrote in a statement on social media Tuesday.
“For our Jewish Community this symbol is an act of violence and a threat to their sense of security and well-being in our town,” they wrote.    See also this article for more on community response, including a vigil: </t>
    </r>
    <r>
      <rPr>
        <color rgb="FF1155CC"/>
        <sz val="10.0"/>
        <u/>
      </rPr>
      <t>https://www.lowellsun.com/2020/02/06/billerica-community-faith-leaders-reclaim-space-where-swastika-was-found/</t>
    </r>
  </si>
  <si>
    <t>https://www.recordonline.com/story/news/2020/02/03/antisemitic-graffiti-found-at-warwick-skatepark/111792910/</t>
  </si>
  <si>
    <t>hateful-words-and-symbols</t>
  </si>
  <si>
    <t>skatepark</t>
  </si>
  <si>
    <t>Ellis said he reported it to the police and to Village Hall, then used a thick marker himself to “scribble it out and make the swastikas into squares.”
The village’s response was swift, cleaning most of the graffiti off the concrete ramps within a few hours. Newhard said such expressions had no place in the village, or anywhere else.
“The police are going to investigate it,” he said. “We have video cameras at the property.”</t>
  </si>
  <si>
    <t>swastikas found with offensive words and pictures - some of it scatological, others noting Hitler and Nazis -</t>
  </si>
  <si>
    <t>https://www.theday.com/article/20200210/NWS04/200219951</t>
  </si>
  <si>
    <t>Ledyard</t>
  </si>
  <si>
    <t>Go-Trump-Shif-Liar</t>
  </si>
  <si>
    <t>John Rodolico, chairman of the Ledyard Republican Town Committee, said that he felt that vandalism was "quite obviously" done by a person who is anti-Trump.
"I don't think there's anyone who supports a Nazi symbol or putting a swastika in any form anywhere," said Rodolico, "But it is quite evident to me, in my observations, both looking at the media and activities around the country, that that symbol is used as anti-Trump, anti-Republican, anti-conservative values. It's a very radical way that people try to radicalize conservatives and those who support President Trump."
Rodolico said he was confident that the person who made the pro-Trump sign, or any person who supports Trump, did not vandalize the sign.
"Anyone who thinks that this was done by someone of the same philosophy as the person who put up the sign would be somewhat delusional," he said.               Marcelle Wood, chair of the Ledyard Democratic Town Committee, issued a statement Monday and said that the sign had been removed.
"Ledyard is an open, accepting community. All signs of hate in our community must be challenged and, if considered by our police force to be a hate-crime, justice must prevail," said Wood. "Silence is, in effect, acceptance or approval of abhorrent behavior. When left unchallenged, hate persists and grows."
Wood warned that hate speech can escalate to harassment, threats, or physical violence and make Ledyard residents feel unsafe or unwelcome.
"Hate speech and crimes not only cause many community members to feel angry, frightened, or unsafe, especially marginalized citizens, they damage the whole community," said Wood. State Rep. Christine Conley, D-Groton, posted a photo of the sign on Facebook with her statement of outrage, writing that she was "horrified and embarrassed" by the vandalism.
"Swastikas are no laughing matter; it symbolizes hatred, bigotry, and exclusion," she said. "We as a community need to be better and ensure something like this never happens again."
State Sen. Catherine Osten, D-Sprague, issued a statement Monday, acknowledging that another sign within her jurisdiction had recently been vandalized with another anti-Semitic image.
"This symbol represents hate, violence and discrimination; for it to be near a high school is a sobering reminder of how pervasive anti-Semitism remains. We must fight back against hatred in all its forms," she said.</t>
  </si>
  <si>
    <t>The Pro-Trump message may have been a reference to Congressman Adam Schiff, D-Calif., a prosecutor in President Donald Trump's impeachment trial.  John Rodolico, chairman of the Ledyard Republican Town Committee, said that he felt that vandalism was "quite obviously" done by a person who is anti-Trump.
"I don't think there's anyone who supports a Nazi symbol or putting a swastika in any form anywhere," said Rodolico, "But it is quite evident to me, in my observations, both looking at the media and activities around the country, that that symbol is used as anti-Trump, anti-Republican, anti-conservative values. It's a very radical way that people try to radicalize conservatives and those who support President Trump."
Rodolico said he was confident that the person who made the pro-Trump sign, or any person who supports Trump, did not vandalize the sign.
"Anyone who thinks that this was done by someone of the same philosophy as the person who put up the sign would be somewhat delusional," he said.  See this article also for more interesting facts about when and how and why this happened:https://patch.com/connecticut/ledyard/hate-symbols-swastika-noose-tiki-torches-spark-outcry</t>
  </si>
  <si>
    <t>https://www.kktv.com/content/news/Man-facing-charges-for-offensive-grafitti-in-Teller-County-568598021.html</t>
  </si>
  <si>
    <t>Divide</t>
  </si>
  <si>
    <t>Deputies arrested 33-year-old Michael Obrien Friday. A spokesman for the sheriff's office says one of their patrol deputies started investigating more than a month ago when they first received a report about graffiti sprayed on signs.
“We take this very seriously. This could be very offensive to someone," said Commander Greg Couch,
Investigators say multiple signs were vandalized ncluding business signs and political signs.  Michael Obrien is facing charges of criminal mischief, bias-motivated crimes, harassment, and second degree criminal trespass.</t>
  </si>
  <si>
    <t>https://www.floridatoday.com/story/news/crime/2020/03/13/deputies-seize-kilogram-cocaine-marked-swastika-merritt-island/5041946002/</t>
  </si>
  <si>
    <t>Merritt Island</t>
  </si>
  <si>
    <t>insignia-of-hate-and-white-supremacy</t>
  </si>
  <si>
    <t>cocaine stash</t>
  </si>
  <si>
    <t>someone arrested</t>
  </si>
  <si>
    <t xml:space="preserve">Swastikas are widely recognized as an insignia of hate and white supremacy. Drugs are often branded with different logos or insignia on the street, either to indicate the group selling them or to market them to drug users, Ivey said. </t>
  </si>
  <si>
    <t>https://www.clickondetroit.com/news/local/2020/04/16/detroits-jewish-community-condemns-behavior-signage-of-operation-gridlock-protestors/</t>
  </si>
  <si>
    <t>Lansing</t>
  </si>
  <si>
    <t>Nazi-swastika-imagery</t>
  </si>
  <si>
    <t>Heil-Witmer</t>
  </si>
  <si>
    <t>outside state capital</t>
  </si>
  <si>
    <t>https://www.clickondetroit.com/resizer/UROMYu-Sv0LkbVT6Vd-5Zm8I9pA=/1600x901/smart/filters:format(jpeg):strip_exif(true):strip_icc(true):no_upscale(true):quality(65)/arc-anglerfish-arc2-prod-gmg.s3.amazonaws.com/public/OWYFTIU6ZVBP7MMTJ4VUCXD6OA.jpg</t>
  </si>
  <si>
    <t>Jewish Community Relations Council of Detroit AJC released a statement Thursday condemning the usage of these symbols at the protest.
“Regardless of one’s political views, the use of such imagery and symbolism is inexcusable,” AJC said. “The Nazi imagery is particularly galling as it comes only days before Yom Hashoah (Holocaust Remembrance Day), which begins on Monday night.”
AJC is requesting the protest organizers to condemn the behavior, as well.
“The JCRC/AJC condemns these actions and asks the organizers of the protest, the Michigan Conservative Coalition, to immediately condemn the use of all hate speech and, specifically, the imagery used at yesterday’s rally,” AJC said.  See media uproar that occured in response to governor critiquing swastikas: https://www.mediamatters.org/coronavirus-covid-19/fox-co-host-attacks-michigan-governor-criticizing-swastikas-social-distancing</t>
  </si>
  <si>
    <t>Protest called "Operation Gridlock" to protest Governor Witner's "government overeach" to insitute lockdown during the Covid-pandemic</t>
  </si>
  <si>
    <t>https://capitolfax.com/2020/05/02/nazis-crackpots-anti-vaxxers-and-conspiracy-theorists-abounded-yesterday-some-people-get-touchy-about-swastikas/</t>
  </si>
  <si>
    <t>Heil-Pritzker</t>
  </si>
  <si>
    <t xml:space="preserve">Throughout the day, several protesters displayed signs of hatred and racist messages toward Gov. Pritzker. For example, Jackie Fletcher drove over two hours from Morris to participate in the protest. Fletcher proudly displayed a sign “Heil, Pritzker” with a swastika. The Pritzker family is Jewish and started their life in Chicago after fleeing pogroms in Kyiv. However, the protester had “Re-Open Illinois” </t>
  </si>
  <si>
    <t>https://www.krqe.com/health/coronavirus-new-mexico/man-carrying-swastika-flag-at-farmington-protest-sparks-outrage/</t>
  </si>
  <si>
    <t>Farmington</t>
  </si>
  <si>
    <t>What's-next-concentration-camps?</t>
  </si>
  <si>
    <t>The Governor’s press secretary responded saying it’s a disgusting use of Nazi imagery and rhetoric discussing the essential actions that have been taken by the Governor to slow the spread of the virus and save lives. It goes on to say in part, “I encourage those making comparisons to a genocidal dictatorship to stay home in order to keep slowing the spread of COVID-19 and read a history book.”  ou can read the full statement below: Large gatherings of people are not only currently not allowed by the public health order, but in a community with as much COVID-19 transmission as Farmington, such a gathering will undoubtedly lead to more illness and possibly more deaths. That’s extremely tragic. One of Farmington’s zip codes has the second-most cases in the state, more cases in one zip code than the number of cases in counties with many more times the population of Farmington. A gathering like that is incredibly dangerous. People gathering recklessly will spread the virus and needlessly endanger themselves and others. Forty-four percent of people who are infected with COVID-19 receive the virus from someone who is asymptomatic, meaning they do not know they are sick. I understand that people are frustrated with the economic effects of the pandemic – but in order to reopen safely we must continue to control the spread of COVID-19. I am absolutely disgusted by the use of Nazi imagery and rhetoric in discussing the essential actions that have been taken by the governor to slow the spread of this deadly virus and save lives. I truly don’t have the words for people who think that it’s acceptable to take public health policy implemented to protect them and their community and compare it to mass genocide. It’s horrifying. The facts are very ​clear – the governor’s actions have slowed the spread of COVID-19 in New Mexico and saved lives, as simple as that, whether or not people want to believe in the science or not. I encourage those making comparisons to a genocidal dictatorship to stay home in order to keep slowing the spread of COVID-19 and read a history book. The executive director of the Jewish Federation of New Mexico told News 13 “it’s disgusting suggesting that the extreme atrocities committed by the Nazis against 6 million Jews and 6 million others in any way related to the public policy during the COVID-19 crisis.” You can read his full statement below: We would not be available for an on-camera response, but I would like to offer this statement on the record as Executive Director of the Jewish Federation of New Mexico: “While people will disagree about how to balance the necessity for mandated public health standards during COVID-19 and the serious impact these measures have upon small business and the economy, the utilizing of images suggesting any connection to the Nazi regime as a form of political rhetoric only inflames people across our community. More importantly, using such images and references to concentration camps creates a false and offensive moral equivalency by suggesting that the extreme atrocities committed by the Nazis against 6 million Jews and 6 million others is in any way related to public policy during the COVID-19 crisis. We in the Jewish community encourage everyone to avoid inflammatory rhetoric at a time when we need to work together and promote safety and empathy for all those impacted by COVID-19 throughout our New Mexico community.”</t>
  </si>
  <si>
    <t>A protest in Farmington organized to support local businesses has sparked outrage after a protester turned a New Mexico flag into a symbol that represents hate.</t>
  </si>
  <si>
    <t>https://www.klkntv.com/lpd-swastika-spray-painted-on-lincoln-bike-trail/</t>
  </si>
  <si>
    <t>There were also approximately 20 trees spray painted with numerous images some to include swastikas at the Epworth Park near 1st and South Streets.</t>
  </si>
  <si>
    <t>https://www.chicoer.com/2020/06/03/man-accused-of-drawing-swastika-near-protest-arrested-for-vandalism/</t>
  </si>
  <si>
    <t>A man has been arrested on suspicion of vandalism after allegedly drawing a swastika symbol in downtown Chico.
At around 6 p.m. Tuesday, Chico Police received reports that a person had drawn the symbol on a light pole at East Fourth and Main streets with a paint marker. A peaceful protest was taking place at the time outside the City Council Chambers.
Chico Police Officers located Thomas Bona, 34, a man matching the description provided by reports, walking in the area. Bona was arrested on suspicion of vandalism.</t>
  </si>
  <si>
    <t xml:space="preserve">protest was going on at City Council Chambers nearby when swastika was drawn; </t>
  </si>
  <si>
    <t>https://wcti12.com/news/local/county-republican-party-sign-in-support-of-trump-defaced-by-swastika</t>
  </si>
  <si>
    <t>Bayboro</t>
  </si>
  <si>
    <t>side of Interstate</t>
  </si>
  <si>
    <t>Trump Sign</t>
  </si>
  <si>
    <t xml:space="preserve">Republican Party Chairman issued statement and contacted Democratic Party chairman and sheriff “We do not believe this is indicative of Pamlico County," he explains. "We’re a small county; we’re friends down here. I called the president of the Democratic Party this morning just to let her know this happened. She was also disgusted and dismayed. It’s just not the kind of behavior that we see in Pamlico County, and it’s very troubling to us.”
</t>
  </si>
  <si>
    <t>https://timesofsandiego.com/life/2020/07/02/sight-of-nazi-swastika-flag-stuns-east-county-motorists-on-i-8/</t>
  </si>
  <si>
    <t>Interstate</t>
  </si>
  <si>
    <r>
      <rPr>
        <color rgb="FF1F1F1F"/>
        <sz val="10.0"/>
      </rPr>
      <t xml:space="preserve">social media circulation; community outrage; led to violent encounter on 6/28--see this article: </t>
    </r>
    <r>
      <rPr>
        <color rgb="FF1155CC"/>
        <sz val="10.0"/>
        <u/>
      </rPr>
      <t>https://timesofsandiego.com/crime/2020/07/07/nazi-flag-driver-claims-of-battery-vandalism-probed-by-alpine-sheriffs-station/</t>
    </r>
    <r>
      <rPr>
        <color rgb="FF1F1F1F"/>
        <sz val="10.0"/>
      </rPr>
      <t xml:space="preserve"> Democrat Ammar Campa-Najjar, facing ex-Rep. Darrell Issa for the vacant 50th Congressional District seat that includes Alpine, said: “The latest sickening display of intolerance and antiSemitism in our community breaks my heart and is one I condemn in the strongest possible terms. But it sadly proves that hate in 2020 is not only alive and well among a cowardly few, but that it has become even more brazen and blatant.”
He said it’s no surprise when some leaders encourage it, retweet it and “cheer on those who advertise intolerance” in an effort to intimidate law-abiding Americans.
“This type of racist fanaticism has oozed out of the gutter and polluted our community too many times in the recent past,” said Campa-Najjar, himself the target of anti-Muslim attacks in his 2018 race against resigned Rep. Duncan D. Hunter. (Campa-Najjar is Christian.) “If we expect to stop bigotry, we need (to) stop electing people who refuse to call racism, antiSemitism and bigotry by its real name.”
John B. Franklin, chief adviser to Republican Issa, said via email Friday that his office hadn’t gotten reports of this yet.
“You are the first to give publicity to this hate monger as far as we know,” he wrote.
Franklin quoted Issa as saying: “Displaying the swastika is morally repugnant, hateful and disgusting.”</t>
    </r>
  </si>
  <si>
    <t>https://ktxs.com/news/local/racial-graffiti-promoting-hate-and-racism-are-removed-by-2-abilene-residents</t>
  </si>
  <si>
    <t>Abilene</t>
  </si>
  <si>
    <t>No-More-F**king-N******</t>
  </si>
  <si>
    <t>When Robbie Johnson learned about it, he grabbed a friend, Roberto Moldonado, and painted over it. They did not do the graffitti. "I undoubtedly know our city is home to good people who love and care for fellow residents, no matter our differences or interests," said Mayor WIlliams. "I am always bothered to see vulgar or hateful displays against any group, and will not tolerate it."
Abilene police are looking for the persons(s) responsible for the graffiti.
"The graffiti is both a violation of law and also an extreme offense to our citizens," said Police Chief Stan Standridge. "It does not reflect the heart of our city."</t>
  </si>
  <si>
    <t>https://www.clevelandjewishnews.com/news/local_news/car-near-osu-vandalized-with-swastikas-antisemitic-phrases/article_050297b4-d031-11ea-b122-bb3512149415.html</t>
  </si>
  <si>
    <t xml:space="preserve">Columbus </t>
  </si>
  <si>
    <t>I-love-Nazi</t>
  </si>
  <si>
    <t>https://bloximages.chicago2.vip.townnews.com/clevelandjewishnews.com/content/tncms/assets/v3/editorial/6/de/6de1df24-d031-11ea-8a45-4f0bf6df5a5f/5f1f13825c572.image.jpg?crop=1236%2C1292%2C6%2C218&amp;resize=1200%2C1254&amp;order=crop%2Cresize</t>
  </si>
  <si>
    <t>owner of car took pic and posted to social media; police investigating</t>
  </si>
  <si>
    <t>https://www.cleveland.com/community/2020/08/man-cuffed-cited-turned-over-to-mother-for-carving-swastika-on-pinecrest-sidewalk-with-coin-orange-police-blotter.html</t>
  </si>
  <si>
    <t>arrested and charged with fourth-degree misdemeanor citation and then released to his mother</t>
  </si>
  <si>
    <t>https://www.patriotledger.com/story/news/crime/2020/08/10/marshfield-police-investigating-swastika-graffiti/42580029/</t>
  </si>
  <si>
    <t>Marshfield</t>
  </si>
  <si>
    <t>local police investigating "We won't tolerate it," Rooney said. "We will prosecute to the fullest extent of the law."</t>
  </si>
  <si>
    <t>spree: two street signs; other swastika incidents happened recently in same area but date is not mentioned...just last month. That event is listed below.</t>
  </si>
  <si>
    <t>Event mentioned in the article above but not found anywhere else.</t>
  </si>
  <si>
    <t>https://www.dvalnews.com/news/dover-grapples-symbol-hate</t>
  </si>
  <si>
    <t>Dover</t>
  </si>
  <si>
    <t>shoulder of road</t>
  </si>
  <si>
    <t>no details due to lack of accesss to article</t>
  </si>
  <si>
    <t>http://eastcobbnews.com/east-cobb-neighborhood-vandalized-with-multiple-swastikas/</t>
  </si>
  <si>
    <t>East Cobb</t>
  </si>
  <si>
    <t>MAGA</t>
  </si>
  <si>
    <t>fences; telephone poles</t>
  </si>
  <si>
    <t>https://i0.wp.com/eastcobbnews.com/wp-content/uploads/2020/08/East-Cobb-swastika-4.jpg?w=566</t>
  </si>
  <si>
    <t>Thirty members of this neighborhood, children and adults from many different faith backgrounds, worked together to erase the damage that had been done to their neighborhood on Sunday afternoon.” Local police responded. Local temple holding interfaith gathering to offer inter-faith training. Rabbi Sernovitz also thanked Cobb Police “for their timely response to the incident. Additionally, we applaud the actions of the residents of this neighborhood for coming together as a community to take back their space and to clean and refresh their public fencing. Thirty members of this neighborhood, children and adults from many different faith backgrounds, worked together to erase the damage that had been done to their neighborhood on Sunday afternoon.”</t>
  </si>
  <si>
    <t>Spree: multiple swastikas in the neighborhood</t>
  </si>
  <si>
    <t>https://www.mytwintiers.com/news-cat/top-stories/sheriff-investigating-swastika-found-in-montour-falls/</t>
  </si>
  <si>
    <t>Montour Falls</t>
  </si>
  <si>
    <t>sherrif investigating as a hate crime; Statement issued:The grace and peace of our Lord Jesus Christ, the love of God our Father, and the communion of the Holy Spirit be with you. Many of you have seen the pictures of what was done to our monument of the 10 Commandments and the severe damage that was inflicted on our statue of our Blessed Mother. These events have caused no small amount of sadness, anger, and frustration not only within our parish community but within the larger community outside of Citrus Heights and the Universal Catholic Church as well. As justified and understandable as the emotions are, we need to maintain our balance, our perspective and understanding of their importance in the greater scheme of what is happening within our community, our nation, and the world. Both our statue of our Blessed Mother and the monument of the 10 Commandments are important to us because of what they represent for us. In and of themselves they hold value only because of the skill and labor of the artist who created them, carved them out of stone. Outside of our Judeo-Christian heritage they would hold no value; they are simply objects with little or no meaning. It would seem the individual(s) responsible for this heinous act is unaware of the true value of these objects. They are for us valued symbols of various aspects of our salvation history, and therefore priceless! Balance, perspective and understanding: “God Grant me the Serenity to accept the things I cannot change, the Courage to change the things I can and the Wisdom to know the difference”. “God Grant me the Serenity to accept the things I cannot change.” We cannot change the fact this has happened. We can, however, choose how we respond to this. It is an opportunity for prayer and forgiveness rather than frustration and anger. Let us thank our Lord we were able to quickly respond to the damage by repairing our statue and removing the graffiti from the 10 commandments and allowing things to return to a sense of normalcy as quickly as possible. “The courage to change the things I can.” We have a responsibility to care for the material goods of our parish. We were not able to foresee or prevent this horrible act from occurring, but we now have the responsibility to do our utmost to prevent it from happening in the future. We are currently beginning the process of gathering proposals for the installation of security cameras on the property and the construction of a fence, similar to the fence that was installed to ensure the safety of our students when we had the school. Needless to say, both projects will incur a serious financial burden on our parish at a time when we are seeing a 40-50% reduction in donations in support of our parish. As a point of reference, when we installed the fence around the school, over 10 years ago, it had a price tag of over $40,000. Many would ask if we can fund this through our Legacy campaign, which is a legitimate question. It will be a question for Fr. Enrique and our Finance Council to work through. Please know that the Legacy Fund is primarily committed for the renovation of the church. To do otherwise could be problematic. Although these projects might be considered, by the Finance Council, as part of the whole renovation plan, it then raises the importance of supporting our Legacy Fund for the renovation of the church. This presents us with the opportunity to make a commitment, a 4 year pledge, to the Legacy Fund if we haven’t already made a pledge. For those who have already made a pledge, they might want to give some prayerful thought to the possibility of increasing that pledge. The best solution would be for us, the parishioners of Holy Family, to step up and make a financial commitment to make this happen now, not years from now. We now know the threat is very real and very NOW! If we wish to protect the sacredness of our worship space and the safety of those who worship here, then this is now our responsibility. These threats will not go away. Our only recourse is to do everything we can to prevent them from happening again. Together, as a family, as a Holy Family, let us be united with Fr. Enrique to join him in prayer for the conversion of the hearts of the person or persons who would do this, who would seek to add to the sorrows in our world and bring pain to those who have done them no harm. Actions of this sort are likely born of inner pain for which we must have compassion. Each of us must remember that our Faith is not in statues or images. Our Faith is in the Eternal God, in Jesus Christ, His Risen Son, and in the redemption of the Resurrection. While these statues have been cleaned and repaired, they are merely reminders of our Faith, which is stronger and longer lasting than stone. We are happy and proud to practice this, our faith, through the sacramental action of the Church, the Church that Jesus Christ left us here on earth as a means of reaching our salvation. May our Lord Jesus Christ bless you, embracing you in his peace as together we journey through these troubled times united in each other in Christ Jesus… one body, one Spirit, one Lord and Father of all…</t>
  </si>
  <si>
    <t>https://www.northcentralpa.com/news/crime/swastika-removed-from-union-county-road-sign-saturday/article_cd032dc8-f54d-11ea-a893-e320007a21e2.html</t>
  </si>
  <si>
    <t>Buffalo Township</t>
  </si>
  <si>
    <t>Approximately 17 people stood near the vandalized sign to speak out against the Nazi hate-symbol around 6 p.m. They draped a black cloth over the swastika as a temporary measure until PennDOT arrived.
PennDOT responded to the scene and removed the signs, according to state police at Milton.  Police investigating as criminal mischief.</t>
  </si>
  <si>
    <t>https://www.chattanoogan.com/2020/9/13/415106/Swastikas-Found-On-Walnut-Street-Bridge.aspx</t>
  </si>
  <si>
    <t>Chattanooga</t>
  </si>
  <si>
    <t>police investigating; Chattanooga Mayor Andy Berke said on Twitter, "Early this morning, I learned that the Walnut Street Bridge and portions of the Bluff View Art District had been defaced with swastikas. The Chattanooga Police Department is investigating and I have every confidence that the vandals will be identified and brought to justice soon.
"While we do not know the intent of those who perpetrated this act, we know that the end result if residents feeling less comfortable in their home. Our city is resolved to condemn anyone who seeks to intimidate or foment violence against any ethnic or religious group.
"Our Public Works crews will be working this Sunday to remove these symbols of hate from our bridges and walls. Our entire community will continue to work, day after day, year after year, to make it clear that these kinds of destructive acts and attitudes have no place here."mayor and official with community relations committee issued statements, as did executive director of Jewish Federation and local rabbi. Officials with the Community Relations Committee, a representative body from the Jewish Federation of Greater Chattanooga, said, "We are disturbed and saddened to find Nazi swastikas painted on the Walnut Street Bridge and in the Bluff View Arts District in Chattanooga this morning.  The swastika, an antisemitic symbol, has become representative of white supremacy and hate groups around the world. As a united Chattanooga Jewish community, we stand against all forms of hate.  As a faith community, as good citizens and as Americans, we condemn this act of antisemitism in the strongest of terms.  Hate against one is hate against all."
Michael Dzik, executive director of the Jewish Federation said, “It’s a surreal feeling to see acts of antisemitism in my hometown.  I take this and any act of antiSemitism and all forms of hate very seriously. I have always known that the Nazi swastika and white supremacy go hand in hand.  Although unsettling and disturbing, this only gives the Jewish community more resolve to continue fighting against hate.  Additionally, we will continue building bridges of friendship with all peoples and all communities.  I am confident that the Jewish community does not stand alone in this effort to eliminate antisemitism and all forms of hate; we are stronger together.”
Rabbi Craig Lewis of Chattanooga’s Mizpah Congregation said, “I would like to thank the city of Chattanooga for taking swift action to repair the damage and for providing assurances for our protection. Sadly, we have seen this before with swastikas used to frighten and intimidate. While the swastika has become a universal symbol of prejudice, it holds a very specific meaning for the Jewish people who saw six million of its own people murdered under the Nazi banner. It is especially troubling at this time as we are on the cusp of the Jewish new year. As we enter into a period of reflection and atonement, we invite the entire community of Chattanooga to join us in considering how to foster an environment of acceptance and equality for all.” 
Austin Center, chairman of the Jewish Federation’s Community Relations Committee said, “Having lived in Chattanooga my whole life, and hearing the news today that someone painted Swastikas on the Walnut Street Bridge and the Arts District made me sick to my stomach.  We, as a Jewish community, spoke out when the Rock on University of Tennessee’s campus was painted with antisemitic remarks. We spoke out when Nashville’s Holocaust Memorial was desecrated.  And today, in my hometown, we speak out.  Our history is built on overcoming the odds and working to better our community.  As we condemn these acts of hate, let us each strive to teach others acts of kindness and respect.”</t>
  </si>
  <si>
    <t>https://sauconsource.com/2020/10/15/police-investigating-trump-2020-swastika-graffiti-road/</t>
  </si>
  <si>
    <t>Nockamixon Township</t>
  </si>
  <si>
    <t>State police said the local PennDOT office was notified so that the graffiti can be removed.</t>
  </si>
  <si>
    <t>confusing: swastika over Trump 2020 sign and over swastika two red lines</t>
  </si>
  <si>
    <t>https://www.duluthnewstribune.com/news/crime-and-courts/6721394-Red-Lake-Nation-sign-defaced-with-Nazi-swastika</t>
  </si>
  <si>
    <t>Ponemah</t>
  </si>
  <si>
    <t>reservation boundary</t>
  </si>
  <si>
    <t>https://www.grandforksherald.com/incoming/6721265-nc4mr6-Defaced_Red_Lake_Sign_Oct_14_2020.jpeg/alternates/BASE_LANDSCAPE/Defaced_Red_Lake_Sign_Oct_14_2020.jpeg</t>
  </si>
  <si>
    <t>Native American Community</t>
  </si>
  <si>
    <t>“The nature of these racist messages is very concerning to the Red Lake Band, in light of the fact that white supremacists have recently been emboldened throughout the United States to carry out extreme actions,” the Red Lake Nation chairman’s office said in a news release. “The Red Lake Band believes it is important to nip this behavior in the bud.”
The Red Lake Tribal Council is offering a $5,000 reward for information that leads to the conviction of those responsible. Tribal police involved.</t>
  </si>
  <si>
    <t>http://www.jewishaz.com/community/jewish-candidate-s-campaign-sign-vandalized-with-swastika/article_ff07fb36-1934-11eb-8655-9fc4089ff9d7.html</t>
  </si>
  <si>
    <t>Killer</t>
  </si>
  <si>
    <t>https://bloximages.newyork1.vip.townnews.com/jewishaz.com/content/tncms/assets/v3/editorial/3/97/397581c6-1935-11eb-a00e-e39f98f7c867/5f9993773ff4f.image.jpg?resize=1662%2C1247</t>
  </si>
  <si>
    <t>“I’d like not to take this as a threat, but it is somewhat unavoidable given the symbol,” Blattman said. “It’s upsetting, sad, unfortunate, scary. I think all people understand the meaning of the symbol, but it means more to the Jewish people.”
When he first learned of the vandalism, Blattman held off calling the police. But on Sunday, Oct. 25, after speaking to some members of the Jewish community — including Sheryl Bronkesh, president of the Phoenix Holocaust Association, who encouraged him to report the incident — he changed his mind and contacted Scottsdale police. Though vandalism of a political sign is a crime in Arizona, Blattman reported this as a hate crime.
“It took me a couple hours to realize that it wasn’t just an antisemitic attack on me, on a public sign,” Blattman said. “It is an attack on all Jewish people. It doesn’t matter that it’s [on] my forehead — it’s a symbol to all Jews. So I realized I had a responsibility to shine a light on it.”
Scottsdale police confirmed the incident is being investigated, though not as a hate crime.
“The term ‘hate crime’ is not a criminal act so much as it is a designation made by prosecutors in seeking enhanced sentencing,” said Sgt. Brian Reynolds, of the Scottsdale Police Department, via email. “That determination would be made when/if an arrest and conviction are obtained.”
State Rep. Aaron Lieberman (LD-28) spoke about the vandalism during a public hearing on Holocaust education on Monday, Oct. 26. “This idea of Holocaust education is so important because it helps people understand the roots of this horrible stuff,” he said. While he’s grateful he never experienced a similar incident in his political career, he was shocked at what Blattman faced. “There’s no place for any attack based on religion or race or anything like that,” he said.  “During this very challenging election season we are disgusted to see this kind of hate directed towards a candidate or his campaign,” said Tammy Gillies, ADL’s interim regional director in Arizona, via email. “While we may disagree with each other on various issues, there is no place for this type of hate in civil discourse."</t>
  </si>
  <si>
    <t>candidate is jewish</t>
  </si>
  <si>
    <t>https://www.desmoinesregister.com/story/news/crime-and-courts/2020/10/27/iowa-election-2020-swastika-painted-joe-biden-kamala-harris-campaign-sign-ankeny-vandalism/3754335001/</t>
  </si>
  <si>
    <t>Ankeny</t>
  </si>
  <si>
    <t>Sgt. Ryan Evans, spokesperson for the Polk County Sheriff's Office, said no suspects have been identified. He said the department has received about four reports of campaign signs being damaged in the past six months, including one that was lit on fire north of Bondurant. None of the previous reports of damaged campaign signs included messages or imagery such as the swastika found Tuesday. "That's obviously extreme," Evans said. "It could be construed as a hate crime, which does elevate the severity."</t>
  </si>
  <si>
    <t xml:space="preserve">biden/harris sign was defaced. </t>
  </si>
  <si>
    <t>https://www.northjersey.com/story/news/bergen/woodcliff-lake/2020/11/02/swastikas-antisemitic-graffiti-woodcliff-lake-nj/6123138002/</t>
  </si>
  <si>
    <t>Woodcliff</t>
  </si>
  <si>
    <t>https://www.gannett-cdn.com/presto/2020/11/02/PNJM/07d9308c-fcd6-47be-b75e-751c67c65acd-IMG_1210.jpg?width=640&amp;height=475&amp;fit=crop&amp;format=pjpg&amp;auto=webp</t>
  </si>
  <si>
    <t>https://lawandcrime.com/crazy/man-with-swastika-sign-tried-to-make-trump-supporters-look-like-nazis-by-association-at-political-rally-deputies/</t>
  </si>
  <si>
    <t>St. Petersburg</t>
  </si>
  <si>
    <t>Trump rally</t>
  </si>
  <si>
    <t>Deputies say the defendant was wearing a rebel flag, a “Trump mask,” and a carrying sign featuring swastikas, according to the arrest affidavit. But Rexroat was not a Donald Trump supporter, authorities said. He was allegedly starting confrontations. Investigators claim he approached actual supporters, called them Nazis, and got photos with them “insinuating he was with them and they were all Nazi supporters.”</t>
  </si>
  <si>
    <t>https://www.oregonlive.com/politics/2020/11/swastikas-appear-on-billboards-for-democrats-store-in-klamath-falls.html</t>
  </si>
  <si>
    <t>Klamath Falls</t>
  </si>
  <si>
    <t>symbols-linked-to-whtie-supremacists-and-Neo-Nazi-beliefs</t>
  </si>
  <si>
    <t>https://www.oregonlive.com/resizer/uvUVnAvQ6mKYSxktwzi7qJEi8UI=/1280x0/smart/cloudfront-us-east-1.images.arcpublishing.com/advancelocal/UT53LR75U5EGRECIWD3S26Z2TI.jpeg</t>
  </si>
  <si>
    <t>police investigatings; says person will be charged accordingly, likely with criminal mischief. Klamath Falls Police Chief Dave Henslee said symbols like those on the signs will not be tolerated in the city. Once notified of the graffiti, he sent code enforcement to cover it up. If KFPD identifies the person responsible, Henslee said the person will be charged accordingly, likely with criminal mischief. Klamath Falls Equity Task Force member Joey Gentry said the vandalism is an example to her of why it is necessary that the city consider a resolution to declare racial inequality a public health crisis in Klamath Falls. For those who don’t experience racism on a daily basis, public displays of hate-symbols are proof that racism does exist in the city, said Gentry.
“I hope that our community sees this as an opportunity to notify our councilors to take a personal stand against racism and oppressive actions,” she said.  Gentry, a member of the Klamath Tribes, wasn’t surprised that neo-Nazi beliefs exist in Klamath after her experiences protesting downtown. She said she’s had people drive past her and other protesters and yell “white power” at her and her group.
“I’ve seen the escalation and the vitriol and the hatred that people in our communities view towards us,” she said.</t>
  </si>
  <si>
    <t>1488 Those numbers are a common white supremacist symbol referencing a future for white children and an homage to Adolf Hitler. According to the Anti-Defamation League, “the numbers form a general endorsement of white supremacy and its beliefs.”</t>
  </si>
  <si>
    <t>https://abc7news.com/fairfax-swastika-stickers-marin-county-nazi-symbols-video-swastikas/8262638/</t>
  </si>
  <si>
    <t>downtown buildings</t>
  </si>
  <si>
    <r>
      <rPr>
        <color rgb="FF000000"/>
        <sz val="10.0"/>
      </rPr>
      <t xml:space="preserve">local caught him, took video and distributed on social media, and made him stop through verbal demands; police forwared charges of hate-crimes and vandalism; see how this escalated into petition and update codes: </t>
    </r>
    <r>
      <rPr>
        <color rgb="FF1155CC"/>
        <sz val="10.0"/>
        <u/>
      </rPr>
      <t>https://jweekly.com/2021/02/01/1000-signatures-on-petition-to-charge-man-who-posted-nazi-stickers-in-fairfax/</t>
    </r>
  </si>
  <si>
    <t>story made national news</t>
  </si>
  <si>
    <t>https://www.clevelandjewishnews.com/news/local_news/swastika-found-on-peninsula-sidewalk-leads-synagogue-church-down-same-path/article_4cc19412-5429-11ea-864a-7f80abeddb80.html</t>
  </si>
  <si>
    <t>sidewalk near church</t>
  </si>
  <si>
    <t>See article for how church and synogogue came together to get multiple swastikas removed</t>
  </si>
  <si>
    <t>https://www.mymcmedia.org/car-spray-painted-with-swastika-in-takoma-park/</t>
  </si>
  <si>
    <t>Tacoma Park</t>
  </si>
  <si>
    <t>https://s19499.pcdn.co/wp-content/uploads/2020/12/SwasticaVehicleBlurredTag.jpg</t>
  </si>
  <si>
    <t>police investigating and calling it a hate-crime</t>
  </si>
  <si>
    <t>https://infoweb.newsbank.com/apps/news/document-view?p=WORLDNEWS&amp;t=pubname%3AMIHB%21Miami%2BHerald%252C%2BThe%2B%2528FL%2529&amp;sort=YMD_date%3AD&amp;maxresults=20&amp;f=advanced&amp;val-base-0=swastika&amp;fld-base-0=alltext&amp;bln-base-1=and&amp;val-base-1=2021&amp;fld-base-1=YMD_date&amp;docref=news/1800EB68D7A6CF40</t>
  </si>
  <si>
    <t>roads, Trump signs</t>
  </si>
  <si>
    <t>Police investigating; “I will not tolerate this symbol of hate and intolerance to be perpetuated by vandals in this community,” Sheriff Rick Ramsay said. Said Ramsay: “I am on the record with residents who know how I feel about graffiti in general, but to use such a symbol of malevolence makes these cases even more troubling.”</t>
  </si>
  <si>
    <t>Spree happened across several days in different areas all containing or close to Trump signs.</t>
  </si>
  <si>
    <t>http://gothamist.com/2016/11/21/swastikas_pro-trump_graffiti_found.php</t>
  </si>
  <si>
    <t>subway</t>
  </si>
  <si>
    <t>public transportation</t>
  </si>
  <si>
    <t>seat; door; wall</t>
  </si>
  <si>
    <t>https://gothamist.imgix.net/attachments/byakas/112116swastika1.jpg?crop=faces&amp;fit=crop&amp;auto=compress,format&amp;fm=jpg&amp;w=640&amp;q=90</t>
  </si>
  <si>
    <t>A good spirited rider asked fellow passengers if they has pens, markers, etc. and then transformed them into flowers/stars and even added a few messages of love alongside"</t>
  </si>
  <si>
    <t>Spree: several swastikas were on the 1 train.</t>
  </si>
  <si>
    <t>http://people.com/human-interest/new-yorkers-erase-swastikas-subway/</t>
  </si>
  <si>
    <t>Jews-Belong-in-the-Oven</t>
  </si>
  <si>
    <t>https://pbs.twimg.com/media/C34Rmt3WEAAyt3P.jpg</t>
  </si>
  <si>
    <t>immediate clean up by subway riders; riders posted pics to social media https://www.facebook.com/gregoryalocke/posts/1279925448727304; things said--" â€œâ€˜I guess this is Trumpâ€™s America,â€™ said one passenger,â€_x009d_ Locke recalled. â€œNo sir, itâ€™s not. Not tonight and not ever. Not as long as stubborn New Yorkers have anything to say about it.â€_x009d_ Also, "We will not late hate win."</t>
  </si>
  <si>
    <t>Spree: mutiple swastikas were found in the subway car "on every advertisement and every window."</t>
  </si>
  <si>
    <t>https://nypost.com/2017/03/06/man-arrested-for-drawing-swastikas-in-penn-station/</t>
  </si>
  <si>
    <t>Spree: eight drawn around the train hub between 2/18 and 2/19. "Mexicans Go Home," "KKK," found on train station walls in same pen but he did not admit it.</t>
  </si>
  <si>
    <t>http://www.nbcnewyork.com/news/local/NYC-Subway-Train-Service-Pull-After-Swastika-Found-on-Seat-MTA-420556243.html</t>
  </si>
  <si>
    <t>subway train immediately taken out of service</t>
  </si>
  <si>
    <t>marker on seat</t>
  </si>
  <si>
    <t>http://nypost.com/2017/08/28/man-casually-wears-swastika-necklace-on-subway-freaks-out-riders/</t>
  </si>
  <si>
    <t>jewelry</t>
  </si>
  <si>
    <t>https://cms.prod.nypr.digital/images/36468/fill-661x496/</t>
  </si>
  <si>
    <t>https://www.qchron.com/editions/central/swastikas-drawn-on-posters-at-station/article_b6d15638-2755-5aa1-86a9-63456730559c.html</t>
  </si>
  <si>
    <t xml:space="preserve">hitler mustache </t>
  </si>
  <si>
    <t>According to Capt. Jonathan Cermeli, commanding officer of the 112th Precinct, the crime is being treated as a possible bias-incident by the hate-crimes Task Force. There were five swastikas on three different posters. Cermeli said in an interview an evidence collection team responded, there was no community unrest as a result and the graffiti was removed by MTA personnel. He added that the precinct is not handling the investigation but rather the hate-crimes Task Force is, and since the posters are in the subway, it is also NYPD Transit District 20’s jurisdiction. He did say that there is already a high alert for the Jewish High Holidays with an uptake in police presence in both marked and unmarked cars at locations. Cermeli said they have already deployed plainclothes officers to some sites.</t>
  </si>
  <si>
    <t>spree: five swastikas on three posters</t>
  </si>
  <si>
    <t>https://patch.com/new-york/williamsburg/swastika-graffiti-found-l-train-was-actually-anti-nazi-sticker</t>
  </si>
  <si>
    <t>anti-Nazi-signs</t>
  </si>
  <si>
    <t>L-Train</t>
  </si>
  <si>
    <r>
      <rPr>
        <color rgb="FF000000"/>
        <sz val="10.0"/>
      </rPr>
      <t xml:space="preserve">The MTA </t>
    </r>
    <r>
      <rPr>
        <color rgb="FF000000"/>
        <sz val="10.0"/>
      </rPr>
      <t>had removed a train</t>
    </r>
    <r>
      <rPr>
        <color rgb="FF000000"/>
        <sz val="10.0"/>
      </rPr>
      <t xml:space="preserve"> from the subway line's tracks just after 9 a.m. after they found "racist-graffiti" inside one of the trains, officials said at the time. Riders were forced to wait on crowded platforms for delayed trains as crews cleaned up the vandalized car, which was found at the Myrtle-Wyckoff station. The stickers from that train were removed, but officials said they will work on a way to have transit workers cover up the offensive material in the future so that the trains don't need to be delayed while they wait to be cleaned.</t>
    </r>
  </si>
  <si>
    <t>Most people, including the borough president, had assumed the swastikas were another bout of antiSemitism that has been plaguing the area recently. But, an MTA official told the Daily News, the graffiti was actually anti-Nazi stickers that showed a swastika being crossed out resembling a no smoking symbol.</t>
  </si>
  <si>
    <t>https://bklyner.com/swastika-newkirk-plaza/</t>
  </si>
  <si>
    <t>https://s3.amazonaws.com/bklyner/bklyner/wp-content/uploads/2019/02/Screen-Shot-2019-02-19-at-5.05.18-PM.png</t>
  </si>
  <si>
    <t>Jess Goldsmith, a neighbor, posted a photo of the swastika that her friend sent her on Facebook, saying, “I don’t even know what to say about this. How do we change this neighborhood for the better?”    “It’s scary to think that people that seem like friendly neighbors could be people with a deep hate for me solely because of my religion and ready to make it known at any moment,” Goldsmith told Bklyner. “Antisemitism is very real and growing quicker than I’ve seen in my life living in NYC.”</t>
  </si>
  <si>
    <t>I cannot accesss this website without a subscription.</t>
  </si>
  <si>
    <t>https://www.nbcnewyork.com/news/local/crime-and-courts/man-uses-mta-posters-to-make-swastika-inside-busy-manhattan-subway-station/2259952/</t>
  </si>
  <si>
    <t>locals shocked; MTA released statement "antiSemitism in all its forms is repugnant and seeing the use of vandalized Transit property to incite hatred is appalling.”; police investigating as incident caught on video</t>
  </si>
  <si>
    <t>https://www.silive.com/resizer/3Id_JYz7v_icd_a8X28wGXnOSzc=/1280x0/smart/arc-anglerfish-arc2-prod-advancelocal.s3.amazonaws.com/public/D2YICSCQCFAZFOLXK65YTZ4BRY.jpg</t>
  </si>
  <si>
    <t>intended-hate-symbols</t>
  </si>
  <si>
    <t>ferry</t>
  </si>
  <si>
    <t xml:space="preserve">DOT spokesman Scott Gastel said, “DOT and the Staten Island Ferry do not tolerate this activity and it will be removed.”
Both symbols appear on the same day the NYPD announced that it would add hate-crimes to its publicly-available crime database — CompStat — for the first time since the stat-tracking site’s inception.
</t>
  </si>
  <si>
    <t>NYPD Commissioner Dermot Shea said that a rise in antisemitic incidents — which will fall within the broader category of hate-crimes — is primarily fueled by an increase in aggravated harassment. Shea said on Monday that the majority, about 70%, of antisemitic incidents are “driven by swastikas" drawn in public spaces. After a pair of antisemitic attacks separated by only three weeks in New York and New Jersey, Shea pushed back against any effort to downplay the severity of seemingly-minor incidents such as a “sign etched on a window or transit," saying that he sees a “relationship between those incidents” and the recent shooting. “There’s an escalation,” Shea said. “There’s a common theme here, it’s ignorance and it’s hate.”</t>
  </si>
  <si>
    <t>https://www.restonnow.com/2020/05/27/another-swastika-drawing-found-in-reston/</t>
  </si>
  <si>
    <t>https://krdo.com/news/2020/08/25/city-removes-white-lives-matter-swastika-painted-on-colorado-springs-bus-stop/</t>
  </si>
  <si>
    <t>bus depot</t>
  </si>
  <si>
    <t>https://krdo.b-cdn.net/2020/08/118152303_158566815889110_3720643730454049313_n.jpg</t>
  </si>
  <si>
    <t>The city of Colorado Springs neighborhood services cleaned it up. later that day BLM graffiti showed up in same spot but was removed. Local activists called on mayor to respond.</t>
  </si>
  <si>
    <t>apparently other areas also targeted</t>
  </si>
  <si>
    <t>http://www.nbcchicago.com/news/local/Pilsen-Church-Swastika-373932521.html</t>
  </si>
  <si>
    <t>criminal-defacement</t>
  </si>
  <si>
    <t>Rape-Mexico</t>
  </si>
  <si>
    <t>religious institution</t>
  </si>
  <si>
    <t>http://media.nbcchicago.com/images/654*367/dsfsdfsdfsdfsdfsdf.jpg</t>
  </si>
  <si>
    <t>“I know that we think these 'white power' advocates are only in other communities but we should be aware that the wave of racism across the nation, evident in large crowds at Trump and Cruz rallies, is emboldening those who would carry out acts of terror to sneak into our communities under cover of darkness," Rev. Lozano said in a statement. Chicago Police confirmed that a criminal defacement report has been made, and the department is currently investigating the incident. “Some group has determined to send us a message," Rev. Lozano. "Of course, we will in no way be intimidated – but we will inform our community and we will remain alert.” Lincoln United Methodist Church is the sister church to Adalberto United Methodist in Humboldt Park, according to the release. Rev. Lozano pastors both churches.</t>
  </si>
  <si>
    <t>incident occurred after Rev. Jesse Jackson joined undocumented families at the church for an Easter sermonS</t>
  </si>
  <si>
    <t>https://www.dnainfo.com/chicago/20160330/pilsen/rape-mexico-swastika-scrawled-on-pilsen-church-window-pastor-says/</t>
  </si>
  <si>
    <t>Rape-Mexico, Real-Power</t>
  </si>
  <si>
    <t>Methodist church</t>
  </si>
  <si>
    <t>http://assets.dnainfo.com/generated/chicago_photo/2016/03/pilsen-methodist-church-racist-graffiti--1459356042.jpg/extralarge.jpg</t>
  </si>
  <si>
    <t>church musician removed the graffiti from the windows The writing was racial in nature and a criminal damage report was generated, police said. No one is in custody at this time and Area Central detectives are investigating. TWO DAYS IN A ROW</t>
  </si>
  <si>
    <r>
      <rPr>
        <color rgb="FF000000"/>
        <sz val="10.0"/>
      </rPr>
      <t xml:space="preserve">Came after Rev. Jesse Jackson spoke at the church on Easter Sunday in support of undocumented Latino families who faced deportation. While the swastika is not in the image, the article said it was present. Here's the picture link: </t>
    </r>
    <r>
      <rPr>
        <color rgb="FF1155CC"/>
        <sz val="10.0"/>
        <u/>
      </rPr>
      <t>https://assets.dnainfo.com/generated/chicago_photo/2016/03/pilsen-methodist-church-racist-graffiti--1459354654.jpg/extralarge.jpg</t>
    </r>
    <r>
      <rPr>
        <color rgb="FF000000"/>
        <sz val="10.0"/>
      </rPr>
      <t xml:space="preserve">  NOT A DUPLICATE INCIDENTS TWO DAYS IN A ROW</t>
    </r>
  </si>
  <si>
    <t>https://www.dnainfo.com/chicago/20160708/pilsen/rape-kill-mexico-scrawled-on-pilsen-church-window-again-pastor-says/</t>
  </si>
  <si>
    <t>Rape-n-Kill-Mexico!, Trump-Rules</t>
  </si>
  <si>
    <t>https://assets.dnainfo.com/photo/2016/7/1468009764-264865/extralarge.jpg</t>
  </si>
  <si>
    <t>In a Facebook post that included photos of the vandalism, Lozano wrote that she is "alarmed by the audacity of the person" who is sharing the hate-filled message. "As the pastor of two majority Latino congregations and as a Mexican woman who is a mother and grandmother I am alarmed by the audacity of the person who would send my humble loving congregation such a hateful threatening message for the third time," she wrote. "I pray for love to conquer hate and for the Lord to protect us from our enemies and to change the hearts of those who hate because we are brown and speak Spanish." Lozano called on the anonymous tagger to "stand up for equality, not supremacy." "God sees me and you and loves us both please look through his eyes," she wrote.</t>
  </si>
  <si>
    <t>Known as a safe haven for immigrants; third time in recent months that it was tagged with graffiti.</t>
  </si>
  <si>
    <t>https://www.dnainfo.com/chicago/20161003/pilsen/swastika-threats-scrawled-on-pilsen-church-window-again-pastor-says</t>
  </si>
  <si>
    <t>Burn, Kill</t>
  </si>
  <si>
    <t>https://assets.dnainfo.com/photo/2016/10/1475533566-275705/extralarge.jpg</t>
  </si>
  <si>
    <t>There In a Facebook post that included a photo of the vandalism, Reverand Lozano wrote that she is praying "for those who hate us" and those who "want to deport millions and separate children from parents who love each other, and those who want to build walls instead of bridges."</t>
  </si>
  <si>
    <r>
      <rPr>
        <color rgb="FF000000"/>
        <sz val="10.0"/>
      </rPr>
      <t xml:space="preserve">church known to be safe haven for immigrants. Lozano said the church has become a target for "racist white supremacists" because of the work the church does to fight deportations and because of the Mexican immigrant and South American refugee populations they serve. Reverand Lozano, sister of labor activist and community organizer Rudy Lozano, is also founder of Centro Sin Fronteras, a Chicago-based organization that has fought for adequate schools, housing and against deportations.  See here: White male charged with hate crime: </t>
    </r>
    <r>
      <rPr>
        <color rgb="FF1155CC"/>
        <sz val="10.0"/>
        <u/>
      </rPr>
      <t>https://www.dnainfo.com/chicago/20170210/pilsen/synagogue-hate-crime-suspect-also-menaced-pilsen-churchgoers-pastor-says/</t>
    </r>
  </si>
  <si>
    <t>http://www.newsweek.com/racist-defaced-mosque-swastika-and-muslims-paid-his-fine-keep-him-out-jail-767691</t>
  </si>
  <si>
    <t>Fort Smith</t>
  </si>
  <si>
    <t>AR</t>
  </si>
  <si>
    <t>Go-Home</t>
  </si>
  <si>
    <t>mosque</t>
  </si>
  <si>
    <t>The members of the mosque paid the fine of $1,700 rather than have the culprit go to jail for six years. The culprit apologized and did not have money, so the mosque forgave him.</t>
  </si>
  <si>
    <t>http://pittsburgh.cbslocal.com/2016/10/31/pennsylvania-church-hit-with-anti-trump-graffiti/</t>
  </si>
  <si>
    <t>East Stroudsburg</t>
  </si>
  <si>
    <t>insulting sexual depiction of a Trump supporter</t>
  </si>
  <si>
    <t>Church members have painted over the graffiti but say the entire outside of the church will need to be repainted.</t>
  </si>
  <si>
    <t>Incident occurred late October 29th or early October 30th. Graffiti included "vulgar messages" and was anti-Trump.</t>
  </si>
  <si>
    <t>http://koin.com/2016/10/31/pastor-finds-opportunity-in-church-hate-crimes/</t>
  </si>
  <si>
    <t>Longview</t>
  </si>
  <si>
    <t>Catholic church</t>
  </si>
  <si>
    <t>exterior door, aurtomobiles</t>
  </si>
  <si>
    <t>reported with the incident above and no details about what was defaced or how Trinity Lutheran Church dealt with "a similar mess."</t>
  </si>
  <si>
    <t>N******-Don't-Matter</t>
  </si>
  <si>
    <t>https://www.koin.com/wp-content/uploads/sites/10/2016/10/longview-church-vandalism-1_29621027_ver1.0.jpg</t>
  </si>
  <si>
    <t>"Father Ochs said he will use it as an opportunity to teach children in his parish about the realities of racism."</t>
  </si>
  <si>
    <t>http://dailycaller.com/2017/05/04/yet-another-hate-crime-turns-out-to-be-a-hoax/</t>
  </si>
  <si>
    <t>Bean Blossom</t>
  </si>
  <si>
    <t>F**-Church, Heil-Trump</t>
  </si>
  <si>
    <t>https://www.washingtonpost.com/resizer/aGggQKdsne4kxBGVoRoIzs1DEDU=/960x0/arc-anglerfish-washpost-prod-washpost.s3.amazonaws.com/public/QTJ4Y4VT5QZARASE6P7RUAGKQE.jpg ; and another image https://www.washingtonpost.com/resizer/lNgyKAzYtCZwakDhpGPf5qSfIgI=/225x0/arc-anglerfish-washpost-prod-washpost.s3.amazonaws.com/public/FDQYT3LICY7H3FN7WUMMWKU7JE.jpg</t>
  </si>
  <si>
    <t>George Nathaniel Stang, 26 was the church member/self-claimed activist who said: "I suppose I wanted to give local people a reason to fight for good, even if it was a false flag," Stang wrote, according to a local NBC report. "To be clear my actions were not motivated by hate for the church or its congregation. I of course realize now, this was NOT the way to go about inspiring activism."</t>
  </si>
  <si>
    <r>
      <rPr>
        <color rgb="FF000000"/>
        <sz val="10.0"/>
      </rPr>
      <t xml:space="preserve">Painted with "Fag Church" and "Heil Trump" on Episcopal Church in order according to person to do it to "mobilize a movement"; Also reported nationally here: https://www.washingtonpost.com/news/acts-of-faith/wp/2016/11/15/this-indiana-church-was-defaced-with-heil-trump-graffiti-and-is-keeping-it/?noredirect=on&amp;utm_term=.116a2740f7ff and it is mentioned in </t>
    </r>
    <r>
      <rPr>
        <color rgb="FF1155CC"/>
        <sz val="10.0"/>
        <u/>
      </rPr>
      <t>https://www.cnn.com/2016/11/10/us/post-election-hate-crimes-and-fears-trnd/</t>
    </r>
    <r>
      <rPr>
        <color rgb="FF000000"/>
        <sz val="10.0"/>
      </rPr>
      <t xml:space="preserve"> Determined to be a hoax after the perpetrator said he was trying to bring awareness to the situation and in order to “mobilize a movement.”</t>
    </r>
  </si>
  <si>
    <t>https://www.wtsp.com/video/news/local/seen-on-tv/st-pete-church-vandalized-with-swastikas/67-2425456</t>
  </si>
  <si>
    <t>MAGA, 14-88</t>
  </si>
  <si>
    <t>https://wbbh.images.worldnow.com/images/12503722_G.jpg?auto=webp&amp;disable=upscale&amp;height=560&amp;fit=bounds</t>
  </si>
  <si>
    <t>church members belong to the LGBTQ community; 14-88 is the code for white supremacists</t>
  </si>
  <si>
    <t>https://vtdigger.org/2016/11/17/swastika-found-middlebury-jewish-center/</t>
  </si>
  <si>
    <t>Middlebury</t>
  </si>
  <si>
    <t>Jewish center</t>
  </si>
  <si>
    <t>https://i2.wp.com/vtdigger.org/wp-content/uploads/2016/11/15135793_10211189775084329_7908117071163449382_n.jpg?w=925&amp;ssl=1</t>
  </si>
  <si>
    <t>Members of the community have been very supportive, he said. Some plan to attend a previously scheduled shabbat morning service Saturday. Later that day, a vigil is planned at Middlebury College. Sgt. Mike Christopher of the Middlebury Police Department said Thursday that officers are investigating the graffiti but there are no suspects at this point. There have been no reports of similar incidents in the area, he said.</t>
  </si>
  <si>
    <t>On the door of a Jewish congregation house</t>
  </si>
  <si>
    <t>https://www.ocregister.com/2016/12/11/buena-park-church-vandalized-with-swastikas/</t>
  </si>
  <si>
    <t>Buena Park</t>
  </si>
  <si>
    <t>Mein-ehre-heist-terue</t>
  </si>
  <si>
    <t>http://media.nbclosangeles.com/images/680*367/church+hate+crime+12102016.jpg</t>
  </si>
  <si>
    <t>In an interview with local media, Buena Park police Sgt. Mike Lovchik described how the unknown vandals used spray paint to draw swastikas and other graffiti on the church's outside wall. He added that they found no clear reason why the house of worship was targeted, "but based on the nature of the vandalism and the proximity to the church, this is being investigated as a possible hate crime."</t>
  </si>
  <si>
    <t>Korean Presbyterian Church German messages translating to "toxic love" and "my honor." Actually the phrase is misspelled, and should be "Mein Ehre heisst Treue," which is the moto of the former National Socialist organization, the Schutzstaffel (SS). It means "My honor is called loyalty." The reporters of the article did not quote the whole phrase, but the image shows the whole phrase. Also reported here: https://www.ocregister.com/2017/01/09/swastikas-at-mission-viejo-park-unite-multifaith-community/</t>
  </si>
  <si>
    <t>http://www.heraldtribune.com/news/20161222/swastikas-drawn-on-sarasota-jewish-temple</t>
  </si>
  <si>
    <t>Sarasota</t>
  </si>
  <si>
    <t>Jewish Temple</t>
  </si>
  <si>
    <t>The swastikas have been removed by the temple’s maintenance staff.In addition to the Sheriff’s Office, the temple contacted the Jewish Federation and will join that organization’s Secure Community Network. The Jewish Federation of Sarasota-Manatee issued the following statement through Jessi Sheslow, director of community relations:
“We condemn this act of antisemitic vandalism on the campus of Temple Sinai. This shows the Sarasota community something that the Jewish community knows and lives with everyday: that antiSemitism is alive and well.”</t>
  </si>
  <si>
    <t>Spree: drawn with permanent marker on a window, door and shed at Temple Sinai on South Lockwood Ridge Road</t>
  </si>
  <si>
    <t>https://www.timesunion.com/local/article/Boy-arrested-in-Esperance-swastika-graffiti-spree-10840736.php</t>
  </si>
  <si>
    <t>Esperance</t>
  </si>
  <si>
    <t>http://ww2.hdnux.com/photos/56/20/75/12128101/7/1024x1024.jpg</t>
  </si>
  <si>
    <t>police involvement and swastikas covered by signs; 10 counts of making graffiti and a third-degree count of burglary; the latter charge is for allegedly breaking in the basement of a building, where graffiti was also found, police said.</t>
  </si>
  <si>
    <t>spree: painted on side of church, sign of an antique shop and other locations</t>
  </si>
  <si>
    <t>https://www.nprillinois.org/post/illinois-issues-officials-wage-war-against-hate#stream/0</t>
  </si>
  <si>
    <t>synagogue</t>
  </si>
  <si>
    <t>http://themadwriter.us/wp-content/uploads/2017/02/Chicago-synagogue-vandalized.png</t>
  </si>
  <si>
    <t>Rauner in March announced a multi-pronged response that included increased police training, and Madigan conducted a hate-crime summit in February at which representatives of several religious and ethnic groups reported having experienced that spike in hate-incidents. The attorney genreral, Lisa Madigan, told Illinois Issues, â€œThere are more people that unfortunately feel more comfortable in committing hate-crimes and hate speech. And so again, we have to make sure, as law enforcement, as society â€” we are responsive to the fact that hate-crimes are something that is not just an attack on an individual, but it is an attack that is motivated with the goal of attacking a religion, somebodyâ€™s race, somebodyâ€™s way of life. And it is intended to have a broader impact as opposed to just harming an individual; it needs to harm a community. And this is why hate-crimes laws were passed in the first place. But unfortunately, weâ€™re seeing the circumstances in the United States right now, where we need to be more proactive and engaged and responsive as law enforcement to make sure that this doesnâ€™t continue.â€_x009d_</t>
  </si>
  <si>
    <t>Also reported here: https://www.nbcchicago.com/news/local/chicago-loop-synagogue-vandalized-swastikas/28098/</t>
  </si>
  <si>
    <t>https://news3lv.com/news/local/swastika-carved-into-wall-of-local-synagogue-during-services</t>
  </si>
  <si>
    <t>group of boys who attended the synagogue startled the man. $1,000 reward</t>
  </si>
  <si>
    <t>save/http://www.timesofisrael.com/swastikas-found-in-posted-on-la-ny-homes/</t>
  </si>
  <si>
    <t>chabad house</t>
  </si>
  <si>
    <t>http://newyork.cbslocal.com/2017/03/01/swastikas-uws-church/</t>
  </si>
  <si>
    <t>anit-Semitic-graffiti</t>
  </si>
  <si>
    <t>Race-Office</t>
  </si>
  <si>
    <t>https://pbs.twimg.com/media/C52LBsqWYAYwHtn.jpg</t>
  </si>
  <si>
    <t>“There’s a lot of concern here in our congregation,” Rev. Schuyler Vogel told WCBS 880’s Peter Haskell. “We recently decided to become a sanctuary congregation to house undocumented immigrants and we suspect this may have been a reaction to that.” The words “race office” were also scrawled into the wood — a message Vogel says references offices in Nazi Germany that were “designed to enforce racial hierarchy and propaganda.” “It angers me that people feel emboldened to do these things and in such a prominent location in such a neighborhood where you would not expect to find this,” church board of trustees president Erin White tells CBS2’s Alice Gainer. Fourth Universalist is non-creedal, which means anyone of any faith is welcome. Rev. Vogel has his theories as to why they might’ve been targeted. “We have folks who profess Christian faith, who are atheist, Jewish, Buddhist, the whole spectrum, so it’s possible that given that diversity our recent stances on liberal issues such as black lives matter and sanctuary cities that someone decided to vandalize us for that reason,” he said. The congregation also embraces and offers refuge to undocumented people. “We want to make sure that our people and our congregation knows that we stand behind them and that is a safe place for them,” Vogel said.</t>
  </si>
  <si>
    <t>non-denominational church that publicly supports Black Lives Matter; also, a sanctuary congregation that welcomes undocumented immigrants; "race office" believed to reference offices in Nazi Germany that were "designated to enforce racial hierachy and propaganda" says Rev. Schuyler Vogel.</t>
  </si>
  <si>
    <t>https://www.cleveland.com/court-justice/2017/03/swastika_anti-semitic_language.html</t>
  </si>
  <si>
    <t>Lorain</t>
  </si>
  <si>
    <t>We-will-Rise-and-Gas-you-Bitch</t>
  </si>
  <si>
    <t>Mayor to attend worship service on Saturday, statements by mayor and state rep condemning it</t>
  </si>
  <si>
    <t>https://wtop.com/fairfax-county/2017/04/hate-based-graffiti-found-on-2-fairfax-churches/</t>
  </si>
  <si>
    <t>Defend-America; No-Muslims; Jesus-knows-no-traitors</t>
  </si>
  <si>
    <t>https://wtop.com/wp-content/uploads/2017/04/C9Jh2dNXcAE6vMO.jpg</t>
  </si>
  <si>
    <t>Mahone has been charged with multiple counts of felony destruction of property, placing a swastika on religious property with the intent to intimidate and wearing a mask in public to conceal his identity. Each of the felonies carries a potential punishment of between one and five years in prison, police said.</t>
  </si>
  <si>
    <t>Spree with Jewish Community Center during Holy Week</t>
  </si>
  <si>
    <t>http://www.kcci.com/article/deputy-helps-paint-over-swastika-on-church-building-before-easter-morning-services/9538816</t>
  </si>
  <si>
    <t>Eagle Mills</t>
  </si>
  <si>
    <t>http://www.wcnc.com/img/resize/content.wcnc.com/photo/2017/04/20/swastika%20lakana_1492728113581_9268925_ver1.0.png?preset=534-401</t>
  </si>
  <si>
    <t>As reported, a deputy noticed the swastika and responded in the following way. "He STOOD THERE AND PAINTED, CAREFULLY PAINTED THE DOOR AND IT LOOKED REALLY GOOD BY THE TIME OUR SERVICE STARTED. THE PAINT WAS DRY.YOU COULDN'T TELL THE MARK WAS THERE.HE HAD DONE A FANTASTIC JOB.REPORTER: SOMETHING DEPUTY JAMESSAID IS SIMPLY PART OF HIS JOB. &gt;&gt; IT'S EASTER SUNDAY MORNING.IT'S THE DAY OF OUR LORD'S RESURRECTION. I WOULD HAVE LOVED TO HAVE BEEN IN CHURCH THAT SUNDAY MORNING.I HAVE AN OBLIGATION TO BE HERE AT WORK.PROTECTING THE CITIZENS OF THIS COUNTY. PROTECTING BUSINESSES.PROTECTING CHURCHES.IT WAS A PART OF MY DUTY. REPORTER: OVERCOMING HATE WITH LOVE. AND SERVING AS A FRIENDLY REMINDER. &gt;&gt; THAT GOOD OVERCOMES EVIL.AND SOMEONE MIGHT MEAN SOMETHINGFOR HARM AND MEAN IT FOR EVIL, BUT THERE'S USUALLY SOMEBODY THAT'S GOING TO STEP IN AND TURNTHE SITUATION AROUND. AND IT WILL TURN OUT FOR THEIR GOOD. REPORTER: ALSO BEING MINDFUL, THERE'S ALWAYS CONSEQUENCES TO OUR ACTIONS.&gt;&gt; YOU MIGHT HAVE HAD A FEW DAYSWHERE WE HAVEN'T FOUND YOU, BUT WE'RE GOING TO FIND OUT WHO IT IS. IF WE DON'T FIND YOU BEFORE NEXTSUNDAY, YOU NEED TO BE IN CHURCH.</t>
  </si>
  <si>
    <t>"symbol-of-hate" spraypainted onto church doors at non-demonational church</t>
  </si>
  <si>
    <t>Spree: two swastikas</t>
  </si>
  <si>
    <t>https://komonews.com/news/local/edmonds-police-arrest-man-after-swastika-painted-on-car</t>
  </si>
  <si>
    <t>malicious-mischief</t>
  </si>
  <si>
    <t>man also believed to be possibly responsible for incidents (swastikas spray painted on several cars) in April in Edmonds, which are coded</t>
  </si>
  <si>
    <t>http://www.chicagotribune.com/suburbs/oak-park/news/ct-oak-park-church-graffiti-tl-0831-20170824-story.html</t>
  </si>
  <si>
    <t>racial-graffiti</t>
  </si>
  <si>
    <t>photograph on door</t>
  </si>
  <si>
    <t>Fowler said the graffiti was promptly removed from the church, and said church leaders informed the congregation about the incident the following day.</t>
  </si>
  <si>
    <t>http://www.pahomepage.com/news/scranton-residents-work-to-remove-symbol-of-hate/795114491</t>
  </si>
  <si>
    <t>Two of the people that Eyewitness News interviewed for our story didn’t take the situation lightly and almost immediately came back to begin cleaning it up with bleach, rags and scrubbing pads donated from the Green Frog, a nearby business on Mulberry Street in Scranton.. "Children see this! How do you think they feel especially young Jewish children, knowing, growing up with what that means? Don't you think that scares them? That is a threat!" Mary Langendoerfer of Scranton said.</t>
  </si>
  <si>
    <t>https://www.dnainfo.com/new-york/20170825/upper-west-side/swastika-drawn-on-progressive-church-entrance?utm_source=Upper+West+Side+%26+Morningside+Heights&amp;utm_campaign=d248627f17-Mailchimp-NYC&amp;utm_medium=email&amp;utm_term=0_7b32a2c556-d248627f17-137665157</t>
  </si>
  <si>
    <t>https://assets.dnainfo.com/photo/2017/8/1503686663-307950/extralarge.jpg</t>
  </si>
  <si>
    <t>Found Wednesday and removed Friday as part of investigation</t>
  </si>
  <si>
    <t>Church shared space with a synagogue</t>
  </si>
  <si>
    <t>https://www.episcopalnewsservice.org/2017/09/13/after-montana-church-vandalized-with-swastika-parish-responds-with-pink-hearts-messages-of-love-2/</t>
  </si>
  <si>
    <t>Bozeman</t>
  </si>
  <si>
    <t>hate symbols</t>
  </si>
  <si>
    <t>Episcopal Church</t>
  </si>
  <si>
    <t>Community respond with art covering it up. Diocese of Montana issued statement. See other.</t>
  </si>
  <si>
    <t>https://nypost.com/2017/10/26/three-sought-for-painting-swastika-on-synagogue/</t>
  </si>
  <si>
    <t>http://cdn.timesofisrael.com/uploads/2017/10/swastikas-cropped.jpg</t>
  </si>
  <si>
    <t>http://jewishjournal.com/news/los_angeles/228533/temple-aliyah-painted-swastikas-gang-graffiti/</t>
  </si>
  <si>
    <t>MS-13</t>
  </si>
  <si>
    <t>http://jewishjournal.com/wp-content/uploads/2017/12/aliyah-photo2-1201x858.jpg</t>
  </si>
  <si>
    <t>The synagogue contacted the LAPD, the Anti-Defamation League (ADL), The Jewish Federation of Greater Los Angeles and Aliyah’s neighboring synagogue, Shomrei Torah Synagogue.</t>
  </si>
  <si>
    <t>https://billingsgazette.com/news/local/billings-church-gets-hit-again-with-swastika-anti-gay-graffiti/article_a89cb9fc-ef2d-5787-8adc-73f3fa17f551.html</t>
  </si>
  <si>
    <t>No-Gays</t>
  </si>
  <si>
    <t>methodist church</t>
  </si>
  <si>
    <t>https://bloximages.chicago2.vip.townnews.com/billingsgazette.com/content/tncms/assets/v3/editorial/6/97/697ea6f9-df91-5fd0-804b-befd0ccf7a04/5a750f730943b.image.jpg?resize=1700%2C1044</t>
  </si>
  <si>
    <t>LGBTQ friendly church</t>
  </si>
  <si>
    <t>http://www.gastongazette.com/news/20180328/deputies-teens-sprayed-swastika-666-on-church-school-property</t>
  </si>
  <si>
    <t>The teens  were each charged with two misdemeanor counts of injury to real property and one misdemeanor count of conspiracy.
They were each booked into the Lincoln County Jail under $14,000 bond.</t>
  </si>
  <si>
    <t>More symbols were later found on structures and sidewalks at Lincolnton Middle School on Startown Road a short distance from the church.</t>
  </si>
  <si>
    <t>https://www.wgil.com/2018/05/02/bond-set-for-galesburg-man-charged-with-hate-crime/</t>
  </si>
  <si>
    <t>Dahinda</t>
  </si>
  <si>
    <t>Hawkinson is charged wtih felony hate-crime, felony criminal damage to property, felony criminal defacement of property and felony criminal damage to government supported property.</t>
  </si>
  <si>
    <t>https://www.ktvq.com/cnn-affiliate/2018/07/29/anti-semitic-graffiti-found-on-carmel-synagogue/</t>
  </si>
  <si>
    <t>Carmel</t>
  </si>
  <si>
    <t>Anti-semitic graffiti</t>
  </si>
  <si>
    <t>https://besttv232-ynet-images1-prod.cdn.it.best-tv.com/PicServer5/2018/07/30/8688028/8688026099880640360no.jpg</t>
  </si>
  <si>
    <r>
      <rPr>
        <color rgb="FF000000"/>
        <sz val="10.0"/>
      </rPr>
      <t xml:space="preserve">“There is no place for this kind of hatred in Carmel. This attack does not represent the dignified and welcoming nature of our residents who come from a variety of cultural and religious backgrounds," the mayor said. "As we are reminded each year during our city's Holocaust Remembrance Ceremony, we must never forget and never stop fighting against the hatred that led to the murder of 6 million Jews. These images that represent the ideas that led to those crimes are not reflective of what our City stands for,” he </t>
    </r>
    <r>
      <rPr>
        <color rgb="FF1155CC"/>
        <sz val="10.0"/>
        <u/>
      </rPr>
      <t>added.In</t>
    </r>
    <r>
      <rPr>
        <color rgb="FF000000"/>
        <sz val="10.0"/>
      </rPr>
      <t xml:space="preserve"> addition, we are working with representatives of the Jewish community in Indianapolis and the Jewish Federation of Carmel to appeal to other synagogues and Jewish organizations and to ensure that they are taking appropriate measures", the Jewish congregation stated. US Vice President and former governor of Indiana, Mike Pence wrote on Twitter that he is "Sickened and appalled by the cowardly act of vandalism at Congregation Shaarey Tefilla; a beautiful synagogue in Carmel, Indiana where I have many good friends. Those responsible must be held accountable. These vile acts of antiSemitism must end.” See also this article: https://www.newsweek.com/man-accused-spray-painting-swastika-synagogue-property-facing-federal-charges-1078506. Also see here where it says that due to this incident, they are trying to adopt hate-crime legislation: https://www.newsandtribune.com/news/floyd-county-police-investigating-swastika-graffiti-at-azalea-hills/article_96c62f30-9f32-11e8-9eb6-73106f9a7fcb.html</t>
    </r>
  </si>
  <si>
    <t>anti-gay slur</t>
  </si>
  <si>
    <t>https://www.wwltv.com/article/news/local/swastika-graffiti-appears-on-mandeville-synagogue/289-591513505</t>
  </si>
  <si>
    <t>Mandeville</t>
  </si>
  <si>
    <t>Synagogue-of-Satan 14/88</t>
  </si>
  <si>
    <r>
      <rPr>
        <rFont val="Arial"/>
        <color rgb="FF000000"/>
        <sz val="10.0"/>
      </rPr>
      <t xml:space="preserve">“Our community remains unified in opposition to white supremacy. Hate for one is hate for all, and as such, we condemn all forms of bigotry and discrimination,” said Arnie D. Fielkow and Henry Miller, who made a joint comment for the Jewish Federation of Greater New Orleans, Anti-Defamation League, and the New Orleans Clergy Council. Congressman Steve Scalise also commented on the graffiti. “Hatred and bigotry have no place in our society," Scalise wrote. "This cowardly act of antiSemitism is disgraceful, and I hope the criminal who perpetrated it is brought to justice. I am proud to stand with the good people of the Northshore Jewish Congregation, and I know they will not be intimidated by this hateful act.” Mandeville Councilman David Ellis said the graffiti did not reflect the community he represents. "Our city isn't just 'tolerant,' it's genuinely welcoming of all people," Ellis said. "That someone would cause not only property damage but psychological damage like this is tremendously upsetting and absolutely infuriating. Hateful acts don't just damage the victims; they damage the entire community, along with our reputation." This Day In History This Day In History This Day In History Ads By Connatix Other religious leaders echoed the statement against the vandalism. “We condemn this antisemitic attack on a house of worship by those apparently espousing a hate-filled ideologue that should have been consigned to the trash heap of history,” said Council on American-Islamic Relations National Communications Director Ibrahim Hooper. </t>
    </r>
    <r>
      <rPr>
        <rFont val="Arial"/>
        <color rgb="FFFF0000"/>
        <sz val="10.0"/>
      </rPr>
      <t>The congregation is set to meet about the issue Thursday evening.</t>
    </r>
  </si>
  <si>
    <t>According to the Southern Poverty Law Center, 14/88 is common white supremacist code. "14 stands for the "14 words" slogan coined by David Lane, who is serving a 190-year sentence for his part in the assassination of a Jewish talk show host: "We must secure the existence of our people and a future for white children,"' the center's website explains. "88 means "Heil Hitler," as H is the eighth letter of the alphabet."</t>
  </si>
  <si>
    <t>https://www.vcstar.com/story/news/local/communities/ventura/2019/01/04/swastika-spray-painted-outside-ventura-synagogue-city-police-said/2488177002/</t>
  </si>
  <si>
    <t>Ventura</t>
  </si>
  <si>
    <t>being investigated as hate-crime</t>
  </si>
  <si>
    <t>https://www.nbcnewyork.com/news/local/swastika-painted-on-church-doors-in-bridgeport_new-york/19692/</t>
  </si>
  <si>
    <t>Bridgeport</t>
  </si>
  <si>
    <t>antisemitic-act</t>
  </si>
  <si>
    <t>14, 88</t>
  </si>
  <si>
    <t>catholic church</t>
  </si>
  <si>
    <t>church cleaned it off; police investigating and stepping up patrols</t>
  </si>
  <si>
    <t>happened while service was going on</t>
  </si>
  <si>
    <t>https://www.thedenverchannel.com/news/local-news/swastika-graffiti-found-on-denver-synagogue-wednesday-morning</t>
  </si>
  <si>
    <t>https://denver.cbslocal.com/wp-content/uploads/sites/15909806/2019/04/swastika-copy.jpg?resize=768,432</t>
  </si>
  <si>
    <t>He is being held for investigation of bias-motivated crime, assault on a police officer and resisting arrest.  The Anti-Defamation League in Denver said it condemns this possible hate-crime.
"We are deeply saddened by the vandalism at Church in the City-Beth Abraham," ADL Mountain States Regional Director Scott Levin said in a statement. "All people deserve to worship in peace and safety, free from any attempt to intimidate them or prevent them from practicing their faith. We commend the Denver Police Department for investigating the incidents as potential hate-crimes.</t>
  </si>
  <si>
    <t>https://www.ajc.com/news/local/cops-vandals-spray-painted-swastika-inside-metro-atlanta-church/x3vEOtRWLN8nKsz4rXzNTN/</t>
  </si>
  <si>
    <t>Hail Satan, Jesus Sux</t>
  </si>
  <si>
    <t>https://www.ajc.com/resizer/0I6-BRhUyT-TWyhslDwPfixl-rc=/800x0/cloudfront-us-east-1.images.arcpublishing.com/ajc/A7DRQNJBZU4YS6RXAZPRCZCDKQ.jpg</t>
  </si>
  <si>
    <r>
      <rPr>
        <color rgb="FF000000"/>
        <sz val="10.0"/>
      </rPr>
      <t xml:space="preserve">The Cherokee County Sheriff’s Office is investigating a report of vandalism. See this article about teens arrested for vandalism: </t>
    </r>
    <r>
      <rPr>
        <color rgb="FF1155CC"/>
        <sz val="10.0"/>
        <u/>
      </rPr>
      <t>https://www.ajc.com/news/crime--law/teens-arrested-accused-vandalizing-cherokee-church-spray-painting-swastika/XT2pP5rkyaPAfaItEviwRM/</t>
    </r>
  </si>
  <si>
    <t>obscentities about Jesus and "Ghost Face" also painted nearby; also things broken, money stolen</t>
  </si>
  <si>
    <r>
      <rPr>
        <color rgb="FF000000"/>
        <sz val="10.0"/>
      </rPr>
      <t xml:space="preserve">See Geneva entries on June 6 and July 24. See link for police and city response: </t>
    </r>
    <r>
      <rPr>
        <color rgb="FF1155CC"/>
        <sz val="10.0"/>
        <u/>
      </rPr>
      <t>https://www.wivb.com/news/new-york/police-investigating-swastikas-racist-symbols-on-buildings-in-geneva/Geneva</t>
    </r>
    <r>
      <rPr>
        <color rgb="FF000000"/>
        <sz val="10.0"/>
      </rPr>
      <t xml:space="preserve"> Police Chief Michael Passalacqua released a statement, saying in part:
“This type of divisive display on any property within the City of Geneva will not be tolerated at any level. The rich diverse makeup of our City is one of the best attributes we have that make the City of Geneva as beautiful as it is.”
City of Geneva Councilor at large Mark Gramling also released a statement regarding the incidents, saying in part:
“We are blessed to live in a community enriched with culture and diversity. Unfortunately, there seems to be a remnant who devalue and express bigotry towards Geneva’s diverse community. Leaders of the Community Compact, including Geneva Police Department, and city officials have been working together for a more inclusive Geneva and these actions go against everything we have been working together for.
This is a hate-crime and these actions of racism will not be tolerated! I, as a Geneva public official, will push for perpetrators to be prosecuted to the fullest extent of the law.”   See also this link for Gov Cuomo statement: </t>
    </r>
    <r>
      <rPr>
        <color rgb="FF1155CC"/>
        <sz val="10.0"/>
        <u/>
      </rPr>
      <t xml:space="preserve">https://www.whec.com/news/state-police-hate-crimes-task-force-to-help-investigate-swastikas-racist-symbols-found-in-geneva/5432595/ </t>
    </r>
    <r>
      <rPr>
        <color rgb="FF000000"/>
        <sz val="10.0"/>
      </rPr>
      <t xml:space="preserve">"I am appalled by the Swastikas and other vulgar, racist symbols of hate that have been found scrawled on buildings around Geneva, New York, including on a church. In New York, we have zero tolerance for such vile acts of hate and intolerance. I have directed the State Police Hate Crimes Task Force to offer assistance to the local authorities in the investigation of these hideous acts and hold those accountable to the full extent of the law. Symbols and slogans such as the ones seen around Geneva are meant to intimidate and divide, but our response is crystal clear: there is no place for hate in our state, and we will always stand together against discrimination." </t>
    </r>
  </si>
  <si>
    <t>https://denver.cbslocal.com/2019/07/15/swastika-bailey-park-county-fbi/</t>
  </si>
  <si>
    <t>Bailey</t>
  </si>
  <si>
    <t>hateful-message-and-symbol</t>
  </si>
  <si>
    <t>church, real estate office</t>
  </si>
  <si>
    <t>https://denver.cbslocal.com/wp-content/uploads/sites/15909806/2019/07/park-county-swastika.jpg?resize=768,1024</t>
  </si>
  <si>
    <r>
      <rPr>
        <color rgb="FF000000"/>
        <sz val="10.0"/>
      </rPr>
      <t xml:space="preserve">The park county sheriff is offering a $500 reward for information on who is responsible for targeting the non-denominational Platte Canyon Community Church in the small mountain town located west of Denver.  The pastor and his flock turned to prayer at services Sunday.
“We are praying that God would draw them to himself replace the hatred that they expressed with his love.” A newly-painted door stands at the back entrance at the church. Volunteers made quick work of erasing the hateful-message and symbol left on their doorstep.
Investigators tell CBS4 the vandals who left these antisemitic images on the church also hit a local real estate office next-door.  ADL contacted and issue statement. Read here: </t>
    </r>
    <r>
      <rPr>
        <color rgb="FF1155CC"/>
        <sz val="10.0"/>
        <u/>
      </rPr>
      <t>https://mountainstates.adl.org/news/adl-condemns-antisemitic-vandalism-swastikas-at-bailey-church-real-estate-office/</t>
    </r>
  </si>
  <si>
    <t>christian church but hateful-message directed at Jews found with swastika</t>
  </si>
  <si>
    <t>https://www.baltimoresun.com/maryland/carroll/news/crime/cc-marriottsville-church-vandalism-20190730-dgeiq7v42bfopgmi7vbijmeale-story.html</t>
  </si>
  <si>
    <t>Marriotsville</t>
  </si>
  <si>
    <t>Heil-Trump, Get-out, Satan</t>
  </si>
  <si>
    <r>
      <rPr>
        <color rgb="FF000000"/>
        <sz val="10.0"/>
      </rPr>
      <t xml:space="preserve">See here for solidarity statement from CAIR: </t>
    </r>
    <r>
      <rPr>
        <color rgb="FF1155CC"/>
        <sz val="10.0"/>
        <u/>
      </rPr>
      <t>https://www.cair.com/press_releases/cair-expresses-solidarity-with-christian-community-after-neo-nazi-vandalism-of-maryland-church/</t>
    </r>
    <r>
      <rPr>
        <color rgb="FF000000"/>
        <sz val="10.0"/>
      </rPr>
      <t xml:space="preserve">  The vandalism occurred between 11:30 p.m. July 26 and 8 a.m. July 27 at 2205 Arrington Road in Marriottsville, according to Brown. A neighbor first noticed the graffiti and called police, Brown said.
When asked for more specific information on what words were used, Brown wrote in an email Tuesday afternoon that “There were multiple words, profanities and symbols that were biased based and general hatred that could be directed towards several different groups. It appears that the graffiti is directed towards multiple groups.”  But as CAIR statement says, church serves predominant AA community</t>
    </r>
  </si>
  <si>
    <t>http://connecticut.news12.com/story/40964299/police-swastika-spraypainted-on-newtown-synagogue</t>
  </si>
  <si>
    <t>Detectives say the incident is a serious hate-crime. The Anti-Defamation League is offering $2,500 to anyone who comes forward with information. Steve Ginsburg, from the ADL, says a strengthened relationship between houses of worship and law enforcement can help with protection from these crimes. Police have added presence outside temples in response. Some temples have hired private security, according to the ADL. The ADL says it encourages threat drills at least once a year, including lockdowns and evacuations. They say hate groups may try to probe a synagogue's security before an actual attack. Ginsburg says the modes of protection depend on the community. "Our synagogues and houses of worship can't become armed fortresses," he says.</t>
  </si>
  <si>
    <t>cannot open this link, but there is a report of the response here: https://www.newstimes.com/local/article/Newtowners-respond-with-support-for-synagogue-14379147.php Meanwhile, the Connecticut chapter of the nation’s largest Muslim advocacy group condemned the attack in Newtown. “Whether it is a mosque fire in New Haven, graffiti on a local Muslim business in Bloomfield or vandalism of a Newton synagogue, all forms of hate cannot be tolerated,” said CAIR-CT Executive Director Tark Richard Aouadi in a prepared statement.“While Connecticut is a welcoming state, hate-based national organizations and individuals operate in our boarders to stoke the fire of hate, bigotry and misinformation.” Rosenthal said he was pleased to see so much support from Newtown for Adath Israel.</t>
  </si>
  <si>
    <t>https://www.jta.org/quick-reads/wisconsin-synagogue-vandalized-with-swastika-and-jude</t>
  </si>
  <si>
    <t>Racine</t>
  </si>
  <si>
    <t>Nazi-imagery</t>
  </si>
  <si>
    <t>Jude, SS</t>
  </si>
  <si>
    <t>There were also symbols resembling the Nazi-style SS logo, the synagogue’s president, Joyce Placzkowski told the Wisconsin Jewish Chronicle
Placzkowski said the synagogue would add more security, according to the Chronicle.
The city’s mayor, Cory Mason, condemned the incident in a Facebook post.
“It’s deeply disturbing that this horrendous act was committed the week before Jewish people will celebrate the High Holy Holidays of Rosh Hashanah and Yom Kippur, which are intended to be a time of reflection and celebration,” he wrote. “This is a clear act-of-hate, and antisemitism of any kind has no place in our City.”</t>
  </si>
  <si>
    <t>https://poststar.com/news/local/man-pleads-guilty-for-spray-painted-swastikas/article_a6c32759-97bb-5ace-a603-e106915c9ed8.html</t>
  </si>
  <si>
    <t>Queensbury</t>
  </si>
  <si>
    <t>CrIp, Run-the-Shit</t>
  </si>
  <si>
    <t xml:space="preserve">Masonic Temple </t>
  </si>
  <si>
    <t>18 year old male arrested. Police said their interviews of the duo found no apparent antisemitic intent with the use of a swastika.
They also were accused of painting on a street sign, an exterior wall at the Speedway store on Aviation Road and a storage building at the Methodist Church on Aviation Road.
In Warren County Court on Wednesday, Judge John Hall asked Wasson what he spray-painted, and he replied, “Just some slang.”
Wasson was put on interim probation for a year, and directed to perform 96 hours of community service during that time. He also will have to make restitution, with an estimate of about $1,000 given in court.</t>
  </si>
  <si>
    <t>Jewish congregation</t>
  </si>
  <si>
    <t>Lieberman took the defaced flag inside, photographed it and contacted the Falmouth Police Department and the Anti-Defamation League New England office.</t>
  </si>
  <si>
    <t>https://www.reviewjournal.com/crime/swastika-spray-painted-on-las-vegas-historic-westside-church-1873597/</t>
  </si>
  <si>
    <t>Person took photo and uploaded to social media; The Metropolitan Police Department did not immediately respond to a request for further information about the incident on Friday, but dispatch call logs show that it had been reported to police at 6 a.m. The sign had been removed by Friday afternoon.</t>
  </si>
  <si>
    <t>https://www.syracuse.com/crime/2019/10/someone-put-a-swastika-on-a-cortland-church.html</t>
  </si>
  <si>
    <t>Cortland</t>
  </si>
  <si>
    <t>unitarian church</t>
  </si>
  <si>
    <t>https://i2.wp.com/www.wxhc.com/wp-content/uploads/2019/10/church1.jpg?w=720&amp;ssl=1</t>
  </si>
  <si>
    <t>“Alert! Sad news from the UU Church of Cortland, NY,” the Facebook post said. “Last night their church was painted with a swastika. This is a historic building from 1837 that helped support the abolitionist movement.”
The post then asked for “supportive notes” for the church.
More than 250 people shared the message and dozens left heartfelt messages. Many of the messages came from members of other Unitarian Universalist churches in other states, including Oregon, Kentucky, Wisconsin, Florida and Pennsylvania.
On Sunday, Unitarian Universalist Church of Cortland member Autumn Pfister thanked everyone for their words of encouragement in a message posted on the church website:
“Thank you all for your outpouring of love and support! We are grateful for all of your encouraging messages,” Pfister wrote. “The image was shocking to see on our historic church and we are still early in our emotional processing."
Pfister told supporters in her message that the defacement has been “reported to the police and the hateful image was subsequently painted over by one of our board members.”
She also said other buildings in the area also were vandalized around the same time.
This is the second defacement at a Unitarian Universalist church this month in Central New York.</t>
  </si>
  <si>
    <t>https://wtop.com/dc/2019/12/man-arrested-after-historic-dc-synagogue-defaced-with-swastika/</t>
  </si>
  <si>
    <t>JEW</t>
  </si>
  <si>
    <t>Montsinos now faces four charges related to the defacement and destruction of public property with an anti-Jewish bias, resisting arrest and an outstanding bench warrant from early November.\
In a series of tweets Tuesday morning, Mayor Muriel Bowser denounced the graffiti and expressed support for D.C.’s Jewish community, stating that Sixth &amp; I embodies the city’s values of inclusivity and spirituality.
“That members of our community had to face antiSemitism during a weekend focused on gratitude is heartbreaking,” Bowser said.
“hate-crimes against any of our communities have no place in D.C. and we will continue to work vigilantly with MPD to pursue every resource to prevent these acts and hold perpetrators accountable.”</t>
  </si>
  <si>
    <t>https://www.1011now.com/content/news/Swastika-painted-on-Lincoln-temple-567013191.html</t>
  </si>
  <si>
    <t>FU-Black-Shirt</t>
  </si>
  <si>
    <t>door, steps</t>
  </si>
  <si>
    <r>
      <rPr>
        <color rgb="FF1F1F1F"/>
        <sz val="10.0"/>
      </rPr>
      <t xml:space="preserve">The case is being investigated as a hate-crime, LPD said.
Investigators are requesting anyone in the area who suffered similar vandalisms of orange paint to contact police and make a report. Anyone with information is encouraged to call police at 402-441-6000 or Lincoln Crimestoppers at 402-475-3600.
On Thursday, Governor Pete Ricketts released the following situation on the incident:
“I condemn antiSemitism in the strongest possible terms, and encourage Nebraskans from all backgrounds to do the same,” said Gov. Ricketts. “The Jewish community has been a vital part of our state for generations. I urge anyone with information about the vandalism to report it to the Lincoln Police Department, so the perpetrator can be prosecuted to the full extent of the law.”   White male arrested for felony vandalism. was investigated as hate criime.       Eventually, after more swastika incidents, city ordinance against hate-incidents established. read here: </t>
    </r>
    <r>
      <rPr>
        <color rgb="FF1155CC"/>
        <sz val="10.0"/>
        <u/>
      </rPr>
      <t>https://journalstar.com/news/local/govt-and-politics/after-swastikas-on-park-trees-and-temple-mayor-proposes-outlawing-intimidation/article_261ac0d8-abd0-5a4c-aa4d-eaf19c15b5f3.html</t>
    </r>
  </si>
  <si>
    <t>According to Peter Mullen, who works with the temple, he says 'Black Shirt' refers to British and Italian fascists in the 1930's. Mullen also said it could have other meanings, including modern terms for white supremacy.</t>
  </si>
  <si>
    <t>https://www.sikh24.com/2020/01/15/hate-crime-californias-gurdwara-sahib-defaced-with-swastika-graffiti-symbol/#.X2E0uZNKjUY</t>
  </si>
  <si>
    <t>Orangevale</t>
  </si>
  <si>
    <t>incident-of-hate-crime</t>
  </si>
  <si>
    <t>Sikh House of Worship</t>
  </si>
  <si>
    <t>Meanwhile, the Indian-American Congressman Dr Ami Bara has strongly condemned the racist-graffiti spray painted at a Sikh house of worship in Orangevale. “The California’s 7th congressional district is a community of diversity and inclusion, and the Sikh community is an integral part of it,” he said.</t>
  </si>
  <si>
    <t>Sikh community targeted</t>
  </si>
  <si>
    <t>https://www.fox10phoenix.com/news/it-broke-my-heart-chandler-church-vandalized-with-a-swastika</t>
  </si>
  <si>
    <t xml:space="preserve">Chandler </t>
  </si>
  <si>
    <t>pentacostal church</t>
  </si>
  <si>
    <t>Congregational leader, Kane Adkins, at Chandler First Assembly of God said "It broke my heart. My daughter looked up and said, 'Daddy, that's the sign of the swastika, that's the sign of the nazis,' and I said, 'Yes it is.'"  
Reverend Tom Rakoczy says this gives him an opportunity to talk to the person responsible. "I find it intriguing that they paint it on a wall of a church that represents love and acceptance, so to these people, I am not offended, I would love to be able to talk to them and for them to share with me how they feel how they have such disdain for churches," he said.
For Adkins, he says it's just heartbreaking and sad. "We're better than this. Let's come together and find a way to talk through this - lets reason together. But I forgive them, but we're not intimidated by them." 
He says that their church is open to everyone in the community and they welcome Jewish people to use the church.
The church reported this to the Chandler Police Department.</t>
  </si>
  <si>
    <t>https://bethesdamagazine.com/bethesda-beat/police-fire/rockville-man-accused-of-spray-painting-swastikas-on-synagogue/</t>
  </si>
  <si>
    <t>Police said in a press release Friday that officers arrested Costas around 5:30 p.m. on Thursday and charged him with malicious destruction of property and defacing religious property.</t>
  </si>
  <si>
    <t>"ethnic slurs" also accompanied swastika</t>
  </si>
  <si>
    <t>https://pelhamexaminer.com/22116/latest-news/pelham-jewish-centers-friday-online-services-zoom-bombed-with-swastikas-and-obscenities/</t>
  </si>
  <si>
    <t>antisemitic-obscenities</t>
  </si>
  <si>
    <t>hand drawn swastika that filled the screen</t>
  </si>
  <si>
    <t>zoom meeting at chabad house</t>
  </si>
  <si>
    <t>https://www.nbcboston.com/news/local/police-seek-man-who-allegedly-defaced-brookline-property-with-antisemitic-graffiti/2103838/</t>
  </si>
  <si>
    <t>Police in Brookline, Massachusetts, and the Anti-Defamation League of New England are asking for the public's help in identifying a man who they believe is responsible for defacing the Chabad Center. ADL issued a statement and reward.</t>
  </si>
  <si>
    <t>https://apnews.com/article/ff3d72afe95dbcbd02553468444dffad</t>
  </si>
  <si>
    <t>News outlets reported Thursday that Huntsville police were investigating after the Etz Chayim temple was desecrated Wednesday night. A statement from another Jewish congregation in the city, B’nai Sholom, says an attack on one synagogue is an attack on all. The statement says B’nai Sholom has asked for additional police protection in response.</t>
  </si>
  <si>
    <t>https://jewishjournal.com/news/314006/second-alabama-synagogue-vandalized-with-swastika-graffiti/</t>
  </si>
  <si>
    <t xml:space="preserve"> the suspect reportedly was captured on surveillance footage. Local police are investigating the matter with assistance from the FBI.
Huntsville Mayor Tommy Battle said at a press conference in front of the Chabad, “We do not condone this. We are going to make sure we protect our community.”  Rabbi Eric Berk of Temple B’nai Sholom, which is also in Huntsville, issued a statement saying that he has been in contact with local police and the FBI to help protect his synagogue from antisemitic vandalism.
“Let us remain united in our efforts to persist through and overcome these reprehensible acts of antisemitic hatred,” he said. “As I’ve unfortunately had to say more than once: let us remember that an attack on any House of Worship is an attack on every House of Worship.”  See this article for more on community response</t>
  </si>
  <si>
    <t>sheriff investigating; PLEASE SHARE: Detectives are attempting to identify the suspect responsible for vandalizing a Jewish temple in Sarasota. On April 2 just after midnight, the suspect walked onto the grounds of Temple Emanu-El located at 151 McIntosh Road, where he spray-painted multiple swastikas on the temple causing an estimated $5,000 in damage. The suspect is described as a white male in his 20’s or 30’s, approximately 5’10” - 6’1” tall, clean shaven, with no visible tattoos. At the time of the incident, he was wearing a dark baseball cap, short-sleeved button-up collared shirt, blue jeans, and flip flops. He also had headphones in his ears. Anyone with information related to the incident or the suspect is asked to contact our Criminal Investigations Section at 941.861.4900 or 941.861.4928.</t>
  </si>
  <si>
    <t>https://wgme.com/news/local/swastika-spray-painted-in-front-of-maine-synagogue</t>
  </si>
  <si>
    <t>Bangor</t>
  </si>
  <si>
    <t>The suspects have since been identified, but the president of the synagogue, Brian Kresge, says he wants to use this incident as a teachable moment.
"And get them to understand a little about Jewish history. What that symbol means to us and the swastika says to us. There's a sense as Jews we are on a razors edge of security in any society. We have it really good here in Bangor, Maine, it's absolutely awesome but everything that’s going on right now it's disconcerting,” Kresge said.</t>
  </si>
  <si>
    <t>https://www.infosecurity-magazine.com/news/jewish-service-zoombombed-with/</t>
  </si>
  <si>
    <t>symbols-associated-with-antisemitism</t>
  </si>
  <si>
    <t>messages-of-hatred</t>
  </si>
  <si>
    <t>incident report filed with ADL, zoom contacted, letter sent to congregation</t>
  </si>
  <si>
    <t>antisemetic messages in chat as well zoom congregation at Jewish temple</t>
  </si>
  <si>
    <t>https://www.abc27.com/news/local/harrisburg/vandals-spray-paint-swastika-on-harrisburg-synagogue/</t>
  </si>
  <si>
    <t>Harrisburg</t>
  </si>
  <si>
    <t>police investigating as hate-crime; “Any targeted group — just — they feel so vulnerable and lonely and in pain, and I just thought it was right to reach out as soon as possible,” said Rep. Patty Kim, (D) Dauphin County.
Kim said this is the most recent pain her district has seen, but not the first.
“This is serious, and the repercussions for what it does to a community is real. It’s raw,” she said. The Midstate’s entire interfaith community was also ready to get “stamping,” on Tuesday. More than a dozen congregations condemned the vandalism in a joint statement. Rabbi Elisha Friedman expressed his gratitude in one of his own saying:
“The perpetrator(s) hoped to sow division and fear, but through the overwhelming outpouring of so many coming forward to express their support and friendship for our synagogue and the broader Jewish community, what was intended to divide and alienate us and make us feel unwelcome and scared, failed miserably and instead reminded us of what a strong and loving community we are part of.” candelight vigil to be held on Wed.</t>
  </si>
  <si>
    <t>https://citrusheightssentinel.com/2020/08/23/swastika-spray-painted-on-monument-outside-catholic-church-in-citrus-heights/</t>
  </si>
  <si>
    <t>Citrus Heights</t>
  </si>
  <si>
    <t>https://citrusheightssentinel.com/wp-content/uploads/2020/08/holy-family-vandalism.jpg</t>
  </si>
  <si>
    <t>police investigating as hate-crime. church issued a statement</t>
  </si>
  <si>
    <t>statue of Mary beheaded. swastika was left facing. many catholic churches tagged recenlty across country</t>
  </si>
  <si>
    <t>https://www.newsbreak.com/new-york/utica/news/2066145922616/jesus-statue-defaced-with-swastika-red-paint-in-east-utica</t>
  </si>
  <si>
    <t>Utica</t>
  </si>
  <si>
    <t>statue in Maronite church yard</t>
  </si>
  <si>
    <t>https://img.particlenews.com/img/id/1Kyt1q_0X2uDFAf00?type=webp_1024x576</t>
  </si>
  <si>
    <t>https://www.nbcsandiego.com/news/local/two-el-cajon-churches-vandalized-with-swastika-images-sdso/2413409/</t>
  </si>
  <si>
    <t>El Cajon</t>
  </si>
  <si>
    <t>Biden-2020, BLM, White-Power</t>
  </si>
  <si>
    <t>upside down crosses, pentagram</t>
  </si>
  <si>
    <t xml:space="preserve">police investigating; diocese posted on FB, and post shared over 1000 times in a day, </t>
  </si>
  <si>
    <t>reported with the incident above</t>
  </si>
  <si>
    <t>https://sfist.com/2020/10/23/man-charged-with-hate-crimes-for-swastika-painted-on-temple-has-sordid-berkeley-history/</t>
  </si>
  <si>
    <t>Bye-bye-evil-evil-evil-Jews</t>
  </si>
  <si>
    <t xml:space="preserve">RunningWolf, a self-described "Indigenous Elder," was arrested. Also, a former candidate for mayor of Berkeley, California, he has been charged with six felonies, alongside a hate-crime enhancement, for repeatedly vandalizing a synagogue. </t>
  </si>
  <si>
    <t>police looked into Wolf's posts and says A trip through his prior posts sheds light onto the inner workings of Smith’s mind, and it’s a slightly disturbing place full of conspiracies about 5G networks, election fraud and the Klan. Though his posts often take aim at "colonizers" in general, there’s no obvious link to antisemitic rage. Mentioned in article from 10/20/20 but nowhere else.</t>
  </si>
  <si>
    <t>https://img.sfist.com/2020/10/Temple-Sinai_swastika.jpg</t>
  </si>
  <si>
    <t xml:space="preserve">57-year-old Berkeley man known as Zachary RunningWolf, a self-described "Indigenous Elder," was arrested. Also, a former candidate for mayor of Berkeley, California, he has been charged with six felonies, alongside a hate-crime enhancement, for repeatedly vandalizing a synagogue. </t>
  </si>
  <si>
    <r>
      <rPr>
        <sz val="10.0"/>
      </rPr>
      <t xml:space="preserve">police looked into Wolf's posts and says A trip through his prior posts sheds light onto the inner workings of Smith’s mind, and it’s a slightly disturbing place full of conspiracies about 5G networks, election fraud and the Klan. Though his posts often take aim at "colonizers" in general, there’s no obvious link to antisemitic rage. See this FBI report about CA stats about rise of antiSemitism: </t>
    </r>
    <r>
      <rPr>
        <color rgb="FF1155CC"/>
        <sz val="10.0"/>
        <u/>
      </rPr>
      <t>https://www.jweekly.com/2020/11/16/antisemitic-hate-crimes-rose-14-percent-in-2019-according-to-the-fbi/</t>
    </r>
  </si>
  <si>
    <t>https://www.sanjoseinside.com/news/police-investigate-swastikas-painted-on-morgan-hill-temple/</t>
  </si>
  <si>
    <t>Morgan Hill</t>
  </si>
  <si>
    <t>Jewish temple</t>
  </si>
  <si>
    <t>Police investigating as hate-crime</t>
  </si>
  <si>
    <t>https://www.usatoday.com/story/news/local/new-jersey/2016/04/08/students-pictured-playing-jews-vs-nazis-drinking-game/82787104/</t>
  </si>
  <si>
    <t>student (Ms. Ponder) took a screen shot of the photo a week ago and called the game “racist” and “insane” on her blog Wednesday. The ensuing uproar brought a wave of media attention, roiling Princeton, a quiet, wooded university town between New York City and Philadelphia--https://www.nytimes.com/2016/04/11/nyregion/racist-drinking-game-causes-uproar-at-high-school-in-new-jersey.html Princeton Police investigating; school superintendent talking with students and parents; The Board of Education issued a statement; superintendent of the Princeton public school system, issued his own statement   Last week, Steve Cochrane, superintendent of the Princeton public school system, issued his own statement deploring that “some of our students chose to engage in a drinking game with clearly anti-Semitic overtones and to broadcast their behavior over social media.”
“An incident such as this one,” he said, “forces us to take a hard look at our efforts in educating our children in the values that may be most important to their success in life.”
Andrea L. Spalla, president of the Board of Education and the parent of a high school student, said her initial reaction was one of “dismay.” “But,” she added, “also of fear. All of the students involved are now, because of the publicity, targets of other people’s anger.</t>
  </si>
  <si>
    <t xml:space="preserve">students from a New Jersey high school playing a “Jews vs. Nazis” drinking game. Game also known as “Holocaust Pong” or “Alcoholocaust.” </t>
  </si>
  <si>
    <t>https://www.ajc.com/news/local/jews-nazis-beer-pong-game-gets-students-expelled-suspended/jRYMebZJRrW9ZhvHCCxQGO/</t>
  </si>
  <si>
    <t>Nazi-and-Jewish-symbols</t>
  </si>
  <si>
    <t>cups</t>
  </si>
  <si>
    <t>several students suspended</t>
  </si>
  <si>
    <t>Jews vs. Nazi theme beer pong at teenage party</t>
  </si>
  <si>
    <t>https://www.actionnewsjax.com/news/local/unf-student-suspended-after-racist-posts-police-presence-on-campus-to-be-increased/647708646/</t>
  </si>
  <si>
    <t>racist post</t>
  </si>
  <si>
    <t xml:space="preserve">Student who identifies as Nazi suspended from UNF. Target: Students for a Democratic Society. President sent out email and tweet. </t>
  </si>
  <si>
    <t>https://taskandpurpose.com/news/alleged-nazi-marine/</t>
  </si>
  <si>
    <t>HI</t>
  </si>
  <si>
    <t>military news</t>
  </si>
  <si>
    <t>racist-social-media-posts</t>
  </si>
  <si>
    <t>Epic</t>
  </si>
  <si>
    <t>explosives</t>
  </si>
  <si>
    <t>Twitter</t>
  </si>
  <si>
    <t>officer was separated from the Marine Corps with an other-than-honorable discharge; “The Marine Corps is aware of the derogatory online comments attributed to a Marine with 1st Battalion, 3d Marine Regiment, 3d Marine Division,” said 1st Lt. David Mancilla, a Corps spokesman for 3rd Marine Expeditionary Force. “The Marine Corps takes every instance of misconduct seriously, whether on duty, off duty, or online. Any form of racism or discrimination undermines the core values of the Marine Corps and is not tolerated. NCIS is thoroughly investigating this situation and the command will address any misconduct at the appropriate judicial or administrative level. Due to the nature of the investigation we are unable to provide additional details at this time. We are thankful for the individuals who brought this to our attention.”</t>
  </si>
  <si>
    <t xml:space="preserve">Officer shared not only photo of a swastika, but also a quote from a Nazi collaborator, and an image of himself in blackface with words "hello, fellow black men." a photo of Spanish dictator General Francisco Franco and a Catholic official putting up a fascist salute, to which he remarked, “I look at this image before sleep and smile.” </t>
  </si>
  <si>
    <t>https://www.news4jax.com/news/2019/04/25/hate-filled-posts-draw-concern-from-creekside-high-students-parents/</t>
  </si>
  <si>
    <t xml:space="preserve">St. Johns </t>
  </si>
  <si>
    <t>hate-filled-social-media-posts</t>
  </si>
  <si>
    <t>offensive-posts</t>
  </si>
  <si>
    <t>Snapchat</t>
  </si>
  <si>
    <t>students punished and suspended; principal met with Jewish students at high school; no police investigate as "no crime was committed" Paul Abbatinozzi, senior director of school services for the St. Johns County School District, said four students are facing punishment for the posts, which he said did not occur on school grounds or during school hours.
"They're certainly offensive. They have no place within the educational system or in society at all. They're inappropriate," Abbatinozzi said. "When an incident happens sometimes off-campus there is still an impact felt at the school level. Students became offended."</t>
  </si>
  <si>
    <t>swastikas drawn on naked, high school girls' bodies; photo of them ciruclated on snapchat</t>
  </si>
  <si>
    <t>https://www.military.com/daily-news/2019/04/30/corps-investigating-marine-sending-boot-swastika-photo.html</t>
  </si>
  <si>
    <t>West Palm Beach</t>
  </si>
  <si>
    <t>racist and pro-Nazi behavior</t>
  </si>
  <si>
    <t>military boots</t>
  </si>
  <si>
    <t>https://images01.military.com/sites/default/files/styles/full/public/2019-04/task-boots-swastika-900.jpg?itok=W5O3hD5n</t>
  </si>
  <si>
    <t>officer who ciruclated photo under investigation</t>
  </si>
  <si>
    <t xml:space="preserve">marines formed swastika with boots; </t>
  </si>
  <si>
    <t>https://www.thenorthwestern.com/story/news/2019/04/26/uw-oshkosh-responds-racist-antisemitic-images-involving-students/3586291002/</t>
  </si>
  <si>
    <t>Oshkosh</t>
  </si>
  <si>
    <t>No-Liberals-Jews-Muslims-Queers-or-Hmongs</t>
  </si>
  <si>
    <t>https://www.gannett-cdn.com/presto/2019/04/26/POSH/f12be709-8672-489a-b096-c89c96400a3c-HaakonPhoto1.jpg?width=600&amp;height=800&amp;fit=crop&amp;format=pjpg&amp;auto=webp</t>
  </si>
  <si>
    <t>Multiple responses: investigation underway, both by Dean of Students Office and University Police Department; state legislators, including UW-Oshkosh alumnus and Assembly Minority Leader Gordon Hintz, D-Oshkosh, and Sen. Lena Taylor, D-Milwaukee, made comments; Chancellor Andrew Leavitt issued a statement; The university organized a community forum Friday afternoon in the Reeve Memorial Union on campus; Chancellor Andrew Leavitt issued a statement Friday morning to the campus community, saying the university immediately began investigating the matter and condemning the images and sending a stark message to those involved. "To anyone who brings hate into the University of Wisconsin Oshkosh community, I invite you to leave," Leavitt said. "We take it seriously. I am angry, and I am sorry for the pain these images cause," he said. "They are examples of hate and bias that defy everything we stand for as a university and inclusive community. We do not and will not tolerate it." A swastika banner is shown in this photo UW-Oshkosh officials say involve UWO students that has started circulating on social media. The university organized a community forum Friday afternoon in the Reeve Memorial Union on campus, and the event packed the ballrooms. "There's an investigation underway, both by our Dean of Students Office and our University Police Department to see if there was any kind of criminality or policy infraction, based on what happened," Leavitt told reporters before Friday's forum.  The photos, along with the university's response, attracted comments Friday from state legislators, including UW-Oshkosh alumnus and Assembly Minority Leader Gordon Hintz, D-Oshkosh, and Sen. Lena Taylor, D-Milwaukee.
"Racism has no place on campus or in our community. The hateful words and symbols these students used are contrary to everything UW-Oshkosh stands for," Hintz said in a statement. "As an ally of the students harmed by these events, I hear you and will work with you to improve our campus climate."
Taylor also issued a statement, applauding "Leavitt and all those who confront racism and bigotry while pushing for a more inclusive, tolerant, and respectful campus, community and world.
"Hate speech and activities promoting intolerance have to be addressed as soon as it happens. It is good to see such a quick response to the overnight incident of racist and vile images that surfaced near the UW-Oshkosh campus. Thank you Chancellor Leavitt, faculty and students for your willingness to be a voice for others."</t>
  </si>
  <si>
    <t>pictures of whiteboard with text and photo with swastika banner circulated via Twitter</t>
  </si>
  <si>
    <t>https://vtdigger.org/2020/04/30/democratic-candidates-forum-zoom-bombed-with-swastikas/</t>
  </si>
  <si>
    <t>Hail-Satan</t>
  </si>
  <si>
    <t xml:space="preserve">Gray said she reported the incident to the state’s bias-incident reporting system, which she worked to establish in her role as an assistant attorney general. 
“I think we have to treat bias-incidents like this in the same way we treat other incidents, treat them seriously and respond accordingly,” she said. 
Allen said that the Zoom bombing was unfortunate. 
“It’s one thing to do stupid Zoom bombs and say bad things, and draw stupid pictures,” she said, “but when you do hurtful, hateful things, It’s unfortunate. I’m sorry it upset Brenda.” 
Allen said she is planning on implementing more security measures for the group’s next forum, which is with candidates for governor, including a waiting room on Zoom. She said she would be meeting with others more familiar with Zoom to get additional security advice. </t>
  </si>
  <si>
    <t>https://www.al.com/news/2020/05/jewish-federation-concerned-about-video-of-mountain-brook-children-drawing-swastika.html</t>
  </si>
  <si>
    <t>Birmingham</t>
  </si>
  <si>
    <t>Birmingham Jewish Federation got involved. Superintendent made statement. Principle vows more education. See article for details. “I’m hoping that (Mountain Brook Superintendent) Dr. Barlow will institute the Anti-Defamation League’s ‘No Place for Hate’ program in the public schools,” Birmingham Jewish Federation CEO Danny Cohn told AL.com. “If it’s happening in Mountain Brook, it’s happening in other places.”
In a press statement, Mountain Brook Schools said it “condemns all hateful ideologies and actions. The conduct exhibited in the video is in direct conflict with the values of the school system."
District officials are investigating the incident and determining what actions can be taken because the incident did not occur on school grounds, the statement said.</t>
  </si>
  <si>
    <t xml:space="preserve">The Birmingham Jewish Federation is calling for the Mountain Brook and surrounding school systems to do more to address antiSemitism among students after a video of children drawing an antisemitic symbol was taken and posted to social media by a Mountain Brook High School student.
The video shows a group of boys laughing at a shirtless boy, a Mountain Brook student, who has two large black swastikas and the word “heil” written on his back. </t>
  </si>
  <si>
    <t>https://www.collegian.psu.edu/news/campus/article_e1ee11ae-a4e3-11ea-8095-074d07da2084.html</t>
  </si>
  <si>
    <t>State College</t>
  </si>
  <si>
    <t>https://static.timesofisrael.com/jewishchronicle/uploads/2020/06/Penn-state-swastika-Change.org_-Cropped-640x400.jpg</t>
  </si>
  <si>
    <r>
      <rPr>
        <color rgb="FF1F1F1F"/>
        <sz val="10.0"/>
      </rPr>
      <t xml:space="preserve">student petition to expel student; university tweeted a statement organization teen volunteered for issued statement; teen met with local Rabbi and issued public apology--read here: </t>
    </r>
    <r>
      <rPr>
        <color rgb="FF1155CC"/>
        <sz val="10.0"/>
        <u/>
      </rPr>
      <t>https://forward.com/news/450357/i-didnt-realize-the-pain-i-caused-college-student-who-posed-with-swastika/</t>
    </r>
  </si>
  <si>
    <t>http://www.islandernews.com/news/rabbi-caroline-takes-issue-with-editorial-cartoon-s-use-of-swastika/article_8990118e-b19e-11ea-9a88-573ca77fd9c8.html</t>
  </si>
  <si>
    <t>Key Biscayne</t>
  </si>
  <si>
    <t>online news</t>
  </si>
  <si>
    <t>political cartoon</t>
  </si>
  <si>
    <t xml:space="preserve">Really interesting editorial written by Rabbi in response to an editorial cartoon </t>
  </si>
  <si>
    <t>https://searchlightnm.org/intruders-holding-handmade-signs-with-swastikas-racial-slurs-disrupt-democratic-party-zoom-meeting/</t>
  </si>
  <si>
    <t>N*****, Trump-2020</t>
  </si>
  <si>
    <t>Silver City police contacted</t>
  </si>
  <si>
    <t xml:space="preserve">New Mexico Democrats were threatened and harassed on Wednesday night by individuals who invaded a Zoom meeting, used hate speech and held up handmade signs containing the “n” word, swastikas and “Trump 2020,” according to at least 10 sources who witnessed the event. At least one of the perpetrators exposed his genitals and began masturbating. The incident occurred at a regularly scheduled meeting of the Grant County Democratic Party, which was open to the public. At approximately 7:35 p.m., just after Congresswoman Xochitl Torres Small finished speaking to the group of about 85 people, several new attendees appeared, accompanied by loud music with racist lyrics. The intruders didn’t show their faces, but several held up signs with profanities, racial slurs, at least one swastika, and President Trump’s name. </t>
  </si>
  <si>
    <t>https://www.yahoo.com/lifestyle/suspended-nascar-driver-says-he-didnt-mean-to-draw-a-swastika-on-his-toaster-strudel-150017787.html</t>
  </si>
  <si>
    <t>icing</t>
  </si>
  <si>
    <t>pastry</t>
  </si>
  <si>
    <t>strudel</t>
  </si>
  <si>
    <t>Josh Reaume was suspended indefinitely by NASCAR on Tuesday for violating its social media policy</t>
  </si>
  <si>
    <t>Josh put swastika on strudel for child, took pictures and posted to Snapchat. Josh says he did not intend to draw a swastika.</t>
  </si>
  <si>
    <t>https://www.hinduismtoday.com/blogs-news/hindu-press-international/jews--hindus-and-buddhists-host-event-to-discuss-the-meaning-of-the-swastika/17442.html</t>
  </si>
  <si>
    <t>notorious-hooked-cross-symbol</t>
  </si>
  <si>
    <t>zoom event called "The Buddhist Swastika and Hitler's Cross: Rescuing a Symbol of Peace from Forces of Hate"</t>
  </si>
  <si>
    <t>https://www.cbc.ca/news/canada/saskatchewan/regina-tattoo-facebook-post-1.5186030</t>
  </si>
  <si>
    <t>https://www.flatlandkc.org/commentary/students-staff-swastika-incident/</t>
  </si>
  <si>
    <t>https://www.military.com/daily-news/2019/06/11/marine-lance-corporal-will-be-kicked-out-over-racist-social-media-posts.html</t>
  </si>
  <si>
    <t>https://www.mediaite.com/news/that-photo-of-ivanka-trump-wearing-a-swastika-is-fake/</t>
  </si>
  <si>
    <t>https://www.usatoday.com/story/news/education/2019/08/19/california-high-school-nazi-salutes-holocaust-antiSemitism/2050704001/</t>
  </si>
  <si>
    <t>https://www.wcia.com/news/police-investigating-swastika-in-schools-google-search-results/</t>
  </si>
  <si>
    <t>https://www.latimes.com/california/story/2020-02-12/photo-of-teens-posing-with-swastika-in-front-of-confederate-flag-sparks-outrage-at-riverside-school</t>
  </si>
  <si>
    <t>https://www.pe.com/2020/02/10/students-at-riversides-king-high-posed-in-photo-with-swastika-confederate-flag/?fbclid=iwar2oyk7foq1crpc5woi2iyxeqfo0ivdqxlrvkicewd1eml7tqz7acladewa</t>
  </si>
  <si>
    <t>https://www.masslive.com/coronavirus/2020/03/massachusetts-school-has-online-class-disrupted-another-school-has-teleconference-hijacked-by-person-with-swastika-tattoos.html</t>
  </si>
  <si>
    <t xml:space="preserve">https://onwardstate.com/2020/06/01/alleged-penn-state-student-under-fire-following-sickening-antisemitic-gesture/                                                                                              </t>
  </si>
  <si>
    <r>
      <rPr/>
      <t xml:space="preserve">See also: </t>
    </r>
    <r>
      <rPr>
        <color rgb="FF1155CC"/>
        <u/>
      </rPr>
      <t>https://forward.com/news/450357/i-didnt-realize-the-pain-i-caused-college-student-who-posed-with-swastika/</t>
    </r>
  </si>
  <si>
    <t>https://www.tmz.com/2020/08/08/redneck-shows-off-nazi-swastika-face-mask-explains-rationale/</t>
  </si>
  <si>
    <t>https://www.politico.com/news/2020/09/11/voting-machine-hearing-hijacked-412492</t>
  </si>
  <si>
    <t>https://abc7news.com/jewish-students-targeted-redwood-high-school-marin-county-central-police/6427471/</t>
  </si>
  <si>
    <t>https://www.sfexaminer.com/news/online-attacks-on-school-board-members-denounced-by-city-officials/?utm_source=ground.news&amp;utm_medium=referral</t>
  </si>
  <si>
    <t>event flyer</t>
  </si>
  <si>
    <t xml:space="preserve">zoom event called "The Buddhist Swastika and Hitler's Cross: Rescuing a Symbol of Peace from Forces of Hate" </t>
  </si>
  <si>
    <t>https://www.chron.com/news/article/I-tried-Parler-the-social-media-app-where-hate-15765465.php</t>
  </si>
  <si>
    <t>https://variety.com/wp-content/uploads/2016/06/stephen-colbert-draws-swastika.jpg?w=681&amp;h=383&amp;crop=1</t>
  </si>
  <si>
    <t>https://www.vice.com/en/article/aek7vz/one-of-reddits-top-posts-is-a-bunch-of-swastikas-again</t>
  </si>
  <si>
    <t>https://jewishchronicle.timesofisrael.com/catholic-students-learn-that-hate-can-hurt/</t>
  </si>
  <si>
    <t>Institutional</t>
  </si>
  <si>
    <t>Commumity</t>
  </si>
  <si>
    <t>Individual</t>
  </si>
  <si>
    <t>suspension/denial of accesss to space</t>
  </si>
  <si>
    <t>date</t>
  </si>
  <si>
    <t xml:space="preserve">reported phenomenon other than swastika </t>
  </si>
  <si>
    <t>place</t>
  </si>
  <si>
    <t>Actor</t>
  </si>
  <si>
    <t>spray paint</t>
  </si>
  <si>
    <t>marker, cloth, and skin</t>
  </si>
  <si>
    <t>shirt, human body</t>
  </si>
  <si>
    <t>teenage girl</t>
  </si>
  <si>
    <t>light pole</t>
  </si>
  <si>
    <t>"man with beard"</t>
  </si>
  <si>
    <t>grafitti</t>
  </si>
  <si>
    <t>marker</t>
  </si>
  <si>
    <r>
      <rPr>
        <color rgb="FF000000"/>
        <sz val="10.0"/>
      </rPr>
      <t xml:space="preserve">Letter here: </t>
    </r>
    <r>
      <rPr>
        <color rgb="FF1155CC"/>
        <sz val="10.0"/>
        <u/>
      </rPr>
      <t>https://www.wm.edu/news/announcements/2016/our-campus-community.php</t>
    </r>
    <r>
      <rPr>
        <color rgb="FF000000"/>
        <sz val="10.0"/>
      </rPr>
      <t xml:space="preserve"> Dear William &amp; Mary Students, Each year on the day new students move in and begin their orientation, I have the privilege of offering words of welcome to this Tribe family.  The one element of those opening remarks that remains unchanged from one fall to the next is an unwavering affirmation, “Who comes here belongs here.” If ever there was a time for William &amp; Mary to re-affirm that foundational claim in both words and actions, now is that time.  Each one of you belongs here – you were specially chosen to be a part of this campus community, and you are of immeasurable worth because of the diverse experiences, perspectives, identities, traditions, affiliations, and abilities you bring with you. What can never belong here at W&amp;M are any behaviors that harass, intimidate, or threaten others.  It grieves me to know that students in our community are witnessing or directly experiencing such behaviors, as well as the accompanying pain, confusion, and fear they engender. Since last week’s presidential election, students have shared with us, both anonymously and through more formal channels, information about such threats and harassment. Just yesterday, we received a disturbing report about graffiti written on a paper towel dispenser in a hall bathroom in a residence hall. An image of the graffiti, which included the words “Go Trump” with a swastika substituting for the “T” has been widely circulated on social media. No one has come forward to claim responsibility or motive, and we encourage anyone with information about the incident to contact William &amp; Mary Police at 221-4596. Yesterday afternoon, students, faculty and administrators gathered in Tucker Hall to talk about the climate on campus, to ask questions, and to support one another during this turbulent time.  A number of you asked for more information about our campus policies, avenues for reporting discrimination and harassment, and a list of campus resources.  I hope this specially-designed website is helpful – please reach out and let us know what else you might need.  The university will follow-up on reports to the best of our ability using the information provided.  Above all, leverage the trusting relationships you have established at William &amp; Mary with faculty members, with administrators, with mentors, and with your friends. And may we each commit to listening more, with compassion and with respect. Yours, Ginger Ambler Virginia Miller Ambler ‘88, Ph.D. ‘06 Vice President for Student Affairs</t>
    </r>
  </si>
  <si>
    <t>menora sculpture</t>
  </si>
  <si>
    <t>Three minors and Clive (CJ) Wilson, a 19-year-old African American teenage boy who says it was just a teen prank, albeit stupid and insensitive: see here his apology on FB: https://www.facebook.com/cj.m.wilson.9/posts/1654607301217961.</t>
  </si>
  <si>
    <t>Dated March 19, it says: To: The Family Whose Menorah was stolen and defaced (Chandler, Arizona) Dear Family, My name is Clive (CJ) Wilson. I am writing this post to say I am truly sorry for the insensitive prank which my friends and I participated in during the holiday season last December. What we did was reckless, stupid, idiotic, and insensitive. From the bottom of my heart I apologize to your family. From the bottom of my heart I can tell you that that is not the way of my Jamaican heritage. My Jamaican West Indian extended family are strict disciplinarians who have always taught me to embrace diversity and cultural differences. They taught me to be respectful to all no matter what the circumstances are. Before my dad and I moved to Arizona seven years ago, we lived in a town called Queens in New York City where I was born. While I lived in New York I got to interact with many different cultures and people. I embrace that teaching and that has helped me to develop friendship with a diverse group of people. I have friends from many different backgrounds and cultures. Last December during the holiday season I made a mistake when I joined my friends in a very insensitive prank. If I could turn back the clock and remove myself and my three friends from participating in the horrible prank I would. But I canâ€™t. My dad said that if there is a silver lining in this very dark cloud it is that I have become much more aware of the Jewish culture and I now have a better understanding of the Menorah and what it means. Over the last couple of days my dad who attended the Jewish-based Brandeis University in Boston gave me a text book lesson on the Jewish culture and what Judaism is. To the family affected by the horrible prank I once again express regret and ask you to forgive me. I ask you for a second chance and for the opportunity to complete my college education and get a chance to live a better life and be a good citizen. Clive (CJ) Wilson Police helped Naomi and Seth Ellis dismantle the swastika early in the morning before the Ellis children saw it. The menorah was rebuilt and replaced. About 100 members of the family’s synagogue and their rabbi and neighbors gathered in the Ellis front yard to light the rebuilt menorah. They were sentenced to serve 30 hours of community service, along with writing an apology letter to the victims and paying restitution. They also must meet with a Holocaust survivor and write an essay on what they learn about the Holocaust and how their desecration of the menorah affected the community, the CBS affiliate in Phoenix reported.</t>
  </si>
  <si>
    <t>https://web.archive.org/save/https://newyork.cbslocal.com/2017/02/28/cbs2-exclusive-swastikas-messages-of-hate-appear-on-bridge-in-west-orange-park/</t>
  </si>
  <si>
    <t>https://web.archive.org/save/https://www.baltimoresun.com/maryland/baltimore-city/bs-md-ci-synagogue-demonstration-20170318-story.html</t>
  </si>
  <si>
    <t>Batlimore</t>
  </si>
  <si>
    <t>institutional sign</t>
  </si>
  <si>
    <t>https://web.archive.org/save/https://cronkitenews.azpbs.org/2017/08/31/controversy-banner-crossed-swastika-prompts-meeting-rising-fc/</t>
  </si>
  <si>
    <t>banner</t>
  </si>
  <si>
    <t>Los Bandidos</t>
  </si>
  <si>
    <t>https://web.archive.org/save/http://www.kolotv.com/content/news/UNR-stairwell-tagged-with-swastikas-will-be-painted-over-450854023.html</t>
  </si>
  <si>
    <t>https://web.archive.org/save/https://www.timesofisrael.com/swastikas-drawn-in-classroom-of-boston-area-jewish-teacher/</t>
  </si>
  <si>
    <t>offensive-graffiti, hate-crime</t>
  </si>
  <si>
    <t>desk</t>
  </si>
  <si>
    <t>https://web.archive.org/save/https://www.cincinnati.com/story/news/2018/02/27/xavier-investigates-report-nazi-swastika-flag-dorm/376334002/</t>
  </si>
  <si>
    <t>cloth and ink</t>
  </si>
  <si>
    <t>dorm room</t>
  </si>
  <si>
    <t>https://web.archive.org/save/https://www.cnn.com/videos/us/2018/08/10/ulysses-pennsylvania-sidner-erin-pkg-vpx.cnn</t>
  </si>
  <si>
    <t>body, yard sculptures</t>
  </si>
  <si>
    <t>https://web.archive.org/save/https://www.nbcboston.com/news/local/swastika-graffiti-found-inside-reading-memorial-high-school/134235/</t>
  </si>
  <si>
    <t>graffiti, hateful-image</t>
  </si>
  <si>
    <t>high school science lab</t>
  </si>
  <si>
    <r>
      <rPr>
        <color rgb="FF000000"/>
        <sz val="10.0"/>
      </rPr>
      <t xml:space="preserve">The hateful images were reported to school leadership by a teacher after a student found two swastikas drawn in pencil on a science lab bench. The school documented the images and reported the incident to the Superintendent, Reading police and the Facilities Department. In a letter to school families and staff, Reading Memorial High School Principal Kathleen Boynton said an investigation was ongoing, but it was unclear when exactly the images were drawn. "Unfortunately, we continue to have these graffiti related incidents in our schools and in our community," Boynton wrote in the letter. "The swastika symbolizes hate and antiSemitism and there is no place for these types of hateful actions or behaviors in our schools or in the greater Reading community."
 in response to this event and other swastika incidents, antisemitic rally later held in reading, which you can read about here: </t>
    </r>
    <r>
      <rPr>
        <color rgb="FF1155CC"/>
        <sz val="10.0"/>
        <u/>
      </rPr>
      <t>https://www.bostonglobe.com/metro/2018/10/21/reading-residents-rally-against-antiSemitism-their-town-and-solidarity-with-jewish-neighbors/Hf07uR3E0aTMGLsgsAYc0J/story.html</t>
    </r>
  </si>
  <si>
    <t>https://web.archive.org/save/https://www.dailyfreeman.com/news/police-blotter/four-12-year-olds-painted-swastika-graffiti-in-kingston-city-police-say/article_0c7b5e2c-db96-11e8-a089-c3df4d1bc82b.html</t>
  </si>
  <si>
    <t>five pointed star</t>
  </si>
  <si>
    <t>four 12 year olds</t>
  </si>
  <si>
    <r>
      <rPr>
        <color rgb="FF000000"/>
        <sz val="10.0"/>
      </rPr>
      <t xml:space="preserve">The police department said its investigation concluded the graffiti, discovered at numerous locations in the city on Sunday, Oct. 21, was "done for shock value rather than hate." Also, see this article for community response: </t>
    </r>
    <r>
      <rPr>
        <color rgb="FF1155CC"/>
        <sz val="10.0"/>
        <u/>
      </rPr>
      <t>https://hudsonvalleyone.com/2018/10/22/kingston-police-investigate-nazi-graffiti/</t>
    </r>
    <r>
      <rPr>
        <color rgb="FF000000"/>
        <sz val="10.0"/>
      </rPr>
      <t xml:space="preserve">  In response to the vandalism, Ward 4 Alderwoman Rita Worthington called for a meeting at the Kingston Public Library scheduled for 6 p.m. on Thursday, Oct. 25. Worthington said KPD Chief Egidio Tinti would address the crowd and give an update on the investigation.
“This is very disturbing, especially since Kingston has gone to great lengths to make this a welcoming and inclusive city,” said Worthington. “For this to happen is a slap in the face.”
City Republicans, meanwhile, issued a statement blaming the vandalism on unnamed outsiders and linked the incident to the ongoing campaign for New York’s 19th Congressional District. A statement on the City of Kingston Republican Committee’s Facebook page reads, “… There is an element out there wants people to think that if you love your home, your community and your country, that you hate other things or other people. This is not us … This must be coming from outside the area. Like [Current NY 19 Democratic candidate Antonio] Delgado and the campaign they are running is coming from outside the area. Just like Hillary Clinton did. Just like Sean Eldridge did. Just like Zephyr Teachout did.”</t>
    </r>
  </si>
  <si>
    <t>https://web.archive.org/save/https://www.oakpark.com/News/Articles/11-2-2018/Oak-Park-police-investigating-racist-graffiti-at-OPRF-/</t>
  </si>
  <si>
    <t>https://web.archive.org/save/https://blockclubchicago.org/2018/11/08/after-swastika-drawn-on-jewish-students-locker-lincoln-park-parents-come-together-we-are-living-in-very-strange-times/</t>
  </si>
  <si>
    <t>student locker</t>
  </si>
  <si>
    <t>https://web.archive.org/save/https://cornellsun.com/2018/11/20/three-swastikas-in-9-days-spate-of-antisemitic-incidents-on-north-campus-stokes-fear/</t>
  </si>
  <si>
    <t>antisemitic-signs, vandalism</t>
  </si>
  <si>
    <t xml:space="preserve">dorm </t>
  </si>
  <si>
    <t>https://web.archive.org/save/https://www.tapinto.net/towns/summit/sections/education/articles/as-community-rallies-against-hate-swastikas-appear-at-summit-high-school</t>
  </si>
  <si>
    <t xml:space="preserve">hate-filled graffiti, </t>
  </si>
  <si>
    <t>dorm</t>
  </si>
  <si>
    <t>elevator wall</t>
  </si>
  <si>
    <r>
      <rPr>
        <color rgb="FF2E2E2E"/>
        <sz val="10.0"/>
      </rPr>
      <t xml:space="preserve">Police involvement; Amy Myher and her daughter put posters on mailboxes around the community. 
“This one says ‘Love not Hate Makes Klahanie Great,’ so we just wanted to send the message that we're about loving and supporting each other not tearing each other down,” she explained. Klahanie residents are planning an anti-hate </t>
    </r>
    <r>
      <rPr>
        <color rgb="FF2E2E2E"/>
        <sz val="10.0"/>
      </rPr>
      <t>peace rally</t>
    </r>
    <r>
      <rPr>
        <color rgb="FF2E2E2E"/>
        <sz val="10.0"/>
      </rPr>
      <t xml:space="preserve"> this Sunday. They want to show whoever tried to bring them down that what happened there is only making the community stronger.  “The Sammamish Police are investigating this hate-crime,” the Sammamish City Council said in a joint statement. “We want it to be perfectly clear that Sammamish, this community, our community, will not stand for this kind of behavior.”  Also see this article where tagger apologized through graffiti: </t>
    </r>
    <r>
      <rPr>
        <color rgb="FF1155CC"/>
        <sz val="10.0"/>
        <u/>
      </rPr>
      <t>https://www.thenewstribune.com/news/state/washington/article226834929.html</t>
    </r>
    <r>
      <rPr>
        <color rgb="FF2E2E2E"/>
        <sz val="10.0"/>
      </rPr>
      <t xml:space="preserve">   ALSO SEE THIS ARTICLE FOR REPORT ON antisemitic UPTICK IN WA THAT CITES THIS INCIDENT: </t>
    </r>
    <r>
      <rPr>
        <color rgb="FF1155CC"/>
        <sz val="10.0"/>
        <u/>
      </rPr>
      <t>https://crosscut.com/2019/04/graffiti-slurs-swastikas-antisemitic-incidents-are-rise-wa</t>
    </r>
    <r>
      <rPr>
        <color rgb="FF2E2E2E"/>
        <sz val="10.0"/>
      </rPr>
      <t xml:space="preserve"> ADL was interviewed in the newcast</t>
    </r>
  </si>
  <si>
    <t>vandalism, hateful-message-and-symbol</t>
  </si>
  <si>
    <t>exterior door</t>
  </si>
  <si>
    <r>
      <rPr>
        <color rgb="FF000000"/>
        <sz val="10.0"/>
      </rPr>
      <t xml:space="preserve">The park county sheriff is offering a $500 reward for information on who is responsible for targeting the non-denominational Platte Canyon Community Church in the small mountain town located west of Denver.  The pastor and his flock turned to prayer at services Sunday.
“We are praying that God would draw them to himself replace the hatred that they expressed with his love.” A newly-painted door stands at the back entrance at the church. Volunteers made quick work of erasing the hateful-message and symbol left on their doorstep.
Investigators tell CBS4 the vandals who left these antisemitic images on the church also hit a local real estate office next-door.  ADL contacted and issue statement. Read here: </t>
    </r>
    <r>
      <rPr>
        <color rgb="FF1155CC"/>
        <sz val="10.0"/>
        <u/>
      </rPr>
      <t>https://mountainstates.adl.org/news/adl-condemns-antisemitic-vandalism-swastikas-at-bailey-church-real-estate-office/</t>
    </r>
  </si>
  <si>
    <t>Sept-2019</t>
  </si>
  <si>
    <t>exterior walls of homes</t>
  </si>
  <si>
    <t>https://collegian.com/2019/09/category-news-swastika-drawing-found-on-wall-in-aggie-village/</t>
  </si>
  <si>
    <t>exterior wall of apartment complex</t>
  </si>
  <si>
    <t>campus</t>
  </si>
  <si>
    <t>https://www.bostonglobe.com/2020/01/14/metro/swastika-found-storage-container-billerica-draws-outrage/</t>
  </si>
  <si>
    <r>
      <rPr>
        <color rgb="FF1F1F1F"/>
        <sz val="10.0"/>
      </rPr>
      <t xml:space="preserve">“Covering over the graffiti will be an easy task, erasing the pain and hurt caused by the use of that symbol is much harder,” Town officials and the Billerica Interfaith Association wrote in a statement on social media Tuesday.
“For our Jewish Community this symbol is an act of violence and a threat to their sense of security and well-being in our town,” they wrote.    See also this article for more on community response, including a vigil: </t>
    </r>
    <r>
      <rPr>
        <color rgb="FF1155CC"/>
        <sz val="10.0"/>
        <u/>
      </rPr>
      <t>https://www.lowellsun.com/2020/02/06/billerica-community-faith-leaders-reclaim-space-where-swastika-was-found/</t>
    </r>
  </si>
  <si>
    <t>https://www.bostonglobe.com/2020/01/22/metro/swastikas-found-emerson-college-dormitory/</t>
  </si>
  <si>
    <t>hate-graffiti, hate-symbol</t>
  </si>
  <si>
    <t>stairwells</t>
  </si>
  <si>
    <t>antisemitic-incident, hate-crime</t>
  </si>
  <si>
    <t>antisemitic-incident, hate-crime, hateful-graffiti</t>
  </si>
  <si>
    <t>paper and ink</t>
  </si>
  <si>
    <t>exterior wall</t>
  </si>
  <si>
    <t>dorm wall</t>
  </si>
  <si>
    <t>https://www.bostonglobe.com/metro/2016/12/02/swastika-and-word-trump-found-written-chalkboard-brookline-school/HvVLTMtv63Tvnv4FSlLAQP/story.html</t>
  </si>
  <si>
    <t>bias-incidents, graffiti</t>
  </si>
  <si>
    <t>cleaning fluid</t>
  </si>
  <si>
    <t>dorm hallway</t>
  </si>
  <si>
    <t>vandalism, graffiti</t>
  </si>
  <si>
    <t>football field, sidewalk</t>
  </si>
  <si>
    <r>
      <rPr>
        <color rgb="FF000000"/>
        <sz val="10.0"/>
      </rPr>
      <t xml:space="preserve">Community rally and "crews spent Sunday power-washing the words away" neighboring schools had "students making banners and wearing orange, one of Withrow’s colors, to school and to games." Rep. Alicia Reece,condemned the acts of vandalism in the following statement Sunday: 
“With two similar acts of hate, ethnic intimidation and property damage targeting educational institutions in Cincinnati, it is important the state steps up to become an active participant in the investigation and enforcement of state laws against these appalling and hostile acts. To that end, I will formally ask the state attorney general to investigate these as an emerging criminal pattern.
“As an alumnus and class president of Withrow High, I am personally discouraged and troubled by this intolerable affront to students, families, our community and state. Though these violating and hateful offenses seem to be too common these days, we must remember this hate </t>
    </r>
    <r>
      <rPr>
        <color rgb="FF1155CC"/>
        <sz val="10.0"/>
        <u/>
      </rPr>
      <t>https://www.wlwt.com/article/schools-rally-around-withrow-high-school-after-it-is-vandalized/8634588#</t>
    </r>
    <r>
      <rPr>
        <color rgb="FF000000"/>
        <sz val="10.0"/>
      </rPr>
      <t xml:space="preserve">  School released statement: "We are truly saddened by this event and want to assure our students and families that we will keep them safe," the statement said. "We have not received any threats against our students or staff."
It continued:This unfortunate event is further evidence of our need to heal and grow as a community. If this awful act encourages anything, we hope that it sparks continued dialogue among families about our need to come together as one country. Our diversity is an asset and should be celebrated.
We will have counselors at school tomorrow for students who need them. Police involvement.</t>
    </r>
  </si>
  <si>
    <t>https://web.archive.org/save/https://www.alligator.org/news/campus/article_ff050240-e3e2-11e6-a7c8-d7f0f011fd11.html</t>
  </si>
  <si>
    <t>armband</t>
  </si>
  <si>
    <t>34 year old, white male, Michael Dewitz</t>
  </si>
  <si>
    <t>https://web.archive.org/save/https://www.wuft.org/news/2017/01/27/while-activists-gather-at-rally-to-commemorate-auschwitz-liberation-another-swastika-wearer-spotted/</t>
  </si>
  <si>
    <t>jacket</t>
  </si>
  <si>
    <t>Roger Wiggins</t>
  </si>
  <si>
    <t>https://web.archive.org/save/https://www.nj.com/mercer/2017/03/swastika_painted_over_puerto_rican_flag_mural.html</t>
  </si>
  <si>
    <t>abandoned building door</t>
  </si>
  <si>
    <t>Thomas Tyler, owner of building</t>
  </si>
  <si>
    <t>https://web.archive.org/save/https://www.lohud.com/story/news/crime/2017/02/28/lewisboro-swastikas-john-jay-high-school/98519264/</t>
  </si>
  <si>
    <t>Cross River</t>
  </si>
  <si>
    <t>https://web.archive.org/save/https://philadelphia.cbslocal.com/2017/03/02/haverford-college-standing-against-antiSemitism-after-swastika-found-inside-dorm-room/</t>
  </si>
  <si>
    <t>https://web.archive.org/save/https://www.wthr.com/article/nazi-flag-sparks-outrage-outside-east-indianapolis-home</t>
  </si>
  <si>
    <t>fabric</t>
  </si>
  <si>
    <t>collector of Nazi paraphenalia</t>
  </si>
  <si>
    <t>https://web.archive.org/save/https://www.dailyemerald.com/2017/04/20/white-nationalists-visit-uo-dont-find-support/</t>
  </si>
  <si>
    <t>swastika</t>
  </si>
  <si>
    <t>Jimmy Marr</t>
  </si>
  <si>
    <t>https://web.archive.org/save/https://www.brooklyn-usa.org/wp-content/uploads/2017/09/MOTM_Sept-2017.pdf</t>
  </si>
  <si>
    <t>city park</t>
  </si>
  <si>
    <t>picnic table</t>
  </si>
  <si>
    <r>
      <rPr>
        <color rgb="FF000000"/>
        <sz val="10.0"/>
      </rPr>
      <t xml:space="preserve">Love and Unity gathering being planned: see also here: </t>
    </r>
    <r>
      <rPr>
        <color rgb="FF1155CC"/>
        <sz val="10.0"/>
        <u/>
      </rPr>
      <t>https://greenpointpost.com/gathering-to-be-held-at-mcgolrick-park-after-swastikas-found-on-park-tables.</t>
    </r>
    <r>
      <rPr>
        <color rgb="FF000000"/>
        <sz val="10.0"/>
      </rPr>
      <t xml:space="preserve"> Also: </t>
    </r>
    <r>
      <rPr>
        <color rgb="FF1155CC"/>
        <sz val="10.0"/>
        <u/>
      </rPr>
      <t>https://www.facebook.com/events/1445400758862514</t>
    </r>
  </si>
  <si>
    <t>https://web.archive.org/save/http://www.jta.org/2017/08/21/news-opinion/united-states/swastikas-and-antisemitic-slurs-found-in-michigan-park</t>
  </si>
  <si>
    <t>https://web.archive.org/save/https://bangordailynews.com/2017/09/08/news/midcoast/swastika-graffiti-reported-at-bowdoin-college/</t>
  </si>
  <si>
    <t>bias-incidents, vandalism</t>
  </si>
  <si>
    <t>whiteboard</t>
  </si>
  <si>
    <t>https://web.archive.org/save/https://themacweekly.com/73189/news/swastikas-found-in-the-library/</t>
  </si>
  <si>
    <t>National Socialist Movement</t>
  </si>
  <si>
    <t>https://web.archive.org/save/https://www.newstimes.com/local/article/More-swastika-carvings-found-in-Ridgefield-13052385.php</t>
  </si>
  <si>
    <t>https://web.archive.org/save/https://13wham.com/news/local/swastika-found-inside-nazareth-college-dorm</t>
  </si>
  <si>
    <t>dorm door</t>
  </si>
  <si>
    <r>
      <rPr>
        <rFont val="Arial"/>
        <color rgb="FF121212"/>
        <sz val="10.0"/>
      </rPr>
      <t>On Monday, Nazareth will hold an event with stud</t>
    </r>
    <r>
      <rPr>
        <rFont val="Arial"/>
        <color rgb="FF000000"/>
        <sz val="10.0"/>
      </rPr>
      <t>ents, faculty and staff to talk about religious differences and promote understanding, making the incident a teachable moment about embracing diversity.; internal investigation; College president Daan Braveman called it, "deeply disturbing and concerning," particularity because he's a person of Jewish faith. “It’s hurtful" Braveman said. "It’s hurtful to people of the Jewish faith. It’s hurtful to anyone who’s a caring person and who understands that we have difference faiths, some with no beliefs and we should celebrate that.” Wednesday evening, the college president said, a student discovered the swastika symbol outside of her dorm room door. Braveman said the student immediately called campus security. “The swastika is a symbol that stands for hatred and murder," he said. "It’s not just a joke. If someone thought it was a joke, that person needs to be educated on why it isn’t a joke. And if someone did it intentionally to harm others, then that’s a whole another issue as well.”</t>
    </r>
  </si>
  <si>
    <t>https://web.archive.org/save/http://nevadasagebrush.com/blog/2018/11/03/antisemitic-symbols-are-carved-in-residence-hall-door-after-the-synagogue-shooting/</t>
  </si>
  <si>
    <r>
      <rPr>
        <sz val="10.0"/>
      </rPr>
      <t xml:space="preserve">In response to this vandalism, Peavine Hall called for a mandatory community meeting on Tuesday, Oct. 30 to address these issues. Residents, resident assistants and resident directors were in attendance.
“We want all members of our community to feel welcome and safe, and the best ones to promote that feeling are the other students in the community,” Rod Aeschlimann, the director of Residential Life, Housing &amp; Food Services said. “Students are asked to listen to each other and to reach out to others for support….. to be watchful and aware of friends most affected by fear and emotion, letting them know your own personal support of them and encouraging utilization of campus resources if appropriate.”
At the meeting, it was announced there was an open hate-crime investigation. Several rooms in the area of the carved swastika were interrogated by the police. In order to avoid similar situations in the future, students suggested for the installation of cameras in the hallway or to have resident assistants conduct 24-hour watch on all floors.
”We wanted to remind the community that these acts of hate and discrimination not only create an environment of hostility but are a violation of university policy.” Amanda Chavez, the resident director of Peavine and Edtivia Rutherford, the graduate resident director of Peavine said in an email to Peavine residents. “We are a welcoming community that strives to embrace diversity and inclusion. We are made up of people from different backgrounds, races and ethnicities, religions, genders, sexual orientations, and abilities. All of us deserve the right to be treated with respect and live in an environment where we are not subject to discrimination. Read the linked article for more. Also read this article for more on community response: </t>
    </r>
    <r>
      <rPr>
        <color rgb="FF1155CC"/>
        <sz val="10.0"/>
        <u/>
      </rPr>
      <t>http://nevadasagebrush.com/blog/2019/03/13/swastika-found-in-juniper-hall-student-leaders-address-antiSemitism/.</t>
    </r>
    <r>
      <rPr>
        <sz val="10.0"/>
      </rPr>
      <t xml:space="preserve"> It says In response to the Peavine incident, ASUN held a town hall meeting on Wednesday, Nov. 7, 2018 to address student concerns. Around 100 students, faculty and concerned individuals attended the event. Topics of discussion included discrimination, sexual assault and Tau Kappa Epsilon. Some students condemned the university for not addressing antiSemitism properly and others felt the university did not support its Jewish students. In February 2019, President Hannah Jackson announced her partnership with Sigma Alpha Epsilon Pi sorority and Alpha Epsilon Pi fraternity in order to create workshops to address antiSemitism on campus. ASUN, Student Services and Hillel plan to bring the Anti-defamation League of Nevada on campus for training. The Residence Hall Association held a town hall meeting in December 2018  to address students living in the resident halls’ concerns. Some students called for more transparency between housing and students since they were unsure if any action was being done. Students suggested more surveillance in the halls of student housing, increased security, more education on diversity and culture and stricter discipline on hate-crimes. Here, Associated Students of the University of Nevada announced they were planning a diversity and inclusion event for April 2019. RHA also advocated for residence halls’ Leadership Council to think of events or activities aimed at inclusion and diversity.</t>
    </r>
  </si>
  <si>
    <r>
      <rPr>
        <sz val="10.0"/>
      </rPr>
      <t xml:space="preserve">On Nov. 2, hateful speech was scrawled outside on a school shed, this time targeting an outspoken teacher, and signed with swastikas and the words “white power.” That teacher, Anthony Clark, organized a march Sunday to bring everyone together to denounce hate.  See more for community response: </t>
    </r>
    <r>
      <rPr>
        <color rgb="FF1155CC"/>
        <sz val="10.0"/>
        <u/>
      </rPr>
      <t>https://news.wttw.com/2018/11/14/responding-hate-speech-schools</t>
    </r>
    <r>
      <rPr>
        <sz val="10.0"/>
      </rPr>
      <t xml:space="preserve">  See also: </t>
    </r>
    <r>
      <rPr>
        <color rgb="FF1155CC"/>
        <sz val="10.0"/>
        <u/>
      </rPr>
      <t>https://popula.com/2019/07/25/the-swastika-incident/</t>
    </r>
  </si>
  <si>
    <t>campus office</t>
  </si>
  <si>
    <t>office floor</t>
  </si>
  <si>
    <t>racist and anti-Semitic graffiti</t>
  </si>
  <si>
    <r>
      <rPr>
        <sz val="10.0"/>
      </rPr>
      <t xml:space="preserve">The swastika incident and two other recent reports of racist and hate-filled graffiti found on campus led to a community march on Nov. 11. Dozens of attendees gathered outside OPRF High School, and marched along Lake Street to Harlem Avenue to protest the hate messages. Read about protest here: </t>
    </r>
    <r>
      <rPr>
        <color rgb="FF1155CC"/>
        <sz val="10.0"/>
        <u/>
      </rPr>
      <t>https://blavity.com/chicago-high-school-students-protest-administrations-response-to-racist-graffiti-and-white-teacher-using-the-n-word?category1=news&amp;category2=education</t>
    </r>
  </si>
  <si>
    <r>
      <rPr>
        <sz val="10.0"/>
      </rPr>
      <t xml:space="preserve">only mentioned as part of this article. I cannot find anywhere else.  See: </t>
    </r>
    <r>
      <rPr>
        <color rgb="FF1155CC"/>
        <sz val="10.0"/>
        <u/>
      </rPr>
      <t>https://news.wttw.com/2018/11/14/responding-hate-speech-schools</t>
    </r>
  </si>
  <si>
    <t>https://web.archive.org/save/https://www.nbcsandiego.com/news/local/swastika-graffiti-found-on-home-hours-after-hanukkah-decorations/141892/</t>
  </si>
  <si>
    <t>private resdence</t>
  </si>
  <si>
    <r>
      <rPr>
        <sz val="10.0"/>
      </rPr>
      <t xml:space="preserve">Seibert's neighbors planned a candlelight vigil in support of the family. They packed the corner sidewalk at Poway and Community roads with chants of, "No hate, no hate in Poway" and signs that read, "Poway united against hate." See also: </t>
    </r>
    <r>
      <rPr>
        <color rgb="FF1155CC"/>
        <sz val="10.0"/>
        <u/>
      </rPr>
      <t>https://www.sandiegouniontribune.com/pomerado-news/news/local-news/poway/sd-cm-pow-news-hate-crime-20181203-story.html</t>
    </r>
    <r>
      <rPr>
        <sz val="10.0"/>
      </rPr>
      <t xml:space="preserve"> In response to the incident, approximately 80 residents held a “All for One and One for All” candlelight prayer and song vigil Tuesday night at Poway and Community roads. Passing motorists honked in support for the gathering, attended by members of several religious organizations. A member of Chabad of Poway brought a large menorah, which was lit to celebrate the second day of Hanukkah. In the coming days, she’ll have security cameras positioned in her yard that will stay there year round.</t>
    </r>
  </si>
  <si>
    <r>
      <rPr>
        <color rgb="FF1155CC"/>
        <sz val="10.0"/>
        <u/>
      </rPr>
      <t>DailyMail.com</t>
    </r>
    <r>
      <rPr>
        <color rgb="FF1155CC"/>
        <sz val="10.0"/>
        <u/>
      </rPr>
      <t xml:space="preserve"> identies guy as right wing activist and Trump Supporter</t>
    </r>
  </si>
  <si>
    <t>private residence</t>
  </si>
  <si>
    <r>
      <rPr>
        <color rgb="FF000000"/>
        <sz val="10.0"/>
      </rPr>
      <t xml:space="preserve">Petition started to remove the swastika. See here: </t>
    </r>
    <r>
      <rPr>
        <color rgb="FF1155CC"/>
        <sz val="10.0"/>
        <u/>
      </rPr>
      <t>https://www.mercurynews.com/2019/06/12/east-bay-community-owner-of-nazi-swastika-landscape-get-rid-of-it/.</t>
    </r>
    <r>
      <rPr>
        <color rgb="FF000000"/>
        <sz val="10.0"/>
      </rPr>
      <t xml:space="preserve"> Also, protests started, see here: </t>
    </r>
    <r>
      <rPr>
        <color rgb="FF1155CC"/>
        <sz val="10.0"/>
        <u/>
      </rPr>
      <t>https://sanfrancisco.cbslocal.com/2019/06/21/el-sobrante-swastika-neighbors-protest/</t>
    </r>
    <r>
      <rPr>
        <color rgb="FF000000"/>
        <sz val="10.0"/>
      </rPr>
      <t xml:space="preserve">   This incident got lots of response; see here as just one example: </t>
    </r>
    <r>
      <rPr>
        <color rgb="FF1155CC"/>
        <sz val="10.0"/>
        <u/>
      </rPr>
      <t>http://www.proswastika.org/news.php?item.834.2</t>
    </r>
    <r>
      <rPr>
        <color rgb="FF000000"/>
        <sz val="10.0"/>
      </rPr>
      <t xml:space="preserve">  “Personally, and professionally, I find it deeply deeply offensive,” said Nancy Appel, a spokesperson for the Anti-Defamation League. “The thing is huge, it’s in concrete and symmetrical. It appears that a lot of effort went into it.”</t>
    </r>
  </si>
  <si>
    <r>
      <rPr>
        <color rgb="FF000000"/>
        <sz val="10.0"/>
      </rPr>
      <t xml:space="preserve">See this article for community response to swastikas and other imager in front yard: </t>
    </r>
    <r>
      <rPr>
        <color rgb="FF1155CC"/>
        <sz val="10.0"/>
        <u/>
      </rPr>
      <t>https://www.abc.net.au/news/2019-07-07/potter-county-residents-decry-the-neo-nazi-next-door/11243672</t>
    </r>
  </si>
  <si>
    <t>https://www.whec.com/news/12-year-old-girl-responsible-for-racist-graffiti-in-geneva-police-say/5437833/</t>
  </si>
  <si>
    <t>12 year old girl</t>
  </si>
  <si>
    <r>
      <rPr>
        <color rgb="FF000000"/>
        <sz val="10.0"/>
      </rPr>
      <t xml:space="preserve">See article for response from local pastor. Also see this article for more about what girl got charged for: </t>
    </r>
    <r>
      <rPr>
        <color rgb="FF1155CC"/>
        <sz val="10.0"/>
        <u/>
      </rPr>
      <t>https://www.nbcnewyork.com/news/local/ny-girl-12-charged-after-allegedly-spray-painting-swastikas-on-church-and-other-buildings/1055498/</t>
    </r>
  </si>
  <si>
    <t>residential neighborhood</t>
  </si>
  <si>
    <r>
      <rPr>
        <color rgb="FF1F1F1F"/>
        <sz val="10.0"/>
      </rPr>
      <t xml:space="preserve">community outraged and gathered more signatures on a petition to take it down; also video created called "Not in our Town, el Sobrante" and protests happened; see this article: </t>
    </r>
    <r>
      <rPr>
        <color rgb="FF1155CC"/>
        <sz val="10.0"/>
        <u/>
      </rPr>
      <t>https://www.niot.org/blog/neighbor-displays-swastika-community-stands-together-stop-him</t>
    </r>
  </si>
  <si>
    <t xml:space="preserve">cloth </t>
  </si>
  <si>
    <t>flea market</t>
  </si>
  <si>
    <r>
      <rPr>
        <sz val="10.0"/>
      </rPr>
      <t xml:space="preserve">See here for more on whirling or rolling log symbol: </t>
    </r>
    <r>
      <rPr>
        <color rgb="FF1155CC"/>
        <sz val="10.0"/>
        <u/>
      </rPr>
      <t>https://nativeamericanjewelrytips.wordpress.com/2010/06/10/native-american-symbol-whirling-log-swastika/</t>
    </r>
  </si>
  <si>
    <t>business</t>
  </si>
  <si>
    <t>Zachery Brett,18</t>
  </si>
  <si>
    <t>https://web.archive.org/save/http://lewisboro.dailyvoice.com/schools/another-swastika-is-found-at-john-jay-high-school/699334/</t>
  </si>
  <si>
    <t>https://web.archive.org/save/https://www.usnews.com/news/best-states/rhode-island/articles/2017-03-02/swastika-burned-into-sign-along-bike-path-in-barrington</t>
  </si>
  <si>
    <t>flag/dorm room</t>
  </si>
  <si>
    <t>https://web.archive.org/save/https://www.cleveland.com/court-justice/2017/03/swastika_antisemitic_language.html</t>
  </si>
  <si>
    <t>front door</t>
  </si>
  <si>
    <t>https://web.archive.org/save/http://www.haaretz.com/us-news/1.778397</t>
  </si>
  <si>
    <t>https://web.archive.org/save/https://rwuhawksherald.com/2017/04/28/rwus-response-to-anti-semitist-act/</t>
  </si>
  <si>
    <t>https://web.archive.org/save/http://bronx.news12.com/story/36323979/swastika-found-inside-fordham-university-residence-hall</t>
  </si>
  <si>
    <t>Fordam college</t>
  </si>
  <si>
    <t>https://web.archive.org/save/http://www.marinij.com/article/NO/20171106/NEWS/171109854</t>
  </si>
  <si>
    <t>asphalt</t>
  </si>
  <si>
    <t xml:space="preserve">graffiti, hate-crime </t>
  </si>
  <si>
    <t>sidewalk outside dorm</t>
  </si>
  <si>
    <t>https://web.archive.org/save/https://www.news-leader.com/story/news/local/ozarks/now/2018/03/26/springfield-mom-finds-swastika-painted-front-door-windshield-busted/459022002/</t>
  </si>
  <si>
    <t>https://web.archive.org/save/https://themacweekly.com/74995/news/swastikas-found-in-library-college-responds/</t>
  </si>
  <si>
    <t>https://web.archive.org/save/https://sacramento.cbslocal.com/2018/10/08/sacramento-city-college-swastikas/</t>
  </si>
  <si>
    <t>Sacremento</t>
  </si>
  <si>
    <t>ink and paper</t>
  </si>
  <si>
    <t>https://web.archive.org/save/https://www.gjsentinel.com/news/western_colorado/swastika-offends-residents-of-fruita/article_58bd8552-e317-11e8-a781-10604b9f6eda.html</t>
  </si>
  <si>
    <t>flag in yard</t>
  </si>
  <si>
    <t>Larry "L.J." Brooks, a 40-year-old man</t>
  </si>
  <si>
    <r>
      <rPr>
        <sz val="10.0"/>
      </rPr>
      <t xml:space="preserve">Neighbors said the flag was put up by Larry "L.J." Brooks, a 40-year-old man who is known to ride a bike around town. 
According to Colorado Bureau of Investigation records, Brooks has a significant criminal history dating back to 1999. His convictions include felony drug possession, weapons offenses and domestic violence. Attempts to contact Brooks on Wednesday were unsuccessful and it's not clear why the flag made its brief appearance, but postings on his social media accounts share white supremacist views, something in line with neo-Nazi values.     Local protest later held about which you can read here: </t>
    </r>
    <r>
      <rPr>
        <color rgb="FF1155CC"/>
        <sz val="10.0"/>
        <u/>
      </rPr>
      <t>https://denver.cbslocal.com/2018/11/12/swastika-flag-fruita-nazi/</t>
    </r>
  </si>
  <si>
    <t>https://web.archive.org/save/https://www.chicagotribune.com/suburbs/river-forest/ct-rfl-trinity-swastika-tl-1122-story.html</t>
  </si>
  <si>
    <t>https://web.archive.org/save/https://dailyvoice.com/new-jersey/pascackvalley/police-fire/swastikas-racist-graffiti-spread-from-pascack-valley-hs-to-hills/745334/</t>
  </si>
  <si>
    <t>https://losangeles.cbslocal.com/2018/12/05/csun-shooting-threat/</t>
  </si>
  <si>
    <r>
      <rPr>
        <color rgb="FF2F2F2F"/>
        <sz val="10.0"/>
      </rPr>
      <t xml:space="preserve">check out student's response here and college response to her response which was reported about all over the media; related to freedom of speech; </t>
    </r>
    <r>
      <rPr>
        <color rgb="FF1155CC"/>
        <sz val="10.0"/>
        <u/>
      </rPr>
      <t>https://www.nepm.org/post/asked-remove-anti-nazi-sign-umass-student-gets-mixed-message#stream/0</t>
    </r>
    <r>
      <rPr>
        <color rgb="FF2F2F2F"/>
        <sz val="10.0"/>
      </rPr>
      <t xml:space="preserve"> UMass has undertaken a number of actions including installing additional surveillance cameras, increasing security patrols in buildings that have been targeted and increasing the Counseling Center outreach in cultural centers and residence halls.
The university has also held floor and building meetings in residence halls to provide support and awareness and  leadership engages in one-on-one and group meetings with impacted students and communities, according to the website. Last Thursday, about 200 University of Massachusetts students, faculty and staff marched through campus demanding the university do more to address the increasing racism and white supremacy on campus.
The rally was organized by the Graduate Employee Organization, which issued a series of demands and asked participants to sign a petition that put them in writing. Demands included that the UMass Amherst Police Department "abolish the 'Anonymous Tip Line' that targets people of color." GEO also called on UMass to sever its relationship with Amherst police, which the union said "encourages highly punitive University measures against students for any number of nonviolent/minor infractions and has somehow seemingly left racist terrorizers free of any meaningful response from UMass."
Students marched from the Student Union and to the Southwest residential area to pass Melville dorm, the site of several reports of racist-graffiti this semester. They then gathered outside the Whitmore Administration Building to issue their demands.</t>
    </r>
  </si>
  <si>
    <r>
      <rPr>
        <color rgb="FF121212"/>
        <sz val="10.0"/>
      </rPr>
      <t xml:space="preserve">The middle school in Ojai, a small city 80 miles north-west of Los Angeles, told parents in a </t>
    </r>
    <r>
      <rPr>
        <color rgb="FF121212"/>
        <sz val="10.0"/>
      </rPr>
      <t>letter</t>
    </r>
    <r>
      <rPr>
        <color rgb="FF121212"/>
        <sz val="10.0"/>
      </rPr>
      <t xml:space="preserve"> in December that officials had discovered photos showing “nine students laying on the field together to form the shape of a swastika during lunch”. Administrators said the images appeared in a group chat that was active in November and December and featured “racist, sexually inappropriate and threatening commentary”, including one student’s call “to bring knives to school”. The photos and texts have not been released.</t>
    </r>
  </si>
  <si>
    <t>table</t>
  </si>
  <si>
    <t>teenagers</t>
  </si>
  <si>
    <r>
      <rPr>
        <sz val="10.0"/>
      </rPr>
      <t xml:space="preserve">On Monday, Newport Harbor students poured out of school buildings wearing every shade of blue as an act of solidarity with the Jewish community.
“I’m very glad that we are all making a statement that the vast majority of us believe that this is disgusting,” senior Sam Quattrociocchi said during lunch. “Some people at the party thought they were making an edgy joke, and they were completely wrong.”     Newport Harbor Principal Sean Boulton said in a statement that Monday’s community meeting at the school was to include him, Costa Mesa High Principal Jacob Haley, Estancia High Principal Michael Halt and Rabbi Reuven Mintz of the Chabad Center for Jewish Life.
“The goal of the event is to start a significant conversation to take us to a place where this sort of behavior never happens again in our community,” Boulton said. “Over the past few years, all Newport-Mesa schools have worked tirelessly to eliminate prejudice, hate and bullying and continually work toward true tolerance and equality. We are obviously not there yet, but the journey continues.
“Diversity is the backbone of our schools, but in this social and social media climate, we are subject to hate, offensive acts/language and religious intolerance. We must and can do more.”  you can read here about community meeting: </t>
    </r>
    <r>
      <rPr>
        <color rgb="FF1155CC"/>
        <sz val="10.0"/>
        <u/>
      </rPr>
      <t>https://www.ocregister.com/2019/03/04/swastika-photo-on-social-media-sparks-outrage-and-community-reaction/</t>
    </r>
    <r>
      <rPr>
        <sz val="10.0"/>
      </rPr>
      <t xml:space="preserve">    This incident made national news. Here is article about Anne Frank's sister going to talk to students at school where it happened: </t>
    </r>
    <r>
      <rPr>
        <color rgb="FF1155CC"/>
        <sz val="10.0"/>
        <u/>
      </rPr>
      <t>https://www.cnn.com/2019/03/08/us/california-holocaust-survivor-talks-to-students/index.html</t>
    </r>
    <r>
      <rPr>
        <sz val="10.0"/>
      </rPr>
      <t xml:space="preserve">     Also, a few days later, someone put up Nazi posters in the school where some of these students went. Read here: </t>
    </r>
    <r>
      <rPr>
        <color rgb="FF1155CC"/>
        <sz val="10.0"/>
        <u/>
      </rPr>
      <t>https://www.timesofisrael.com/nazi-posters-hung-at-school-whose-students-played-swastika-beer-game/</t>
    </r>
    <r>
      <rPr>
        <sz val="10.0"/>
      </rPr>
      <t xml:space="preserve">        Also, read here about how Jewish community got involved to educate the students who did this and who had received death threats as a result: While the students were scolded for days on social media and have received death threats and messages urging them to kill themselves, the Jewish community in Southern California has rallied around them, offering to educate, support and even comfort these young people.
The Newport-Mesa Unified School District Board approved the creation of a human relations task force March 12 in response to recent acts of antiSemitism involving students from Newport Harbor High School, said Adriana Angulo, a school district spokeswoman.  
“The Task Force will help determine the best course of action to help educate not only our students but also our parents, teachers and the broader community as we work together to fight all forms of hate,” Angulo wrote in an email on May 13 to The Panther. see here for more on task force: </t>
    </r>
    <r>
      <rPr>
        <color rgb="FF1155CC"/>
        <sz val="10.0"/>
        <u/>
      </rPr>
      <t>https://www.thepantheronline.com/news/school-district-creates-task-force-after-swastika-incident-antisemitic-flyers-posted-at-newport-beach-high-school</t>
    </r>
  </si>
  <si>
    <r>
      <rPr>
        <sz val="10.0"/>
      </rPr>
      <t xml:space="preserve">See this article for how swastika has become trendy with kids on social media as well as games like "holocaust pong": </t>
    </r>
    <r>
      <rPr>
        <color rgb="FF1155CC"/>
        <sz val="10.0"/>
        <u/>
      </rPr>
      <t>https://forward.com/news/420614/its-not-your-imagination-the-nazi-swastika-is-trendy-among-teens/</t>
    </r>
  </si>
  <si>
    <r>
      <rPr>
        <sz val="10.0"/>
      </rPr>
      <t xml:space="preserve">Superintendent of Schools Cheryl H. Champ, and Principal of Pelham Middle School Lynn M. Sabia, signed a letter reacting to the swastikas. 
“These symbols of hate have no place in our society and especially within our schools. This behavior is deeply offensive and will not be tolerated,” the letter read.
In the letter, they said that as an “immediate response,” all students attended an assembly where the principal and assistant principal  “discussed the swastika's meaning, its dark place in our history and why the symbol remains offensive to this day.”
Following the incident, US Congressman Eliot Engel issued a statement.
“The appearance of this despicable symbol is yet another example of the rising tide of antisemitism in our country,” Engel wrote.
“Children in school should never be subjected to hate, racism, or intolerance of any kind.  All of us in the public space have a moral responsibility to make sure our words and actions are combating this hate, not fueling the fire."
Latest articles from Jpost
Engel also praised the school administrators, saying, “I commend Pelham Superintendent of Schools Cheryl H. Champ and Pelham Middle School Principal Lynn M. Sabia for their swift and thorough response—they promptly reported the incident to the police, gathered the school community to discuss the meaning of this deeply disturbing symbol, and focused on including Holocaust education into their curriculum.”  Also, read interesting letter a student wrote in response: </t>
    </r>
    <r>
      <rPr>
        <color rgb="FF1155CC"/>
        <sz val="10.0"/>
        <u/>
      </rPr>
      <t>https://pelhamexaminer.com/18165/showcase/why-i-was-not-surprised-about-swastikas-the-reality-of-being-a-jewish-student-in-pelham/</t>
    </r>
  </si>
  <si>
    <t>beach park</t>
  </si>
  <si>
    <t>turtles backs</t>
  </si>
  <si>
    <t>student at the school</t>
  </si>
  <si>
    <t>Sept-2020</t>
  </si>
  <si>
    <t>vandalism, racist-graffiti</t>
  </si>
  <si>
    <t>public street</t>
  </si>
  <si>
    <t>traffic sign</t>
  </si>
  <si>
    <t>https://www.msn.com/en-us/news/world/wassmuth-center-post-nazi-stickers-found-at-anne-frank-memorial/ar-BB1bMogo</t>
  </si>
  <si>
    <t xml:space="preserve">display-of-hate </t>
  </si>
  <si>
    <t>ink and vinyl</t>
  </si>
  <si>
    <t>memorial</t>
  </si>
  <si>
    <r>
      <rPr>
        <sz val="10.0"/>
      </rPr>
      <t xml:space="preserve">Director of Center asked to hold vigil; fundraising drives started, ADL contacted. Director said: The damage is not only to the memorial itself, Prinzig issued statement on FB: </t>
    </r>
    <r>
      <rPr>
        <color rgb="FF1155CC"/>
        <sz val="10.0"/>
        <u/>
      </rPr>
      <t>https://www.facebook.com/wassmuthcenter/posts/3823686357653316</t>
    </r>
    <r>
      <rPr>
        <sz val="10.0"/>
      </rPr>
      <t xml:space="preserve">  The Boise community has rallied behind the Wassmuth Center, with visitors leaving flowers and signs of encouragement on the memorial. The center announced that amid the outpouring of support it will be launching a fundraising campaign in order to buy a new security system for the memorial. "This is shocking and disturbing, and we know it does not reflect the values of our community," Boise mayor Lauren McLean said in a statement. "The vandalism will be investigated, and the people responsible will be held accountable."  "The Anne Frank Memorial was vandalized by racist criminals. Nine stickers with swastika symbols were placed throughout the memorial. This is shocking and disturbing, and we know it does not reflect the values of our community. The vandalism will be investigated, and the people responsible will be held accountable.
We have reached out to Wassmuth Center for Human Rights and the local synagogues and are working with Boise PD and community stakeholders to address the Nazi graffiti.
We are working with stakeholders to ensure every community member feels safe in the months and years to come. Racism and antisemitism are not welcome in Boise and must be addressed. We will work together as a community to make sure it is.
This is not normal—the rhetoric we've seen over the past days and months has no place in our community. Bad actors who use racist and violent rhetoric are not welcome in this community. We are committed to an open and welcoming city for everyone, and leaders from the business, cultural, and religious community stand with us. We will collaborate closely with all stakeholders in our community to protect these values.
These actions are upsetting. This has been incredibly difficult, and we understand people are hurting. Our hearts are with everyone affected and everyone facing anxiety, loss, uncertainty and injustice. We will continue to work with all of you to make Boise a better place for everyone to live.
Events like these attract attention, but we know through Boise residents' everyday actions that this is a place of kindness and openness. It is part of Boise's identity, and if we work together, the rest of the state and country will see the real Boise."</t>
    </r>
  </si>
  <si>
    <t>https://web.archive.org/save/https://www.dailybreeze.com/2017/03/23/palos-verdes-estates-police-investigate-swastika-found-on-pv-high-students-car/</t>
  </si>
  <si>
    <t>Palos Verdes</t>
  </si>
  <si>
    <t>two students</t>
  </si>
  <si>
    <t>https://web.archive.org/save/https://thetech.com/2017/11/09/standing-up-for-mit</t>
  </si>
  <si>
    <t>https://web.archive.org/save/https://wcfcourier.com/news/local/education/luther-college-president-responds-to-symbols-of-hate/article_6d89174b-26d4-5cf5-9125-29d449b39207.html</t>
  </si>
  <si>
    <t>https://web.archive.org/save/https://njjewishnews.timesofisrael.com/swastika-slurs-found-on-scotch-plains-high-school/</t>
  </si>
  <si>
    <t>Pentagrams, Male Genetilia</t>
  </si>
  <si>
    <t>https://web.archive.org/save/https://clevelandclarion.com/7448/news/cleveland-reacts-to-hate-speech-found-on-jewish-student-union-posters/</t>
  </si>
  <si>
    <t>vandalism, hate-speech</t>
  </si>
  <si>
    <t>flyers in halls</t>
  </si>
  <si>
    <r>
      <rPr>
        <sz val="10.0"/>
      </rPr>
      <t xml:space="preserve">A teacher and a head custodian found the two defaced posters before school, and brought them to Principal Ayesha Freeman. “We immediately did a walk through of the whole building [and] those were the only two that we saw,” said Freeman. “We conducted an investigation to try and determine who had done that. We concluded that they were written on the posters after the end of the school day the day before because there were no eyewitnesses, nobody who noticed it.”
Freeman then put the posters in her desk and, after three weeks with no further signs of disturbance surrounding the issue, eventually recycled them. Members of the JSU and the Cleveland Alliance for Racial Equity (CARE) were invited to speak on a panel at the December staff meeting about the posters and how to address antiSemitism in classrooms. JSU leaders also visited history classrooms delivering presentations about the situation, antiSemitism, and steps the students could take to prevent hate speech.  There are currently events and ideas in the works about combating hate speech and creating a safe and communicative environment at Cleveland. Vice Principal Kristy Mize hopes to plan an event including all racial affinity and sexual orientation clubs, to broadcast their voice and work collaboratively to combat hate speech heard in the hallways.
Beginning in January, Principal Freeman will be holding parent listening sessions once a month for parents and guardians to attend. Additionally, the ninth grade academy Wy’East will be taking a field trip to the Portland Art Museum exhibit of Holocaust photographs, “Memory Unearthed.” “It’s part of the work that we do as school administrators,” said Freeman. “A big part of our job is of course to teach young people how to communicate with kindness and compassion.”
Members of the JSU highlight the importance of continued involvement. “This isn’t the end of our efforts with administration and making change. We’re still going to keep working on this continuously, and if people want to get involved, then come to JSU and talk to us,” said Birk-Stachon.  See this article to learn how principle eventually resigned due to no confidence vote in part due to how she handled this event it seems: </t>
    </r>
    <r>
      <rPr>
        <color rgb="FF1155CC"/>
        <sz val="10.0"/>
        <u/>
      </rPr>
      <t>https://www.oregonlive.com/education/2019/05/cleveland-high-school-principal-resigns-after-no-confidence-vote-from-teachers.html</t>
    </r>
  </si>
  <si>
    <r>
      <rPr>
        <color rgb="FF2F2F2F"/>
        <sz val="10.0"/>
      </rPr>
      <t xml:space="preserve">check out student's response here and college response to her response which was reported about all over the media; related to freedom of speech; </t>
    </r>
    <r>
      <rPr>
        <color rgb="FF1155CC"/>
        <sz val="10.0"/>
        <u/>
      </rPr>
      <t>https://www.nepm.org/post/asked-remove-anti-nazi-sign-umass-student-gets-mixed-message#stream/0</t>
    </r>
    <r>
      <rPr>
        <color rgb="FF2F2F2F"/>
        <sz val="10.0"/>
      </rPr>
      <t xml:space="preserve"> UMass has undertaken a number of actions including installing additional surveillance cameras, increasing security patrols in buildings that have been targeted and increasing the Counseling Center outreach in cultural centers and residence halls.
The university has also held floor and building meetings in residence halls to provide support and awareness and  leadership engages in one-on-one and group meetings with impacted students and communities, according to the website. Last Thursday, about 200 University of Massachusetts students, faculty and staff marched through campus demanding the university do more to address the increasing racism and white supremacy on campus.
The rally was organized by the Graduate Employee Organization, which issued a series of demands and asked participants to sign a petition that put them in writing. Demands included that the UMass Amherst Police Department "abolish the 'Anonymous Tip Line' that targets people of color." GEO also called on UMass to sever its relationship with Amherst police, which the union said "encourages highly punitive University measures against students for any number of nonviolent/minor infractions and has somehow seemingly left racist terrorizers free of any meaningful response from UMass."
Students marched from the Student Union and to the Southwest residential area to pass Melville dorm, the site of several reports of racist-graffiti this semester. They then gathered outside the Whitmore Administration Building to issue their demands.</t>
    </r>
  </si>
  <si>
    <t xml:space="preserve">whiteboard </t>
  </si>
  <si>
    <t>whiteboard on dorm door</t>
  </si>
  <si>
    <t>See article for letter from president of college. Also, In response to the incidents, the college has been hosting educational events. Last week, there was a solidarity rally on campus. Wheaton College said it increased patrols on campus following the two bias-incidents.
In an email to students, faculty and staff, Wheaton College President Dennis Hanno said it "runs counter to our values as an institution."
Hanno described the swastika as a symbol of antiSemitism, white supremacy and genocide.
Wheaton College is holding an event on Friday to discuss the history and meaning of the swastika.
Wheaton College said it reported the incidents to Norton police and to the Anti-Defamation League.
The college said it's following up every lead it receives and is offering support and counseling to students who need it.</t>
  </si>
  <si>
    <t>exterior building</t>
  </si>
  <si>
    <t xml:space="preserve">Nazi-style-swastika </t>
  </si>
  <si>
    <t>front lawn</t>
  </si>
  <si>
    <r>
      <rPr>
        <sz val="10.0"/>
      </rPr>
      <t xml:space="preserve">owner of house posted about incident on FB; officials of local NAACP share the post; police investigating The Daily News has attempted to reach out to the branch for further comment but also spoke with Onslow County Sheriff Hans Miller regarding the incident. Miller did not comment on any possible leads but that a detective is following up from the initial report taken on Wednesday. "We are going to find out who is behind this. Obviously this is a criminal offense and we want the family to know that we are on it," added Miller. "It is unacceptable and this type of hate will not be tolerated."; For their own safety, the family plans to add no trespassing signs and a security system around the house. Several local landscaping companies have also reached out to fix the family's yard free of charge.Later Pastors and Faith-Leaders from across the state, civic organizations, legislators, law enforcement, and municipalities gathered in Richlands on Thursday to stand in solidarity with the family against what they called a hate-crime in Eastern North Carolina after a large Swastika was carved into the front lawn of the family home last month -- event was organized by Wailing Wall Ministries, which created the Social Justice Diversity Coalition to respond to hate-crime victims of Eastern North Carolina--see </t>
    </r>
    <r>
      <rPr>
        <color rgb="FF1155CC"/>
        <sz val="10.0"/>
        <u/>
      </rPr>
      <t>https://wcti12.com/news/local/leaders-gather-in-richlands-to-denounce-september-swastika-incident</t>
    </r>
  </si>
  <si>
    <t>website</t>
  </si>
  <si>
    <t>Overall Victim Support</t>
  </si>
  <si>
    <t>tape, paper and ink</t>
  </si>
  <si>
    <t>fellow student</t>
  </si>
  <si>
    <t>body and marker</t>
  </si>
  <si>
    <t>circle drawn around fuck-ni*gers</t>
  </si>
  <si>
    <r>
      <rPr>
        <color rgb="FF000000"/>
        <sz val="10.0"/>
      </rPr>
      <t xml:space="preserve">Letter here: </t>
    </r>
    <r>
      <rPr>
        <color rgb="FF1155CC"/>
        <sz val="10.0"/>
        <u/>
      </rPr>
      <t>https://www.wm.edu/news/announcements/2016/our-campus-community.php</t>
    </r>
    <r>
      <rPr>
        <color rgb="FF000000"/>
        <sz val="10.0"/>
      </rPr>
      <t xml:space="preserve"> Dear William &amp; Mary Students, Each year on the day new students move in and begin their orientation, I have the privilege of offering words of welcome to this Tribe family.  The one element of those opening remarks that remains unchanged from one fall to the next is an unwavering affirmation, “Who comes here belongs here.” If ever there was a time for William &amp; Mary to re-affirm that foundational claim in both words and actions, now is that time.  Each one of you belongs here – you were specially chosen to be a part of this campus community, and you are of immeasurable worth because of the diverse experiences, perspectives, identities, traditions, affiliations, and abilities you bring with you. What can never belong here at W&amp;M are any behaviors that harass, intimidate, or threaten others.  It grieves me to know that students in our community are witnessing or directly experiencing such behaviors, as well as the accompanying pain, confusion, and fear they engender. Since last week’s presidential election, students have shared with us, both anonymously and through more formal channels, information about such threats and harassment. Just yesterday, we received a disturbing report about graffiti written on a paper towel dispenser in a hall bathroom in a residence hall. An image of the graffiti, which included the words “Go Trump” with a swastika substituting for the “T” has been widely circulated on social media. No one has come forward to claim responsibility or motive, and we encourage anyone with information about the incident to contact William &amp; Mary Police at 221-4596. Yesterday afternoon, students, faculty and administrators gathered in Tucker Hall to talk about the climate on campus, to ask questions, and to support one another during this turbulent time.  A number of you asked for more information about our campus policies, avenues for reporting discrimination and harassment, and a list of campus resources.  I hope this specially-designed website is helpful – please reach out and let us know what else you might need.  The university will follow-up on reports to the best of our ability using the information provided.  Above all, leverage the trusting relationships you have established at William &amp; Mary with faculty members, with administrators, with mentors, and with your friends. And may we each commit to listening more, with compassion and with respect. Yours, Ginger Ambler Virginia Miller Ambler ‘88, Ph.D. ‘06 Vice President for Student Affairs</t>
    </r>
  </si>
  <si>
    <t>white male, Samuel Whitt</t>
  </si>
  <si>
    <t>hateful-graffiti, vandalism</t>
  </si>
  <si>
    <t>bias-crime, hateful-message</t>
  </si>
  <si>
    <t>three students</t>
  </si>
  <si>
    <r>
      <rPr>
        <color rgb="FF000000"/>
        <sz val="10.0"/>
      </rPr>
      <t xml:space="preserve">Community rally and "crews spent Sunday power-washing the words away" neighboring schools had "students making banners and wearing orange, one of Withrow’s colors, to school and to games." Rep. Alicia Reece,condemned the acts of vandalism in the following statement Sunday: 
“With two similar acts of hate, ethnic intimidation and property damage targeting educational institutions in Cincinnati, it is important the state steps up to become an active participant in the investigation and enforcement of state laws against these appalling and hostile acts. To that end, I will formally ask the state attorney general to investigate these as an emerging criminal pattern.
“As an alumnus and class president of Withrow High, I am personally discouraged and troubled by this intolerable affront to students, families, our community and state. Though these violating and hateful offenses seem to be too common these days, we must remember this hate </t>
    </r>
    <r>
      <rPr>
        <color rgb="FF1155CC"/>
        <sz val="10.0"/>
        <u/>
      </rPr>
      <t>https://www.wlwt.com/article/schools-rally-around-withrow-high-school-after-it-is-vandalized/8634588#</t>
    </r>
    <r>
      <rPr>
        <color rgb="FF000000"/>
        <sz val="10.0"/>
      </rPr>
      <t xml:space="preserve">  School released statement: "We are truly saddened by this event and want to assure our students and families that we will keep them safe," the statement said. "We have not received any threats against our students or staff."
It continued:This unfortunate event is further evidence of our need to heal and grow as a community. If this awful act encourages anything, we hope that it sparks continued dialogue among families about our need to come together as one country. Our diversity is an asset and should be celebrated.
We will have counselors at school tomorrow for students who need them. Police involvement.</t>
    </r>
  </si>
  <si>
    <t>incident, acts-of-intolerance</t>
  </si>
  <si>
    <r>
      <rPr>
        <color rgb="FF000000"/>
        <sz val="10.0"/>
      </rPr>
      <t xml:space="preserve">see this posted flyer for university response: https://i2.wp.com/uofsdmedia.com/wp-content/uploads/2017/02/IMG_3258-e1488339704476.jpg?w=1720 and </t>
    </r>
    <r>
      <rPr>
        <color rgb="FF1155CC"/>
        <sz val="10.0"/>
        <u/>
      </rPr>
      <t>https://i1.wp.com/uofsdmedia.com/wp-content/uploads/2017/02/IMG_2166-e1488339623806.jpg?resize=860%2C1147</t>
    </r>
    <r>
      <rPr>
        <color rgb="FF000000"/>
        <sz val="10.0"/>
      </rPr>
      <t xml:space="preserve"> " Assistant Vice President and Dean of Students Donald Godwin, promoted unity in the USD community and condemned the behavior. Godwin explained that the graffiti and additional acts of intolerance are not entirely uncommon to occur on campus, but this pattern that has occurred is out of the ordinary. According to Godwin, Student Affairs addressed the act of intolerance by sending the campus-wide email. The USD administration also encouraged the community to report further information and incidents. Additionally, Student Affairs hosts events to educate the USD community through programs that promote diversity and inclusivity. Terrence Shaw is the community director for Camino and Founders. Shaw was alerted about the incident on Tuesday, two days before the USD community received the email from Godwin. After emailing his residents about the incident and asking for information, Shaw said that he discussed the incident with his RAs during their staff meeting."</t>
    </r>
  </si>
  <si>
    <t>dorm whiteboard</t>
  </si>
  <si>
    <t>https://www.cleveland.com/court-justice/2017/03/swastika_antisemitic_language.html</t>
  </si>
  <si>
    <t>https://www.wthr.com/article/nazi-flag-sparks-outrage-outside-east-indianapolis-home</t>
  </si>
  <si>
    <t>flyer board</t>
  </si>
  <si>
    <t>https://www.brooklyn-usa.org/wp-content/uploads/2017/09/MOTM_Sept-2017.pdf</t>
  </si>
  <si>
    <t>public bench</t>
  </si>
  <si>
    <r>
      <rPr>
        <color rgb="FF000000"/>
        <sz val="10.0"/>
      </rPr>
      <t xml:space="preserve">Love and Unity gathering being planned: see also here: </t>
    </r>
    <r>
      <rPr>
        <color rgb="FF1155CC"/>
        <sz val="10.0"/>
        <u/>
      </rPr>
      <t>https://greenpointpost.com/gathering-to-be-held-at-mcgolrick-park-after-swastikas-found-on-park-tables.</t>
    </r>
    <r>
      <rPr>
        <color rgb="FF000000"/>
        <sz val="10.0"/>
      </rPr>
      <t xml:space="preserve"> Also: </t>
    </r>
    <r>
      <rPr>
        <color rgb="FF1155CC"/>
        <sz val="10.0"/>
        <u/>
      </rPr>
      <t>https://www.facebook.com/events/1445400758862514</t>
    </r>
  </si>
  <si>
    <t>http://www.jta.org/2017/08/21/news-opinion/united-states/swastikas-and-antisemitic-slurs-found-in-michigan-park</t>
  </si>
  <si>
    <t>class whiteboard</t>
  </si>
  <si>
    <t>racial graffiti, hate-crime</t>
  </si>
  <si>
    <t>http://www.marinij.com/article/NO/20171106/NEWS/171109854</t>
  </si>
  <si>
    <t>map in dorm hall</t>
  </si>
  <si>
    <t>graffiti, hate-crime</t>
  </si>
  <si>
    <t>field of grass</t>
  </si>
  <si>
    <t>dry-erase board</t>
  </si>
  <si>
    <t>antisemitic vandalism, bias-incidents,</t>
  </si>
  <si>
    <t>https://www.bostonglobe.com/metro/2018/12/11/racist-homophobic-and-antisemitic-graffiti-found-needham-high-school/E22W26NsbXqttU4gNaexmM/story.html?p1=Article_Inline_Text_Link</t>
  </si>
  <si>
    <t>racist, homophonbic, and antisemitic-graffiti</t>
  </si>
  <si>
    <r>
      <rPr>
        <rFont val="Arial"/>
        <color rgb="FF121212"/>
        <sz val="10.0"/>
      </rPr>
      <t>On Monday, Nazareth will hold an event with stud</t>
    </r>
    <r>
      <rPr>
        <rFont val="Arial"/>
        <color rgb="FF000000"/>
        <sz val="10.0"/>
      </rPr>
      <t>ents, faculty and staff to talk about religious differences and promote understanding, making the incident a teachable moment about embracing diversity.; internal investigation; College president Daan Braveman called it, "deeply disturbing and concerning," particularity because he's a person of Jewish faith. “It’s hurtful" Braveman said. "It’s hurtful to people of the Jewish faith. It’s hurtful to anyone who’s a caring person and who understands that we have difference faiths, some with no beliefs and we should celebrate that.” Wednesday evening, the college president said, a student discovered the swastika symbol outside of her dorm room door. Braveman said the student immediately called campus security. “The swastika is a symbol that stands for hatred and murder," he said. "It’s not just a joke. If someone thought it was a joke, that person needs to be educated on why it isn’t a joke. And if someone did it intentionally to harm others, then that’s a whole another issue as well.”</t>
    </r>
  </si>
  <si>
    <t>Pentagrams, Male Genitalia</t>
  </si>
  <si>
    <r>
      <rPr>
        <color rgb="FF000000"/>
        <sz val="10.0"/>
      </rPr>
      <t xml:space="preserve">The hateful images were reported to school leadership by a teacher after a student found two swastikas drawn in pencil on a science lab bench. The school documented the images and reported the incident to the Superintendent, Reading police and the Facilities Department. In a letter to school families and staff, Reading Memorial High School Principal Kathleen Boynton said an investigation was ongoing, but it was unclear when exactly the images were drawn. "Unfortunately, we continue to have these graffiti related incidents in our schools and in our community," Boynton wrote in the letter. "The swastika symbolizes hate and antiSemitism and there is no place for these types of hateful actions or behaviors in our schools or in the greater Reading community."
 in response to this event and other swastika incidents, antisemitic rally later held in reading, which you can read about here: </t>
    </r>
    <r>
      <rPr>
        <color rgb="FF1155CC"/>
        <sz val="10.0"/>
        <u/>
      </rPr>
      <t>https://www.bostonglobe.com/metro/2018/10/21/reading-residents-rally-against-antiSemitism-their-town-and-solidarity-with-jewish-neighbors/Hf07uR3E0aTMGLsgsAYc0J/story.html</t>
    </r>
  </si>
  <si>
    <r>
      <rPr>
        <color rgb="FF000000"/>
        <sz val="10.0"/>
      </rPr>
      <t xml:space="preserve">The police department said its investigation concluded the graffiti, discovered at numerous locations in the city on Sunday, Oct. 21, was "done for shock value rather than hate." Also, see this article for community response: </t>
    </r>
    <r>
      <rPr>
        <color rgb="FF1155CC"/>
        <sz val="10.0"/>
        <u/>
      </rPr>
      <t>https://hudsonvalleyone.com/2018/10/22/kingston-police-investigate-nazi-graffiti/</t>
    </r>
    <r>
      <rPr>
        <color rgb="FF000000"/>
        <sz val="10.0"/>
      </rPr>
      <t xml:space="preserve">  In response to the vandalism, Ward 4 Alderwoman Rita Worthington called for a meeting at the Kingston Public Library scheduled for 6 p.m. on Thursday, Oct. 25. Worthington said KPD Chief Egidio Tinti would address the crowd and give an update on the investigation.
“This is very disturbing, especially since Kingston has gone to great lengths to make this a welcoming and inclusive city,” said Worthington. “For this to happen is a slap in the face.”
City Republicans, meanwhile, issued a statement blaming the vandalism on unnamed outsiders and linked the incident to the ongoing campaign for New York’s 19th Congressional District. A statement on the City of Kingston Republican Committee’s Facebook page reads, “… There is an element out there wants people to think that if you love your home, your community and your country, that you hate other things or other people. This is not us … This must be coming from outside the area. Like [Current NY 19 Democratic candidate Antonio] Delgado and the campaign they are running is coming from outside the area. Just like Hillary Clinton did. Just like Sean Eldridge did. Just like Zephyr Teachout did.”</t>
    </r>
  </si>
  <si>
    <t>http://nevadasagebrush.com/blog/2018/11/03/anti-semitic-symbols-are-carved-in-residence-hall-door-after-the-synagogue-shooting/</t>
  </si>
  <si>
    <r>
      <rPr>
        <sz val="10.0"/>
      </rPr>
      <t xml:space="preserve">In response to this vandalism, Peavine Hall called for a mandatory community meeting on Tuesday, Oct. 30 to address these issues. Residents, resident assistants and resident directors were in attendance.
“We want all members of our community to feel welcome and safe, and the best ones to promote that feeling are the other students in the community,” Rod Aeschlimann, the director of Residential Life, Housing &amp; Food Services said. “Students are asked to listen to each other and to reach out to others for support….. to be watchful and aware of friends most affected by fear and emotion, letting them know your own personal support of them and encouraging utilization of campus resources if appropriate.”
At the meeting, it was announced there was an open hate-crime investigation. Several rooms in the area of the carved swastika were interrogated by the police. In order to avoid similar situations in the future, students suggested for the installation of cameras in the hallway or to have resident assistants conduct 24-hour watch on all floors.
”We wanted to remind the community that these acts of hate and discrimination not only create an environment of hostility but are a violation of university policy.” Amanda Chavez, the resident director of Peavine and Edtivia Rutherford, the graduate resident director of Peavine said in an email to Peavine residents. “We are a welcoming community that strives to embrace diversity and inclusion. We are made up of people from different backgrounds, races and ethnicities, religions, genders, sexual orientations, and abilities. All of us deserve the right to be treated with respect and live in an environment where we are not subject to discrimination. Read the linked article for more. Also read this article for more on community response: </t>
    </r>
    <r>
      <rPr>
        <color rgb="FF1155CC"/>
        <sz val="10.0"/>
        <u/>
      </rPr>
      <t>http://nevadasagebrush.com/blog/2019/03/13/swastika-found-in-juniper-hall-student-leaders-address-antiSemitism/.</t>
    </r>
    <r>
      <rPr>
        <sz val="10.0"/>
      </rPr>
      <t xml:space="preserve"> It says In response to the Peavine incident, ASUN held a town hall meeting on Wednesday, Nov. 7, 2018 to address student concerns. Around 100 students, faculty and concerned individuals attended the event. Topics of discussion included discrimination, sexual assault and Tau Kappa Epsilon. Some students condemned the university for not addressing antiSemitism properly and others felt the university did not support its Jewish students. In February 2019, President Hannah Jackson announced her partnership with Sigma Alpha Epsilon Pi sorority and Alpha Epsilon Pi fraternity in order to create workshops to address antiSemitism on campus. ASUN, Student Services and Hillel plan to bring the Anti-defamation League of Nevada on campus for training. The Residence Hall Association held a town hall meeting in December 2018  to address students living in the resident halls’ concerns. Some students called for more transparency between housing and students since they were unsure if any action was being done. Students suggested more surveillance in the halls of student housing, increased security, more education on diversity and culture and stricter discipline on hate-crimes. Here, Associated Students of the University of Nevada announced they were planning a diversity and inclusion event for April 2019. RHA also advocated for residence halls’ Leadership Council to think of events or activities aimed at inclusion and diversity.</t>
    </r>
  </si>
  <si>
    <t>https://kstp.com/news/macalester-college-students-react-after-swastika-found-drawn-on-campus/5126913/</t>
  </si>
  <si>
    <t>Dorm</t>
  </si>
  <si>
    <r>
      <rPr>
        <sz val="10.0"/>
      </rPr>
      <t xml:space="preserve">A teacher and a head custodian found the two defaced posters before school, and brought them to Principal Ayesha Freeman. “We immediately did a walk through of the whole building [and] those were the only two that we saw,” said Freeman. “We conducted an investigation to try and determine who had done that. We concluded that they were written on the posters after the end of the school day the day before because there were no eyewitnesses, nobody who noticed it.”
Freeman then put the posters in her desk and, after three weeks with no further signs of disturbance surrounding the issue, eventually recycled them. Members of the JSU and the Cleveland Alliance for Racial Equity (CARE) were invited to speak on a panel at the December staff meeting about the posters and how to address antiSemitism in classrooms. JSU leaders also visited history classrooms delivering presentations about the situation, antiSemitism, and steps the students could take to prevent hate speech.  There are currently events and ideas in the works about combating hate speech and creating a safe and communicative environment at Cleveland. Vice Principal Kristy Mize hopes to plan an event including all racial affinity and sexual orientation clubs, to broadcast their voice and work collaboratively to combat hate speech heard in the hallways.
Beginning in January, Principal Freeman will be holding parent listening sessions once a month for parents and guardians to attend. Additionally, the ninth grade academy Wy’East will be taking a field trip to the Portland Art Museum exhibit of Holocaust photographs, “Memory Unearthed.” “It’s part of the work that we do as school administrators,” said Freeman. “A big part of our job is of course to teach young people how to communicate with kindness and compassion.”
Members of the JSU highlight the importance of continued involvement. “This isn’t the end of our efforts with administration and making change. We’re still going to keep working on this continuously, and if people want to get involved, then come to JSU and talk to us,” said Birk-Stachon.  See this article to learn how principle eventually resigned due to no confidence vote in part due to how she handled this event it seems: </t>
    </r>
    <r>
      <rPr>
        <color rgb="FF1155CC"/>
        <sz val="10.0"/>
        <u/>
      </rPr>
      <t>https://www.oregonlive.com/education/2019/05/cleveland-high-school-principal-resigns-after-no-confidence-vote-from-teachers.html</t>
    </r>
  </si>
  <si>
    <r>
      <rPr>
        <sz val="10.0"/>
      </rPr>
      <t xml:space="preserve">On Nov. 2, hateful speech was scrawled outside on a school shed, this time targeting an outspoken teacher, and signed with swastikas and the words “white power.” That teacher, Anthony Clark, organized a march Sunday to bring everyone together to denounce hate.  See more for community response: </t>
    </r>
    <r>
      <rPr>
        <color rgb="FF1155CC"/>
        <sz val="10.0"/>
        <u/>
      </rPr>
      <t>https://news.wttw.com/2018/11/14/responding-hate-speech-schools</t>
    </r>
    <r>
      <rPr>
        <sz val="10.0"/>
      </rPr>
      <t xml:space="preserve">  See also: </t>
    </r>
    <r>
      <rPr>
        <color rgb="FF1155CC"/>
        <sz val="10.0"/>
        <u/>
      </rPr>
      <t>https://popula.com/2019/07/25/the-swastika-incident/</t>
    </r>
  </si>
  <si>
    <r>
      <rPr>
        <sz val="10.0"/>
      </rPr>
      <t xml:space="preserve">The swastika incident and two other recent reports of racist and hate-filled graffiti found on campus led to a community march on Nov. 11. Dozens of attendees gathered outside OPRF High School, and marched along Lake Street to Harlem Avenue to protest the hate messages. Read about protest here: </t>
    </r>
    <r>
      <rPr>
        <color rgb="FF1155CC"/>
        <sz val="10.0"/>
        <u/>
      </rPr>
      <t>https://blavity.com/chicago-high-school-students-protest-administrations-response-to-racist-graffiti-and-white-teacher-using-the-n-word?category1=news&amp;category2=education</t>
    </r>
  </si>
  <si>
    <r>
      <rPr>
        <sz val="10.0"/>
      </rPr>
      <t xml:space="preserve">only mentioned as part of this article. I cannot find anywhere else.  See: </t>
    </r>
    <r>
      <rPr>
        <color rgb="FF1155CC"/>
        <sz val="10.0"/>
        <u/>
      </rPr>
      <t>https://news.wttw.com/2018/11/14/responding-hate-speech-schools</t>
    </r>
  </si>
  <si>
    <r>
      <rPr>
        <sz val="10.0"/>
      </rPr>
      <t xml:space="preserve">Neighbors said the flag was put up by Larry "L.J." Brooks, a 40-year-old man who is known to ride a bike around town. 
According to Colorado Bureau of Investigation records, Brooks has a significant criminal history dating back to 1999. His convictions include felony drug possession, weapons offenses and domestic violence. Attempts to contact Brooks on Wednesday were unsuccessful and it's not clear why the flag made its brief appearance, but postings on his social media accounts share white supremacist views, something in line with neo-Nazi values.     Local protest later held about which you can read here: </t>
    </r>
    <r>
      <rPr>
        <color rgb="FF1155CC"/>
        <sz val="10.0"/>
        <u/>
      </rPr>
      <t>https://denver.cbslocal.com/2018/11/12/swastika-flag-fruita-nazi/</t>
    </r>
  </si>
  <si>
    <t>antisemitic-racist-graffiti,</t>
  </si>
  <si>
    <t>Fynn Ajani Arthur, AAA identified 21, from Brunswick Maine</t>
  </si>
  <si>
    <t>tunnel on campus</t>
  </si>
  <si>
    <t xml:space="preserve">campus memorial </t>
  </si>
  <si>
    <r>
      <rPr>
        <color rgb="FF5076B8"/>
        <sz val="10.0"/>
      </rPr>
      <t xml:space="preserve">A mural at Duke University — created to honor </t>
    </r>
    <r>
      <rPr>
        <color rgb="FF5076B8"/>
        <sz val="10.0"/>
      </rPr>
      <t>the victims of last month's Pittsburgh synagogue shooting</t>
    </r>
    <r>
      <rPr>
        <color rgb="FF5076B8"/>
        <sz val="10.0"/>
      </rPr>
      <t xml:space="preserve"> — was vandalized with a Nazi symbol over the weekend.  "The mural was on a bridge where students often paint images that promote student events or other messages," WUNC's Liz Schlemmer reported. "The swastika was painted over a Star of David honoring the 11 people who died in the shooting at the Tree of Life synagogue."</t>
    </r>
  </si>
  <si>
    <t>residential area on campus</t>
  </si>
  <si>
    <t>“Let me be perfectly clear: A person who marks anything with swastikas or racial slurs is not demonstrating freedom of speech – they are committing both hate and bias crimes,” the superintendent Gunderson wrote. That means an arrest and adult criminal charges against anyone 18 or older or delinquency complaints against juveniles -- as well as district penalties, he warned.
At the same time, Gundersen said district officials have been in conference with the Anti-Defamation League and the Pascack Valley Clergy Council.
“Our goal in working with both of these organizations is to educate the community on the importance of respecting and embracing our differences," the superintendent said.  Students there invited local religious leaders and representatives from Valley Chabad, Temple Beth-Orr and the Jewish Federation Northern New Jersey to a rally against hate that featured a video of Holocaust survivors, a walkout to the football stadium and a choir singing John Lennon's "Imagine."
"One message resonated in all the speeches and comments made by the students: The swastikas and other hateful-messages recently found are not indicative of the student body as a whole," state Assemblywoman Holly Schepisi.</t>
  </si>
  <si>
    <t>hate-filled graffiti,</t>
  </si>
  <si>
    <t>https://issuu.com/amherststudent/docs/issue_18_9037ab71b40252</t>
  </si>
  <si>
    <t>passed out student's forhead</t>
  </si>
  <si>
    <r>
      <rPr>
        <color rgb="FF2F2F2F"/>
        <sz val="10.0"/>
      </rPr>
      <t xml:space="preserve">See this statement later issued by president: </t>
    </r>
    <r>
      <rPr>
        <color rgb="FF1155CC"/>
        <sz val="10.0"/>
        <u/>
      </rPr>
      <t>https://www.amherst.edu/amherst-story/president/statements/node/741180</t>
    </r>
    <r>
      <rPr>
        <color rgb="FF2F2F2F"/>
        <sz val="10.0"/>
      </rPr>
      <t xml:space="preserve"> </t>
    </r>
  </si>
  <si>
    <r>
      <rPr>
        <sz val="10.0"/>
      </rPr>
      <t xml:space="preserve">Seibert's neighbors planned a candlelight vigil in support of the family. They packed the corner sidewalk at Poway and Community roads with chants of, "No hate, no hate in Poway" and signs that read, "Poway united against hate." See also: </t>
    </r>
    <r>
      <rPr>
        <color rgb="FF1155CC"/>
        <sz val="10.0"/>
        <u/>
      </rPr>
      <t>https://www.sandiegouniontribune.com/pomerado-news/news/local-news/poway/sd-cm-pow-news-hate-crime-20181203-story.html</t>
    </r>
    <r>
      <rPr>
        <sz val="10.0"/>
      </rPr>
      <t xml:space="preserve"> In response to the incident, approximately 80 residents held a “All for One and One for All” candlelight prayer and song vigil Tuesday night at Poway and Community roads. Passing motorists honked in support for the gathering, attended by members of several religious organizations. A member of Chabad of Poway brought a large menorah, which was lit to celebrate the second day of Hanukkah. In the coming days, she’ll have security cameras positioned in her yard that will stay there year round.</t>
    </r>
  </si>
  <si>
    <r>
      <rPr>
        <color rgb="FF2F2F2F"/>
        <sz val="10.0"/>
      </rPr>
      <t xml:space="preserve">check out student's response here and college response to her response which was reported about all over the media; related to freedom of speech; </t>
    </r>
    <r>
      <rPr>
        <color rgb="FF1155CC"/>
        <sz val="10.0"/>
        <u/>
      </rPr>
      <t>https://www.nepm.org/post/asked-remove-anti-nazi-sign-umass-student-gets-mixed-message#stream/0</t>
    </r>
    <r>
      <rPr>
        <color rgb="FF2F2F2F"/>
        <sz val="10.0"/>
      </rPr>
      <t xml:space="preserve"> UMass has undertaken a number of actions including installing additional surveillance cameras, increasing security patrols in buildings that have been targeted and increasing the Counseling Center outreach in cultural centers and residence halls.
The university has also held floor and building meetings in residence halls to provide support and awareness and  leadership engages in one-on-one and group meetings with impacted students and communities, according to the website. Last Thursday, about 200 University of Massachusetts students, faculty and staff marched through campus demanding the university do more to address the increasing racism and white supremacy on campus.
The rally was organized by the Graduate Employee Organization, which issued a series of demands and asked participants to sign a petition that put them in writing. Demands included that the UMass Amherst Police Department "abolish the 'Anonymous Tip Line' that targets people of color." GEO also called on UMass to sever its relationship with Amherst police, which the union said "encourages highly punitive University measures against students for any number of nonviolent/minor infractions and has somehow seemingly left racist terrorizers free of any meaningful response from UMass."
Students marched from the Student Union and to the Southwest residential area to pass Melville dorm, the site of several reports of racist-graffiti this semester. They then gathered outside the Whitmore Administration Building to issue their demands.</t>
    </r>
  </si>
  <si>
    <t>posters on campus</t>
  </si>
  <si>
    <t>white male, Gunnar Hassard, 18</t>
  </si>
  <si>
    <r>
      <rPr>
        <sz val="10.0"/>
      </rPr>
      <t xml:space="preserve">Gunnar Hassard, 18, was arraigned in Harrison Town Court on a felony charge of first-degree aggravated harassment, according to the district attorney's office.
Hassard is accused of posting multiple flyers on the campus “frequented and utilized by members of the Jewish community…causing alarm, fear and annoyance to the members of the campus community during the Jewish holiday of Hanukkah,” the felony complaint says. Here is article saying that posters are matter of freedom of expression: </t>
    </r>
    <r>
      <rPr>
        <color rgb="FF1155CC"/>
        <sz val="10.0"/>
        <u/>
      </rPr>
      <t>https://www.nydailynews.com/opinion/ny-oped-sorry-swastikas-are-not-illegal-20181218-story.html</t>
    </r>
  </si>
  <si>
    <r>
      <rPr>
        <color rgb="FF121212"/>
        <sz val="10.0"/>
      </rPr>
      <t xml:space="preserve">The middle school in Ojai, a small city 80 miles north-west of Los Angeles, told parents in a </t>
    </r>
    <r>
      <rPr>
        <color rgb="FF121212"/>
        <sz val="10.0"/>
      </rPr>
      <t>letter</t>
    </r>
    <r>
      <rPr>
        <color rgb="FF121212"/>
        <sz val="10.0"/>
      </rPr>
      <t xml:space="preserve"> in December that officials had discovered photos showing “nine students laying on the field together to form the shape of a swastika during lunch”. Administrators said the images appeared in a group chat that was active in November and December and featured “racist, sexually inappropriate and threatening commentary”, including one student’s call “to bring knives to school”. The photos and texts have not been released.</t>
    </r>
  </si>
  <si>
    <t xml:space="preserve">marker </t>
  </si>
  <si>
    <r>
      <rPr>
        <color rgb="FF2E2E2E"/>
        <sz val="10.0"/>
      </rPr>
      <t xml:space="preserve">Police involvement; Amy Myher and her daughter put posters on mailboxes around the community. 
“This one says ‘Love not Hate Makes Klahanie Great,’ so we just wanted to send the message that we're about loving and supporting each other not tearing each other down,” she explained. Klahanie residents are planning an anti-hate </t>
    </r>
    <r>
      <rPr>
        <color rgb="FF2E2E2E"/>
        <sz val="10.0"/>
      </rPr>
      <t>peace rally</t>
    </r>
    <r>
      <rPr>
        <color rgb="FF2E2E2E"/>
        <sz val="10.0"/>
      </rPr>
      <t xml:space="preserve"> this Sunday. They want to show whoever tried to bring them down that what happened there is only making the community stronger.  “The Sammamish Police are investigating this hate-crime,” the Sammamish City Council said in a joint statement. “We want it to be perfectly clear that Sammamish, this community, our community, will not stand for this kind of behavior.”  Also see this article where tagger apologized through graffiti: </t>
    </r>
    <r>
      <rPr>
        <color rgb="FF1155CC"/>
        <sz val="10.0"/>
        <u/>
      </rPr>
      <t>https://www.thenewstribune.com/news/state/washington/article226834929.html</t>
    </r>
    <r>
      <rPr>
        <color rgb="FF2E2E2E"/>
        <sz val="10.0"/>
      </rPr>
      <t xml:space="preserve">   ALSO SEE THIS ARTICLE FOR REPORT ON antisemitic UPTICK IN WA THAT CITES THIS INCIDENT: </t>
    </r>
    <r>
      <rPr>
        <color rgb="FF1155CC"/>
        <sz val="10.0"/>
        <u/>
      </rPr>
      <t>https://crosscut.com/2019/04/graffiti-slurs-swastikas-antisemitic-incidents-are-rise-wa</t>
    </r>
    <r>
      <rPr>
        <color rgb="FF2E2E2E"/>
        <sz val="10.0"/>
      </rPr>
      <t xml:space="preserve"> ADL was interviewed in the newcast</t>
    </r>
  </si>
  <si>
    <r>
      <rPr>
        <sz val="10.0"/>
      </rPr>
      <t xml:space="preserve">On Monday, Newport Harbor students poured out of school buildings wearing every shade of blue as an act of solidarity with the Jewish community.
“I’m very glad that we are all making a statement that the vast majority of us believe that this is disgusting,” senior Sam Quattrociocchi said during lunch. “Some people at the party thought they were making an edgy joke, and they were completely wrong.”     Newport Harbor Principal Sean Boulton said in a statement that Monday’s community meeting at the school was to include him, Costa Mesa High Principal Jacob Haley, Estancia High Principal Michael Halt and Rabbi Reuven Mintz of the Chabad Center for Jewish Life.
“The goal of the event is to start a significant conversation to take us to a place where this sort of behavior never happens again in our community,” Boulton said. “Over the past few years, all Newport-Mesa schools have worked tirelessly to eliminate prejudice, hate and bullying and continually work toward true tolerance and equality. We are obviously not there yet, but the journey continues.
“Diversity is the backbone of our schools, but in this social and social media climate, we are subject to hate, offensive acts/language and religious intolerance. We must and can do more.”  you can read here about community meeting: </t>
    </r>
    <r>
      <rPr>
        <color rgb="FF1155CC"/>
        <sz val="10.0"/>
        <u/>
      </rPr>
      <t>https://www.ocregister.com/2019/03/04/swastika-photo-on-social-media-sparks-outrage-and-community-reaction/</t>
    </r>
    <r>
      <rPr>
        <sz val="10.0"/>
      </rPr>
      <t xml:space="preserve">    This incident made national news. Here is article about Anne Frank's sister going to talk to students at school where it happened: </t>
    </r>
    <r>
      <rPr>
        <color rgb="FF1155CC"/>
        <sz val="10.0"/>
        <u/>
      </rPr>
      <t>https://www.cnn.com/2019/03/08/us/california-holocaust-survivor-talks-to-students/index.html</t>
    </r>
    <r>
      <rPr>
        <sz val="10.0"/>
      </rPr>
      <t xml:space="preserve">     Also, a few days later, someone put up Nazi posters in the school where some of these students went. Read here: </t>
    </r>
    <r>
      <rPr>
        <color rgb="FF1155CC"/>
        <sz val="10.0"/>
        <u/>
      </rPr>
      <t>https://www.timesofisrael.com/nazi-posters-hung-at-school-whose-students-played-swastika-beer-game/</t>
    </r>
    <r>
      <rPr>
        <sz val="10.0"/>
      </rPr>
      <t xml:space="preserve">        Also, read here about how Jewish community got involved to educate the students who did this and who had received death threats as a result: While the students were scolded for days on social media and have received death threats and messages urging them to kill themselves, the Jewish community in Southern California has rallied around them, offering to educate, support and even comfort these young people.
The Newport-Mesa Unified School District Board approved the creation of a human relations task force March 12 in response to recent acts of antiSemitism involving students from Newport Harbor High School, said Adriana Angulo, a school district spokeswoman.  
“The Task Force will help determine the best course of action to help educate not only our students but also our parents, teachers and the broader community as we work together to fight all forms of hate,” Angulo wrote in an email on May 13 to The Panther. see here for more on task force: </t>
    </r>
    <r>
      <rPr>
        <color rgb="FF1155CC"/>
        <sz val="10.0"/>
        <u/>
      </rPr>
      <t>https://www.thepantheronline.com/news/school-district-creates-task-force-after-swastika-incident-antisemitic-flyers-posted-at-newport-beach-high-school</t>
    </r>
  </si>
  <si>
    <r>
      <rPr>
        <sz val="10.0"/>
      </rPr>
      <t xml:space="preserve">See this article for how swastika has become trendy with kids on social media as well as games like "holocaust pong": </t>
    </r>
    <r>
      <rPr>
        <color rgb="FF1155CC"/>
        <sz val="10.0"/>
        <u/>
      </rPr>
      <t>https://forward.com/news/420614/its-not-your-imagination-the-nazi-swastika-is-trendy-among-teens/</t>
    </r>
  </si>
  <si>
    <t>graffiti, vandalism</t>
  </si>
  <si>
    <t>hate-filled-social-media-posts, offensive-posts</t>
  </si>
  <si>
    <t>bodies and ink</t>
  </si>
  <si>
    <t>girls' bodies</t>
  </si>
  <si>
    <r>
      <rPr>
        <color rgb="FF1155CC"/>
        <sz val="10.0"/>
        <u/>
      </rPr>
      <t>DailyMail.com</t>
    </r>
    <r>
      <rPr>
        <color rgb="FF1155CC"/>
        <sz val="10.0"/>
        <u/>
      </rPr>
      <t xml:space="preserve"> identies guy as right wing activist and Trump Supporter</t>
    </r>
  </si>
  <si>
    <t>campus tunnel</t>
  </si>
  <si>
    <r>
      <rPr>
        <color rgb="FF000000"/>
        <sz val="10.0"/>
      </rPr>
      <t xml:space="preserve">Petition started to remove the swastika. See here: </t>
    </r>
    <r>
      <rPr>
        <color rgb="FF1155CC"/>
        <sz val="10.0"/>
        <u/>
      </rPr>
      <t>https://www.mercurynews.com/2019/06/12/east-bay-community-owner-of-nazi-swastika-landscape-get-rid-of-it/.</t>
    </r>
    <r>
      <rPr>
        <color rgb="FF000000"/>
        <sz val="10.0"/>
      </rPr>
      <t xml:space="preserve"> Also, protests started, see here: </t>
    </r>
    <r>
      <rPr>
        <color rgb="FF1155CC"/>
        <sz val="10.0"/>
        <u/>
      </rPr>
      <t>https://sanfrancisco.cbslocal.com/2019/06/21/el-sobrante-swastika-neighbors-protest/</t>
    </r>
    <r>
      <rPr>
        <color rgb="FF000000"/>
        <sz val="10.0"/>
      </rPr>
      <t xml:space="preserve">   This incident got lots of response; see here as just one example: </t>
    </r>
    <r>
      <rPr>
        <color rgb="FF1155CC"/>
        <sz val="10.0"/>
        <u/>
      </rPr>
      <t>http://www.proswastika.org/news.php?item.834.2</t>
    </r>
    <r>
      <rPr>
        <color rgb="FF000000"/>
        <sz val="10.0"/>
      </rPr>
      <t xml:space="preserve">  “Personally, and professionally, I find it deeply deeply offensive,” said Nancy Appel, a spokesperson for the Anti-Defamation League. “The thing is huge, it’s in concrete and symmetrical. It appears that a lot of effort went into it.”</t>
    </r>
  </si>
  <si>
    <r>
      <rPr>
        <color rgb="FF000000"/>
        <sz val="10.0"/>
      </rPr>
      <t xml:space="preserve">See this article for community response to swastikas and other imager in front yard: </t>
    </r>
    <r>
      <rPr>
        <color rgb="FF1155CC"/>
        <sz val="10.0"/>
        <u/>
      </rPr>
      <t>https://www.abc.net.au/news/2019-07-07/potter-county-residents-decry-the-neo-nazi-next-door/11243672</t>
    </r>
  </si>
  <si>
    <r>
      <rPr>
        <color rgb="FF000000"/>
        <sz val="10.0"/>
      </rPr>
      <t xml:space="preserve">The park county sheriff is offering a $500 reward for information on who is responsible for targeting the non-denominational Platte Canyon Community Church in the small mountain town located west of Denver.  The pastor and his flock turned to prayer at services Sunday.
“We are praying that God would draw them to himself replace the hatred that they expressed with his love.” A newly-painted door stands at the back entrance at the church. Volunteers made quick work of erasing the hateful-message and symbol left on their doorstep.
Investigators tell CBS4 the vandals who left these antisemitic images on the church also hit a local real estate office next-door.  ADL contacted and issue statement. Read here: </t>
    </r>
    <r>
      <rPr>
        <color rgb="FF1155CC"/>
        <sz val="10.0"/>
        <u/>
      </rPr>
      <t>https://mountainstates.adl.org/news/adl-condemns-antisemitic-vandalism-swastikas-at-bailey-church-real-estate-office/</t>
    </r>
  </si>
  <si>
    <r>
      <rPr>
        <color rgb="FF000000"/>
        <sz val="10.0"/>
      </rPr>
      <t xml:space="preserve">See article for response from local pastor. Also see this article for more about what girl got charged for: </t>
    </r>
    <r>
      <rPr>
        <color rgb="FF1155CC"/>
        <sz val="10.0"/>
        <u/>
      </rPr>
      <t>https://www.nbcnewyork.com/news/local/ny-girl-12-charged-after-allegedly-spray-painting-swastikas-on-church-and-other-buildings/1055498/</t>
    </r>
  </si>
  <si>
    <t>bathroom toilet paper dispenser</t>
  </si>
  <si>
    <r>
      <rPr>
        <color rgb="FF1F1F1F"/>
        <sz val="10.0"/>
      </rPr>
      <t xml:space="preserve">Graffiti was discovered carved onto a toilet-paper dispenser at the Scarsdale High School on Thursday, Sept. 12, Principal Kenneth Bonamo wrote in a letter to parents.
“Graffiti was discovered in a bathroom stall consisting of a swastika that had been etched into a toilet-paper dispenser,” he wrote. ”This symbol has significant historical and political significance as one of antiSemitism, hatred, and intolerance. It is often used to express opposition to efforts to build an inclusive, tolerant, and safe society.”
Bonamo noted that because of the location of the swastika, it is “nearly impossible” to identify the person who did it.
“It would be unfair to cast blame widely on the school community, as we know that most of us abhor and condemn acts of hatred,” he said. “Yet the implications are serious enough that I felt obligated to inform you of this discovery, not to give attention to those who acted inappropriately, but to let them know that their actions have no place in our school community.”
The investigation into the incident is ongoing. Anyone with information has been asked to contact Bonamo directly at the high school.
“If even one member of our community feels unwelcome or distressed by this incident, that is one person too many,” he added. “All students, families, and staff members must feel equally included and respected by each of us. Hate speech and scare tactics will not be tolerated and do not represent what we stand for. “  See also the following article for details about issued statements: </t>
    </r>
    <r>
      <rPr>
        <color rgb="FF1155CC"/>
        <sz val="10.0"/>
        <u/>
      </rPr>
      <t>https://www.scarsdale10583.com/the-goods/7779-swastika-found-at-shs-evokes-strong-reaction-from-school-principal-and-local-rabbi</t>
    </r>
    <r>
      <rPr>
        <color rgb="FF1F1F1F"/>
        <sz val="10.0"/>
      </rPr>
      <t xml:space="preserve">  Dear Members of the SHS Community:
I am writing to inform you of a recent event that warrants our attention as a community.
This afternoon, graffiti was discovered in a bathroom stall consisting of a swastika that had been etched into a toilet-paper dispenser. This symbol has significant historical and political significance as one of anti-Semitism, hatred, and intolerance. It is often used to express opposition to efforts to build an inclusive, tolerant, and safe society.
Because of the private location of where this was found, it will be nearly impossible to identify the individual(s) responsible for this action; it would be unfair to cast blame widely on the school community, as we know that most of us abhor and condemn acts of hatred. Yet the implications are serious enough that I felt obligated to inform you of this discovery, not to give attention to those who acted inappropriately, but to let them know that their actions have no place in our school community.
If even one member of our community feels unwelcome or distressed by this incident, that is one person too many. All students, families, and staff members must feel equally included and respected by each of us. Hate speech and scare tactics will not be tolerated and do not represent what we stand for. I ask each of you today to recommit to the belief that all of us deserve the opportunity to participate fully in our school community and our society at large and to join together in denouncing acts of hatred and bigotry.
Scarsdale High School’s Dignity, Inclusion, and Belonging Team will have its first meeting of the new school year in a few weeks. The team’s agenda this year includes creating and administering a climate survey and bringing programming to students to enhance our efforts in ensuring an inclusive school community where everyone of diverse backgrounds feels a genuine sense of belonging. This incident will be among the items that team discusses.
Students and families who would like to talk further about this incident should contact their deans or our youth outreach workers. If you have information about this incident, please contact me directly.
Thank you for your attention and consideration.
Sincerely,
Kenneth Bonamo
Principal  The Rabbi condemns the incident and offers support to any individual who feels unsafe or wants to talk about how they feel. Yesterday afternoon, we learned through a letter (included below) sent by Kenneth Bonamo, Principal of Scarsdale High School, of an Anti-Semitic incident at Scarsdale High School in which a swastika was found engraved on a toilet paper dispenser in a school bathroom.
All of us commend Scarsdale High School’s leadership for their swift condemnation of this act of Anti-Semitism, hatred, and intolerance. In the year 2019, no person, young or old, in our community, or anywhere, should be subjected to the language or symbols that the Nazi regime used in the service of violence, terror, and mass murder.
We simply will not stand for it.
I have spoken with Mr. Bonamo to offer WRT’s partnership in responding to this hateful display, which he gratefully received. It is important for our community to know that our institutions stand shoulder-to-shoulder at this time.
Additionally, the clergy of the temple are available to meet with any students or families who would like to discuss the episode and how best to respond to your own questions and concerns, or your children’s questions and concerns. We are also reaching out to the Anti-Defamation League to alert them to the incident. The ADL is a trusted partner in WRT’s own efforts to confront and condemn Anti-Semitism and hate, and to continue to build a congregation and community established on principles of Jewish solidarity, universal human dignity, tolerance, respect, and inclusion.
When I was 16 years old, my family returned from a weekend at the Jersey shore to our home in Allentown, Pennsylvania. The chilling image that greeted us upon our return has never left my memory. As we pulled into the driveway, we saw swastikas painted all over our garage door. Our school district, synagogue, and the ADL collaborated effectively to identify the perpetrators (students in my sister’s eighth grade class), to provide sensitivity training in the school, and to discipline the offenders.
We all share the hope that similarly swift and effective measures will be taken in Scarsdale around this incident, and we stand at the ready to provide support in this shared effort.
During the High Holidays and throughout the year, we look forward to informing you about our ongoing efforts to educate our community about Anti-Semitism and to stand up against it, in all its many forms. Together, we will enter the forthcoming new year in a spirit of shared vigilance, resolve, and fortitude.
L’Shalom,
Rabbi Jonathan E. Blake</t>
    </r>
  </si>
  <si>
    <r>
      <rPr>
        <sz val="10.0"/>
      </rPr>
      <t xml:space="preserve">Superintendent of Schools Cheryl H. Champ, and Principal of Pelham Middle School Lynn M. Sabia, signed a letter reacting to the swastikas. 
“These symbols of hate have no place in our society and especially within our schools. This behavior is deeply offensive and will not be tolerated,” the letter read.
In the letter, they said that as an “immediate response,” all students attended an assembly where the principal and assistant principal  “discussed the swastika's meaning, its dark place in our history and why the symbol remains offensive to this day.”
Following the incident, US Congressman Eliot Engel issued a statement.
“The appearance of this despicable symbol is yet another example of the rising tide of antisemitism in our country,” Engel wrote.
“Children in school should never be subjected to hate, racism, or intolerance of any kind.  All of us in the public space have a moral responsibility to make sure our words and actions are combating this hate, not fueling the fire."
Engel also praised the school administrators, saying, “I commend Pelham Superintendent of Schools Cheryl H. Champ and Pelham Middle School Principal Lynn M. Sabia for their swift and thorough response—they promptly reported the incident to the police, gathered the school community to discuss the meaning of this deeply disturbing symbol, and focused on including Holocaust education into their curriculum.”  Also, read interesting letter a student wrote in response: </t>
    </r>
    <r>
      <rPr>
        <color rgb="FF1155CC"/>
        <sz val="10.0"/>
        <u/>
      </rPr>
      <t>https://pelhamexaminer.com/18165/showcase/why-i-was-not-surprised-about-swastikas-the-reality-of-being-a-jewish-student-in-pelham/</t>
    </r>
  </si>
  <si>
    <t xml:space="preserve">dorm whiteboard </t>
  </si>
  <si>
    <t>symbol-of-hate, offensive-symbolism</t>
  </si>
  <si>
    <t>https://www.bostonglobe.com/metro/2016/12/08/swastika-graffiti-found-cambridge-rindge-and-latin-school/I27pgjGeHZNpzA0W6Kxz0L/story.html</t>
  </si>
  <si>
    <t>graffiti, hate-symbol</t>
  </si>
  <si>
    <r>
      <rPr>
        <color rgb="FF1F1F1F"/>
        <sz val="10.0"/>
      </rPr>
      <t xml:space="preserve">“Covering over the graffiti will be an easy task, erasing the pain and hurt caused by the use of that symbol is much harder,” Town officials and the Billerica Interfaith Association wrote in a statement on social media Tuesday.
“For our Jewish Community this symbol is an act of violence and a threat to their sense of security and well-being in our town,” they wrote.    See also this article for more on community response, including a vigil: </t>
    </r>
    <r>
      <rPr>
        <color rgb="FF1155CC"/>
        <sz val="10.0"/>
        <u/>
      </rPr>
      <t>https://www.lowellsun.com/2020/02/06/billerica-community-faith-leaders-reclaim-space-where-swastika-was-found/</t>
    </r>
  </si>
  <si>
    <t>genitalia, Hitler-like mustache</t>
  </si>
  <si>
    <t>pictures of Trump and Pence on dorm door</t>
  </si>
  <si>
    <t>https://www.kdrv.com/content/news/SOU-reports-hate-symbol-carved-in-campus-residence-hall-570563381.html</t>
  </si>
  <si>
    <t>hate-symbol, vandalism</t>
  </si>
  <si>
    <t>graffiti; bias-incident</t>
  </si>
  <si>
    <r>
      <rPr>
        <color rgb="FF1F1F1F"/>
        <sz val="10.0"/>
      </rPr>
      <t xml:space="preserve">Officials said UW Police are investigating and UW Facilities Planning &amp; Management has removed the graffiti.
 Dean of Diversity and Inclusion wrote letter and issues to faculty and students and staff--see here for letter: </t>
    </r>
    <r>
      <rPr>
        <color rgb="FF1155CC"/>
        <sz val="10.0"/>
        <u/>
      </rPr>
      <t>https://news.wisc.edu/letter-nazi-graffiti-on-grainger-hall/</t>
    </r>
    <r>
      <rPr>
        <color rgb="FF1F1F1F"/>
        <sz val="10.0"/>
      </rPr>
      <t xml:space="preserve"> The following letter was sent on June 18 via email to students, faculty and staff in the Wisconsin School of Business.
WSB students, faculty and staff,
We received a report of a bias incident outside Grainger Hall on Thursday, June 18. Specifically, a column at the entrance of University Avenue/Park Street had graffiti displaying a swastika on it.
The Wisconsin School of Business and University of Wisconsin–Madison condemn the use of this hateful symbol. We value a diverse community where all members are able to participate fully as students and employees. This includes feeling safe, welcomed, valued, and supported.
UW–Madison responds to all reported incidents and may pursue disciplinary action if the behavior violates university policy, including the student conduct code. In this case, criminal charges may also apply.
UWPD is investigating and UW Facilities Planning &amp; Management has removed the graffiti.
We are sorry to have to relay this unfortunate information during an already difficult time. We understand that an incident such as this may impact you. Please note these resources:
Employee Assistance Office
University Health Services
Bias or Hate Reporting
If you have information about this incident, please call UWPD at (608) 264-COPS.
Sincerely,
Vallabh Sambamurthy, Albert O. Nicholas Dean
Binnu Palta Hill, Assistant Dean for Diversity and Inclusion
 </t>
    </r>
  </si>
  <si>
    <r>
      <rPr>
        <color rgb="FF1F1F1F"/>
        <sz val="10.0"/>
      </rPr>
      <t xml:space="preserve">community outraged and gathered more signatures on a petition to take it down; also video created called "Not in our Town, el Sobrante" and protests happened; see this article: </t>
    </r>
    <r>
      <rPr>
        <color rgb="FF1155CC"/>
        <sz val="10.0"/>
        <u/>
      </rPr>
      <t>https://www.niot.org/blog/neighbor-displays-swastika-community-stands-together-stop-him</t>
    </r>
  </si>
  <si>
    <r>
      <rPr>
        <sz val="10.0"/>
      </rPr>
      <t xml:space="preserve">See here for more on whirling or rolling log symbol: </t>
    </r>
    <r>
      <rPr>
        <color rgb="FF1155CC"/>
        <sz val="10.0"/>
        <u/>
      </rPr>
      <t>https://nativeamericanjewelrytips.wordpress.com/2010/06/10/native-american-symbol-whirling-log-swastika/</t>
    </r>
  </si>
  <si>
    <t>lawn</t>
  </si>
  <si>
    <r>
      <rPr>
        <sz val="10.0"/>
      </rPr>
      <t xml:space="preserve">owner of house posted about incident on FB; officials of local NAACP share the post; police investigating The Daily News has attempted to reach out to the branch for further comment but also spoke with Onslow County Sheriff Hans Miller regarding the incident. Miller did not comment on any possible leads but that a detective is following up from the initial report taken on Wednesday. "We are going to find out who is behind this. Obviously this is a criminal offense and we want the family to know that we are on it," added Miller. "It is unacceptable and this type of hate will not be tolerated."; For their own safety, the family plans to add no trespassing signs and a security system around the house. Several local landscaping companies have also reached out to fix the family's yard free of charge.Later Pastors and Faith-Leaders from across the state, civic organizations, legislators, law enforcement, and municipalities gathered in Richlands on Thursday to stand in solidarity with the family against what they called a hate-crime in Eastern North Carolina after a large Swastika was carved into the front lawn of the family home last month -- event was organized by Wailing Wall Ministries, which created the Social Justice Diversity Coalition to respond to hate-crime victims of Eastern North Carolina--see </t>
    </r>
    <r>
      <rPr>
        <color rgb="FF1155CC"/>
        <sz val="10.0"/>
        <u/>
      </rPr>
      <t>https://wcti12.com/news/local/leaders-gather-in-richlands-to-denounce-september-swastika-incident</t>
    </r>
  </si>
  <si>
    <t>https://www.sacbee.com/news/local/article246124075.html</t>
  </si>
  <si>
    <t>vandalims, graffiti</t>
  </si>
  <si>
    <t>university housing</t>
  </si>
  <si>
    <t>graffiti, vandalism, symbol-of-Nazism-and-white-nationalism</t>
  </si>
  <si>
    <r>
      <rPr>
        <sz val="10.0"/>
      </rPr>
      <t xml:space="preserve">Director of Center asked to hold vigil; fundraising drives started, ADL contacted. Director said: The damage is not only to the memorial itself, Prinzig issued statement on FB: </t>
    </r>
    <r>
      <rPr>
        <color rgb="FF1155CC"/>
        <sz val="10.0"/>
        <u/>
      </rPr>
      <t>https://www.facebook.com/wassmuthcenter/posts/3823686357653316</t>
    </r>
    <r>
      <rPr>
        <sz val="10.0"/>
      </rPr>
      <t xml:space="preserve">  The Boise community has rallied behind the Wassmuth Center, with visitors leaving flowers and signs of encouragement on the memorial. The center announced that amid the outpouring of support it will be launching a fundraising campaign in order to buy a new security system for the memorial. "This is shocking and disturbing, and we know it does not reflect the values of our community," Boise mayor Lauren McLean said in a statement. "The vandalism will be investigated, and the people responsible will be held accountable."  "The Anne Frank Memorial was vandalized by racist criminals. Nine stickers with swastika symbols were placed throughout the memorial. This is shocking and disturbing, and we know it does not reflect the values of our community. The vandalism will be investigated, and the people responsible will be held accountable.
We have reached out to Wassmuth Center for Human Rights and the local synagogues and are working with Boise PD and community stakeholders to address the Nazi graffiti.
We are working with stakeholders to ensure every community member feels safe in the months and years to come. Racism and antisemitism are not welcome in Boise and must be addressed. We will work together as a community to make sure it is.
This is not normal—the rhetoric we've seen over the past days and months has no place in our community. Bad actors who use racist and violent rhetoric are not welcome in this community. We are committed to an open and welcoming city for everyone, and leaders from the business, cultural, and religious community stand with us. We will collaborate closely with all stakeholders in our community to protect these values.
These actions are upsetting. This has been incredibly difficult, and we understand people are hurting. Our hearts are with everyone affected and everyone facing anxiety, loss, uncertainty and injustice. We will continue to work with all of you to make Boise a better place for everyone to live.
Events like these attract attention, but we know through Boise residents' everyday actions that this is a place of kindness and openness. It is part of Boise's identity, and if we work together, the rest of the state and country will see the real Boise."</t>
    </r>
  </si>
  <si>
    <t xml:space="preserve">paper in mail </t>
  </si>
  <si>
    <t>Dear Colleagues, Yesterday, several of our colleagues came to the office to be confronted by a swastika and antisemitic slur written on a whiteboard in the American Studies Program. This type of hateful expression is repulsive and outside of the bounds of civil discourse. It has no place in the College of Liberal Arts and Purdue University. I know firsthand the human cost of virulent hate. Many in my family died during the horrors of World War II. The College of Liberal Arts and Purdue University are committed to free and open inquiry, while embracing and respecting our differences. I ask that we re-double our efforts to ensure we live up to our commitment to each other and to this university by engaging in meaningful dialogue, analysis, criticism and creative activity. Letter issued by the associate dean for the whiteboard incident.</t>
  </si>
  <si>
    <t>etch</t>
  </si>
  <si>
    <t>Dear UIndy Students: Respect, faith, empiricism, and the celebration of intellectual and human diversity create the core traditions of the University of Indianapolis. During the past three years, our community has discussed the themes of race and ethnicity, religious freedom and liberties, social justice and human rights – areas profoundly impacting our nation and most recently, the public policies of our state. As our colleagues at Purdue, IU, Cornell, University of Missouri, Yale, and many other institutions around the country engage these questions, we are all reminded how these debates are central to understanding the role that higher education plays in the construction of a civil and educated society. I am proud of our tradition of respectfully and openly engaging in discussions about the most critical issues of our time. We have engaged questions of same-sex marriage, our students recently debated the questions of the Israeli and Palestinian conflict and human rights, and we have been in ongoing conversations about race and culture with all of our members. In direct contrast to our efforts to celebrate our diversity, I was recently made aware that someone scratched a swastika on the bust of Au Ho-nien, located in Schwitzer Student Center. The incident is currently under investigation. Such an act is against every core value on which our University stands; yet it reminds us we are not immune to intolerance and hate. UIndy has not and will never tolerate such behavior. Our University community is created by and comprised of people from many different views, experiences, cultures and beliefs. We are a great institution of higher education because of our diversity – and must do everything we can to continue to value this reality. Later this week I will receive the outcomes of our second campus climate survey as well as recommendations from the Diversity and Inclusion Task Force. For the past six months, I have also been in conversations with our University Planning Commission and student groups around campus. Having been privileged to see a preview of these findings, I am empowering our university leadership to accelerate the implementation of many of the recommendations from these groups – most prominently, the creation of a position at UIndy to engage questions of diversity and inclusion on campus. I am proud of our University’s longstanding tradition of engaging conversations about difficult societal issues and creating change. This is a moment for UIndy to continue its work in this area, and I am confident that together we are prepared for this challenge. Letter issued by university president for the statue being defaced.</t>
  </si>
  <si>
    <t>Latinx/Immigrant</t>
  </si>
  <si>
    <t>house window</t>
  </si>
  <si>
    <t>https://floridapolitics.com/archives/214029-janet-adkins-campaign-signs-defaced-nassau-county</t>
  </si>
  <si>
    <t>political poster</t>
  </si>
  <si>
    <t>Republican candidate</t>
  </si>
  <si>
    <t>etched</t>
  </si>
  <si>
    <t>baseball dugout</t>
  </si>
  <si>
    <t>Alberquerque</t>
  </si>
  <si>
    <t>The graffiti prompted UNM President Bob Frank to publicly rebuke the act.“There are times when emotions run high, but there are never times when it is appropriate to deface our buildings and monuments, waste university resources, or create an atmosphere of intimidation,” Frank wrote in a universitywide email. “Our beautiful campus and respectful community deserve better.”</t>
  </si>
  <si>
    <t>vandalism, harassment</t>
  </si>
  <si>
    <t>restroom</t>
  </si>
  <si>
    <r>
      <rPr>
        <color rgb="FF000000"/>
        <sz val="10.0"/>
      </rPr>
      <t xml:space="preserve">letter from superintendent https://secure.edweek.org/media/superintendent-robert-fraser-nov-2016-letter.pdf “As Superintendent, I am committed to ensuring that Council Rock is clearly recognized 
as a district that not only welcomes diversity of all kinds but celebrates it. We are hard at work at this goal and dedicated to building a culture of kindness that can be tangibly felt 
in every classroom, office, hallway, cafeteria, playing field, and performance space in our district. In 2017-2018, we honed in on our focus by administering professionally_x0002_developed climate surveys, offering high-quality diversity awareness training, supporting district-wide conversations on equity, and designing school-based activities that build 
strong levels of cultural competency at every grade. In working with Hanover Research, The Peace Center, Living Strong Consulting Inc., Think Kindness, the Anti-Defamation
League, and the Delaware Valley Consortium for Excellence and Equity this year, we underscored our dedication to building and sustaining a culture in which all feel valued, 
understood, and appreciated. We will continue our work in the coming years, as accepting anything less than 100% success in this area is unacceptable.” Dr. Robert 
Fraser, Council Rock Superintendent Outline of </t>
    </r>
    <r>
      <rPr>
        <color rgb="FF000000"/>
        <sz val="10.0"/>
      </rPr>
      <t xml:space="preserve">activities: </t>
    </r>
    <r>
      <rPr>
        <color rgb="FF1155CC"/>
        <sz val="10.0"/>
        <u/>
      </rPr>
      <t>https://epe.brightspotcdn.com/41/1a/a55270694b9db1829c935abbd2db/superintendent-robert-fraser-statement-diversity-work.pdf</t>
    </r>
  </si>
  <si>
    <r>
      <rPr>
        <color rgb="FF000000"/>
        <sz val="10.0"/>
      </rPr>
      <t xml:space="preserve">letter from superintendent https://secure.edweek.org/media/superintendent-robert-fraser-nov-2016-letter.pdf “As Superintendent, I am committed to ensuring that Council Rock is clearly recognized as a district that not only welcomes diversity of all kinds but celebrates it. We are hard at work at this goal and dedicated to building a culture of kindness that can be tangibly felt in every classroom, office, hallway, cafeteria, playing field, and performance space in our district. In 2017-2018, we honed in on our focus by administering professionally_x0002_developed climate surveys, offering high-quality diversity awareness training, supporting district-wide conversations on equity, and designing school-based activities that build strong levels of cultural competency at every grade. In working with Hanover Research, The Peace Center, Living Strong Consulting Inc., Think Kindness, the Anti-Defamation
League, and the Delaware Valley Consortium for Excellence and Equity this year, we underscored our dedication to building and sustaining a culture in which all feel valued, understood, and appreciated. We will continue our work in the coming years, as accepting anything less than 100% success in this area is unacceptable.” Dr. Robert Fraser, Council Rock Superintendent Outline of activities: </t>
    </r>
    <r>
      <rPr>
        <color rgb="FF1155CC"/>
        <sz val="10.0"/>
        <u/>
      </rPr>
      <t>https://epe.brightspotcdn.com/41/1a/a55270694b9db1829c935abbd2db/superintendent-robert-fraser-statement-diversity-work.pdf</t>
    </r>
  </si>
  <si>
    <t>glue and ink</t>
  </si>
  <si>
    <t>racist-graffiti, hate-crime</t>
  </si>
  <si>
    <t>door doors</t>
  </si>
  <si>
    <t>http://thedmonline.com/student-reports-swastika-drawn-dormitory-elevator/</t>
  </si>
  <si>
    <t>man wearing a gray sweatshirt and a backpack</t>
  </si>
  <si>
    <t>running trail</t>
  </si>
  <si>
    <r>
      <rPr>
        <color rgb="FF000000"/>
        <sz val="10.0"/>
      </rPr>
      <t xml:space="preserve">Letter here: </t>
    </r>
    <r>
      <rPr>
        <color rgb="FF1155CC"/>
        <sz val="10.0"/>
        <u/>
      </rPr>
      <t>https://www.wm.edu/news/announcements/2016/our-campus-community.php</t>
    </r>
    <r>
      <rPr>
        <color rgb="FF000000"/>
        <sz val="10.0"/>
      </rPr>
      <t xml:space="preserve"> Dear William &amp; Mary Students, Each year on the day new students move in and begin their orientation, I have the privilege of offering words of welcome to this Tribe family. The one element of those opening remarks that remains unchanged from one fall to the next is an unwavering affirmation, “Who comes here belongs here.” If ever there was a time for William &amp; Mary to re-affirm that foundational claim in both words and actions, now is that time. Each one of you belongs here – you were specially chosen to be a part of this campus community, and you are of immeasurable worth because of the diverse experiences, perspectives, identities, traditions, affiliations, and abilities you bring with you. What can never belong here at W&amp;M are any behaviors that harass, intimidate, or threaten others. It grieves me to know that students in our community are witnessing or directly experiencing such behaviors, as well as the accompanying pain, confusion, and fear they engender. Since last week’s presidential election, students have shared with us, both anonymously and through more formal channels, information about such threats and harassment. Just yesterday, we received a disturbing report about graffiti written on a paper towel dispenser in a hall bathroom in a residence hall. An image of the graffiti, which included the words “Go Trump” with a swastika substituting for the “T” has been widely circulated on social media. No one has come forward to claim responsibility or motive, and we encourage anyone with information about the incident to contact William &amp; Mary Police at 221-4596. Yesterday afternoon, students, faculty and administrators gathered in Tucker Hall to talk about the climate on campus, to ask questions, and to support one another during this turbulent time. A number of you asked for more information about our campus policies, avenues for reporting discrimination and harassment, and a list of campus resources. I hope this specially-designed website is helpful – please reach out and let us know what else you might need. The university will follow-up on reports to the best of our ability using the information provided. Above all, leverage the trusting relationships you have established at William &amp; Mary with faculty members, with administrators, with mentors, and with your friends. And may we each commit to listening more, with compassion and with respect. Yours, Ginger Ambler Virginia Miller Ambler ‘88, Ph.D. ‘06 Vice President for Student Affairs</t>
    </r>
  </si>
  <si>
    <t>apartment complex</t>
  </si>
  <si>
    <t>arm</t>
  </si>
  <si>
    <t>fifth grade male student</t>
  </si>
  <si>
    <t>door, play structure</t>
  </si>
  <si>
    <t>College employees soon painted over the swastika and hung an “OUT OF ORDER” sign on the stall’s door. At 1 p.m. on Monday, Dean Liz Braun sent out an email announcing the discovery to campus.
“I am thankful to belong to a community such as ours, that does not tolerate such action, and has both the will and the ways to fight it. If you are feeling you need support at this time, my door, all our doors, are always open to you. Please see more information on support services below,” she wrote.</t>
  </si>
  <si>
    <t>frat house wall</t>
  </si>
  <si>
    <t>graffiti, incident</t>
  </si>
  <si>
    <t>Painted over. GoFundMe was set up so the family could pay the insurance deductable. Man who was culprit admited to once being in a white gang called the "Cincy Boys." He pleaded guilty; faces 10 years in prison. Samuel Whitt has been charged with breaking and entering and vandalism, both felonies that will be elevated with hate crime specifications, Lt. Steve Saunders said. Reports of the vandalism prompted Cincinnati Mayor John Cranley to address the issue, saying racism and bigotry "are not and will not be tolerated" in Cincinnati.
"I am deeply disturbed by the act of hatred perpetrated against this family," Cranley said in a statement. "This crime is not only an attack on an innocent family, it is an attack on our values. I have been in communication with the police and I know that they are aggressively working to bring the perpetrators of this hate crime to justice."</t>
  </si>
  <si>
    <t>http://www.patriotledger.com/news/20161209/curry-college-responding-to-rash-of-hate-incidents-on-campus</t>
  </si>
  <si>
    <t>hate-incidents, bias-related-graffiti</t>
  </si>
  <si>
    <t>pen</t>
  </si>
  <si>
    <t>To Our South Orange Middle School Community:
We are committed to ensuring that our school is a safe environment for each and every student and staff member, and to valuing and honoring and our commonalities and our differences.
Sadly, we recently discovered a swastika drawn in a stall in one of our student restrooms. We are deeply concerned that one or more of our students would find this offensive, insensitive and divisive symbol to be funny or acceptable.
As soon as we discovered it, our maintenance team immediately removed the offensive drawing and restored the restroom facility to its original condition. We also began an investigation, but have not yet identified who defaced the bathroom. Please know that though we have not identified the students involved, we are already taking steps to address what happened.
We see this as an important teachable moment, which demonstrates our need to reinforce tolerance in our community, and are taking the following actions:
In every Social Studies class today, teachers facilitated discussions to help students understand their civic – and community – responsibility to welcome each other; to support the goals that we all have for education, personal growth, and warm relationships; and to discuss how we can address these issues in our own school environment.
We are reminding our students, staff, faculty and families that we are an inclusive educational community and have zero tolerance for racially, ethnically or other types of insensitive behaviors.
We are reminding students that bias incidents are a violation of the Code of Conduct and are subject to disciplinary action according to the SOMSD Discipline Policy.
We will be using our advisory period for continuing conversations about tolerance and individual responsibility for fostering unity in our school.
We ask for the partnership and support of our parents and guardians in talking with your children about the important role each of us has in making sure our school is a safe environment, where each student feels respected and included. These two links to resources have been shared with staff, and you may find them useful tools for conversations at home:
https://www.tolerance.org/magazine/number-49-spring-2015/feature/hate-hallways
https://docs.google.com/document/d/1WguCc9C58l29zjcbfKIW1xg_NTUPjg4zeZpXnQ_E9Pg/edit
We thank you for your support or our shared objective of creating a safe and welcoming educational environment for our students.
Lynn Irby
Principal</t>
  </si>
  <si>
    <t>library bathroom</t>
  </si>
  <si>
    <t>removed and the office of public safety on campus is involved Bucknell President John Bravman, in an email to the university community Friday, condemned the act.
"I am utterly disgusted by and will not tolerate hate speech of any nature," he wrote. "This anonymous act of cowardice is absolutely despicable."
It is unclear how long this "symbol of hate" had been on the wall, he said. It has been removed, and Bravman asked that anyone who has information about the individual who put it there contact the office of public safety.
"I call on all members of our Bucknell community to stand up against antiSemitism and all other forms of discrimination," Bravman wrote. "We will not tolerate hate."</t>
  </si>
  <si>
    <t>Brookeline</t>
  </si>
  <si>
    <t>https://web.archive.org/save/https://patch.com/massachusetts/milton/town-officials-condemn-swastika-found-pierce-middle-school</t>
  </si>
  <si>
    <t>drawings, hate-crime</t>
  </si>
  <si>
    <t>wall</t>
  </si>
  <si>
    <t>"Below are copies of a press release including Selesnick's statement, followed by Siciliano's letter. Italics have been added for visual differentiation while a dotted line separates each message:
 KLSD reaffirms a climate of acceptance and inclusion for all
 Swastikas were discovered carved into a tree on the John Jay High School campus yesterday afternoon, just three weeks after a swastika was found on the playground of Lewisboro Elementary School.
 Lewisboro Police were immediately contacted and an investigation has begun by both the police and the high school administration. The State and Lewisboro Police have apprehended three students in conjunction with the graffiti at Lewisboro Elementary.
 “As a District, we are saddened and angered by the appearance of symbols of hatred in our community,” said Katonah-Lewisboro Superintendent Andrew Selesnick. “When events such as these occur, it is important first and foremost to shine a light immediately on what has occurred, to name it, and to condemn it.”
 Selesnick said the high school principal called students and staff together Friday morning to convey that same message, to assure that such behavior is not, and never will be, acceptable in the community, and to begin thinking about the most productive ways to move forward.
 “As an educational institution, we are always working to teach our students the lessons of history. We are always working to convey the expectation and the need for acceptance, compassion, and respect,” Selesnick said. “The events of the last few weeks cause us to reflect on where and how we can strengthen the work we are already doing. We have reached out to organizations outside the school because this work does not and should not belong to the schools alone. It is critical that we commit ourselves to educating and raising children as a community. These events serve as a reminder of the importance of our partnership.”
 Superintendent Selesnick declined to name the students apprehended in the first swastika incident, citing the federal Family Educational Rights and Privacy Act (FERPA). FERPA prohibits the release of student records, including disciplinary records, without the consent of the student’s parent. He added, however, that the district’s Code of Conduct spells out a range of consequences up to suspension from school.
 “We are entrusted with the community’s children, and we take that responsibility seriously. Children are here to learn and sometimes their most challenging lessons occur outside the classroom,” Selesnick said.
 ---------------------------------------------------------------------------------------------------------------
 January 20, 2017
 Dear JJHS Community,
 This message is a follow up after informing the community of antisemitic-graffiti found on the high school campus yesterday.
 First thing this morning, I called together our 9th and 10th graders, and our 11th and 12th graders, in two separate assemblies in order to speak with them in person about recent events. It is my hope that all of our families reflect on the day’s assemblies with their children this evening and assist us in our ongoing work.
 As part of the assemblies, students were informed about the discovery of swastikas on school grounds yesterday. A discussion about the pain such symbols of hate create for individuals and the community ensued. I’m gratified but not surprised to report our students knew exactly why such symbols have no place in our community. In addition to discussing why such acts are painful and intolerable everywhere in the Katonah-Lewisboro Schools and our society, we also focused on how our students have the agency, guidance, and support to turn this pain into a truer representation of who we are and what we stand for.
 The recently celebrated birthday of the late Dr. Martin Luther King Jr., gave us all context to explore his words of how only light can drive out darkness. His prophetic words also challenged all of us at the high school to find avenues to “turn on the light,” and we will work to do so.
 Our student body (and especially our student leaders) were called upon to partner with their peers, teachers, and administrators, to find ways to consciously and intentionally express and affirm our desire to be a culture where all are valued, respected, and belong.
 Thank you for your continued support in keeping all of our students safe and whole.
 Sincerely,
 Dr. Steven T. Siciliano"</t>
  </si>
  <si>
    <r>
      <rPr>
        <color rgb="FF000000"/>
        <sz val="10.0"/>
      </rPr>
      <t xml:space="preserve">Community rally and "crews spent Sunday power-washing the words away" neighboring schools had "students making banners and wearing orange, one of Withrow’s colors, to school and to games." Rep. Alicia Reece,condemned the acts of vandalism in the following statement Sunday: “With two similar acts of hate, ethnic intimidation and property damage targeting educational institutions in Cincinnati, it is important the state steps up to become an active participant in the investigation and enforcement of state laws against these appalling and hostile acts. To that end, I will formally ask the state attorney general to investigate these as an emerging criminal pattern.
“As an alumnus and class president of Withrow High, I am personally discouraged and troubled by this intolerable affront to students, families, our community and state. Though these violating and hateful offenses seem to be too common these days, we must remember this hate </t>
    </r>
    <r>
      <rPr>
        <color rgb="FF1155CC"/>
        <sz val="10.0"/>
        <u/>
      </rPr>
      <t>https://www.wlwt.com/article/schools-rally-around-withrow-high-school-after-it-is-vandalized/8634588#</t>
    </r>
    <r>
      <rPr>
        <color rgb="FF000000"/>
        <sz val="10.0"/>
      </rPr>
      <t xml:space="preserve"> School released statement: "We are truly saddened by this event and want to assure our students and families that we will keep them safe," the statement said. "We have not received any threats against our students or staff."
It continued:This unfortunate event is further evidence of our need to heal and grow as a community. If this awful act encourages anything, we hope that it sparks continued dialogue among families about our need to come together as one country. Our diversity is an asset and should be celebrated.
We will have counselors at school tomorrow for students who need them. Police involvement.</t>
    </r>
  </si>
  <si>
    <t>vandalism, hate-crime</t>
  </si>
  <si>
    <t>https://web.archive.org/save/http://www.wkyt.com/content/news/Student-finds-swastika-on-wall-in-bathroom-of-Lexington-high-school-412328393.html</t>
  </si>
  <si>
    <t>act-of-hatred</t>
  </si>
  <si>
    <t>https://web.archive.org/save/https://www.bostonglobe.com/metro/regionals/west/2017/02/08/swastikas-offensive-posts-reported-newton-north/Jr25lqsEHqTiwLwsatCN0I/story.html</t>
  </si>
  <si>
    <t>softball field</t>
  </si>
  <si>
    <t>https://web.archive.org/save/https://www.dailytargum.com/article/2017/02/rupd-investigates-report-of-vandalism-in-clothier-hall</t>
  </si>
  <si>
    <t>dorm white board</t>
  </si>
  <si>
    <t>https://web.archive.org/save/https://www.nprillinois.org/post/illinois-issues-officials-wage-war-against-hate#stream/0</t>
  </si>
  <si>
    <t>Stuart A. Wright, 32</t>
  </si>
  <si>
    <t>Rauner in March announced a multi-pronged response that included increased police training, and Madigan conducted a hate-crime summit in February at which representatives of several religious and ethnic groups reported having experienced that spike in hate-incidents. The attorney general told Illinois Issues, â€œThere are more people that unfortunately feel more comfortable in committing hate-crimes and hate speech. And so again, we have to make sure, as law enforcement, as society â€” we are responsive to the fact that hate-crimes are something that is not just an attack on an individual, but it is an attack that is motivated with the goal of attacking a religion, somebodyâ€™s race, somebodyâ€™s way of life. And it is intended to have a broader impact as opposed to just harming an individual; it needs to harm a community. And this is why hate-crimes laws were passed in the first place. But unfortunately, weâ€™re seeing the circumstances in the United States right now, where we need to be more proactive and engaged and responsive as law enforcement to make sure that this doesnâ€™t continue.â€_x009d_</t>
  </si>
  <si>
    <t>https://web.archive.org/save/http://www.app.com/story/news/crime/jersey-mayhem/2017/02/03/swastikas-anti-trump-graffiti-atlantic-highlands/97436930/</t>
  </si>
  <si>
    <t>https://web.archive.org/save/https://www.ricethresher.org/article/2017/02/willys-statue-vandalized-with-swastika</t>
  </si>
  <si>
    <t>statue</t>
  </si>
  <si>
    <t>hashtag belongs to group who identify as "a group of Rep. Poe's constituents that are dedicated to bringing the Representative to fight the immoral and unconstitutional actions of President Trump"</t>
  </si>
  <si>
    <t>https://web.archive.org/save/http://www.steamboattoday.com/news/swastikas-at-steamboat-springs-high-school-prompt-concern/</t>
  </si>
  <si>
    <t>vandalism, possible-hate-crime</t>
  </si>
  <si>
    <t>https://web.archive.org/save/https://www.tapinto.net/towns/westfield/articles/hate-symbol-found-at-a-westfield-elementary-schoo</t>
  </si>
  <si>
    <t>elementary school bathroom</t>
  </si>
  <si>
    <t>https://web.archive.org/save/http://www.startribune.com/u-police-investigate-latest-antisemitic-postings-on-campus/414140383/</t>
  </si>
  <si>
    <t>pole</t>
  </si>
  <si>
    <t>https://web.archive.org/save/https://morristowngreen.com/2017/03/10/morris-township-school-hopes-to-turn-swastika-incident-into-teachable-moment/</t>
  </si>
  <si>
    <t>https://web.archive.org/save/http://www.huffingtonpost.com/entry/swastika-gender-neutral-bathroom_us_58b089b2e4b060480e07c083</t>
  </si>
  <si>
    <t>human feces</t>
  </si>
  <si>
    <t>https://web.archive.org/save/https://www.postandcourier.com/news/charleston-high-school-students-edit-photo-of-school-play-to/article_c96699ce-ff84-11e6-a462-438faefee6ac.html</t>
  </si>
  <si>
    <t>instagram post</t>
  </si>
  <si>
    <t>https://web.archive.org/save/https://www.statesman.com/NEWS/20170307/antisemitic-posters-removed-from-Texas-State-University-campus</t>
  </si>
  <si>
    <t>antisemitic-posters</t>
  </si>
  <si>
    <t>https://web.archive.org/save/http://fox8.com/2017/03/09/swastika-found-on-locker-door-at-ellet-high-school-in-akron/</t>
  </si>
  <si>
    <t>criminal-mischief, ethnic-intimidation</t>
  </si>
  <si>
    <t>SS bolts</t>
  </si>
  <si>
    <t>locker room door</t>
  </si>
  <si>
    <t>five students</t>
  </si>
  <si>
    <t>https://web.archive.org/save/https://www.tapinto.net/towns/morristown/sections/in-the-schools/articles/second-bias-incident-at-morristown-middle-school</t>
  </si>
  <si>
    <t>bias-incident, antisemitic-hate-speech</t>
  </si>
  <si>
    <t>https://web.archive.org/save/http://www.marinij.com/article/NO/20170330/NEWS/170339981</t>
  </si>
  <si>
    <t>racist, antisemitic-incident</t>
  </si>
  <si>
    <t>https://web.archive.org/save/https://thehoya.com/bias-related-vandalism-targets-religious-groups/</t>
  </si>
  <si>
    <t>bias-related-vandalism, graffiti</t>
  </si>
  <si>
    <t>https://web.archive.org/save/http://www.jweekly.com/2017/03/22/swastikas-anti-jewish-shouts-at-belmont-high-school/</t>
  </si>
  <si>
    <t>https://web.archive.org/save/http://www.fox25boston.com/news/galvin-middle-school-investigating-swastikas-found-in-bathroom/505779314</t>
  </si>
  <si>
    <t>https://web.archive.org/save/https://www.amchainitiative.org/wp-content/uploads/2017/03/Binghamton-Swastika-3.24.17.pdf</t>
  </si>
  <si>
    <t>https://web.archive.org/save/https://billypenn.com/2017/04/25/neo-nazi-recruiting-posters-yanked-from-penns-campus/</t>
  </si>
  <si>
    <t>https://web.archive.org/save/http://www.denverpost.com/2017/05/03/du-campus-vandalism/</t>
  </si>
  <si>
    <t>https://web.archive.org/web/20200613001631/https://www.fosters.com/news/20170513/swastikas-reported-inside-unh-dorm</t>
  </si>
  <si>
    <t>dorm stairwell</t>
  </si>
  <si>
    <t>https://web.archive.org/save/https://patch.com/maryland/columbia/swastikas-found-lab-desk-long-reach-hs</t>
  </si>
  <si>
    <t>lab table</t>
  </si>
  <si>
    <t>https://web.archive.org/save/http://pascackvalley.dailyvoice.com/police-fire/attention-paid-to-swastika-antisemitic-message-found-at-river-dell-hs/711817/</t>
  </si>
  <si>
    <t>https://web.archive.org/save/http://www.localdvm.com/news/i-270/swastika-found-drawn-on-high-school-desk/732637881</t>
  </si>
  <si>
    <t>hateful-symbol, vandalism</t>
  </si>
  <si>
    <t>https://web.archive.org/save/http://www.brooklyneagle.com/articles/2017/6/1/antisemitic-incidents-shock-gravesend-bay-ridge-officials</t>
  </si>
  <si>
    <t>https://web.archive.org/save/https://www.thestranger.com/slog/2017/06/07/25198365/neo-nazi-group-posts-flyers-at-evergreen-state-college-after-student-demonstrations</t>
  </si>
  <si>
    <t>https://web.archive.org/save/https://www.eastbaytimes.com/2017/06/13/high-school-seniors-spray-painted-swastika-on-campus-during-senior-prank-week/</t>
  </si>
  <si>
    <t>https://web.archive.org/save/https://www.sevendaysvt.com/OffMessage/archives/2017/07/21/swastika-racial-slur-found-in-burlington-library-bathroom</t>
  </si>
  <si>
    <t>https://web.archive.org/save/https://www.capenews.net/falmouth/news/swastikas-found-etched-on-falmouth-playground-equipment/article_83ae047d-fc41-55b2-b5aa-cf1e6364075b.html</t>
  </si>
  <si>
    <t>Mary Doyle, president of the Great Harbors Resident Association, disputed several details of the incident but said the situation had been handled. “We do not tolerate things like this, but it was a very small, cryptic scratched in symbol that was in a remote spot and it likely had been there for years,” she said via e-mail. “It has been taken care of and there is no further action needed at this time.”</t>
  </si>
  <si>
    <t>https://web.archive.org/save/http://www.capecodtimes.com/news11/20170816/swastika-painted-on-car-in-mashpee</t>
  </si>
  <si>
    <t>https://web.archive.org/save/http://www.cleveland.com/lakewood/index.ssf/2017/08/swastikas_painted_on_driveway.html</t>
  </si>
  <si>
    <t>https://web.archive.org/save/http://www.nbcconnecticut.com/news/local/Racial-Slur-Swastika-Painted-on-Front-of-New-Milford-Restaurant-441527813.html</t>
  </si>
  <si>
    <t>https://web.archive.org/save/https://blueandgraypress.com/2017/09/14/swastika-found-in-jefferson-hall-elevator-reflects-a-nationwide-trend/</t>
  </si>
  <si>
    <t>https://i2.wp.com/blueandgraypress.com/wp-content/uploads/2017/09/Screen-Shot-2017-09-13-at-10.06.07-PM.png?zoom=2&amp;resize=620%2C325</t>
  </si>
  <si>
    <t>https://web.archive.org/save/https://www.pressherald.com/2017/09/08/racist-homophobic-graffiti-found-in-building-on-bowdoin-campus/</t>
  </si>
  <si>
    <t>https://web.archive.org/save/https://www.paloaltoonline.com/news/2017/09/11/swastika-like-symbol-drawn-outside-stanford-residence-hall</t>
  </si>
  <si>
    <t>https://web.archive.org/save/http://ephblog.com/category/faculty/marlene-sandstrom/</t>
  </si>
  <si>
    <t>https://web.archive.org/save/https://patch.com/connecticut/ridgefield/swastika-found-ridgefield-high-school</t>
  </si>
  <si>
    <t>https://web.archive.org/save/http://www.sandiegouniontribune.com/news/public-safety/sd-me-graffiti-school-20170913-story.html</t>
  </si>
  <si>
    <t>https://web.archive.org/save/http://www.kcci.com/article/swastika-racist-messages-reported-at-drake-university/12265110</t>
  </si>
  <si>
    <t>https://web.archive.org/save/https://www.jconline.com/story/news/college/2017/09/28/tables-found-arranged-into-swastika-purdue-honors-college/711839001/</t>
  </si>
  <si>
    <t>Honors College</t>
  </si>
  <si>
    <t>https://web.archive.org/save/http://www.theoaklandpress.com/general-news/20170918/royal-oak-police-investigate-swastika-graffiti-incidents-seek-tips</t>
  </si>
  <si>
    <t>swastika-graffiti, vandalism</t>
  </si>
  <si>
    <t>Mentally ill man who lives in neighborhood, as reported: https://www.freep.com/story/news/local/michigan/oakland/2017/09/19/swastika-white-power-graffiti-royal-oak-suburban-detroit-mental-health-care/682412001/</t>
  </si>
  <si>
    <t>Mayor issued statement: "Royal Oak rejects racism and bigotry in all its forms, he said. "We stand together and denounce these vile and cowardly acts. Royal Oak is a welcoming, tolerant and vibrant city. Hate has no home or safe harbor in our community." Graffiti on a garage door on Farnum Avenue near Maxwell was covered over with paper and an American flag by Monday morning. Down the street, where someone painted the graffiti on a wooden fence outside a home under construction, the builder used large sections of brown paper and tape to cover it up. A painter worked Monday morning painting over a red swastika that had been spray painted on the garage door of a small outbuilding at the North Royal Oak Apartment complex on West Farnum.</t>
  </si>
  <si>
    <t>https://web.archive.org/save/https://www.washingtonpost.com/local/public-safety/swastika-found-in-residence-hall-at-georgetown-university-on-jewish-holiday/2017/09/21/7fe36804-9ec1-11e7-9083-fbfddf6804c2_story.html?utm_term=.5da0a5a69358</t>
  </si>
  <si>
    <t>incident, act-of-antisemitism</t>
  </si>
  <si>
    <t>https://web.archive.org/save/https://badgerherald.com/news/2017/09/20/campus-leaders-condemn-swastika-vandalism-near-synagogue/</t>
  </si>
  <si>
    <t>https://web.archive.org/save/https://theswellesleyreport.com/2016/10/wellesley-high-investigates-swastika-etched-onto-computer/</t>
  </si>
  <si>
    <t>computer monitor</t>
  </si>
  <si>
    <t>https://web.archive.org/save/https://georgetownvoice.com/2017/10/03/gupd-issues-response-to-antisemitic-graffiti/</t>
  </si>
  <si>
    <t>https://web.archive.org/save/https://www.athensnews.com/news/campus/ou-administration-condemns-swastika-graffiti-on-campus/article_d7d917ce-a543-11e7-8422-43b8d053329b.html</t>
  </si>
  <si>
    <t>https://web.archive.org/save/https://www.sctimes.com/story/news/local/2017/10/03/swastika-graffiti-discovered-north-junior-high-school/728140001/</t>
  </si>
  <si>
    <t>https://web.archive.org/save/https://www.wiltonbulletin.com/news/schools/article/Swastika-discovered-in-Middlebrook-bathroom-13990268.php</t>
  </si>
  <si>
    <t>k-12</t>
  </si>
  <si>
    <t>https://web.archive.org/save/https://whdh.com/news/officials-swastika-racial-slurs-found-at-rockland-high-school/</t>
  </si>
  <si>
    <t>https://web.archive.org/save/https://www.hometownlife.com/story/news/local/canton/2017/10/18/swastika-found-drawn-wood-chips-school-playground/775176001/</t>
  </si>
  <si>
    <t>https://web.archive.org/save/https://patch.com/massachusetts/reading/swastika-found-reading-public-library</t>
  </si>
  <si>
    <t>https://web.archive.org/save/https://whdh.com/news/swastika-found-drawn-on-bathroom-wall-inside-dedham-middle-school/</t>
  </si>
  <si>
    <t>Middle school</t>
  </si>
  <si>
    <t>https://web.archive.org/save/https://wjla.com/news/local/swastika-found-in-bathroom-of-montgomery-county-high-school</t>
  </si>
  <si>
    <t>https://web.archive.org/save/https://www.theridgefieldpress.com/news/people/article/Another-swastika-at-high-school-prompts-program-14008505.php</t>
  </si>
  <si>
    <t>https://web.archive.org/save/https://theswellesleyreport.com/2017/12/swastika-found-drawn-at-wellesley-high-in-boys-bathroom/</t>
  </si>
  <si>
    <t>https://web.archive.org/save/https://news.ucsc.edu/2017/12/east-remote-parking-lot-graffiti.html</t>
  </si>
  <si>
    <t>https://web.archive.org/save/https://www.dallasnews.com/news/education/2017/12/22/swastikas-heil-hitler-found-highland-park-school-after-students-read-diary-anne-frank</t>
  </si>
  <si>
    <t>https://web.archive.org/save/https://keyt.com/news/2018/01/04/traffic-sign-vandalized-with-swastika-at-a-buellton-elementary-school/</t>
  </si>
  <si>
    <t>https://web.archive.org/save/https://www.eugeneweekly.com/2018/01/11/swastikas-anti-immigration-slogans-painted-in-eugene/</t>
  </si>
  <si>
    <t>private business</t>
  </si>
  <si>
    <t>https://web.archive.org/save/https://patch.com/new-york/bedford/2-more-incidents-antisemitic-graffiti-found-john-jay</t>
  </si>
  <si>
    <t>https://web.archive.org/save/https://www.dallasnews.com/news/flower-mound/2018/02/01/marcus-high-school-confronts-racist-photo-posted-online</t>
  </si>
  <si>
    <t>https://web.archive.org/save/https://www.sfgate.com/bayarea/article/Swastika-found-San-Jose-college-campus-Evergreen-12549111.php</t>
  </si>
  <si>
    <t>https://norwell.wickedlocal.com/news/20180202/norwell-high-addresses-latest-swastika-incident</t>
  </si>
  <si>
    <t>https://www.waaytv.com/content/news/University-of-Alabama-and-Huntsville-finds-graffiti-of-swastikas--473842833.html</t>
  </si>
  <si>
    <t>https://web.archive.org/save/https://www.liherald.com/stories/bias-incident-reported-in-oceanside,100393</t>
  </si>
  <si>
    <t>private homes</t>
  </si>
  <si>
    <t>https://web.archive.org/save/http://www.liherald.com/stories/swastika-found-outside-wantagh-home,100595</t>
  </si>
  <si>
    <t>https://web.archive.org/save/https://wsvn.com/news/local/swastika-spray-painted-on-brightline-building-in-miami/</t>
  </si>
  <si>
    <t>https://web.archive.org/save/http://www.kcrg.com/content/news/UI-Police-investigate-Nazi-graffiti-left-on-campus-mural-477351073.html</t>
  </si>
  <si>
    <t>murals</t>
  </si>
  <si>
    <t>https://web.archive.org/save/http://www.westernfrontonline.com/2018/03/16/two-reports-of-antisemitism-on-campus-this-week/</t>
  </si>
  <si>
    <t>poster/professor's office door</t>
  </si>
  <si>
    <t>https://web.archive.org/save/https://www.phillymag.com/news/2018/03/20/northern-liberties-swastika/</t>
  </si>
  <si>
    <t>In her email, Kromm wrote that the swastikas were immediately removed when staff was notified. Last week, Residential Life asked students who had not evacuated campus for information to guide the investigation into the two incidents. As of Tuesday, no disciplinary action has been taken, as administrators are still attempting to find the individuals involved, according to a Columbia College spokesperson. statement issued by dean of undergraduate life: Dear Columbia College and Columbia Engineering Students,
I write now, to those of you who remain on campus, regarding a deeply concerning issue. On two separate occasions during the past week, I have learned that someone drew a swastika on a wall of the 16th-floor hallway in East Campus. After staff were notified, the drawings were immediately removed, and Residential Life followed up with residents on the floor to ask for information and offer support. Although these symbols are no longer physically present, the hurt and injury left behind continue to ripple across our community.
I remind you that this profoundly offensive, antisemitic symbol is in direct conflict with the University’s core value of inclusivity and has no place in our community. These acts are unacceptable, and we continue to stand strongly against antisemitism and all forms of hatred. Even amidst the chaos enveloping not only our own community but the global community, bigotry and hatred will not be overlooked or excused.
It is especially disheartening that these incidents have occurred in this moment, when we need to — now more than ever — support each other as a community. Together, you have faced many hardships over the course of the past several weeks. Many of your classmates were asked to depart campus and fulfill the requests from authorities and health experts to reduce Columbia’s population density. Those of you who remain do so because you face an individual hardship. It remains essential that you demonstrate compassion and care for one another at this time, even though the ways we are able to come together as a community have been drastically altered.
We are speaking with each of the residents of the 16th floor of East Campus, and we reach out to you now to ask that you let us know if you have any information about these incidents. You may contact me directly at cs867@columbia.edu. Given that residents are not able to sign in or host guests in our residence halls, we may now be more likely to identify who is responsible and are working with campus partners to gather and analyze all available information. Any information you have may help us in this investigation and will also be a stand against offensive acts that hurt us all.
I imagine that many of you will also receive this news with heavy hearts and a mix of other emotions. Know that we are still here to support you, even if we cannot meet in person. Columbia Health services, including Medical Services and Counseling and Psychological Services, are available via virtual delivery. I, and staff in Residential Life, also remain available to support you via phone or email. Please reach out to reslife@columbia.edu to connect.
In community,
Cristen Kromm
Dean of Undergraduate Student Life</t>
  </si>
  <si>
    <t>https://web.archive.org/save/https://www.toledoblade.com/local/2018/04/19/Swastika-racial-slur-drawn-on-notepad-left-in-city-vehicle/stories/20180419152</t>
  </si>
  <si>
    <r>
      <rPr>
        <color rgb="FF000000"/>
        <sz val="10.0"/>
      </rPr>
      <t xml:space="preserve">Statements gotten here: </t>
    </r>
    <r>
      <rPr>
        <color rgb="FF1155CC"/>
        <sz val="10.0"/>
        <u/>
      </rPr>
      <t>https://toledo.oh.gov/news/the-city-of-toledo-investigating-discovery-of-swastika-and-racial-slur/</t>
    </r>
    <r>
      <rPr>
        <color rgb="FF000000"/>
        <sz val="10.0"/>
      </rPr>
      <t xml:space="preserve"> Toledo Mayor Wade Kapszukiewicz released the following statement today: “We respect each other in Toledo, we welcome all people, and we stand up for one another. To say I condemn hate-symbols like a swastika or racial slurs and anti-LGBT messages is an understatement. I abhor and detest such things. I am disgusted by what was found in a city truck. It is particularly troubling for all of us in city leadership that a swastika and racial slur was found written on a notepad in a city vehicle. We are investigating and rest assured, we will find out who did this and we will take strong action. Meanwhile, we will be talking to every employee in that city division about diversity training and sensitivity.” The city is working to develop a citywide survey to assess work culture and how employees interact with each other. “The Kapszukiewicz administration is keenly aware that communities that embrace diversity, equality, and inclusion are more stable and economically-viable,” Toledo Chief of Staff Katy Crosby said. “We also recognize as public servants, we set the tone and example for our community, which is why we want to be thoughtful while addressing these situations. Ms. Crosby is working with community leaders to address diversity, equality, and inclusion issues.</t>
    </r>
  </si>
  <si>
    <t>https://qns.com/story/2018/05/03/swastika-graffiti-makes-second-appearance-on-dilapidated-holliswood-hospital/</t>
  </si>
  <si>
    <t>Jamaica</t>
  </si>
  <si>
    <t>hospital</t>
  </si>
  <si>
    <t>https://web.archive.org/save/https://www.nbcboston.com/news/local/Arlington-High-School-Vandalism-Break-In-Investigation-482118991.html</t>
  </si>
  <si>
    <t>https://web.archive.org/save/https://whdh.com/news/swastika-found-spray-painted-outside-needham-high-school/</t>
  </si>
  <si>
    <t>Principal Aaron Sicotte called the discovery “disturbing and concerning” in a letter that was sent to parents. “I know you share my disgust at the offensive and hateful act. While we do not know if it was a member of the Needham High community who did it, we do know the impact is certainly felt throughout NHS,” Sicotte said in a statement. “An act like this highlights our very real need to continue our work to create a safe, welcoming, and respectful environment for all of our students and staff.” The superintendent’s office was notified and is assisting with the investigation.
The Anti-Defamation League also weighed in on the investigation in a statement. “As hate and antiSemitism continue to rear their ugly heads, students, teachers, and community leaders have the power to say that historic symbols of hate do not represent their school or community,” the ADL statement read. “Needham’s transparency and prompt investigation are critical to maintaining a safe school where all can learn. ADL has reached out to the school and community and we stand ready to help address the incident and heal.”</t>
  </si>
  <si>
    <t>https://web.archive.org/save/https://nypost.com/2018/05/12/swastika-left-on-bulletin-board-at-harvard/</t>
  </si>
  <si>
    <t>Police involvement; A statement from Spokesperson Sam Harp says symbols of antiSemitism and hatred are “anathema to our values” and that Harvard officials were appalled by it. Swastika removed after the student reported it.</t>
  </si>
  <si>
    <t>https://web.archive.org/save/https://www.facebook.com/LesleyUniversity/posts/2018-05-14-a-message-from-president-weiss:/10156226224719795/</t>
  </si>
  <si>
    <t>A message from President Weiss: Dear Members of the Lesley Community, An incident of vandalism – which included depictions of swastikas and other drawings on university property – occurred in a residence hall on the Brattle campus over the weekend. We do not yet know all the facts and an investigation is underway. While it will take time before the necessary reviews have been completed, what we can say unequivocally right now is that Lesley is a community committed to diversity, inclusion, and the wellbeing of all students, faculty, staff, and guests of the university. The use of this reprehensible symbol and this incident of vandalism violates our Community Standards and everything for which we as a university stand. Acts of hatred, whether grounded in bigotry or ignorance, impact us all, they have no place in our community or a civil society, and we will not tolerate them. If anyone has information related to these acts of vandalism, I encourage you to contact Michele Trifiro, Director of Campus Safety and Services at 617-349-8687 or michele.trifiro@lesley.edu. Sincerely, Jeff Weiss President</t>
  </si>
  <si>
    <t>https://web.archive.org/save/https://antisemitism.org.il/en/125034/</t>
  </si>
  <si>
    <r>
      <rPr>
        <color rgb="FF000000"/>
        <sz val="10.0"/>
      </rPr>
      <t xml:space="preserve">Town of Reading released statement that can be found here: </t>
    </r>
    <r>
      <rPr>
        <color rgb="FF1155CC"/>
        <sz val="10.0"/>
        <u/>
      </rPr>
      <t>https://web.archive.org/save/https://patch.com/massachusetts/reading/officials-react-antisemitic-incident-parker-middle-school</t>
    </r>
    <r>
      <rPr>
        <color rgb="FF000000"/>
        <sz val="10.0"/>
      </rPr>
      <t>; also in response to this event and other swastika incidents, antisemitic rally later held in reading, which you can read about here: https://www.bostonglobe.com/metro/2018/10/21/reading-residents-rally-against-antiSemitism-their-town-and-solidarity-with-jewish-neighbors/Hf07uR3E0aTMGLsgsAYc0J/story.html</t>
    </r>
  </si>
  <si>
    <t>field in park</t>
  </si>
  <si>
    <t>https://web.archive.org/save/https://www.ynetnews.com/articles/0,7340,L-5319496,00.html</t>
  </si>
  <si>
    <t>International NewsStudent Newspaper</t>
  </si>
  <si>
    <t>Nazi flags</t>
  </si>
  <si>
    <t>synogogue</t>
  </si>
  <si>
    <t>exterior walls</t>
  </si>
  <si>
    <r>
      <rPr>
        <color rgb="FF000000"/>
        <sz val="10.0"/>
      </rPr>
      <t xml:space="preserve">“There is no place for this kind of hatred in Carmel. This attack does not represent the dignified and welcoming nature of our residents who come from a variety of cultural and religious backgrounds," the mayor said. "As we are reminded each year during our city's Holocaust Remembrance Ceremony, we must never forget and never stop fighting against the hatred that led to the murder of 6 million Jews. These images that represent the ideas that led to those crimes are not reflective of what our City stands for,” he </t>
    </r>
    <r>
      <rPr>
        <color rgb="FF1155CC"/>
        <sz val="10.0"/>
        <u/>
      </rPr>
      <t>added.In</t>
    </r>
    <r>
      <rPr>
        <color rgb="FF000000"/>
        <sz val="10.0"/>
      </rPr>
      <t xml:space="preserve"> addition, we are working with representatives of the Jewish community in Indianapolis and the Jewish Federation of Carmel to appeal to other synagogues and Jewish organizations and to ensure that they are taking appropriate measures", the Jewish congregation stated. US Vice President and former governor of Indiana, Mike Pence wrote on Twitter that he is "Sickened and appalled by the cowardly act of vandalism at Congregation Shaarey Tefilla; a beautiful synagogue in Carmel, Indiana where I have many good friends. Those responsible must be held accountable. These vile acts of antiSemitism must end.” See also this article: https://www.newsweek.com/man-accused-spray-painting-swastika-synagogue-property-facing-federal-charges-1078506. Also see here where it says that due to this incident, they are trying to adopt hate-crime legislation: https://www.newsandtribune.com/news/floyd-county-police-investigating-swastika-graffiti-at-azalea-hills/article_96c62f30-9f32-11e8-9eb6-73106f9a7fcb.html</t>
    </r>
  </si>
  <si>
    <t>https://web.archive.org/save/https://www.vtcng.com/news_and_citizen/news/local_news/hateful-graffiti-found-at-school/article_abd46076-a15e-11e8-8acd-2f89c930b36e.html</t>
  </si>
  <si>
    <t>hateful-graffiti,</t>
  </si>
  <si>
    <t>https://web.archive.org/save/https://13wham.com/news/local/swastikas-spray-painted-on-17-trees-in-penfield-park-deputies-investigating</t>
  </si>
  <si>
    <t>trees</t>
  </si>
  <si>
    <t>https://web.archive.org/save/https://yucommentator.org/2018/10/swastika-graffiti-yu-residencies-prompts-investigation/</t>
  </si>
  <si>
    <t>https://web.archive.org/save/https://abcnews.go.com/US/swastika-anti-lgbtq-comments-found-dorms-university-maryland/story?id=57642696</t>
  </si>
  <si>
    <t>https://web.archive.org/save/https://www.northjersey.com/story/news/crime/2018/09/22/swastikas-josh-gottheimer-campaign-sign-sussex-county/1398336002/</t>
  </si>
  <si>
    <r>
      <rPr>
        <rFont val="Arial"/>
        <color rgb="FF121212"/>
        <sz val="10.0"/>
      </rPr>
      <t>On Monday, Nazareth will hold an event with stud</t>
    </r>
    <r>
      <rPr>
        <rFont val="Arial"/>
        <color rgb="FF000000"/>
        <sz val="10.0"/>
      </rPr>
      <t>ents, faculty and staff to talk about religious differences and promote understanding, making the incident a teachable moment about embracing diversity.; internal investigation; College president Daan Braveman called it, "deeply disturbing and concerning," particularity because he's a person of Jewish faith. “It’s hurtful" Braveman said. "It’s hurtful to people of the Jewish faith. It’s hurtful to anyone who’s a caring person and who understands that we have difference faiths, some with no beliefs and we should celebrate that.” Wednesday evening, the college president said, a student discovered the swastika symbol outside of her dorm room door. Braveman said the student immediately called campus security. “The swastika is a symbol that stands for hatred and murder," he said. "It’s not just a joke. If someone thought it was a joke, that person needs to be educated on why it isn’t a joke. And if someone did it intentionally to harm others, then that’s a whole another issue as well.”</t>
    </r>
  </si>
  <si>
    <t>https://web.archive.org/save/https://www.wthr.com/article/students-find-ugly-drawing-bathroom-pike-high-school</t>
  </si>
  <si>
    <t>interior door of bathroom</t>
  </si>
  <si>
    <r>
      <rPr>
        <color rgb="FF000000"/>
        <sz val="10.0"/>
      </rPr>
      <t xml:space="preserve">"The graffiti was removed immediately and we are in the process of a full investigation. Behavior such as this violates our human dignity and anti-discrimination policies as well as our core values." Also reported in this article: The Jewish Defense League spokesman says sometimes students don't know what the symbol means. He says it’s a chance for the school to educate. "Some of the stories that we’ve had over the years with respect to the use of swastikas in the school setting sometimes they are perpetrated by people who quite frankly didn’t just understand what the meaning of the swastika is," said Nasatir. "They just knew it was controversial and will get peoples attention. And once you go in and you really kind of educate people on why the swastika has such a negative connotation, I think it can be a way to mitigate the chances of it happening again in the school." You can also read a statement that was published here: </t>
    </r>
    <r>
      <rPr>
        <color rgb="FF1155CC"/>
        <sz val="10.0"/>
        <u/>
      </rPr>
      <t>http://www.pike.k12.in.us/News/1813#sthash.9TRDzGBN.dpbs</t>
    </r>
    <r>
      <rPr>
        <color rgb="FF000000"/>
        <sz val="10.0"/>
      </rPr>
      <t xml:space="preserve"> Pike Schools said it acted after last year’s band photo. In a written statement Thursday the district said "this type of discriminatory conduct is unacceptable and will not be tolerated in our school community." Thursday’s bathroom graffiti drew this response from the school district: "The graffiti was removed immediately and we are in the process of a full investigation. Behavior such as this violates our human dignity and anti-discrimination policies as well as our core values."</t>
    </r>
  </si>
  <si>
    <t>https://web.archive.org/save/https://www.fox10tv.com/news/swastika-found-cut-into-a-chair-at-south-alabama-university-issues-statement/article_d6a28d56-c354-11e8-9fce-af754b41752a.amp.html</t>
  </si>
  <si>
    <t>college classroom</t>
  </si>
  <si>
    <t>chair</t>
  </si>
  <si>
    <t>Statement Issued by U of SA: "A University of South Alabama student today notified authorities that a swastika was found cut into a chair in a campus classroom. The University is taking steps to remove the offending symbol. University Police were immediately notified and are investigating, and encourage anyone with information to please call 460-6312 or use the LiveSafe app."</t>
  </si>
  <si>
    <t>https://web.archive.org/save/https://www.tapinto.net/towns/westfield/sections/education/articles/details-emerge-about-swastika-incident-at-elementary-school-in-westfield</t>
  </si>
  <si>
    <t>https://web.archive.org/save/https://www.wusa9.com/article/news/local/fairfax/swastikas-found-spray-painted-on-jewish-community-center-of-northern-virginia/65-601558308</t>
  </si>
  <si>
    <t>https://web.archive.org/save/https://www.dukechronicle.com/article/2018/10/swastika-found-carved-in-bathroom-stall-of-languages-building</t>
  </si>
  <si>
    <t>https://web.archive.org/save/https://www.mercurynews.com/2018/10/13/swastika-scrawled-on-fremont-council-candidates-sign/</t>
  </si>
  <si>
    <t>political campaign sign</t>
  </si>
  <si>
    <t>https://web.archive.org/save/https://www.burlingtonfreepress.com/story/news/local/2018/10/18/vermont-superintendent-condemns-antisemitic-graffiti-stowe-school/1680973002/</t>
  </si>
  <si>
    <t>https://web.archive.org/save/https://www.thedenverchannel.com/news/crime/swastikas-and-other-nazi-references-on-political-signs-near-breckenridge-under-investigation</t>
  </si>
  <si>
    <t>references-to-Nazism, vandalism</t>
  </si>
  <si>
    <t>campaign signs</t>
  </si>
  <si>
    <r>
      <rPr>
        <color rgb="FF000000"/>
        <sz val="10.0"/>
      </rPr>
      <t xml:space="preserve">The police department said its investigation concluded the graffiti, discovered at numerous locations in the city on Sunday, Oct. 21, was "done for shock value rather than hate." Also, see this article for community response: </t>
    </r>
    <r>
      <rPr>
        <color rgb="FF1155CC"/>
        <sz val="10.0"/>
        <u/>
      </rPr>
      <t>https://hudsonvalleyone.com/2018/10/22/kingston-police-investigate-nazi-graffiti/</t>
    </r>
    <r>
      <rPr>
        <color rgb="FF000000"/>
        <sz val="10.0"/>
      </rPr>
      <t xml:space="preserve"> In response to the vandalism, Ward 4 Alderwoman Rita Worthington called for a meeting at the Kingston Public Library scheduled for 6 p.m. on Thursday, Oct. 25. Worthington said KPD Chief Egidio Tinti would address the crowd and give an update on the investigation.
“This is very disturbing, especially since Kingston has gone to great lengths to make this a welcoming and inclusive city,” said Worthington. “For this to happen is a slap in the face.”
City Republicans, meanwhile, issued a statement blaming the vandalism on unnamed outsiders and linked the incident to the ongoing campaign for New York’s 19th Congressional District. A statement on the City of Kingston Republican Committee’s Facebook page reads, “… There is an element out there wants people to think that if you love your home, your community and your country, that you hate other things or other people. This is not us … This must be coming from outside the area. Like [Current NY 19 Democratic candidate Antonio] Delgado and the campaign they are running is coming from outside the area. Just like Hillary Clinton did. Just like Sean Eldridge did. Just like Zephyr Teachout did.”</t>
    </r>
  </si>
  <si>
    <t>https://web.archive.org/save/http://jewishjournal.org/2018/11/01/more-swastikas-discovered-in-reading-and-salem/</t>
  </si>
  <si>
    <t>https://web.archive.org/save/https://fordhamobserver.com/36292/news/antisemitic-symbol-found-on-rose-hill-classroom-desk/</t>
  </si>
  <si>
    <t>https://web.archive.org/save/https://wtop.com/dc/2018/10/police-investigate-swastika-sticker-found-in-northwest-dc-high-school/</t>
  </si>
  <si>
    <t>magnet high school</t>
  </si>
  <si>
    <t>interior</t>
  </si>
  <si>
    <t>https://web.archive.org/save/https://patch.com/massachusetts/reading/another-swastika-found-rmhs</t>
  </si>
  <si>
    <t>incident, graffiti,</t>
  </si>
  <si>
    <t>This article is a publication of principle's statement about school response. Also, see this article, which says in last 18 months, over 24 swastikas have shown up in town. Lot's of community response: The school department has responded by encouraging tolerance within the schools and inviting the Anti-Defamation League to help teachers create an anti-bias education program. It has also invited Holocaust survivor Dr. Anna Ornstein to speak in schools. See: The school department has responded by encouraging tolerance within the schools and inviting the Anti-Defamation League to help teachers create an anti-bias education program. It has also invited Holocaust survivor Dr. Anna Ornstein to speak in schools. From Reading Memorial High School Principal Kathleen M. Boynton: Dear RMHS Families and Staff, I am profoundly dismayed that I must report a second incident of a swastika discovered in a classroom at RMHS. [Friday] afternoon, a staff member reported to administration that a student found a swastika lightly etched on a desk in a classroom. The graffiti was difficult to see except at a certain angle and lighting. There was no threat written as part of the graffiti. Administration documented the image and the incident response protocol was initiated: The Superintendent, Reading Police and Facilities Department were all notified. The image was removed and a thorough sweep of all furniture in that classroom was conducted. No additional images were found. Facilities conducted a sweep of the building following the last incident, however, they were specifically looking for graffiti drawn in pen, pencil or marker. Following this second incident, RMHS administration will lead a systematic and thorough sweep of the entire building over the next few weeks to ensure, to the best of our ability, no additional graffiti of this nature is present at RMHS. While this is an ongoing investigation, we are uncertain when the image was created because the graffiti was difficult to see except at a certain angle and lighting conditions. Learn More Unfortunately, we continue to have these graffiti related incidents in our schools and in our community. The swastika symbolizes hate and antiSemitism and there is no place for these types of hateful actions or behaviors in our schools or in the greater Reading community. The actions of one person cannot be allowed to overshadow the tremendous kindness, respect, empathy and acceptance our students, staff and greater RMHS community embody every day inside and outside of the classroom. Over the past few years, RMHS staff has focused our efforts on making our core values of Respect, Responsibility, Perseverance and Scholarship come to life as we continue to build a community that embraces diversity. Last year, Dr. Anna Ornstein, a holocaust survivor spoke with students at an assembly hosted by our student club A World of Difference, which is sponsored by the Anti-Defamation League. We also had students and staff trained as upstanders and RMHS hosted the Unity Project, a very powerful interactive public art project about embracing difference. This year, we began the year with Community Day, which was an entire day devoted to our core values and to building a positive RMHS community. We have further training planned this year for our A World of Difference Club along with several other student leadership organizations such as our Peer Leaders, Rocket Ambassadors and Student Council. Furthermore, just last weekend, Reading residents came together at a rally to speak out against hate and antiSemitism, which makes the discovery of the graffitti yesterday all the more troubling. In a society that has turned increasingly divisive and polarized, it is crucial that we emphasize kindness, empathy, and respect for difference and continually speak out with a unified voice against hate. We seek to find those responsible for these acts and we must continue to educate our entire community if we hope to prevent these acts from reoccurring. On Monday, we will notify students of the incident, and will ask them for any information that might guide us in a direction towards identifying the person(s) responsible for the graffiti. We will continue to use situations like these as teachable moments to help students understand the impact of these hateful acts and to reinforce our core values of respect and responsibility along with kindness, empathy and acceptance. We will continue to work closely with the Reading Police Department, the Superintendent and the Town of Reading to address this and any future issues. If you have any questions, concerns or information about this incident, please do not hesitate to contact me. Sincerely, Kathleen M. Boynton, Principal, RMHS</t>
  </si>
  <si>
    <t>https://web.archive.org/save/https://www.newsweek.com/man-arrested-florida-arsenal-guns-swastika-bullet-resistant-vest-1190175</t>
  </si>
  <si>
    <t>white man from South Dakota</t>
  </si>
  <si>
    <t>https://web.archive.org/save/https://kstp.com/news/macalester-college-students-react-after-swastika-found-drawn-on-campus/5126913/</t>
  </si>
  <si>
    <t>https://web.archive.org/save/https://fox59.com/news/swastika-racial-slur-found-carved-into-indianapolis-golf-course/</t>
  </si>
  <si>
    <t>putting green</t>
  </si>
  <si>
    <r>
      <rPr>
        <sz val="10.0"/>
      </rPr>
      <t xml:space="preserve">In response to this vandalism, Peavine Hall called for a mandatory community meeting on Tuesday, Oct. 30 to address these issues. Residents, resident assistants and resident directors were in attendance.
“We want all members of our community to feel welcome and safe, and the best ones to promote that feeling are the other students in the community,” Rod Aeschlimann, the director of Residential Life, Housing &amp; Food Services said. “Students are asked to listen to each other and to reach out to others for support….. to be watchful and aware of friends most affected by fear and emotion, letting them know your own personal support of them and encouraging utilization of campus resources if appropriate.”
At the meeting, it was announced there was an open hate-crime investigation. Several rooms in the area of the carved swastika were interrogated by the police. In order to avoid similar situations in the future, students suggested for the installation of cameras in the hallway or to have resident assistants conduct 24-hour watch on all floors.
”We wanted to remind the community that these acts of hate and discrimination not only create an environment of hostility but are a violation of university policy.” Amanda Chavez, the resident director of Peavine and Edtivia Rutherford, the graduate resident director of Peavine said in an email to Peavine residents. “We are a welcoming community that strives to embrace diversity and inclusion. We are made up of people from different backgrounds, races and ethnicities, religions, genders, sexual orientations, and abilities. All of us deserve the right to be treated with respect and live in an environment where we are not subject to discrimination. Read the linked article for more. Also read this article for more on community response: </t>
    </r>
    <r>
      <rPr>
        <color rgb="FF1155CC"/>
        <sz val="10.0"/>
        <u/>
      </rPr>
      <t>http://nevadasagebrush.com/blog/2019/03/13/swastika-found-in-juniper-hall-student-leaders-address-antiSemitism/.</t>
    </r>
    <r>
      <rPr>
        <sz val="10.0"/>
      </rPr>
      <t xml:space="preserve"> It says In response to the Peavine incident, ASUN held a town hall meeting on Wednesday, Nov. 7, 2018 to address student concerns. Around 100 students, faculty and concerned individuals attended the event. Topics of discussion included discrimination, sexual assault and Tau Kappa Epsilon. Some students condemned the university for not addressing antiSemitism properly and others felt the university did not support its Jewish students. In February 2019, President Hannah Jackson announced her partnership with Sigma Alpha Epsilon Pi sorority and Alpha Epsilon Pi fraternity in order to create workshops to address antiSemitism on campus. ASUN, Student Services and Hillel plan to bring the Anti-defamation League of Nevada on campus for training. The Residence Hall Association held a town hall meeting in December 2018 to address students living in the resident halls’ concerns. Some students called for more transparency between housing and students since they were unsure if any action was being done. Students suggested more surveillance in the halls of student housing, increased security, more education on diversity and culture and stricter discipline on hate-crimes. Here, Associated Students of the University of Nevada announced they were planning a diversity and inclusion event for April 2019. RHA also advocated for residence halls’ Leadership Council to think of events or activities aimed at inclusion and diversity.</t>
    </r>
  </si>
  <si>
    <t>https://web.archive.org/save/https://13wham.com/news/local/swastika-found-inside-elevator-at-eastman-school-of-music</t>
  </si>
  <si>
    <t>https://web.archive.org/save/https://news3lv.com/news/local/unlv-police-investigating-several-antisemitic-racist-incidents-on-campus</t>
  </si>
  <si>
    <t>student door</t>
  </si>
  <si>
    <t>https://web.archive.org/save/https://www.phillyvoice.com/swastika-graffiti-painted-us-navy-property-warminster/</t>
  </si>
  <si>
    <t>https://web.archive.org/save/https://www.knoxnews.com/story/news/education/2018/11/09/ut-chancellor-condemns-swastika-painting-rock-no-one-should-feel-unsafe/1942142002/</t>
  </si>
  <si>
    <t>The Rock on college campus</t>
  </si>
  <si>
    <t>https://web.archive.org/save/https://katu.com/news/local/like-a-death-threat-local-rabbi-responds-to-hateful-graffiti-sprayed-on-street</t>
  </si>
  <si>
    <r>
      <rPr>
        <color rgb="FF303030"/>
        <sz val="10.0"/>
      </rPr>
      <t xml:space="preserve">Lt. Haines called the graffiti a case of criminal mischief but said it's not technically a hate-crime because there was no force, no direct threat and it was on public property.
Rabbi Herb suggested the distinction is cold comfort.
"I don’t want to second-guess the police’s judgment there because I don’t know the ins and outs of what officially makes a hate-crime," he said. "But again I can say that the Jewish community experiences it as a hate-crime very deliberately targeting us." Lt. Haines called the graffiti a case of criminal mischief but said it's not technically a hate-crime because there was no force, no direct threat and it was on public property.
Rabbi Herb suggested the distinction is cold comfort.
"I don’t want to second-guess the police’s judgment there because I don’t know the ins and outs of what officially makes a hate-crime," he said. "But again I can say that the Jewish community experiences it as a hate-crime very deliberately targeting us." Proud Boys deny being involved and issued a statement: Jason L. Van Dyke, a lawyer for the Proud Boys, The following is the entire statement Van Dyke sent to KATU:
"A swastika is absolutely a symbol-of-hate and the spraying of graffiti is a criminal act. The Proud Boys have always condemned, and continue to condemn, the genocidal policies of Nazi Germany. The Proud Boys believe in racial equality and in the rule of law. We call upon the authorities in Monmouth to conduct a full investigation and bring swift justice to those responsible. Proud Boys did not commit these acts, we do not know who did, and we condemn them in the strongest possible terms.
The Proud Boys is a multi-racial fraternity that welcomes both straight and gay men as members. There has never been anything racist about the Proud Boys and there was a time in this country when comedians like David Chappelle ridiculed the notion of a “black white supremacist” while the rest of the nation laughed with him. Jokes like that can no longer be made in 2018 because organizations like the Southern Poverty Law Center actually believe in things that, less than twenty years ago, were dismissed as satirical humor. We have groups like the SPLC to thank for the fact that stories and headlines previously reserved for The Onion are now common in publications like The Huffington Post and The Daily Beast.
Similarly, the term 'fascist' suggests an organization that believes in absolute power for the state. If the Proud Boys stands for anything, it stands for limited government, love of country, freedom, and fun. None of those things are consistent with a fascist organization, and to say otherwise is patently absurd." Joint statement from Central School District, The city of Independence, the city of Monmouth, and Western Oregan University: </t>
    </r>
    <r>
      <rPr>
        <color rgb="FF1155CC"/>
        <sz val="10.0"/>
        <u/>
      </rPr>
      <t>https://www.facebook.com/CityOfMonmouthOregon/photos/a.279882828708890/2146783558685465/?type=3</t>
    </r>
  </si>
  <si>
    <t>https://web.archive.org/save/https://www.northjersey.com/story/news/bergen/river-vale/2018/11/07/swastikas-found-pascack-valley-high-school-nj/1910692002/</t>
  </si>
  <si>
    <t>https://web.archive.org/save/https://www.lohud.com/story/news/local/westchester/new-rochelle/2018/11/08/swastika-carved-new-rochelle-high-school-locker-room/1931853002/</t>
  </si>
  <si>
    <t>The school district is investigating. School workers carved extra lines into the swastika so it was not recognizable until they can fix the damage, Starvaggi said. "While we are diverse, we are one, and this impacts all of us, and we take it very seriously," said interim schools Superintendent Magda Parvey. "We don't look at it as one group's issue. It's all of our issue, because we see ourselves as a unified community. This hurts all of us." Any student found to be responsible for the vandalism would be subject to suspension from school and counseling, Interim Principal Starvaggi said.
"We're very upset about it," he said. "We want to educate students. If this is truly a hate message, we want to address that very directly and take it very seriously. If this is a matter of a teenager putting something up there not realizing the depth of it, then we need to do a lot more education throughout the building."</t>
  </si>
  <si>
    <t>https://web.archive.org/save/https://www.denverpost.com/2018/11/09/swastika-graffiti-kent-denver-school/</t>
  </si>
  <si>
    <t>bathroom stall of high school</t>
  </si>
  <si>
    <t>https://web.archive.org/save/https://www.knoxnews.com/story/news/local/2018/11/11/rock-university-tennessee-knoxville-defaced-swastikas-again/1970385002/</t>
  </si>
  <si>
    <t>The university released a statement saying The Rock was painted Saturday night "to communicate hate," and that the messages, "which are hurtful and threatening to many members of our community, do not represent our Volunteer values."
"The safety and security of our students, faculty, and staff is the university’s number one priority," the statement said. "The UT Police Department has increased surveillance, campus-wide, as a response to these incidents."Ovi Kabir, president of the university's Student Government Association, tweeted a photo Saturday night showing that the swastikas had been covered up by another message that simply read, "Love." "Signs of hate &amp; bigotry have no place on our Rock or our campus," Kabir wrote. "Attempts to divide our community have &amp; will always fall short because as Vols, we stand undivided against injustice."</t>
  </si>
  <si>
    <t>https://web.archive.org/save/https://www.westernmassnews.com/news/swastika-slurs-found-on-door-of-umass-dorm-room/article_3b26970c-e82d-11e8-bb01-bf667683f95d.html</t>
  </si>
  <si>
    <t>In an email to the campus community, UMass Chancellor Kumble Subbaswamy said that on Tuesday, a resident of John Quincy Adams dorm found their room door "defaced with homophobic and transphobic slurs and a swastika." "Too often this semester, I have shared with you a message like this, condemning acts of hate. I do so because it is important that those individuals who are the objects of such bigotry know that they are not alone – that every one of us who cherishes the rich diversity of our community stands with them and rejects the hatred spewed by a handful of anonymous cowards," Subbaswamy added. The university said support services are available for anyone who needs them after this incident.
Subbaswamy noted that while Tuesday's incident was targeted at one person, it's an "an assault on all transgender, gay and Jewish members of our community" meant to intimidate. However, he urges the campus to not be intimidated and unite against hatred and ignorance and "remain firm in our commitment to fostering a community of caring, inclusion and tolerance."</t>
  </si>
  <si>
    <t>“It targets African-American individuals, uses racial slurs and a swastika. The graffiti makes specific threats using room numbers. All three of those room numbers are occupied by African Americans.”
Goucher College tweeted a statement later that day regarding the incident that read, “Goucher strongly condemns all bigotry and racism which are in complete opposition to our values and mission. We will absolutely not tolerate such abhorrent acts of hate, which threaten the well-being and safety of our community members.”
The statement continued, “Public Safety, Residential Life and the VP/Dean of the Students Office are engaged in outreach to all affected students, and are doing all we can to provide support and ensure their safety.”</t>
  </si>
  <si>
    <t>https://web.archive.org/save/https://www.jns.org/painted-swastika-discovered-at-university-of-illinois-as-nazi-symbol-appears-on-campuses/</t>
  </si>
  <si>
    <t>https://web.archive.org/save/https://www.npr.org/2018/11/20/669321036/swastika-defaces-duke-university-mural-honoring-synagogue-shooting-victims</t>
  </si>
  <si>
    <t>campus memorial</t>
  </si>
  <si>
    <t>mural on campus wall</t>
  </si>
  <si>
    <t>In a letter to the school community sent out Monday, Duke University President Vincent Price said he will meet with campus leaders, the local Jewish community and public officials to discuss ways to move forward and "confront the scourge of antiSemitism through education and activism."
"That such a craven and cowardly act of vandalism — a desecration of a memorial to individuals who were killed because they were Jewish and practicing their faith — should happen anywhere is extremely distressing. That it should occur in such a visible, public location at Duke should be a matter of grave concern to us all," he wrote.
In addition, he said that increased security will continue to be provided at the university's Jewish student center and that cameras will be installed near the vandalized bridge, "which has unfortunately become a focus of attention for those who seek to promote hatred and intimidation." covered up with a trash bag</t>
  </si>
  <si>
    <t>https://web.archive.org/save/https://www.timesofisrael.com/three-swastikas-drawn-on-cornell-campus-over-9-day-span/</t>
  </si>
  <si>
    <t>https://web.archive.org/save/https://www.jns.org/jewish-columbia-professor-finds-swastikas-yid-spray-painted-on-office-walls/</t>
  </si>
  <si>
    <t>office door</t>
  </si>
  <si>
    <t>office door of professor</t>
  </si>
  <si>
    <t>https://web.archive.org/save/https://www.nj.com/news/2018/11/hateful-graffiti-swastikas-found-at-2-nj-middle-schools-just-miles-apart.html</t>
  </si>
  <si>
    <t>hateful-graffiti, messages-of-hate</t>
  </si>
  <si>
    <t>https://web.archive.org/save/https://patch.com/new-jersey/summit/swastikas-found-summit-middle-school</t>
  </si>
  <si>
    <r>
      <rPr>
        <sz val="10.0"/>
      </rPr>
      <t xml:space="preserve">"Hundreds of signs were hung on the walls and lockers at LCJSMS today stating simply that hate has no place in Summit," Chang said. "I am impressed by the sense of unity and the positive response of the LCJSMS staff and students. I am confident that the students and staff at Summit High School will also unite to stand against this type of behavior." See: </t>
    </r>
    <r>
      <rPr>
        <color rgb="FF1155CC"/>
        <sz val="10.0"/>
        <u/>
      </rPr>
      <t>https://www.tapinto.net/towns/summit/sections/education/articles/as-community-rallies-against-hate-swastikas-appear-at-summit-high-school</t>
    </r>
    <r>
      <rPr>
        <sz val="10.0"/>
      </rPr>
      <t xml:space="preserve"> According to Chang, all students at the middle school were addressed, and were informed that hatred will not be tolerated or accepted at the school.
"The Summit Police were contacted, and have been informed about all incidents. A police and school-wide investigation is ongoing," Chang said. "We appreciate our partnership with the Summit Police Department, and are hopeful that we will be able to identify the student or students who are responsible for this."
Chang said disciplinary action will be taken against anyone involved. Chang also apologized for not informing the public earlier. "We are looking at our communication protocols moving forward. Please rest assured parents will be contacted at the most appropriate time should any similar incidents occur," Chang said.
Chang noted that in light of recent tragic acts of racism and antiSemitism across the country, it is important that the district address the problem head-on, and ensure that our students know that drawings like this on a bathroom wall have serious implications and will be met with serious consequences.
"We encourage all Summit school families to engage with their children and neighbors in conversations about ending hatred and bigotry," Chang said. "As a Holocaust educator, I understand the impact these incidents have on individuals and communities, and I am disgusted by the hate and intolerance demonstrated by these acts."
Chang said the staff will continue to work with the Summit Police Department, guidance
counselors, and staff to create an environment that is accepting of all students.
"We will continue to enhance our role in delivering those positive messages to the students and staff of the Summit Public Schools," Chang said.</t>
    </r>
  </si>
  <si>
    <t>https://web.archive.org/save/https://www.nbclosangeles.com/news/black-panther-mural-nazi-swastika-defaced-los-angeles-black-leaders/150345/</t>
  </si>
  <si>
    <t>https://web.archive.org/save/https://www.jpost.com/diaspora/swastika-antisemitic-messages-found-in-book-at-carnegie-mellon-university-573387</t>
  </si>
  <si>
    <t>Pittsburg</t>
  </si>
  <si>
    <t>antisemetic-messages</t>
  </si>
  <si>
    <t>In a statement addressed to students and faculty on Thursday, CMU President Farnam Jahanian wrote: “I am distressed and saddened by yet another act-of-hate in our community.” He added: “We condemn this evil. We reject bigotry in all its forms, it has no place in society.” University officials say they are investigating the vandalism.</t>
  </si>
  <si>
    <t>Like the incident at LCJSMS, Grimaldi notes in her e-mail that the incident has been referred to the Summit Police Department. Summit Mayor Nora Radest has weighed in with a statement that reads: “The recent drawings of swastikas and other offensive drawings found in the Summit Middle and High School are inexcusable. The immature and ignorant behavior is deplorable and will be addressed. I am confident that the school district, working in partnership with the Summit Police Department, will identify the individuals responsible for this activity. Most importantly, this terrible incident needs to serve as an opportunity for families and our schools to discuss the history of hate-symbols and how they will not be tolerated in Summit.
I firmly believe that this incident does not define us as a community; we are compassionate and respectful. We support one another and we must continue to stand up against hatred and bigotry wherever we see it.” Since the symbols were discovered at the middle school and the public was subsequently informed by the Summit School District, the Hilltop City community has reacted with shock, sadness and resolve, handing out flyers at the middle school denouncing hate of any kind -- 'No Room For Hate' -- and taping the flyers on school lockers. Yard signs have also begun to spring up around neighborhoods with a similar message.
Summit parent Lisa Stein started both an online signup to let parents know that flyers would be distributed this morning at LCJSMS, and the Facebook group “No Room for Hate,” which is modeled after the Hate Has No Home Here organization. Yesterday, in response to the LCJSMS incident, Rabbi Avi Friedman made a public statement on the Summit Jewish Community page. He wrote, “Swastikas? Again? When I see a red octagon, I stop. The meaning of that symbol has been ingrained in me for as long as I can remember. It does not have to have the word “stop” written on it. The symbol is enough to elicit a response. It is one of many symbols that have that kind of power over me.
Another symbol which immediately elicits a response in me is the swastika – the emblem of Nazi Germany. Without saying a word, the presence of a swastika tells me that I am “other,” that I am hated and that I am in danger. It is not something I read in a book or saw in a movie that causes this response. It is the real-life experiences of family members. Like most other Jews my age, I grew up with relatives who had numbers tattooed on their arms. From an early age, I knew the stories of who got out of Europe when and who didn’t get out. It was just a part of Jewish life.
So, when I heard – over a week after the fact – that swastikas had been graffitied on the wall of a bathroom in our local middle school, I had a visceral reaction that was out of my control. Now, to be clear, I don’t believe that there are Nazis here in Summit, New Jersey. Further, I don’t believe that our school district in any way condones the use of that symbol. That being said, I was underwhelmed by the response of our educational leaders.
Adolescents are supposed to test the boundaries of what is acceptable behavior and what is not. That’s their job. The teen or teens who put those swastikas on the wall were experimenting. They wanted to see what kind of response that symbol would elicit. It’s the job of adults to make sure that those adolescents know when they’ve crossed a line.
Having an assembly with 12 components and making the response to the swastikas item #11 on the list is not exactly sending the message that this behavior is unacceptable in our community. And yet, that was the response of our school district. Further, parents were not notified about the assembly." Grimaldi's message, in full, reads:
"Dear SHS Parents/Guardians, Please find the announcement I made this afternoon to all students regarding swastikas found at SHS. Please speak to your student about this issue, and let me know if you have any questions. Thank you, Stacy Grimaldi Principal This afternoon I was informed about the presence of several swastikas that were carved into two of the boys' bathroom stalls in the building. We have contacted the Summit Police Department and are working with them to find the perpetrator of these symbols of hatred. These acts of hatred and bigotry will not be tolerated at Summit High School. It is a priority of our school and district to create a safe and accepting learning environment for all students. Any act that violates this commitment will be swiftly and firmly addressed. If you know who did this or have any information about the source of this hatred, please see me as soon as possible. In addition, please report any acts of hatred to an administrator or teacher immediately. There is no room for hatred at Summit High School or in the Summit community.
Summit High School
Stacy Grimaldi"
Moments ago, an e-mail from Superintendent of Schools June Chang was sent out to District parents. It reads:
"Dear Parents/Guardians,
It saddens me to have to reach back out to you regarding another act of hatred. This afternoon we were notified of swastikas found in two of the boy’s bathrooms at the Summit High School. The discovery of these drawings came following conversations with students about ensuring our schools are safe places where everyone is welcome and valued. As a result of the conversations, a student reported the finding whereupon additional swastikas in the second bathroom were discovered. As we raise awareness about the power of these symbols and the impact of their meaning, we empower our students to come forward about such incidents and the harm they can inflict.
We feel it imperative that you remain aware of incidents like this as we continue to combat acts of hatred.
As stated in my November 29th letter to parents and guardians, “Acts of hate of any kind in the Summit Public Schools will not be tolerated. We take pride in our continual efforts to make the Summit Public Schools a safe and welcoming place for all of our students and staff. We value our diversity, and are serious about promoting kindness, acceptance, and understanding within our community.”
As was done at the middle school, all students at the high school were addressed, and were informed that hatred will not be tolerated or accepted. The Summit Police were contacted, and have been informed about these additional incidents. The police and school-wide investigation continues. Disciplinary action will be taken against any individual(s) involved in the incident.
I reiterate the importance of addressing this or any act of hatred ‘head-on’. Each of our schools continue to engage in conversations underscoring the importance of confronting hateful incidents, in addition to promoting appropriate behavior and actions that protect and support all of our students. Again, we encourage all Summit Schools families to engage with their children and neighbors in conversations about ending hatred and bigotry and promoting kindness and compassion.
I am pleased to report that excellent conversations about these incidents, and the need to combat hate, occurred today as part of the advisory program at the middle school. Hundreds of signs were hung on the walls and lockers at LCJSMS today stating simply that hate has no place in Summit. I am impressed by the sense of unity and the positive response of the LCJSMS staff and students. I am confident that the students and staff at Summit High School will also unite to stand against this type of behavior.
We continue to work with the Summit Police Department, our guidance counselors, and staff to create an environment that is accepting of ALL students, and will continue to enhance our role in delivering those positive messages to the students and staff of the Summit Public Schools.
Thank you.
Sincerely,
June Chang Superintendent of Schools"</t>
  </si>
  <si>
    <t>“Let me be perfectly clear: A person who marks anything with swastikas or racial slurs is not demonstrating freedom of speech – they are committing both hate and bias crimes,” the superintendent Gunderson wrote. That means an arrest and adult criminal charges against anyone 18 or older or delinquency complaints against juveniles -- as well as district penalties, he warned.
At the same time, Gundersen said district officials have been in conference with the Anti-Defamation League and the Pascack Valley Clergy Council.
“Our goal in working with both of these organizations is to educate the community on the importance of respecting and embracing our differences," the superintendent said. Students there invited local religious leaders and representatives from Valley Chabad, Temple Beth-Orr and the Jewish Federation Northern New Jersey to a rally against hate that featured a video of Holocaust survivors, a walkout to the football stadium and a choir singing John Lennon's "Imagine."
"One message resonated in all the speeches and comments made by the students: The swastikas and other hateful-messages recently found are not indicative of the student body as a whole," state Assemblywoman Holly Schepisi.</t>
  </si>
  <si>
    <t>https://web.archive.org/save/https://issuu.com/amherststudent/docs/issue_18_9037ab71b40252</t>
  </si>
  <si>
    <t>penis</t>
  </si>
  <si>
    <r>
      <rPr>
        <color rgb="FF2F2F2F"/>
        <sz val="10.0"/>
      </rPr>
      <t xml:space="preserve">See this statement later issued by president: </t>
    </r>
    <r>
      <rPr>
        <color rgb="FF1155CC"/>
        <sz val="10.0"/>
        <u/>
      </rPr>
      <t>https://www.amherst.edu/amherst-story/president/statements/node/741180</t>
    </r>
  </si>
  <si>
    <t>https://web.archive.org/save/https://www.pennlive.com/news/2018/12/swastika-discovered-in-off-campus-apartment-building-near-penn-state-harrisburg.html</t>
  </si>
  <si>
    <t>stair well</t>
  </si>
  <si>
    <t>https://web.archive.org/save/https://dailyvoice.com/new-jersey/ridgewood/police-fire/swastika-carved-next-to-star-of-david-in-ridgewood-hs-girls-bathroom-stall/745345/</t>
  </si>
  <si>
    <t>https://web.archive.org/save/http://www.cambridgeday.com/2018/12/12/threats-to-teacher-of-color-follows-swastika-discovered-at-high-school-district-reports/</t>
  </si>
  <si>
    <t>https://web.archive.org/save/https://www.lohud.com/story/news/local/westchester/2018/12/10/nazi-posters-found-suny-purchase-college-harrison/2267409002/</t>
  </si>
  <si>
    <t>Jews-are-Poisoning-our-Children, Homosexuality-is-Crime-Against-Nature,</t>
  </si>
  <si>
    <t>Ojai school officials, told the Guardian that there were 28 students on the group chat, which featured a wide range of hateful content: “There were a number of texts that were anti-LGBTQ, antisemitic, anti-black, anti-Latino.” Police investigated and said there were no criminal violations, and the school told parents there was no “active threat” to students.The incident, however, inspired others to come forward with their own stories, said Silverman, who moderated this week’s public forum with the school and families. One mother who spoke at the meeting said that her son, whose father is Jewish, had received a threatening antisemitic text message that referenced the Holocaust, according to Silverman. Another speaker, a young man of color, talked about experiencing racism and being “jumped”, she said. ADL got involved. Of the 28 students in the chat, 12 received a “disciplinary consequence” due to their participation in the texts or involvement in the swastika incident, the superintendent, Andy Cantwell, said in an email Tuesday.</t>
  </si>
  <si>
    <t>male genitilla</t>
  </si>
  <si>
    <t>field</t>
  </si>
  <si>
    <t>antisemitic-drawing, vandalism</t>
  </si>
  <si>
    <t>black history poster</t>
  </si>
  <si>
    <t>On Tuesday, Feb. 19, Colby College President David A. Greene sent an email to College faculty, staff, and students which began, “I just learned of the presence of a symbol-of-hate on our campus: a swastika scratched into the wall of an elevator in Dana.” Despite the strong condemnation from Gurevitch and other organizations and individuals on campus including the Student Government Association, the Pugh Center, Greene, and Dean of The College Karlene Burrell-McRae ’94, many students who serve on the board of Hillel, the Jewish student group on campus, expressed their lack of surprise that the trend had continued. “It was honestly not very surprising,” Thomas McMahon ’21 told the Echo. Thinking about moving forward following the College’s latest swastika incident, Rabbi Asch emphasized education and cross-campus relations and said, “I think, given the Community Conversations that are happening on campus now and the Holocaust Memorial Lecture that’s coming up on Tuesday, those are two ways for people to proactively do something not directly about this but either to educate themselves about the Holocaust or to intentionally be in conversation with people at Colby that have different backgrounds than they do.</t>
  </si>
  <si>
    <t>playground equipment</t>
  </si>
  <si>
    <t>Borough President Eric Adams has this to say: “antiSemitism is disgusting. I condemn the pattern of swastikas that have been drawn in public spaces across Brooklyn, from the Newkirk Avenue station in Ditmas Park to a playground in Brighton Beach. We need anti-bias education, and we need arrests. One Brooklyn stands as tall and resolute as ever in combating hate, no matter whoever tries to incite fear and division in our diverse communities.” Deutsch noted that the City Council passed several bills that would create a new mayoral office of hate-crime Prevention, responsible for “conducting outreach and education throughout New York City about the dire impacts of hatred, bias, and antiSemitism. This needs to be implemented quickly, and I call upon the Mayor to make it his top priority.” he said.
“The proliferation of antisemitic hate-crimes has created an atmosphere of fear among Jewish New Yorkers,” Deutsch said. “It’s unconscionable that in the most diverse city in the world, residents are frightened that they are being targeted because of their religious identification.”</t>
  </si>
  <si>
    <t>canapy in school yard slashed</t>
  </si>
  <si>
    <t>Falls Church City Public Schools’ superintendent Peter Noonan reported the vandalism in an email sent out to parents earlier Monday. According to John Brett, the Schools’ director of communications, it appears vandals used a sharp object to cut up the shade canopy, with the swastika being a distinguishable emblem cut into the covering. After the markings were discovered by a member of the school’s staff during the lunch break, the canopy was immediately removed and police were contacted soon after. “Dear FCCPS Community, “I want to let you know about an act of vandalism that occurred sometime over the weekend to our new playground. During the lunch period today it was discovered, by a teacher, that one of the shade canopies was cut up with what appears to have been a sharp object. Further, one of the cuts made was in the shape of a swastika. The canopy was removed immediately by our maintenance crews, and the police were notified simultaneously. Next week, we are putting external cameras on the MDES school building so we can monitor the school site remotely. “We are fairly certain children on the playground were unaware of the symbol because it was among a series of slashes in the canopy. “This symbol-of-hate is unacceptable in our community and this incident does not reflect the values of our families or the Falls Church City Public Schools. We are deeply saddened by this event and will continue to educate our children to reflect the characteristics of caring, open-mindedness, reflection, and critical thinking. “We are a community of people who care for and support each other, where our diversity is our strength, and our collective connection is a powerful force for good against hate. “WE ARE FCCPS! “The following site has resources that may be helpful in supporting your conversations with your children: https://www.tolerance.org/topics “Peter J. Noonan Ed.D. Superintendent of Schools”</t>
  </si>
  <si>
    <t>https://www.pantagraph.com/news/local/education/police-student-won-t-be-charged-for-drawing-swastika-on/article_c2fd4121-9a35-50e1-9032-da21b0a9008c.html</t>
  </si>
  <si>
    <t>lockers in locker room</t>
  </si>
  <si>
    <t>“It was written in spray deodorant and was able to be wiped off easily and so there was no criminal damage,” Illinois State University Police Chief Aaron Woodruff said Tuesday. “It didn’t rise to the level of criminal damage. It was probably just a case of using bad judgment.”
Laboratory Schools Superintendent Dana Kinley said administrators quickly identified the student and are dealing with it administratively.
“This is a matter we take very seriously and are handling it that way,” she said. Principal Andrea Markert sent a letter to U High students and parents/guardians, informing them of the incident. Also, “Our priority in our Pioneer Plan for Progress (our school improvement plan) is to identify and develop strategies for implementing our adopted diversity philosophy,” she wrote. “Our Diversity Committee has been working this year to develop new opportunities for University High School. Fifty students participated in an all-day Diversity Retreat last month, and our teachers will be undergoing microaggression training during our March 22 late start.”
Kinley said the letter was sent so that parents and students knew the full story.
“In today’s social world, word of something like this can spread very quickly and so we wanted to address it and let everyone know that we were handling (it) and that we don’t tolerate such actions,” she said. “Diversity is very important to us and we want people to understand that we work on it constantly.”</t>
  </si>
  <si>
    <r>
      <rPr>
        <sz val="10.0"/>
      </rPr>
      <t xml:space="preserve">On Monday, Newport Harbor students poured out of school buildings wearing every shade of blue as an act of solidarity with the Jewish community.
“I’m very glad that we are all making a statement that the vast majority of us believe that this is disgusting,” senior Sam Quattrociocchi said during lunch. “Some people at the party thought they were making an edgy joke, and they were completely wrong.” Newport Harbor Principal Sean Boulton said in a statement that Monday’s community meeting at the school was to include him, Costa Mesa High Principal Jacob Haley, Estancia High Principal Michael Halt and Rabbi Reuven Mintz of the Chabad Center for Jewish Life.
“The goal of the event is to start a significant conversation to take us to a place where this sort of behavior never happens again in our community,” Boulton said. “Over the past few years, all Newport-Mesa schools have worked tirelessly to eliminate prejudice, hate and bullying and continually work toward true tolerance and equality. We are obviously not there yet, but the journey continues.
“Diversity is the backbone of our schools, but in this social and social media climate, we are subject to hate, offensive acts/language and religious intolerance. We must and can do more.” you can read here about community meeting: </t>
    </r>
    <r>
      <rPr>
        <color rgb="FF1155CC"/>
        <sz val="10.0"/>
        <u/>
      </rPr>
      <t>https://www.ocregister.com/2019/03/04/swastika-photo-on-social-media-sparks-outrage-and-community-reaction/</t>
    </r>
    <r>
      <rPr>
        <sz val="10.0"/>
      </rPr>
      <t xml:space="preserve"> This incident made national news. Here is article about Anne Frank's sister going to talk to students at school where it happened: </t>
    </r>
    <r>
      <rPr>
        <color rgb="FF1155CC"/>
        <sz val="10.0"/>
        <u/>
      </rPr>
      <t>https://www.cnn.com/2019/03/08/us/california-holocaust-survivor-talks-to-students/index.html</t>
    </r>
    <r>
      <rPr>
        <sz val="10.0"/>
      </rPr>
      <t xml:space="preserve"> Also, a few days later, someone put up Nazi posters in the school where some of these students went. Read here: </t>
    </r>
    <r>
      <rPr>
        <color rgb="FF1155CC"/>
        <sz val="10.0"/>
        <u/>
      </rPr>
      <t>https://www.timesofisrael.com/nazi-posters-hung-at-school-whose-students-played-swastika-beer-game/</t>
    </r>
    <r>
      <rPr>
        <sz val="10.0"/>
      </rPr>
      <t xml:space="preserve"> Also, read here about how Jewish community got involved to educate the students who did this and who had received death threats as a result: While the students were scolded for days on social media and have received death threats and messages urging them to kill themselves, the Jewish community in Southern California has rallied around them, offering to educate, support and even comfort these young people.
The Newport-Mesa Unified School District Board approved the creation of a human relations task force March 12 in response to recent acts of antiSemitism involving students from Newport Harbor High School, said Adriana Angulo, a school district spokeswoman. “The Task Force will help determine the best course of action to help educate not only our students but also our parents, teachers and the broader community as we work together to fight all forms of hate,” Angulo wrote in an email on May 13 to The Panther. see here for more on task force: </t>
    </r>
    <r>
      <rPr>
        <color rgb="FF1155CC"/>
        <sz val="10.0"/>
        <u/>
      </rPr>
      <t>https://www.thepantheronline.com/news/school-district-creates-task-force-after-swastika-incident-antisemitic-flyers-posted-at-newport-beach-high-school</t>
    </r>
  </si>
  <si>
    <t>U.S. Rep. Tom Suozzi (D-Glen Cove) condemned the attack on the Jewish community. “antiSemitism is real and we must fight it,” Suozzi said in a statement. “If we do not speak out when community centers are threatened and when dehumanizing rhetoric rears its head, we risk turning a blind eye to the same antiSemitism that once formed the permissive foundation for genocide.” Also, In a statement, County Executive Laura Curran decried the act and said that there is no place for hatred anywhere in the county.
“In Nassau, an attack on one people is an attack on all people. And an attack on one faith is an attack on all faiths. America was built on the ideal that people of different backgrounds can live and thrive together,” Curran said. “We will not look away when we are confronted with bigotry in our backyard. The act of hatred on display at the Shelter Rock Jewish Center must be condemned loudly.”</t>
  </si>
  <si>
    <t>https://web.archive.org/save/https://beverlypress.com/2019/03/bloody-swastikas-found-in-park-cause-concern/</t>
  </si>
  <si>
    <t>The swastikas were located a few hundred feet from the Los Angeles Museum of the Holocaust. Police are investigating it as a possible hate-incident. Los Angeles Museum of the Holocaust President Paul S. Nussbaum denounced the swastikas in Pan Pacific Park, as well as a photograph that recently surfaced of teens at a party in Orange County posing near cups from a drinking game arranged in the shape of a swastika. “We all, collectively, bear responsibility for the hijacking of these symbols of human misery and destruction for casual entertainment,” Nussbaum said. “Parents, teachers, educators and our elected leaders need to emphatically condemn these incidents and pledge to enlighten and educate our youth.”</t>
  </si>
  <si>
    <t>Kill-All-Jews, Watch-Out-Communist-Bombing-on-March-6-2019-and-March-7-2019</t>
  </si>
  <si>
    <t>According to a Facebook post by a university student on Friday, March 8 a swastika was found drawn on Juniper Hall. The university sent out an email on Tuesday, March 12, signed by Director of Residential Life Jerome Maese, Executive Director of Residential Life, Housing and Food Services Rod Aeschlimann, Associate Vice President of Student Life and Services Jerry Marczynski and Vice President of Student Services Shannon Ellis to inform undergraduate students about the swastika in Juniper Hall. University Police Services were contacted and Juniper held a community meeting to discuss this event, according to the email. The email said Housing Facilities fixed the area of concern and the incident is under investigation by Equal Opportunity and Title IX.
“This symbol and the threatening remarks that accompanied it are unacceptable and wrong,” said the email. “We strongly condemn any symbols and actions that represent hate, intimidation or terror. We stand with members of our Jewish community and all people who find such hateful symbols and abhorrent threats to be offensive, and we will work with a number of groups to ensure that our campus remains safe and welcoming.”Dean of Students Kimberly Thomas said the incident is being investigated by the university and encourages students to go to support services if they need it. “antiSemitism is never acceptable,” Dean of Students Kimberly Thomas and Maese said in an email to the Nevada Sagebrush. “The university has policies that address behaviors that discriminate against or threaten others as a result of race or ethnicity. After the residence hall was vandalized with a swastika and a threatening statement, both were seen and reported. The residence hall staff notified the University Police and filed a report with the expectation that the police would investigate the complaint. Both departments followed through with separate investigations into the incident. Also, Residence Life staff held a community meeting that same evening to make members of that community aware and ask for their assistance in identifying anyone who may have perpetrated the act. The police and the residence hall staff will continue to investigate discriminatory and threatening acts when discovered or reported to the fullest extent possible to include seeking criminal charges or processing the report through the Office of Student Conduct on campus. We encourage students to remain alert and aware of who visits the residence halls. The awareness of students who reside in the residence halls is important especially in the event that investigations are necessary. We need to know names, descriptions, times, and associates, if identifiable, in order to conduct a thorough investigation that can withstand a criminal or conduct process. We want to believe that students will be more comfortable in their private spaces like residence halls if they believe that our responses will be swift, sensitive, and thorough.” Also, read about this report that cites this incident: https://stopuniversitysupportforterrorists.org/news/jew-hatred-university-nevada-reno</t>
  </si>
  <si>
    <r>
      <rPr>
        <sz val="10.0"/>
      </rPr>
      <t xml:space="preserve">The discovery of two more swastikas at a New Rochelle school comes four months after Talk of the Sound published a photo of what school officials later called a “4-inch swastika.” A second Swastika was found moments after the publication of the photo but in statements put out by Interim Superintendent Dr. Magda Parvey and Interim NRHS Principal Joseph Starvaggi only one Swastika was ever disclosed.
Parvey was heavily criticized for her statement at the time only saying she was “disappointed”; Starvaggi was similarly criticized for a statement that expressed doubt on whether a Swastika is hate speech.
“If this is truly a hate message, we want to address that very directly and take it very seriously,” he said. “If this is a matter of a teenager putting something up there not realizing the depth of it, then we need to do a lot more education throughout the building,” said Starvaggi.
New Rochelle Mayor Noam Bramson, whose family were Holocaust survivors, was unequivocal, describing the swastika “a symbol of hatred and genocide” whose appearance “in the heart of our community is deeply upsetting, especially in the context of increasingly prevalent incidents of antiSemitism nation-wide,” he said.
The Albert Leonard Middle School incident was reported to police on Thursday morning. The matter is currently under police investigation. Also, symbol education program started, see here: </t>
    </r>
    <r>
      <rPr>
        <color rgb="FF1155CC"/>
        <sz val="10.0"/>
        <u/>
      </rPr>
      <t>http://www.news12.com/story/40140056/etched-swastikas-spur-new-rochelle-school-to-give-lesson-on-hate</t>
    </r>
  </si>
  <si>
    <t>vandalism,</t>
  </si>
  <si>
    <t>29 year old male Frank Maya</t>
  </si>
  <si>
    <t>He is being held for investigation of bias-motivated crime, assault on a police officer and resisting arrest. The Anti-Defamation League in Denver said it condemns this possible hate-crime.
"We are deeply saddened by the vandalism at Church in the City-Beth Abraham," ADL Mountain States Regional Director Scott Levin said in a statement. "All people deserve to worship in peace and safety, free from any attempt to intimidate them or prevent them from practicing their faith. We commend the Denver Police Department for investigating the incidents as potential hate-crimes.</t>
  </si>
  <si>
    <t>street signs</t>
  </si>
  <si>
    <t>basketball court</t>
  </si>
  <si>
    <t>6 males</t>
  </si>
  <si>
    <t>white board on door</t>
  </si>
  <si>
    <t>sidewalks</t>
  </si>
  <si>
    <t>study carrel</t>
  </si>
  <si>
    <t>bathroom sink</t>
  </si>
  <si>
    <t>pavement outside school</t>
  </si>
  <si>
    <t>technical high school</t>
  </si>
  <si>
    <t>antisemitic-messages</t>
  </si>
  <si>
    <t>https://www.bostonglobe.com/metro/2019/05/15/student-disciplined-for-allegedly-drawing-swastika-bathroom-westwood-middle-school/QyeEBW7cjgGnalvqtI5C5M/story.html</t>
  </si>
  <si>
    <t>Michael Redmon, the principal of the Thurston Middle School in Westwood, sent a statement about the incident to the school community on Tuesday.
“We have been able to identify the student responsible for this incident and disciplinary action has been taken,” Redmon said in the statement. “Experiences like this one allow us to continue to teach students about the impact words and actions have on our community.” Redmon thanked the students who reported the vandalism and cooperated with the investigation.
“While this situation is upsetting, I am proud of the actions taken by students who reported the situation and helped with our investigation,” he said. “I believe these students did exactly what we want them to do in order to keep our environment safe and welcoming for all students.”</t>
  </si>
  <si>
    <t>two boys</t>
  </si>
  <si>
    <t>Star-of-David</t>
  </si>
  <si>
    <t>SFSU Director of News Mary Kenny told the Journal in an email that university police is investigating the matter.
“The swastika is a symbol of hatred, violence and antiSemitism, and SF State strongly condemns this abhorrent act, which runs counter to University values,” SFSU President Leslie Wong said in a statement. “At SF State, we continuously strive to foster a welcoming environment and we encourage students, faculty and staff and the community to report any form of hatred or violence on campus.”
Anti-Defamation League Central Pacific Regional Director Seth Brysk told the Journal in an email that the graffiti “is antiSemitism seeking to cloak itself as political discourse. Accordingly, we worked with our partners at Hillel and Jewish Studies to alert campus administration and law enforcement for their immediate action and investigation. We are pleased they are responding to this profoundly offensive and antisemitic act and expect they will take a series of steps to reassure students.”
Brysk continued, “Sadly, expressions of antiSemitism are not new to SFSU, particularly those which conflate and confuse with legitimate criticism of Israel. Here we have an example of an apparent hate-crime using a swastika; a symbol of the attempted genocide of the Jewish people. At this time of year, Jewish students most significant challenge ought to be studying for final exams rather than confronting a vandal’s offensive message of hate, intimidation and marginalization.”
Associate Dean and Director of Global Social Action Agenda at the Simon Wiesenthal Center Rabbi Abraham Cooper said in a statement to the Journal, “No surprise about the swastika with Star of David embedded in it at SFSU. It is the same university where Jewish students had to file a lawsuit to force the administration to provide Jewish with basic protection. It is the same San Francisco State University that just a few days ago ‘gifted’ UCLA with their Professor Rabab Abdulhadi Arab and Muslim Ethnicities, who called Zionists white supremacists. So the only puzzle is why was the antisemitic slander drawn in a bathroom — could have posted it openly on the campus?”
StandWithUs CEO and co-founder Roz Rothstein, the daughter of Holocaust survivors, similarly said in a statement to the Journal, “This grotesquely offensive imagery illustrates the increasing blurred lines between anti-Israel rhetoric and outright antisemitism. We stand with Jewish students at SFSU and call on the university to use this hateful incident as a teachable moment for the entire campus community.”
American Jewish Committee Northern California director Rabbi Serena Eisenberg said in a statement to the Journal that the graffiti was “deplorable” and that the university needs to “make a serious effort to educate the campus about political expressions that cross the line into hate speech and antiSemitism.”</t>
  </si>
  <si>
    <t>antisemitic-symbol, hateful-symbol</t>
  </si>
  <si>
    <t>vandalism, hate-related-graffiti,</t>
  </si>
  <si>
    <t>Vietnam Memorial</t>
  </si>
  <si>
    <t>monuments</t>
  </si>
  <si>
    <t>This from Wellesley Middle School principal Mark Ito in a letter to the WMS community:
As we transition into summer, I know that many of you are looking forward to the end of our school year. There are many reasons to celebrate, as the completion of one grade marks the beginning of the next. I want to thank everyone in the community who has helped to create a strong school environment for our children.
At the same time, our school continues to work with students, in these final weeks, on respectful conduct and behavior. Recently, two (approximately) 3”x 3” swastikas were drawn in ballpoint pen in one of the boys’ bathrooms. Although we continue to investigate, any help from the community of known leads would be appreciated. Additionally, our administration has been faced with cases where students are being insensitive to issues related to race and antisemitic actions. Namely, these actions are in the form of unacceptable comments that are claimed by students to be “jokes.” Although we understand where middle school students are in their adolescent development, we also know that values and actions are formed throughout a child’s life, and as adults, we need to react to harmful behaviors when they happen. Comments are made by both students outside and within their own culture. Simply stated, there is no place for these behaviors in our school.
We are working with our community partners in making sure that coordinated, appropriate consequences and learning happens, and that the behavior stops. It is in the school environment where we hope to cultivate empathic and sensitive human beings who will live within our diverse world. When left unchecked, it is these behaviors that erode the values of our school and make our community feel less safe to all those here.
As the leader of this school, I need to express how we do not condone these actions, and how we will respond to any act that goes against our values of a “caring and cooperative community” and a “respect for human differences.” Our administration works hard to ensure that students learn through appropriate responses to these behaviors. Earlier today, I messaged my thoughts to our students, in support of our values. Our goal is to ensure that students learn to show a respect for diversity in our school. We hope as parents and guardians that you will take the time to speak to your children about these values, and how they play out in the daily actions they exhibit. I am deeply saddened that these acts have happened in our school community, and I vow to stop them. Respectfully, Mark Ito Principal, Wellesley Middle School
Superintendent Lussier’s words on the matter:
Dear Members of the WPS Community,
Earlier today, WMS Principal Mark Ito shared the attached message with the Middle School Community. Due to its content, I think this is an important message to share with our entire district. The fact that swastikas were found drawn in a school bathroom on Friday is troubling on its own. This is even more concerning as it comes amid growing concern of reported antisemitic student behaviors at WMS. Let me be very clear that language and actions grounded in hate are unacceptable and will not be tolerated in the Wellesley Public Schools
As has been evidenced on other fronts this year, we have work to do as a district and community to ensure a safe and inclusive environment for all of our students and staff. Thank you for your help in reinforcing these important messages with our students.</t>
  </si>
  <si>
    <t>https://www.mpnnow.com/news/20190724/another-swastika-found-in-geneva</t>
  </si>
  <si>
    <t>racially-motivated-incident, graffiti</t>
  </si>
  <si>
    <r>
      <rPr>
        <color rgb="FF000000"/>
        <sz val="10.0"/>
      </rPr>
      <t xml:space="preserve">See Geneva entries on June 6 and July 24. See link for police and city response: </t>
    </r>
    <r>
      <rPr>
        <color rgb="FF1155CC"/>
        <sz val="10.0"/>
        <u/>
      </rPr>
      <t>https://www.wivb.com/news/new-york/police-investigating-swastikas-racist-symbols-on-buildings-in-geneva/Geneva</t>
    </r>
    <r>
      <rPr>
        <color rgb="FF000000"/>
        <sz val="10.0"/>
      </rPr>
      <t xml:space="preserve"> Police Chief Michael Passalacqua released a statement, saying in part:
“This type of divisive display on any property within the City of Geneva will not be tolerated at any level. The rich diverse makeup of our City is one of the best attributes we have that make the City of Geneva as beautiful as it is.”
City of Geneva Councilor at large Mark Gramling also released a statement regarding the incidents, saying in part:
“We are blessed to live in a community enriched with culture and diversity. Unfortunately, there seems to be a remnant who devalue and express bigotry towards Geneva’s diverse community. Leaders of the Community Compact, including Geneva Police Department, and city officials have been working together for a more inclusive Geneva and these actions go against everything we have been working together for.
This is a hate-crime and these actions of racism will not be tolerated! I, as a Geneva public official, will push for perpetrators to be prosecuted to the fullest extent of the law.” See also this link for Gov Cuomo statement: </t>
    </r>
    <r>
      <rPr>
        <color rgb="FF1155CC"/>
        <sz val="10.0"/>
        <u/>
      </rPr>
      <t>https://www.whec.com/news/state-police-hate-crimes-task-force-to-help-investigate-swastikas-racist-symbols-found-in-geneva/5432595/</t>
    </r>
  </si>
  <si>
    <t>http://joy105.com/church-vandalized-with-swastikas-and-curse-words/</t>
  </si>
  <si>
    <t>church sign and exterior wall of church</t>
  </si>
  <si>
    <r>
      <rPr>
        <color rgb="FF000000"/>
        <sz val="10.0"/>
      </rPr>
      <t xml:space="preserve">See here for solidarity statement from CAIR: </t>
    </r>
    <r>
      <rPr>
        <color rgb="FF1155CC"/>
        <sz val="10.0"/>
        <u/>
      </rPr>
      <t>https://www.cair.com/press_releases/cair-expresses-solidarity-with-christian-community-after-neo-nazi-vandalism-of-maryland-church/</t>
    </r>
    <r>
      <rPr>
        <color rgb="FF000000"/>
        <sz val="10.0"/>
      </rPr>
      <t xml:space="preserve"> The vandalism occurred between 11:30 p.m. July 26 and 8 a.m. July 27 at 2205 Arrington Road in Marriottsville, according to Brown. A neighbor first noticed the graffiti and called police, Brown said.
When asked for more specific information on what words were used, Brown wrote in an email Tuesday afternoon that “There were multiple words, profanities and symbols that were biased based and general hatred that could be directed towards several different groups. It appears that the graffiti is directed towards multiple groups.” But as CAIR statement says, church serves predominant AA community</t>
    </r>
  </si>
  <si>
    <t>antisemitic-graffiti,</t>
  </si>
  <si>
    <t>exterior door of school</t>
  </si>
  <si>
    <r>
      <rPr>
        <color rgb="FF000000"/>
        <sz val="10.0"/>
      </rPr>
      <t xml:space="preserve">In a statement, Minneapolis Public Schools Superintendent Ed Graff said the district emphatically “condemns the antisemitic attack on our schools and community. We are working closely with the Minneapolis Police Department to find out who did this. Our schools should be safe, respectful and welcoming places for all of our students, families and community members. And we stand united against hatred in all its forms.”
The Jewish Community Relations Council of Minnesota and the Dakotas (JCRC) also released a statement condemning the swastika and hateful-graffiti. This is the 17th antisemitic incident reported to the JCRC in 2019, said Steve Hunegs, executive director of the JCRC.
“Perpetrators of these types of incidents are intent on spreading a message of hate and challenging the openness and respectful atmosphere of our community,” he said. “Collectively, we must reject these chilling acts and the hate they represent.” Also, chalk left out for people " to leave positive messages of love and inclusion as a response." Also, see this article for more details: </t>
    </r>
    <r>
      <rPr>
        <color rgb="FF1155CC"/>
        <sz val="10.0"/>
        <u/>
      </rPr>
      <t>https://www.fox9.com/news/lake-harriet-community-schools-upper-campus-vandalized-with-antisemitic-graffiti</t>
    </r>
    <r>
      <rPr>
        <color rgb="FF000000"/>
        <sz val="10.0"/>
      </rPr>
      <t xml:space="preserve"> According to Jewish Community Relations Council of Minnesota and the Dakotas, this is the 17th antisemitic incident reported to the organization this year.
"Perpetrators of these types of incidents are intent on spreading a message of hate and challenging the openness and respectful atmosphere of our community," said Steve Hunegs, executive director of the region's chapter, in a statement. "Collectively, we must reject these chilling acts and the hate they represent."
Minneapolis Public Schools released the following statement:
“In the strongest terms, Minneapolis Public Schools condemns the antisemitic attack on our schools and community. We are working closely with the Minneapolis Police Department to find out who did this. Our schools should be safe, respectful and welcoming places for all of our students, families and community members. And we stand united against hatred in all its forms.”</t>
    </r>
  </si>
  <si>
    <t>road sign</t>
  </si>
  <si>
    <t>interior wall of room</t>
  </si>
  <si>
    <t>stairwell wall</t>
  </si>
  <si>
    <r>
      <rPr>
        <color rgb="FF1F1F1F"/>
        <sz val="10.0"/>
      </rPr>
      <t xml:space="preserve">Article has lots of bias-incidents identify in Reno in last few years. "Last night one of our residence halls, Wolf Pack Tower, was subject to an act of vandalism, inspired by ignorance and hate, where someone painted a swastika in the stairwell," UNR assistant director for residential life Toby Toland wrote in a message to students on Aug. 24, just days before the fall semester started. "The swastika represents Nazis and other current hate groups who encourage discrimination and violence against many underrepresented populations and has no place in our campus communities."
UNR said they are working with security at the casino to review footage around the area at that time but are not 100 percent sure the swastika was not already on the stairwell before the university had its lease. See this other article for various statements made in response: </t>
    </r>
    <r>
      <rPr>
        <color rgb="FF1155CC"/>
        <sz val="10.0"/>
        <u/>
      </rPr>
      <t>https://www.kolotv.com/content/news/UNR-taking-steps-after-swastika-discovered-at-Wolf-Pack-Tower-559389291.ht</t>
    </r>
    <r>
      <rPr>
        <color rgb="FF1F1F1F"/>
        <sz val="10.0"/>
      </rPr>
      <t>ml</t>
    </r>
  </si>
  <si>
    <t>graffiti, anitsemitic-graffiti,</t>
  </si>
  <si>
    <t>In a statement Tuesday, Lupinacci said: "The swastika is [a] symbol meant to threaten and intimidate and this demonstration of hate will not be tolerated in the Town of Huntington."
The town Department of Public Safety has ramped up patrol at the park, Lupinacci said. He added that residents can report suspicious activity to the 24-hour public safety hotline at 631-351-3234, or via the website at huntingtonny.gov/public-safety
Residents also can report incidents to the town's Anti-Bias Task Force via department director Carmen Kasper at humservices@huntingtonny.gov or by calling 631-351-3304.</t>
  </si>
  <si>
    <t>body of somone in parade</t>
  </si>
  <si>
    <t>https://www.bostonglobe.com/metro/2019/09/04/swastika-found-bathroom-needham-high/yretPdR5p3HXE35fDZPwAL/story.html</t>
  </si>
  <si>
    <t>graffiti, hateful-symbol, hateful-messages</t>
  </si>
  <si>
    <t>downtown area</t>
  </si>
  <si>
    <t>exterior walls of buildings, walkways, etc.</t>
  </si>
  <si>
    <t>Cadillac’s city leaders condemned both the hate speech and the defacement of public property.
“It’s disturbing and outrageous that there are those in our society that feel they have a right to deface property either public or private,‘ Mayor Carla Filkins said in an emailed statement to the Cadillac News. “Hateful acts don’t just damage the victim: they can damage our entire community, along with our reputation. This act is not at all representative of who we are here in Cadillac.‘
Marcus Peccia, the city’s manager, called the incident “pathetic.‘
“The defacement of property, public or private, is pathetic,‘ Peccia said. It’s even more pathetic to deface public property using hate speech, he said.
Police agreed.
“The swastikas were spray-painted by an ignorant individual and the act of tagging the swastika is abhorrent and illegal,‘ city police said, in a statement released by Director Adam Ottjepka,
“The use of a hate-symbol is most egregious,‘ Peccia said in a phone interview. “And those that did it will hopefully be found and face the proper repercussions through our justice system.‘ City leaders became aware of the swastikas Monday morning. By early afternoon, Department of Public Works employees were scrubbing the paint away.
Swastikas are associated with Nazi Germany and continue to represent racism and white supremacist ideology.
Enyeart said he’d never noticed any signs of racial tension in the neighborhood.
Other people who lived nearby or who use the trail told the Cadillac News they thought it was most likely “kids‘ who had spray-painted the swastikas — people who thought they were being funny.
For police, it’s not a laughing matter.
“The Cadillac Police Department will actively investigate when these types of incidents occur,‘ Ottjepka’s news release stated. “We are taking proactive steps to lessen the chances of these occurrences and develop a suspect.‘
SPEAK UP
City leaders urged residents to speak up.
If you see that city property is damaged, not functioning or “not quite straight,‘ you can call the city at (231) 775-0181 or report online through the “report a concern‘ button at the bottom of the city’s website (or this direct link: http://www.cadillac-mi.net/forms.aspx?fid=42), Peccia said.
Police, too, urged residents to report crimes and provide tips to Silent Observer at (231) 779-9215 or 800-528-8234 or www.casotips.com.</t>
  </si>
  <si>
    <t>“School Officials were investigating the possible identification of the suspect(s),” Palmieri wrote in the announcement.
Although Somers sent an email to parents at the school that afternoon (see text below), the matter was otherwise not mentioned in public by officials until this morning, Monday, Sept. 16.
“[W]e have zero tolerance for this type of behavior,” Somers said in the email. “[W]e will be vigilant in patrolling our campus, in discussing the impact of symbols and hate-crimes with our students, and in communicating with you.”
The Middlesex school resource officer (a police officer) was told of the swastikas and took pictures of them before school custodians cleaned them off the windows.
A Middlesex school parent passed on this emailed message from Somers (apparently sent Sept. 9) to Darienite.com:
Good afternoon Middlesex Parents. This morning our SRO discovered a swastika drawn in soap or crayon on the outside of one of our first floor classroom windows.
He notified the Darien PD [Police Department], who photographed and documented the incident, and the symbol was then removed by our custodians. As you know, we have zero tolerance for this type of behavior, and hate has no place at Middlesex.
Although I am hoping this is an isolated incident, we will be vigilant in patrolling our campus, in discussing the impact of symbols and hate-crimes with our students, and in communicating with you. Thank you.
Shelley</t>
  </si>
  <si>
    <r>
      <rPr>
        <color rgb="FF1F1F1F"/>
        <sz val="10.0"/>
      </rPr>
      <t xml:space="preserve">Graffiti was discovered carved onto a toilet-paper dispenser at the Scarsdale High School on Thursday, Sept. 12, Principal Kenneth Bonamo wrote in a letter to parents.
“Graffiti was discovered in a bathroom stall consisting of a swastika that had been etched into a toilet-paper dispenser,” he wrote. ”This symbol has significant historical and political significance as one of antiSemitism, hatred, and intolerance. It is often used to express opposition to efforts to build an inclusive, tolerant, and safe society.”
Bonamo noted that because of the location of the swastika, it is “nearly impossible” to identify the person who did it.
“It would be unfair to cast blame widely on the school community, as we know that most of us abhor and condemn acts of hatred,” he said. “Yet the implications are serious enough that I felt obligated to inform you of this discovery, not to give attention to those who acted inappropriately, but to let them know that their actions have no place in our school community.”
The investigation into the incident is ongoing. Anyone with information has been asked to contact Bonamo directly at the high school.
“If even one member of our community feels unwelcome or distressed by this incident, that is one person too many,” he added. “All students, families, and staff members must feel equally included and respected by each of us. Hate speech and scare tactics will not be tolerated and do not represent what we stand for. “ See also the following article for details about issued statements: </t>
    </r>
    <r>
      <rPr>
        <color rgb="FF1155CC"/>
        <sz val="10.0"/>
        <u/>
      </rPr>
      <t>https://www.scarsdale10583.com/the-goods/7779-swastika-found-at-shs-evokes-strong-reaction-from-school-principal-and-local-rabbi</t>
    </r>
    <r>
      <rPr>
        <color rgb="FF1F1F1F"/>
        <sz val="10.0"/>
      </rPr>
      <t xml:space="preserve"> The Rabbi condemns the incident and offers support to any individual who feels unsafe or wants to talk about how they feel.</t>
    </r>
  </si>
  <si>
    <t>Stars of David</t>
  </si>
  <si>
    <t>Nyack</t>
  </si>
  <si>
    <t>https://www.wfsb.com/news/student-thought-it-was-funny-to-spray-swastika-with-deodorant-school-official-says/article_64f73268-dafc-11e9-8ae5-c34ba0ecb114.html</t>
  </si>
  <si>
    <t>deodarant</t>
  </si>
  <si>
    <t>Superintendent Timothy Connellan sent a letter to parents on Thursday explaining the incident. When interviewed, the student told school officials that student "thought it was funny."
The student was disciplined, according to Connellan. However, the details of the punishment were not released.
"As a community, we do not think of actions such as these as 'funny,'" he wrote in the letter. "They are in fact deplorable and these symbols of hatred have no place in our public schools."
Connellan said the school system would consult with some of the area's Coalition for Social Justice partners about what it can do to teach and have a dialogue about the issues.</t>
  </si>
  <si>
    <t>Nazi-imagery, Nazi-symbol,</t>
  </si>
  <si>
    <t>exterior window</t>
  </si>
  <si>
    <t>http://westchester.news12.com/story/41109716/students-discover-offensive-graffiti-at-scarsdale-high-school</t>
  </si>
  <si>
    <t>hate-speech, graffiti</t>
  </si>
  <si>
    <t>hate-based-behavior, antisemitic-symbols,</t>
  </si>
  <si>
    <t>gym floor</t>
  </si>
  <si>
    <r>
      <rPr>
        <color rgb="FF1F1F1F"/>
        <sz val="10.0"/>
      </rPr>
      <t xml:space="preserve">Milton school officials missed an opportunity for education and prevention by refusing to use the word “swastika” when talking about the “offensive symbol” high school students made with their bodies on the gym floor Sept. 30, an Anti-Defamation League spokesman said. “If you aren’t speaking directly to the type of hate or symbol that was used and what that symbol means, then you’re not fully addressing the situation or the needs of the community that was targeted,” said David Goldenberg, Midwest regional director for the Anti-Defamation League, an international Jewish anti-hate </t>
    </r>
    <r>
      <rPr>
        <color rgb="FF1155CC"/>
        <sz val="10.0"/>
        <u/>
      </rPr>
      <t>organization.In</t>
    </r>
    <r>
      <rPr>
        <color rgb="FF1F1F1F"/>
        <sz val="10.0"/>
      </rPr>
      <t xml:space="preserve"> the days after the swastika incident, students who were in the gym at the time were spoken to about the symbol, its history and why it is inappropriate, Dahman said. No schoolwide or districtwide conversation was had on the incident or topic, he said. Read rest of article to find out the lack of notifications made about the event and the lack of use of word swastika. very interesting. “At the School District of Milton, our number one priority is to maintain a safe and positive learning environment for all students. To that end, the District has policies and procedures in place designed to address such issues. We are confident that our school and district administration promptly investigated this incident and addressed it with the students in accordance with our policies.”
“As a response to the incident on September 30, staff at Milton High School wanted to not only have consequences for inappropriate student behavior, but also use the situation as a learning experience. MHS staff met with students from that class and discussed the history of the symbol, why it’s offensive, and the negative impact-of-hate-symbols.”</t>
    </r>
  </si>
  <si>
    <t>https://cambridge.wickedlocal.com/news/20191001/swastikas-drawn-in-dust-on-windowsill-at-cambridge-rindge</t>
  </si>
  <si>
    <r>
      <rPr>
        <sz val="10.0"/>
      </rPr>
      <t xml:space="preserve">Superintendent of Schools Cheryl H. Champ, and Principal of Pelham Middle School Lynn M. Sabia, signed a letter reacting to the swastikas. “These symbols of hate have no place in our society and especially within our schools. This behavior is deeply offensive and will not be tolerated,” the letter read.
In the letter, they said that as an “immediate response,” all students attended an assembly where the principal and assistant principal “discussed the swastika's meaning, its dark place in our history and why the symbol remains offensive to this day.”
Following the incident, US Congressman Eliot Engel issued a statement.
“The appearance of this despicable symbol is yet another example of the rising tide of antisemitism in our country,” Engel wrote.
“Children in school should never be subjected to hate, racism, or intolerance of any kind. All of us in the public space have a moral responsibility to make sure our words and actions are combating this hate, not fueling the fire."
Latest articles from Jpost
Engel also praised the school administrators, saying, “I commend Pelham Superintendent of Schools Cheryl H. Champ and Pelham Middle School Principal Lynn M. Sabia for their swift and thorough response—they promptly reported the incident to the police, gathered the school community to discuss the meaning of this deeply disturbing symbol, and focused on including Holocaust education into their curriculum.” Also, read interesting letter a student wrote in response: </t>
    </r>
    <r>
      <rPr>
        <color rgb="FF1155CC"/>
        <sz val="10.0"/>
        <u/>
      </rPr>
      <t>https://pelhamexaminer.com/18165/showcase/why-i-was-not-surprised-about-swastikas-the-reality-of-being-a-jewish-student-in-pelham/</t>
    </r>
  </si>
  <si>
    <t>https://www.capecodtimes.com/news/20191013/2nd-swastika-incident-confirmed-in-falmouth</t>
  </si>
  <si>
    <t>spraypaint</t>
  </si>
  <si>
    <t>law school</t>
  </si>
  <si>
    <t>Saturday it appeared, and by Sunday, it was covered by black paint and a doormat. On Monday, Yale Law School Dean Heather Gerken issued a statement to the YLS community reaffirming the school's values, offering support and notifying the community of an upcoming investigation.
"We are saddened by this act-of-hate against our community at any time but understand that this is particularly difficult occurring between the High Holy Days," said Ellen Cosgrove, associate dean of students at Yale Law School. "Diversity and inclusion are core values of our institution [and] attacks against individual students or communities of students will not be tolerated."
Gerken emphasized that there is no evidence that a member of the Yale community painted the swastika, and stressed that the act of antiSemitism is "utterly antithetical" to the values of the Law School.
"Yale Law School has zero tolerance for discrimination or harassment of any kind, and symbols of hate have no place on our campus or in our society," Gerken said. "We take an incident like this extremely seriously and are currently investigating."
Gerken encouraged anyone with information to reach out to her office.
Organizations in the Yale community, such as the Law School's Office of Student Affairs and the Joseph Slifka Center for Jewish Life, responded to the incident on Monday, condemning the action and offering support to students.
Rabbi Jason Rubenstein, Jewish chaplain at Yale, wrote in an email to the Slifka community Monday evening that the investigation into the perpetrator's identity is ongoing and is "relying on video footage from late Saturday night and early Sunday morning. also, read this article for journalist's take</t>
  </si>
  <si>
    <r>
      <rPr>
        <color rgb="FF1F1F1F"/>
        <sz val="10.0"/>
      </rPr>
      <t xml:space="preserve">University of Georgia President Jere Morehead sent an ArchNews message to faculty, staff and students on Nov. 21 condemning “swastikas drawn on message boards and placards in two of our residence halls.”
“I am appalled by such offensive and outrageous displays of hate. Let me be clear: this type of behavior has no place on our campus,” Morehead wrote. “The University of Georgia is defined by our shared values. Respect for others, diversity of thought, a love of learning, and a drive to expand knowledge and make a positive difference—these values unite us as a campus community and inspire our academic endeavors.”
Morehead also asked students with information about the drawings to contact the Equal Opportunity Office or UGA police, before calling for the community to "reaffirm our commitment to ensuring a welcoming and inclusive environment."
Proclamation 32-09, passed by the SGA Senate on Nov. 12 and signed by SGA President Rachel Byers, will prompt SGA work with the Equal Opportunity Office, University Housing and Resident Assistants “to create appropriate educational materials in residence halls.” The materials would include a uniform statement on the campus anti-discrimination policy and instructions for how students can report issues, according to the proclamation.
The UGA Residence Hall Association, which “advocate[s] for the 8,300+ residents that live on campus,” released a statement condemning the actions that lead to the reports. Read this article for other responses. see also this article for more campus response including statement by UGA Democrats: </t>
    </r>
    <r>
      <rPr>
        <color rgb="FF1155CC"/>
        <sz val="10.0"/>
        <u/>
      </rPr>
      <t>https://gradynewsource.uga.edu/uga-confirms-reports-of-swastikas-drawn-on-jewish-students-doors/</t>
    </r>
  </si>
  <si>
    <t>bathroom floor; on bottom of interior door</t>
  </si>
  <si>
    <t>Principal Joseph Palumbo emailed parents on Thursday night about one swastika, which was discovered by a student after classes ended earlier that day. He then emailed parents again on Friday about a second swastika that was found.
Someone used a pencil to draw a swastika on the door of a stall in a boys bathroom. After the vandalism was reported, Palumbo said, staff locked the bathroom and notified the police. The school district and police are investigating.
"The Pleasantville Union Free School District rejects this antisemitic act and the use of all symbols/language of hate in our schools," Palumbo said. The Pleasantville school district is working with the Anti-Defamation League and the Holocaust and Human Rights Education Center to educate its school community, Palumbo said. The ADL will hold leadership training for students this month, and the faculty and staff will receive anti-bias training in November. See more for response.</t>
  </si>
  <si>
    <t>study table</t>
  </si>
  <si>
    <t>The latest — a lightly inscribed swastika in an elevator at Weston Hall and a pencil-drawn swastika on a study table in the ACES library — drew a response from UI Police Chief Craig Stone.
"All of these incidents remain under investigation, and we can make a promise to our campus community members that those investigations will be thorough," he said. "Any time a crime is reported to us, we do everything within our authority to identify the person responsible. At this time, we do not have a reason to believe that these incidents are related to each other."
The latest two were found Friday, and police don't know how long they've been there.
"We understand and acknowledge that having multiple incidents of this kind reported in such a short period of time is troubling and, for many of our community members, threatens their sense of personal safety on our campus," Stone continued. "We are confident that our campus remains a safe place for students, faculty, staff and visitors, and the University of Illinois Police Department continues to maintain a highly-visible police presence to deter criminal activity. Our community members should contact us immediately if they are aware of any troubling or suspicious behavior."
Last week, a swastika was found in a bathroom in the Foreign Languages Building and another at Taft Hall.
In at least one case, the damage appeared to be quite old, the UI Police said in a statement.
The discovery of a swastika last week, along with a controversial residence hall presentation on the Israeli-Palestinian conflict, prompted Chancellor Robert Jones to send a campus-wide email addressing the incidents.
Chancellor Robert Jones apologized after complaints about 'antisemitic content' in a UI Housing diversity training program, calling it 'inexcusable and unacceptable.'
“Bias and prejudice are antithetical to the educational foundations of our university and hurtful to our entire community. The idea that any individual feels threatened for expression of personal religious or ethnic identity is unacceptable,” Jones said in the email.</t>
  </si>
  <si>
    <t>whiteboards on dorm door</t>
  </si>
  <si>
    <t>“It is with great concern and sadness that I report to you that we have found another swastika on campus. It was drawn on a desk with a pencil eraser. A student saw it and immediately reported it to his teacher. Although the incident was thoroughly investigated, we were unable to determine who was responsible,” Principal Shelley Somers said in a letter to parents.“While we have taken steps to educate our students about the impact of symbols and language of hate, this latest disheartening incident of antisemitic propaganda cannot be tolerated,” she said.
Somers said the school has addressed intolerance through “Advisory classes, social emotional learning lessons, and our revised Social Studies curriculum, and will continue with a Nov. 7 grade level ‘Step Up’ assembly coordinated by the Anti-Defamation League.”
However, Somers said these steps have not been enough, and is now planning a parent meeting, including clergy and community members, to “discuss strategies to eliminate this unacceptable behavior. You can expect an email from me confirming the date and the time.”
“My staff and I have worked hard for the past three years to develop a climate of kindness at Middlesex. Although I truly believe that the majority of our students value diversity and respect differences, I can neither overlook nor ignore the acts of those who bring hate to the forefront,” she said.</t>
  </si>
  <si>
    <t>This from Wellesley Middle School principal Mark Ito in a letter to the WMS community:
Dear WMS Community,
It is with deep concern that I share with you that a swastika was found in one of the boys’ bathrooms at the middle school in the evening hours, late last week. As we continue to investigate, we are unsure of who drew it, but we do feel it was done after school hours when the building was open for evening activities. Regardless, this act of antiSemitism is something that will not be tolerated in our school and district. As the building leader, I feel that any act that does not support our values of inclusivity and safety for all, will be strongly addressed by our WPS/WMS administration. In response, we will continue to discuss strategies with our community partners from Temple Beth Elohim, consider the timing of our antisemitic curriculum delivered in social studies classes, think of potential educational opportunities from the Anti-Defamation League (ADL), and monitor our building for safety. I also plan to communicate a message to all students in our school that expresses my concerns and thoughts about antisemitic and racist acts. We are a caring community at WMS, and I want everyone to be responsible for our feelings of safety and respect that need to be practiced daily.
If you have any information that you feel is important for our school to know, please contact me or one of our assistant principals directly. Additionally, I hope that you will talk to your children about the incident, as it involves all of us. As a school, we feel such sorrow and remorse when antisemitic incidents happen, as we work tirelessly to try and prevent them. That being said, I feel confident in our ability to address — reactively and proactively – those things that negatively impede our school days and greater lives. We continue to strive for safety for all students at WMS.
Sincerely,
Mark Ito
Principal, Wellesley Middle School Dear Members of the Wellesley Community,
As we continue to hold diversity, equity, and inclusion as high priorities in the Wellesley Public Schools, we have recently been reminded of the challenges we face in pursuit of these values. Following an athletic competition last week, a WHS athlete was called a racial slur by an athlete from a neighboring community. At the end of the week, we discovered a swastika drawn in a bathroom at Wellesley Middle School. The District has reported both of these incidents to the Wellesley Police Department and the Anti-Defamation League.
Let me be clear that any actions involving language and/or symbols of hate are unacceptable and will not be tolerated in our District. Each of these incidents also underscores the importance of our continued efforts to ensure that our school community remains a safe and inclusive place for all of our students and staff.
When hate is allowed to grow unchecked, it can lead to tragic consequences. Just one year ago yesterday, a gunman took the lives of eleven worshippers at the Tree of Life Synagogue in Pittsburgh. We are clearly not immune from the issues of hate and division that are on the rise in our country. As we engage with each other and our young people, I ask that all members of our community speak with one, unambiguous voice in support of our core values of Respect for Human Differences, Cooperative and Caring Relationships, and Commitment to Community. Thank you,
David F. Lussier, Ed.D.
Superintendent of Schools</t>
  </si>
  <si>
    <t>markers</t>
  </si>
  <si>
    <t>campus buildings</t>
  </si>
  <si>
    <t>pedestrian walking by saw it through window, took photo, and posted to social media; state parole officers said it was used for training about hate signs; The department of corrections has now pulled down not only the Nazi flag but removed all hate images from the office and building.
They also released a statement regarding the incident:
“CDCR has a zero-tolerance policy for the display of objects that are derogatory in nature and we are taking this issue very seriously. The flag has been removed and we will be looking into the circumstances for why the flag was in the office in the first place.”
Parole agents said they are still going to discuss these images to do their job and know what prisoners are promoting, but agents say they won’t be putting up displays anytime in the future.
On Wednesday, the CDCR issued another statement about the incident, saying they have launched an investigation into the incident and plan to hold the people who violated their policies responsible. Read more here.</t>
  </si>
  <si>
    <t>Letter from president of college: To the campus community,I am writing to share news about a disturbing incident that took place on campus last night. A swastika was found drawn on the white board of a second-floor room door in Pine Hall. This is now thesecond incident in this residence hall over the last two weeks. I want to stress, again, that this runs counter toour values as an institution. The swastika is a symbol of antiSemitism, white supremacy and genocide. Itrepresents a threat to Jewish people, and an affront to every member of the Wheaton community.We are making every effort to identify the person or persons responsible for violating our community’s sense of safety, security and inclusivity. Public Safety officers responded to Pine Hall last night to canvas the building,and they are continuing to investigate both incidents, following up every lead that they receive. At the same time, I want you to know that supporting students remains our highest priority. Residence Life staff met with residents in Pine Hall last evening, and they will continue to offer support and counsel to all students inthe building and on campus.We also plan to step up security in Pine Hall. Public Safety officers will be conducting extra patrols in thebuilding and beyond. You can help. If you have any information that you think might be related to theseincidents, please share it. There are multiple ways to report information: via the department’s non-emergencybusiness line at 508-286-8213, the anonymous tip line at 508-286-5700, or by using the Live Safe App. Youmay also report information to the Dean of Students Office at 508-286-8218 or submit a bias-incident report. A campuswide group of senior leaders is meeting this morning to discuss specific responses to these incidents.During the past two weeks, staff from across the college have been planning and implementing additionalprograms and support for individual students and the broader community. Meanwhile, if you or someone youknow would like support, please know that there are resources on campus for you. These include:The Counseling Center at 508-286-3905, located at 42 Howard Street; After hours Counseling Services at 508-286-3905;The Center for Global Education at 508-286-4950, located at 5 Howard Street;The Marshall Center for Intercultural Learning at 508-286-3532, located on the corner of Howard Streetand E. Main Street;The Center for Social Justice and Community Impact at 508-286-3370, located in the Chapel Base;The Dean of Students Office at 508-286-8218, located in Park Hall; andResidential life staff arealso available and can be reached through the number posted in your hall or viaPublic Safety.Please remember that we are stronger together. The surest way to defeat hatred and intolerance is through our connections to each other and our support for each person’s rights and dignity. I plan to attend tonight’sShabbat dinner and conversation hosted by Wheaton College Hillel. I urge everyone to engage in activities thatexpress our unified commitment to diversity, inclusion and equity. Your participation matters greatly.Dennis HannoPresidentWheaton College Also, In response to the incidents, the college has been hosting educational events. Last week, there was a solidarity rally on campus.
Wheaton College is holding an event on Friday to discuss the history and meaning of the swastika.
Wheaton College said it reported the incidents to Norton police and to the Anti-Defamation League. It has also increased its patrols.
The college said it's following up every lead it receives and is offering support and counseling to students who need it.</t>
  </si>
  <si>
    <t>Amhertst</t>
  </si>
  <si>
    <t>fine arts center</t>
  </si>
  <si>
    <r>
      <rPr>
        <color rgb="FF1F1F1F"/>
        <sz val="10.0"/>
      </rPr>
      <t xml:space="preserve">ACF condemns any antisemitic incidents at UMass Amherst in the strongest possible terms. According to FBI hate-crimes statistics, more than half of all hate-crimes with a religious bias are directed at Jews. As UMass Students in Alliance for Israel stated, “Hate Has No Home at UMass: Not today, not tomorrow, not ever.” We must not allow UMass Amherst to become a campus that fosters antisemitism and threatens the mental and physical well-being of Jewish students.
ACF will continue to be actively engaged in taking action in response to this incident. We are here to support for the Jewish community on campus and we call on the broader UMass Amherst community to join us in this effort.
About ACF: Alums for Campus Fairness (ACF) is America’s unified alumni voice on issues of antisemitism, demonization of Israel, and bigotry. With over thirty-five chapters, ACF positions thousands of alumni on the front lines of key issues at their alma maters and works to ensure that universities remain pillars of open dialogue and equal opportunity for all students. For more information, please visit www.campusfairness.org. Also, see statement issues on FB by UMass SAFI: </t>
    </r>
    <r>
      <rPr>
        <color rgb="FF1155CC"/>
        <sz val="10.0"/>
        <u/>
      </rPr>
      <t>https://www.facebook.com/safi.umass/posts/2959028217442533</t>
    </r>
    <r>
      <rPr>
        <color rgb="FF1F1F1F"/>
        <sz val="10.0"/>
      </rPr>
      <t xml:space="preserve"> see also this article for more on response: https://www.campusfairness.org/five-swastikas-found-at-umass-amherst/</t>
    </r>
  </si>
  <si>
    <t>large stone</t>
  </si>
  <si>
    <t>Rabbi Joshua Franklin and Cantor-Rabbi Debra Stein of the Jewish Center of the Hamptons and Rabbi Leibel Baumgarten of Chabad of the Hamptons issued a joint statement this week, noting that town police had been quick to clean up “the marker of hatred.” “We should add that our town and village police go above and beyond in keeping synagogues safe in the Hamptons. But while the image was erased, the hatred behind it was not. Whether this was a hate-filled act of Halloween troublemaking, or something more serious, we don’t yet know. But our history teaches us just how quickly one small act of hatred can escalate into violence,” they said, adding, “No form of bigotry belongs here in the Hamptons. We hope that you will join in condemning all acts of racism, antiSemitism, homophobia, and xenophobia in our town.”</t>
  </si>
  <si>
    <r>
      <rPr>
        <color rgb="FF333333"/>
        <sz val="10.0"/>
      </rPr>
      <t xml:space="preserve">Ossining Superintendent of Schools Raymond Sanchez said in a letter to parents that a custodian reported the vandalism after classes ended on Thursday. The custodian found "a crudely-drawn swastika and a partial version of the 'N-word' scratched onto the bathroom wall in pencil," Sanchez said. The bathroom was locked after the vandalism was found, and police were notified, he said. "This is an unacceptable act of hatred and will be fully investigated by the Ossining Police Department and the district," Sanchez said. "We reject this antisemitic and racist act and the use of all symbols and/or language of hate." See this article for response to this and other swastika incidents in the area: </t>
    </r>
    <r>
      <rPr>
        <color rgb="FF1155CC"/>
        <sz val="10.0"/>
        <u/>
      </rPr>
      <t>https://www.lohud.com/story/news/2019/12/06/teachers-urged-combat-racism-antiSemitism-their-classes-white-nationalism/2621203001/</t>
    </r>
  </si>
  <si>
    <t>“Swastikas are very clear symbols of hate and have historically, though not exclusively, been directed toward the Jewish community,” Myers said in the letter. “Our school system has a clear policy to address bias-motivated behavior and the consequences for violating our policies are stipulated in our student handbook.” Letter in English and Spanish and accesssible for screen readers on the new site Dear South River High School Families: I am writing to let you know about an incident that occurred at our school today so that you can have accurate information and can discuss this matter with your child in a manner you deem most appropriate. At about 9:45 this morning, a teacher alerted our administration to the presence of a swastika that had been drawn on a wall of the boys bathroom located near our media center. Administrators and our School Resource Officer immediately responded to the bathroom. The image was documented and then removed. We are in the process of investigating this matter to determine, if we can, who is responsible for this act-of-hate. The image did not exist last night when custodial crews conducted their evening cleaning, and the bathroom remained locked from that point until this morning. We believe it was done this morning during or after student arrival. I want to be very clear that this type of behavior is unacceptable. Swastikas are very clear symbols of hate and have historically, though not exclusively, been directed toward the Jewish community. Our school system has a clear policy to address bias-motivated behavior and the consequences for violating our polices are stipulated in our Student Handbook. I assure you that we will take swift and appropriate action with regard to any student who is found to be involved in this matter. As we continue to investigate this matter, I ask you to please speak with your child about the importance of acceptance and inclusion, and the obligation every one of us has to simply be kind to each other. Please also relay any pertinent information regarding this or any other matter to our school or police as soon as possible. Please know that our school counselors, as well as the AACPS Office of Student Services, are always available to speak with students and staff about their feelings and concerns regarding the climate of our school. Any safety concern can also be addressed through the Student Safety Hotline at 1-877-676-9854 that can be accesssed 24 hours a day, 7 days a week. I wanted to make sure you were aware of this incident so that you can support your child in the way or ways that you deem most appropriate. Please know that our school counselors are always available for students, especially if your child needs to share how he/she feels about this or any other incident. Sincerely, William T. Myers Principal</t>
  </si>
  <si>
    <t>political signs in front yard</t>
  </si>
  <si>
    <t>chromebook</t>
  </si>
  <si>
    <t>A community meeting has been set for Dec. 12 in response to a continuing problem faced by Darien schools of swastika drawings being found.
The meeting being set comes after Schools Superintendent Dr. Alan Addley told The Darien Times a swastika had been recently found at Darien High School on Nov. 1. Details are still being organized for the meeting.
“At the end of the day, a high school student reported finding a swastika drawn on a school Chromebook. The student reported the incident to the high school administration,” he said. Addley said the drawing was likely from the end of the previous school year. “Unfortunately, I must inform you of a discovery made late in the day on Friday, Nov. 1 at DHS. A student noticed, and immediately reported, a small swastika drawn in ink on a Chromebook taken from a cart in a science classroom. We are greatly disturbed by this symbol of hatred and are currently investigating.”
“We have determined that the device has not been used since last June and are therefore not certain about the timing of this act. We join the middle school in its message of zero tolerance and their efforts, along with the entire Darien School District, to expand our educational focus on the impact of such symbols on all of us,” she said.
Dunn told families she addressed the school body today with the message and “our work will continue to sustain a school climate in which acts of racism, in any form, are abhorred.”
“As part of this effort, the administration is finalizing a Community Conversation for Action. Leaders in the community will be invited to participate in the conversation that will be hosted and facilitated by the National Conference for Community and Justice,” he said. Dunn told families she addressed the school body today with the message and “our work will continue to sustain a school climate in which acts of racism, in any form, are abhorred.”
“As part of this effort, the administration is finalizing a Community Conversation for Action. Leaders in the community will be invited to participate in the conversation that will be hosted and facilitated by the National Conference for Community and Justice,” he said.
Darien High School principal Ellen Dunn sent an email to school families Wednesday, as sent to Darien High School families, in its entirety. “At DHS, we cannot remain silent…we cannot and do not tolerate a symbol of hatred in our community. I ask you all to interfere… to consider your role in rejecting hatred and use your voices to educate, to challenge and to condemn this behavior. I will be meeting with our Community Council and we will invite you all to participate in our work going forward to prevent such acts in our community. There is nothing more important.”
Town officials respond
First Selectman Jayme Stevenson said “Our modern world associates the swastika with the German National Socialist (Nazi) party and the military brutality and Holocaust genocide perpetrated by Adolf Hitler and his followers during World War 2.”
“It has become a powerful symbol of hatred, racial bias and antiSemitism. Sadly, several swastika drawings were found in our middle and high schools. I would like to believe these drawings were not expressed with malicious or hateful intention,” she said.
“Darien is a town of loving caring people so these overt symbols of hate are incongruent with what I know and love about our town. We must, however, maintain zero tolerance for all expressions of hate, racial bias and discrimination of any kind in our schools and community,” she said. Stevensons said she strongly encourages families to take time to talk about the importance of tolerance and inclusivity and looks forward to working together with school officials, town and community leaders and in partnership with the the Anti-Defamation League.
“The Darien Board of Education rejects symbols of hate, and supports the Districts efforts to educate our children on the deep, painful, and profound wounds opened by each of these occurrences,” said Board of Education Chairman Tara Ochman.
“We ask the community as a whole, and all families to join us in these tough, real conversations. Darien is a community that has always been brave and outspoken. Let us not shy away from this topic,” Ochman said.
“The Board of Education is committed educating our children on the past, so they can go out into the world and build a brighter future,” she said.
Darien Police said though the school resource officer had been notified about the high school incident, the investigation was being led by the school district.</t>
  </si>
  <si>
    <t>Nazi-swastika, graffiti</t>
  </si>
  <si>
    <t>genitalia</t>
  </si>
  <si>
    <t>youth</t>
  </si>
  <si>
    <r>
      <rPr>
        <color rgb="FF1F1F1F"/>
        <sz val="10.0"/>
      </rPr>
      <t xml:space="preserve">Along with drawings of the swastika and a phallic symbol, the graffiti also included the letters “TOE.” A police officer photographed the graffiti, washed it off and alerted school resource officers.
“Swastikas are offensive and not condoned in our community,” City Manager Scott Neal said Tuesday. “Incidents such as this do not reflect the sentiments of the community. We must continue to work together to make Edina welcoming for all.” School district surveillance video was reviewed, leading officials to a juvenile being identified as the person responsible. The youth was interviewed Tuesday and confessed to the temporary defacing of the property just south of the high school football field and the Edina Community Center, police said.
“Because there was no permanent damage to the school district’s property, there was not a crime with which to charge the juvenile,” a statement from police read. Also see following article about more response include move by state senator to pass new legislation: </t>
    </r>
    <r>
      <rPr>
        <color rgb="FF1155CC"/>
        <sz val="10.0"/>
        <u/>
      </rPr>
      <t>https://www.fox9.com/news/dfl-lawmaker-seeks-to-toughen-hate-crime-laws-after-swastika-incidents</t>
    </r>
  </si>
  <si>
    <t>flyers</t>
  </si>
  <si>
    <t>The Hillel Jewish Center at ASU said in a Facebook post on Tuesday that the flyers referenced and trivialized the Holocaust.
"Like you, we believe this message has no place on our campus. We are proud to work with you to make Jewish life on campus stronger every day, and an isolated incident such as this one will not deter us," read the post. Carlos Galindo-Elvira, the Arizona regional director for the ADL, said they were very concerned by the flyers and that use of the hate-symbol is not normal. He also said the ADL had contacted local law enforcement to learn more about the group "to ensure the safety and security of students." Arizona State University Police, in conjunction with the Tempe Police, are investigating the incident.
"Ensuring the safety and security of our students is our top priority, and the university undertakes extensive efforts to ensure student safety is not compromised," the university said in a statement to The Arizona Mirror.
"ASU is a place where open debate can thrive and honest disagreements can be explored, but not when hateful rhetoric is used. That is not who we are."</t>
  </si>
  <si>
    <t>home of student</t>
  </si>
  <si>
    <t>picnic bench</t>
  </si>
  <si>
    <t>The East Hampton Town Board discussed the incidents at its meeting on Tuesday afternoon. Supervisor Peter Van Scoyoc said in his office afterward that while he believed the spray-painted swastika was the work of juveniles, it was still “troubling, especially if you were of Jewish descent, it would be especially troubling.”
The second incident was also troubling to the supervisor, a Democrat on an all-Democratic board. Councilwoman Sylvia Overby read out a Nov. 11 email from Chief Michael Sarlo that said the department was still investigating both incidents. “We understand how unsettling and disturbing hate-symbols are to the community and we will continue to be diligent in our patrol work to ensure bias and hate have no place in East Hampton,” the chief wrote. Ms. Overby said the town’s anti-bias task force would address the issue as well.
Mr. Van Scoyoc said that while the first incident appeared to be youth-oriented, the second did not. “To me, it’s probably somebody who feels that, okay, we’re overzealous in some way, we control everything, like the SS or something. I don’t know. That’s the way it feels to me.
“Hateful symbols, language, is very disturbing in our community. We’re a very inclusive community, and we need to push back against this type of expression of hate,” he added.
Ms. Overby said it was hard for her to comprehend such hate in the community. “I’m aghast at this kind of level. It’s not part of how I feel about this community. It’s hard for me to wrap my head around it and have a coherent response. I’m just so upset by hearing and seeing these kinds of things.”</t>
  </si>
  <si>
    <t>den door</t>
  </si>
  <si>
    <t>book shelf</t>
  </si>
  <si>
    <t>Ms. Bell immediately notified the Assistant Principal of Security, Mr. McCarthy, who happened to be walking by her classroom at that moment. “I saw him, and I grabbed him and I said, ‘Look!’,” Ms. Bell said. “Then I just followed up with an email about it.”
Administration expressed dismay about the incident. “Anything in this building that creates an unwelcoming atmosphere and that is hurtful towards any group of people in the building is deeply concerning to me,” Principal Dr. Marmor said. “This particular symbol has very deep rooted hatred and a very deep rooted meaning and is particularly offensive to many people, including myself. I was certainly not happy to have seen it there.”
In response, and as part of the investigation, every student with classes in Room 102 had their notebooks inspected on November 22 and November 25 to see if swastikas were drawn.
“In this particular case, we canvassed those rooms with those kids and took a quick peek at some of their writings to see if there was any similar or suspicious activity,” Dr. Marmor said. “We did not find anything specific, or suspicious.” Ms. Bell stated that the school is planning to have No Place for Hate come in and speak with the classes as a response to the incident. No Place for Hate is an initiative pushed by the Anti-Defamation League (ADL) to, according to the ADL website, promote “unity and respect, and empowering schools to reduce bullying, name-calling and other expressions of bias.”</t>
  </si>
  <si>
    <t>hateful-symbol,</t>
  </si>
  <si>
    <t>“I am extremely disappointed to report to you that a pencil drawing of a swastika was found on a student desk. We quickly removed the vandalism,” Principal Traci Townsend wrote in a Nov. 27 letter to parents.
In May, someone drew a swastika in the boy’s bathroom.
“A hate-crime such as this is hurtful, unacceptable and will not be tolerated,” Townsend wrote in her letter, which was written in both English and Spanish.According to Montgomery County School District Spokesperson Gboyinde Onijala, the incident is under investigation.
When the swastika was found, both the Montgomery County Police (MCP) Department and the school district’s Office of School Support and Improvement were notified. Guila Franklin Siegel, associate director of the Jewish Community Relations Council of Greater Washington (JCRC), called the most recent incident “disturbing.”
A swastika is not just antisemitic, she said. It also denotes “white nationalism, white power and racism,” she said.
It also could be a middle school student “who just wants to get a rise out of people,” she said.
Hate-based vandalism, bullying and discrimination “is taking place” not just locally, but across the country, she said.
There has been “an uptick” in calls to the JCRC from parents and other residents who report on an incident they or their child experienced, she said.
The JCRC works within the school district, performing outreach to administration, staff, students and parents.
“We have done numerous teacher trainings,” she said. “We help teachers address implicit and explicit bias in the classroom, but more is needed.”</t>
  </si>
  <si>
    <t>Dason K. Tinkham</t>
  </si>
  <si>
    <t>owner painted onto their own house; wanted to see what response is; community upset, police contacted, Celtic cross commonly used as white supremacy symbol also on property. Roy Gutterman, who is the Director of Tully Center for Free Speech and an associate professor of newspaper and online journalism at Syracuse University, said the homeowner’s expression is protected free speech, so long as it is not accompanied by a specific, provable threat. “A symbol like this, which definitely has hateful connotations, is still a protected form of free speech on the homeowner's own property,” he said.
Nonverbal, non-written forms of communication like flag burning, wearing arm bands and burning draft cards, are also forms of symbolic speech protected by the First Amendment provided they do not cause a specific, direct threat to a person or to the public.
"All you can do is express your First Amendment right to disagree," Yost said. “I am in no way saying I support what is being displayed, I think as a community Owego would not support those ideas,” Village of Owego Mayor Michael Baratta III said of the homeowner’s display, “but it is not the government’s place to say what can or cannot be displayed on an individual’s private property.”
Some residents disagree.
"There is freedom of speech, but when you offend someone, it shouldn't be allowed," said Cindie Bobnick, a barber at Ahwaga Barber Shop. "If you try to intimidate someone, it should not be allowed, but you need to find out what his intentions are.</t>
  </si>
  <si>
    <t>vandalism, antisemitic-symbols</t>
  </si>
  <si>
    <t>Luis Montsinos, 28</t>
  </si>
  <si>
    <t>As students take their finals and prepare to head home for winter break, Wheaton’s president sent an e-mail, which says in part:
“A swastika was found drawn in the snow on a sign near the Dimple. This is the third such incident this semester. I cannot stress this enough: antiSemitism, bigotry and other forms of hatred have no place on the Wheaton campus.” See this article (https://www.thesunchronicle.com/news/local_news/hateful-graffiti-swastikas-upset-culture-of-acceptance-on-wheaton-campus-in-norton/article_8272eb38-fd64-55d9-a9a6-4ce001b59df9.html) for more response: In response to the incidents, educational events and rallies have been held on campus and some students were referred to counseling services on campus. The college also stepped up security.
“There is a lot of student support. It’s a very supportive community,” Yans said.
The person or persons responsible for the incidents have not been found, but campus police are investigating. On Tuesday, there was a school-wide “Blue-Out,” where members of the Wheaton community were asked to wear blue clothing to support Jewish students on campus. It was initiated by a student who wanted to show support for students being targeted, the anonymous student said.</t>
  </si>
  <si>
    <t>They say the graffiti was not far from the Holocaust Memorial and Tolerance Center. Police are investigating the incident as a hate-crime. Holocaust Memorial and Tolerance Center chairman Steven Markowitz says the sad irony is a place that teaches tolerance was targeted with messages of hate.
The center is now in talks with Nassau County to increase security at the site. Nassau County Executive Laura Curran told News 12 in a statement, "We will respond by standing together to condemn antiSemitism, and other forms of hatred that seek to divide us and turn us against each other."
Glen Cove police say they've significantly stepped up patrols in the area.</t>
  </si>
  <si>
    <t>course poster for history course</t>
  </si>
  <si>
    <t>lounge</t>
  </si>
  <si>
    <t>The college is taking the incident seriously because of the drawing’s unclear purpose, Amberg said. SUNY-ESF’s University Police are monitoring the incident and have determined the drawing does not pose a threat to the campus community, he said. “As a community we have zero tolerance for, and completely condemn, all acts of racism or bias. Therefore, we are immediately informing the ESF community,” Amberg said.</t>
  </si>
  <si>
    <t>St. Mark's in the Valley Episcopal Church sent out a statement about the painting, condemning hate in all forms. Statement backed by many local leaderss:
The statement reads:
While any vandalism damages the fabric of our community, expressions of hate threaten to tear it apart.
antisemitic symbols have no place in Santa Barbara County or in the Santa Ynez Valley. Not here, not now, not ever. We condemn all acts of antiSemitism, all forms of bigotry, bullying, and hate.
It is incongruous that such a symbol would appear on the campus of Santa Ynez Valley Union High School, which focuses on and promotes educating students to live in our multi-cultural region and world, with people from many racial, ethnic, and religious backgrounds.
The use of such a harmful symbol as the swastika, which represents a genocidal attack on the Jewish people, is an act of aggression and hate that has no place in our vibrant, diverse, and welcoming community. Local teachers, parents, and community leaders need to build awareness of the oppression of and violence against Jewish people worldwide and ensure that acts like this never happen here again.
This is an opportunity for us to affirm that our Santa Ynez Valley is a safe and inclusive community, where all people are welcome and images and actions like this are not acceptable. We come together to say our community is better than this and to wish all of you a holiday season filled with love and joy.</t>
  </si>
  <si>
    <t>Worchester</t>
  </si>
  <si>
    <t>blacktop behind school</t>
  </si>
  <si>
    <t>Principal Anthony Grosso said in a letter to families Wednesday morning. One desk was found to have two swastikas on it, and a third swastika was found on another desk.
The teacher assigned to the classroom reported the issue to school administration, Grosso said. The desks were removed from the classroom so school staff remove the markings.
“Behavior such as this will not be tolerated at Montclair High School and those found responsible for these actions will be subject to disciplinary action aligned with the Student Code of Conduct,” Grosso wrote. “This display of antiSemitism is an example of why the ongoing work of fostering an inclusive and accepting environment is vital to the students in our community. We ask that you partner with Montclair High School, especially during this holiday season, and have a conversation with your children about how this symbol-of-hate impacts the many members of our school and community,” Grosso wrote. The school is working with the Montclair Police Department to investigate the incident, Grosso said. The school will also be working with its community partners, including the Anti-Defamation League, on education in light of the incident, Grosso said.</t>
  </si>
  <si>
    <t>antisemitic-and-homophobic-vandalism,</t>
  </si>
  <si>
    <t>The graffiti was discovered in the student bathrooms and included foul language and antisemitic imagery, including photoshopped images of faculty members who are Jewish, or have Jewish surnames, superimposed on images of Nazi troops pasted on walls. Last week, the school sent out two emails informing parents of the situation. The second email, from school Principal Adam Camacho, included a copy of the statement teachers read to students that day during second period classes. “It is with great sadness and concern that we as a staff share with you that as of early this morning SDA’s community has suffered a recent rash of vandalism and destructive activities,” read the teacher’s statement to students. “Foul and homophobic language, disturbing antisemitic imagery, including swastikas, have been drawn on and photoshopped images taped to restroom walls. These images are being shared through text and social media. These symbols and language reflect intolerance and hate, and they have provoked heartbreak and disappointment in our community.” The statement went on to read: “SDA is an inclusive family, a welcoming place where each student should feel safe at all times. We have all worked diligently to create a culture of acceptance and tolerance. This graffiti is not representative of our school community and we condemn it in no uncertain terms.” The statement said administration is working closely with students, staff, campus supervisors, as well as external resources, including the Encinitas Sheriff’s Department, to identify the offender(s) and hold them accountable. The statement ended by urging anyone who knows anything to come forward, to share with a trusted adult, submit a tip to WeTip.com, or drop a note in the “Kids That Care” box in the Mustang Commons. “Do the right thing,” it read. “Do not allow hate and intolerance to supersede love and acceptance. One person of integrity can make a difference. We are here for you.” See article for more on community response including statement by ADL.</t>
  </si>
  <si>
    <t>https://www.idahostatesman.com/opinion/from-the-opinion-editor/article238325328.html</t>
  </si>
  <si>
    <t>flags in front yard</t>
  </si>
  <si>
    <t>subway station</t>
  </si>
  <si>
    <t>MTA flyers on wall</t>
  </si>
  <si>
    <t>DOT spokesman Scott Gastel said, “DOT and the Staten Island Ferry do not tolerate this activity and it will be removed.”
Both symbols appear on the same day the NYPD announced that it would add hate-crimes to its publicly-available crime database — CompStat — for the first time since the stat-tracking site’s inception.</t>
  </si>
  <si>
    <t>wall of stairwell</t>
  </si>
  <si>
    <t>It has been deemed an act of criminal mischief, and is currently under investigation.
“I hope that we can use this as a tool or instrument to not only galvanize people for the moment, but understand that we have to continue to combat racism and all forms of hatred perpetually. This can’t be in isolation,” Assemblyman Walter Mosley, who represents Fort Greene, said in a comment about the incident. “Unfortunately, hatred never goes away.” Laurie Cumbo’s press team wrote in an email to Bklyner:
“Majority Leader Laurie Cumbo denounces any instance of racism, antiSemitism, and hate in all of its various forms. It is particularly disheartening when these hateful-messages are placed on or close to school property where our children and young people are supposed to be safe, and where we shape young minds for the future. There should be no place for hate in Brooklyn and especially in the halls of our public schools.”
Mayor de Blasio tweeted a response: (see article)
This is New York, and we have absolutely zero tolerance for such acts of intolerance and bigotry. When you attack one of us, you attack all of us, and we will stand united with the Jewish community to condemn these illegal acts and eradicate this cancer of hate.
I am directing the State Police hate-crimes Task Force to assist the NYPD in their investigation to ensure the person responsible for this vile act is held accountable to the fullest extent of the law. Racism, antiSemitism and other forms of intolerance are repugnant to New York values. We will fight back every time they rear their ugly head, and we will win because we are right and we know diversity is and always will be our greatest strength.”
hate-crimes against the Jewish community in Brooklyn have been happening at a frightening clip as of late, including the recent reports of swastikas found at Trump Village and in Greenpoint, as well as a number of assaults. Brooklyn residents and politicians have begun significantly ramping up efforts to address and cut down on these incidents.</t>
  </si>
  <si>
    <t>bathroom toilet dispensor</t>
  </si>
  <si>
    <t>The dispenser has since been replaced and an investigation has been launched. message sent parents. "Although it should go without saying, I want to be clear that the Public Schools of the Tarrytowns condemns all expressions of hate and intolerance," Tarrytown Schools Superintendent Christopher Borsari wrote to parents.
"We are extremely proud of the inclusive and welcoming environment which is promoted in our schools, and will not tolerate any group or individual being made to feel that they are not accepted because of their race, religion, ethnicity or sexual orientation."
In a statement, Sen. David Carlucci said he will push legislation to prevent similar racial incidents in the future.
"As we see acts of antiSemitism continue weekly and sometimes daily, we have to be looking to address root causes. It is sad this happened among children as young as middle schoolers. This is why I am very strongly pushing to pass legislation to bring age-appropriate instruction about hate-symbols like swastikas and nooses into classroom education. Hate is a learned behavior, and we can teach against it.”
The investigation into the swastika is ongoing.</t>
  </si>
  <si>
    <t>inside seat of automobile</t>
  </si>
  <si>
    <t>The crime, reported to the police around 9:30 p.m. on Sunday, Jan. 12, is being investigated as a hate-crime incident, according to the NYPD. In response to the incident, Governor Andrew Cuomo directed the State Police hate-crimes Task Force to assist in the investigation.
“I am disgusted by the reports of swastikas and hateful language found written inside a car that was broken into in Queens this morning,” Cuomo said. “These blatant antisemitic acts are meant to instill fear and feed the cancer of hate that has become pervasive across this nation in recent years.”
Despite overall crime hitting a record low in 2019, hate-crimes were on the rise this past year. antisemitic hate-crimes were the driver for the increase, according to the NYPD.
“The targeted attacks on Jews is escalating at an alarming rate and has reared its ugly head in our backyard overnight,” said Assemblymember Daniel Rosenthal. “We will not submit to this tightening clench of hate, and we will not stop fighting until Jewish New Yorkers are able to feel safe in our own neighborhoods and homes again.”
The hate-crime comes as Queens residents continue their fight against the recent spate of antisemitic attacks.
Several hundred people jammed into MacDonald Park on Sunday, where Jewish leaders and representatives of various faiths demonstrated a united stance against hate and antiSemitism.</t>
  </si>
  <si>
    <t>NB</t>
  </si>
  <si>
    <t>temple</t>
  </si>
  <si>
    <r>
      <rPr>
        <color rgb="FF1F1F1F"/>
        <sz val="10.0"/>
      </rPr>
      <t xml:space="preserve">The case is being investigated as a hate-crime, LPD said.
Investigators are requesting anyone in the area who suffered similar vandalisms of orange paint to contact police and make a report. Anyone with information is encouraged to call police at 402-441-6000 or Lincoln Crimestoppers at 402-475-3600.
On Thursday, Governor Pete Ricketts released the following situation on the incident:
“I condemn antiSemitism in the strongest possible terms, and encourage Nebraskans from all backgrounds to do the same,” said Gov. Ricketts. “The Jewish community has been a vital part of our state for generations. I urge anyone with information about the vandalism to report it to the Lincoln Police Department, so the perpetrator can be prosecuted to the full extent of the law.” White male arrested for felony vandalism. was investigated as hate criime. Eventually, after more swastika incidents, city ordinance against hate-incidents established. read here: </t>
    </r>
    <r>
      <rPr>
        <color rgb="FF1155CC"/>
        <sz val="10.0"/>
        <u/>
      </rPr>
      <t>https://journalstar.com/news/local/govt-and-politics/after-swastikas-on-park-trees-and-temple-mayor-proposes-outlawing-intimidation/article_261ac0d8-abd0-5a4c-aa4d-eaf19c15b5f3.html</t>
    </r>
  </si>
  <si>
    <t>Emerson College President Lee Pelton said in the e-mail.
“Needless to say, this symbol, which was appropriated by fascists to represent and mobilize violence against Jews and millions of other marginalized people, is a form of hate speech,” Pelton said. “Defacing our campus with such a symbol is indefensibly abhorrent, and I ask all of you to join me in condemning it.”
The president added that as antiSemitism and “ugly forms of bias” become more frequent, the Emerson community will stand against such acts.
“Our hope shall always be that, out of the rich diversity of human experience, we can continue to create a community of learning—one made both beautiful and effective by its pluralism, one that will turn the tide of human want into a sea of joy and light,” he said. The college will hold a community vigil Thursday, Emerson’s Director of Spiritual and Religious Life Julie Avis Rogers said in a statement Wednesday evening. The 4 p.m. vigil will be led by Rogers and the college’s Jewish Advisor Jake Freedman at the college’s
Rogers said the community is “heavy hearted, angry, sad, and perhaps even numbed,” by the graffiti.
“We at Emerson are greatly gifted by the presence of our Jewish community members; we are blessed by the wisdom and beauty found within the Jewish tradition, and we are a stronger community because of the vision of justice and compassion that the Jewish tradition exemplifies for us,” she said.</t>
  </si>
  <si>
    <t>case-of-antisemitism, symbol-of-hate, graffiti</t>
  </si>
  <si>
    <t>inside walls</t>
  </si>
  <si>
    <t>student note</t>
  </si>
  <si>
    <t>Congregational leader, Kane Adkins, at Chandler First Assembly of God said "It broke my heart. My daughter looked up and said, 'Daddy, that's the sign of the swastika, that's the sign of the nazis,' and I said, 'Yes it is.'" Reverend Tom Rakoczy says this gives him an opportunity to talk to the person responsible. "I find it intriguing that they paint it on a wall of a church that represents love and acceptance, so to these people, I am not offended, I would love to be able to talk to them and for them to share with me how they feel how they have such disdain for churches," he said.
For Adkins, he says it's just heartbreaking and sad. "We're better than this. Let's come together and find a way to talk through this - lets reason together. But I forgive them, but we're not intimidated by them." He says that their church is open to everyone in the community and they welcome Jewish people to use the church.
The church reported this to the Chandler Police Department.</t>
  </si>
  <si>
    <t>SA’s Task Force on Fighting antiSemitism will hold special office hours. University spokeswoman Crystal Nosal said the University is “aware” of the report of vandalism, adding that GW Police Department officers are “fully investigating the incident.” GW College Democrats and College Republicans released a joint statement Sunday condemning the incident and calling it an “act-of-hate.”
“We must acknowledge as an entire GW community the repetitive nature of these antisemitic actions on our campus,” the statement reads. “We will continue to call on the University to take greater strides in ensuring the safety of the Jewish students at GW.” See article for more campus response</t>
  </si>
  <si>
    <t>antisemitic-vandalism, vandalism</t>
  </si>
  <si>
    <t>Pro-Trump Sign</t>
  </si>
  <si>
    <t>John Rodolico, chairman of the Ledyard Republican Town Committee, said that he felt that vandalism was "quite obviously" done by a person who is anti-Trump.
"I don't think there's anyone who supports a Nazi symbol or putting a swastika in any form anywhere," said Rodolico, "But it is quite evident to me, in my observations, both looking at the media and activities around the country, that that symbol is used as anti-Trump, anti-Republican, anti-conservative values. It's a very radical way that people try to radicalize conservatives and those who support President Trump."
Rodolico said he was confident that the person who made the pro-Trump sign, or any person who supports Trump, did not vandalize the sign.
"Anyone who thinks that this was done by someone of the same philosophy as the person who put up the sign would be somewhat delusional," he said.               Marcelle Wood, chair of the Ledyard Democratic Town Committee, issued a statement Monday and said that the sign had been removed.
"Ledyard is an open, accepting community. All signs of hate in our community must be challenged and, if considered by our police force to be a hate-crime, justice must prevail," said Wood. "Silence is, in effect, acceptance or approval of abhorrent behavior. When left unchallenged, hate persists and grows."
Wood warned that hate speech can escalate to harassment, threats, or physical violence and make Ledyard residents feel unsafe or unwelcome.
"Hate speech and crimes not only cause many community members to feel angry, frightened, or unsafe, especially marginalized citizens, they damage the whole community," said Wood. State Rep. Christine Conley, D-Groton, posted a photo of the sign on Facebook with her statement of outrage, writing that she was "horrified and embarrassed" by the vandalism.
"Swastikas are no laughing matter; it symbolizes hatred, bigotry, and exclusion," she said. "We as a community need to be better and ensure something like this never happens again."
State Sen. Catherine Osten, D-Sprague, issued a statement Monday, acknowledging that another sign within her jurisdiction had recently been vandalized with another anti-Semitic image.
"This symbol represents hate, violence and discrimination; for it to be near a high school is a sobering reminder of how pervasive anti-Semitism remains. We must fight back against hatred in all its forms," she said.</t>
  </si>
  <si>
    <t>antisemitic swastika,</t>
  </si>
  <si>
    <t>Fraternity House</t>
  </si>
  <si>
    <r>
      <rPr>
        <color rgb="FF1F1F1F"/>
        <sz val="10.0"/>
      </rPr>
      <t xml:space="preserve">The source said they immediately took a picture of the image and then reported it to MSU Hillel, a Jewish organization that reported a destruction of property in November.
“Throughout my education I’ve dealt with students and their hateful words, but when you put a swastika on the ground like that, that’s Nazi propaganda to me and that can’t be taken lightly,” they said.
The East Lansing Police Department confirmed via email that the incident was reported to them and that there is an open police report on the matter. See this article for more on culprit and response: </t>
    </r>
    <r>
      <rPr>
        <color rgb="FF1155CC"/>
        <sz val="10.0"/>
        <u/>
      </rPr>
      <t>https://thejewishnews.com/2020/02/17/msu-student-spray-paints-swastika-in-front-of-own-frat-house/</t>
    </r>
    <r>
      <rPr>
        <color rgb="FF1F1F1F"/>
        <sz val="10.0"/>
      </rPr>
      <t xml:space="preserve"> Cindy Hughey, executive director of MSU Hillel, told the Jewish News that she plans to meet with the fraternity’s president and one of their Jewish members. The president has expressed interest to Hughey about implementing education about antiSemitism into the fraternity.
“I truly don’t believe that one kid should be a representation of a whole group, in this case, because [the fraternity member] acted alone,” MSU Chabad Vice President Maverick Levy told the Jewish News. “However, it is crucial for us to use this incident to show the recent rise of antiSemitism in our community and allow for this to be an educational tool.”
PIKE released the following statement regarding the incident: “Early Saturday morning, a former member of Iota Iota Chapter drew an antisemitic symbol on the chapter’s property. As soon as the chapter became aware of the member’s actions, he was suspended. The chapter has a zero-tolerance policy for any form of discrimination or hate speech and is fully cooperating with the East Lansing Police Department in their investigation.”</t>
    </r>
  </si>
  <si>
    <t>The Ocean County Prosecutor's Office said that township police are investigating the origins of the incident. The county would get involved if charges are filed, officials said. See this article for more about response and arrest made: https://whyy.org/articles/woman-vandalized-ocean-county-business-with-antisemitic-graffiti-police-say/ Gov. Phil Murphy tweeted about the incident on Thursday, writing: “I’m appalled by this act of antiSemitism. Just this week, my Administration was in Lakewood working with the Orthodox Jewish Chamber to address security. We will hold those behind this responsible and rise above this hate.” Women arrested and charged with with bias intimidation, criminal mischief, and trespassing.</t>
  </si>
  <si>
    <t>According to the faculty member, she and a colleague first called their dean and was directed to follow up with Campus Safety or Maintenance and Operations. The incident was also reported to the Costa Mesa Police Dept. and the Orange County Intelligence Assessment Center. “The campus, from the president on down, does not condone this type of vandalism with any type of racial overtones,” Chief of Campus Safety Jim Rudy said.
According to Rudy, when incidents happen on campus they try and remove it as quickly as possible.
“It does happen but we want to limit people’s exposure due to the sensitive nature of the content,” Rudy said.</t>
  </si>
  <si>
    <t>https://www.miamiherald.com/news/local/crime/article240728111.html</t>
  </si>
  <si>
    <t>Nazi-symbol, hate-symbol</t>
  </si>
  <si>
    <t>main building</t>
  </si>
  <si>
    <t>“This display has no place within our four walls and community. This will not be tolerated. I am troubled by events such as this, as this is an example of ignorance and calls for a stronger need for education within our school and the community. I have been partnering with the local Montclair Clergy and participated in the sharing of my and our concern as a whole. I look to continue our partnership and explore more ways in involving our community as a call for acceptance and inclusion. We are Montclair and the fabric of our community is built upon diversity and our strength to recognize and build from it,” Grosso said. School officials are asking parents to speak to children, stressing the importance of Montclair’s diversity. Montclair High School will be working with the Montclair High School Jewish Student Union and the MHS Holocaust Partnership to bring to students an awareness of the negative impact of antisemitic incidents, said Grosso.</t>
  </si>
  <si>
    <t>Pheonix</t>
  </si>
  <si>
    <r>
      <rPr>
        <color rgb="FF1F1F1F"/>
        <sz val="10.0"/>
      </rPr>
      <t xml:space="preserve">See the article for multiple responses; social media circulation of photo; condemnation by multiple politicians, etc. Also see this article for more on culprit: </t>
    </r>
    <r>
      <rPr>
        <color rgb="FF1155CC"/>
        <sz val="10.0"/>
        <u/>
      </rPr>
      <t>https://www.abc15.com/news/region-phoenix-metro/central-phoenix/arizona-man-described-as-white-supremacist-drapes-nazi-flag-at-sanders-rally</t>
    </r>
    <r>
      <rPr>
        <color rgb="FF1F1F1F"/>
        <sz val="10.0"/>
      </rPr>
      <t xml:space="preserve">   "It's not a question of being unsafe," Bernie Sanders said. "The police, I want to congratulate by the way, the police department here in Phoenix, they did a great job last night."
Sanders would be the first Jewish presidential nominee.
"It is horrific, it is beyond disgusting, to see in the United States of America, there are people who would show the emblem of Hitler and Nazism," Sanders went on to say. "I was shocked to learn of it later."And this article for more on eventual consequence: </t>
    </r>
    <r>
      <rPr>
        <color rgb="FF1155CC"/>
        <sz val="10.0"/>
        <u/>
      </rPr>
      <t>https://www.mediamatters.org/white-nationalism/self-proclaimed-nazi-who-says-he-flew-swastika-flag-bernie-sanders-rally-still</t>
    </r>
  </si>
  <si>
    <t>After the evidence of this week’s incidents was documented, custodians removed the symbol, the letter to the school community stated. The swastikas were discovered in school bathrooms. The administration, in conjunction with the School Resource Officer, have launched an investigation into the incidents.
“We are painfully aware of the well-documented rise of antisemitic acts across our country and are deeply saddened that a symbol associated with such pain and violence has been found in our own community,” Principal Mark E. Bayer stated in the Friday letter. Bayer noted that the school seeks to educate students around human rights issues through academic classes and school activities.
“In the last year, we have also partnered with the Holocaust and Human Rights Education Center of White Plains to further educate students about the history of antiSemitism and the meaning, purpose, and effect of hate-symbols,” he said. “In addition, each year we work to achieve recognition as a No Place For Hate through the Anti-Defamation League. While we do not believe that incidents like this are representative of our larger student body, we know we must continue to find ways to engage our students in important conversations so that they are empowered to stand up against such expressions of hatred.”
The principal also called on parents to talk to their children about “the values we share as an inclusive community.”
He said parents should remind their children “that each of us has a responsibility to contribute to a culture of understanding and respect.”
Bayer asked anyone who has information that might be helpful to the investigation to contact an administrator or the School Resource Officer, Matthew Hickey.</t>
  </si>
  <si>
    <t>NYPD officers from the 107th Precinct visited the school and Queens College Interim President William Tramontano denounced the antisemitic vandalism in an email to students, faculty and staff. “At this time, I want to reassure you that Queens College will not tolerate antiSemitism or bigotry of any kind on our campus,” Tramontano wrote in the email. “I reaffirm our enduring commitment to diversity and respect so that all members of our community may pursue their goals in a safe and supportive environment.”
Tramontano encouraged the Queens College community to report future incidents to the school’s public safety office.</t>
  </si>
  <si>
    <t>tattoo ink</t>
  </si>
  <si>
    <t>tattoos on bodies</t>
  </si>
  <si>
    <t>https://www.bostonglobe.com/2020/04/15/metro/2-bedford-residents-spray-painted-antisemitic-graffiti-town-have-option-enter-diversion-program-not-face-charges/</t>
  </si>
  <si>
    <t>male-genitalia</t>
  </si>
  <si>
    <t>local businesses</t>
  </si>
  <si>
    <t>the individuals have the option to complete the district attorney’s Juvenile and Young Adult Diversion Program, which includes participating in Communities for Restorative Justice, officials said. If either of the individuals fails to complete the requirements of their program, they could face vandalism charges. “We support the use of diversion in this case and look forward to participating in this process to educate both the offenders and the community in a way that will shine a light on the impacts hateful speech can have on the everyday lives of our friends and neighbors,” said Bedford resident and Rabbi Susan Abramson, of Temple Shalom Emeth in Burlington. “We hope that this incident highlights the need for us to remain vigilant and engaged in our communities so that we can work towards permanently eradicating these types of incidents from our wonderful community.”</t>
  </si>
  <si>
    <t>the suspect reportedly was captured on surveillance footage. Local police are investigating the matter with assistance from the FBI.
Huntsville Mayor Tommy Battle said at a press conference in front of the Chabad, “We do not condone this. We are going to make sure we protect our community.” Rabbi Eric Berk of Temple B’nai Sholom, which is also in Huntsville, issued a statement saying that he has been in contact with local police and the FBI to help protect his synagogue from antisemitic vandalism.
“Let us remain united in our efforts to persist through and overcome these reprehensible acts of antisemitic hatred,” he said. “As I’ve unfortunately had to say more than once: let us remember that an attack on any House of Worship is an attack on every House of Worship.” See this article for more on community response</t>
  </si>
  <si>
    <t>protest poster</t>
  </si>
  <si>
    <t>Jewish Community Relations Council of Detroit AJC released a statement Thursday condemning the usage of these symbols at the protest.
“Regardless of one’s political views, the use of such imagery and symbolism is inexcusable,” AJC said. “The Nazi imagery is particularly galling as it comes only days before Yom Hashoah (Holocaust Remembrance Day), which begins on Monday night.”
AJC is requesting the protest organizers to condemn the behavior, as well.
“The JCRC/AJC condemns these actions and asks the organizers of the protest, the Michigan Conservative Coalition, to immediately condemn the use of all hate speech and, specifically, the imagery used at yesterday’s rally,” AJC said. See media uproar that occured in response to governor critiquing swastikas: https://www.mediamatters.org/coronavirus-covid-19/fox-co-host-attacks-michigan-governor-criticizing-swastikas-social-distancing</t>
  </si>
  <si>
    <t>zoombomb</t>
  </si>
  <si>
    <t>University President Bob Caslen tweeted a statement about the incident on Friday saying that the institution would investigate the situation. The AAAS released an official statement about the incident via its Twitter account.
“We are completely repulsed by the actions of these individuals and offer our support to those who were subject to or in any way impacted by it,” the statement read.
“What happened at the AAAS Cookout is absolutely unacceptable &amp; disgusting,” he wrote. “I can’t apologize enough to the @UofSCstudents who witnessed such ignorance while gathering to fellowship with one another during this unprecedented time.” Zoom also chimed in with a company statement.
“Zoom strongly condemns such behavior and recently updated several features to help our users more easily protect their meetings,” the statement read. “We encourage users to report any incidents of this kind either to Zoom so we can take appropriate action​ or directly to law enforcement authorities.”</t>
  </si>
  <si>
    <t>mask</t>
  </si>
  <si>
    <t>“When deputies asked for the symbol to be removed, the man complied,” according to a sheriff’s statement. “Sheriff’s investigators will continue to look into the matter. The Sheriff’s Department does not condone hate or acts of intolerance. We are a county that is welcoming of people from all backgrounds.”
The episode prompted expressions of shock and disgust online, including one from county Supervisor Dianne Jacob, who represents Santee and other East County neighborhoods.
“Sad, vile acts like this must not be tolerated here or anywhere else,” she tweeted Friday afternoon. “It’s deeply offensive to the community and our entire region.”
Other online commentators noted with dismay that a similar incident occurred in Santee only last weekend. On Saturday, a man wearing a Ku Klux Klan-style hood went shopping at a Vons store in the 9600 block of Mission Gorge Road, prompting angry condemnation from local leaders and civil-rights agencies.</t>
  </si>
  <si>
    <t>online?</t>
  </si>
  <si>
    <t>body</t>
  </si>
  <si>
    <t>A staff member reportedly found the hate-symbol on Friday and immediately reported it to the campus Housing Administration, prompting an investigation by Campus Public Safety and the Office of Equity Grievance. The vandalism was also reported to Ashand Police, which documented the evidence and created a case file.
The swastika was buffed out of the elevator panel so that it is no longer visible, Schott said. "I will not tolerate such displays of hatred on the SOU campus. I have ordered Housing to install cameras in public areas of our residence halls, and we will take all appropriate disciplinary actions when the perpetrator is identified," Schott said.
Students and staff were encouraged to report any information about the vandalism to campus administration, or fill out an online form.
"Resource centers and other groups are planning events that will provide support and encourage action against all acts of hate on our campus. I will provide more information on these events and on the investigation as it becomes available," Schott continued. "Finally, I assure you as president of this university and with all that I hold dear, that I denounce acts of bias and hatred and will not stop working to eliminate them from our campus. I will remain vigilant, with your help, and look forward to keeping you informed of SOU’s progress."</t>
  </si>
  <si>
    <t>protest sign</t>
  </si>
  <si>
    <t>The Governor’s press secretary responded saying it’s a disgusting use of Nazi imagery and rhetoric discussing the essential actions that have been taken by the Governor to slow the spread of the virus and save lives. It goes on to say in part, “I encourage those making comparisons to a genocidal dictatorship to stay home in order to keep slowing the spread of COVID-19 and read a history book.” ou can read the full statement below: Large gatherings of people are not only currently not allowed by the public health order, but in a community with as much COVID-19 transmission as Farmington, such a gathering will undoubtedly lead to more illness and possibly more deaths. That’s extremely tragic. One of Farmington’s zip codes has the second-most cases in the state, more cases in one zip code than the number of cases in counties with many more times the population of Farmington. A gathering like that is incredibly dangerous. People gathering recklessly will spread the virus and needlessly endanger themselves and others. Forty-four percent of people who are infected with COVID-19 receive the virus from someone who is asymptomatic, meaning they do not know they are sick. I understand that people are frustrated with the economic effects of the pandemic – but in order to reopen safely we must continue to control the spread of COVID-19. I am absolutely disgusted by the use of Nazi imagery and rhetoric in discussing the essential actions that have been taken by the governor to slow the spread of this deadly virus and save lives. I truly don’t have the words for people who think that it’s acceptable to take public health policy implemented to protect them and their community and compare it to mass genocide. It’s horrifying. The facts are very ​clear – the governor’s actions have slowed the spread of COVID-19 in New Mexico and saved lives, as simple as that, whether or not people want to believe in the science or not. I encourage those making comparisons to a genocidal dictatorship to stay home in order to keep slowing the spread of COVID-19 and read a history book. The executive director of the Jewish Federation of New Mexico told News 13 “it’s disgusting suggesting that the extreme atrocities committed by the Nazis against 6 million Jews and 6 million others in any way related to the public policy during the COVID-19 crisis.” You can read his full statement below: We would not be available for an on-camera response, but I would like to offer this statement on the record as Executive Director of the Jewish Federation of New Mexico: “While people will disagree about how to balance the necessity for mandated public health standards during COVID-19 and the serious impact these measures have upon small business and the economy, the utilizing of images suggesting any connection to the Nazi regime as a form of political rhetoric only inflames people across our community. More importantly, using such images and references to concentration camps creates a false and offensive moral equivalency by suggesting that the extreme atrocities committed by the Nazis against 6 million Jews and 6 million others is in any way related to public policy during the COVID-19 crisis. We in the Jewish community encourage everyone to avoid inflammatory rhetoric at a time when we need to work together and promote safety and empathy for all those impacted by COVID-19 throughout our New Mexico community.”</t>
  </si>
  <si>
    <t>Jason Pagliuca, a 38-year-old Revere resident</t>
  </si>
  <si>
    <t>police investigation which led to an arrest for hate-crime; a rally against hate held at city hall; victim wished to remain anonymous but gave as statement and has a lawyer. "Sadly, this crime is an example of the racism many of our residents experience on an ongoing basis," Revere Mayor Brian Arrigo said in a statement. "We will not allow hatred in our city and we must continue to call it out and address it. I look forward to the continued work with leaders and stakeholders across our city toward an anti-racist Revere."</t>
  </si>
  <si>
    <r>
      <rPr>
        <color rgb="FF1F1F1F"/>
        <sz val="10.0"/>
      </rPr>
      <t xml:space="preserve">Officials said UW Police are investigating and UW Facilities Planning &amp; Management has removed the graffiti.
Dean of Diversity and Inclusion wrote letter and issues to faculty and students and staff--see here for letter: </t>
    </r>
    <r>
      <rPr>
        <color rgb="FF1155CC"/>
        <sz val="10.0"/>
        <u/>
      </rPr>
      <t>https://news.wisc.edu/letter-nazi-graffiti-on-grainger-hall/</t>
    </r>
    <r>
      <rPr>
        <color rgb="FF1F1F1F"/>
        <sz val="10.0"/>
      </rPr>
      <t xml:space="preserve"> The following letter was sent on June 18 via email to students, faculty and staff in the Wisconsin School of Business.
WSB students, faculty and staff,
We received a report of a bias incident outside Grainger Hall on Thursday, June 18. Specifically, a column at the entrance of University Avenue/Park Street had graffiti displaying a swastika on it.
The Wisconsin School of Business and University of Wisconsin–Madison condemn the use of this hateful symbol. We value a diverse community where all members are able to participate fully as students and employees. This includes feeling safe, welcomed, valued, and supported.
UW–Madison responds to all reported incidents and may pursue disciplinary action if the behavior violates university policy, including the student conduct code. In this case, criminal charges may also apply.
UWPD is investigating and UW Facilities Planning &amp; Management has removed the graffiti.
We are sorry to have to relay this unfortunate information during an already difficult time. We understand that an incident such as this may impact you. Please note these resources:
Employee Assistance Office
University Health Services
Bias or Hate Reporting
If you have information about this incident, please call UWPD at (608) 264-COPS.
Sincerely,
Vallabh Sambamurthy, Albert O. Nicholas Dean
Binnu Palta Hill, Assistant Dean for Diversity and Inclusion</t>
    </r>
  </si>
  <si>
    <t>heastones of</t>
  </si>
  <si>
    <t>Keveon Gomera, 26</t>
  </si>
  <si>
    <t>Republican Party Chairman issued statement and contacted Democratic Party chairman and sheriff “We do not believe this is indicative of Pamlico County," he explains. "We’re a small county; we’re friends down here. I called the president of the Democratic Party this morning just to let her know this happened. She was also disgusted and dismayed. It’s just not the kind of behavior that we see in Pamlico County, and it’s very troubling to us.”</t>
  </si>
  <si>
    <t>exterior wall of public bathroom</t>
  </si>
  <si>
    <t>The Vallejo Police Department is investigating the incident as a hate crime, according to a Facebook post from the department.
“Hate crimes will not be tolerated in our community, let alone in one of the most diverse cities in America,” it read, calling the incident “deplorable” and “hate-motivated.”
Matthew Finkelstein, development chair on the board of Progressive Zionists of California, commented, “The Jewish community of Vallejo stands in solidarity with our Black community. As a Jew and a resident of the city, I know how intimately our histories and stories are connected. This vandalism is the work of a coward, a weak attempt to intimidate us, because white supremacists are terrified of the power of Black-Jewish solidarity. We look forward to working with Black communal leaders to find the perpetrator, hold them accountable, and build an even stronger Vallejo.”
Seth Brysk, regional director of the Anti-Defamation League for the Central Pacific, also condemned the incident, referencing the current nationwide protests against racial injustice. The anti-black threat included the N-word and said, “watch out I’m coming to kill you.”
“Clearly, white supremacists view our national reckoning with racism as an opportunity for exploitation,” Brysk wrote in a message to J. “It is reprehensible. The vile graffiti confirms the persistence of extremism, threatening our neighbors, community and values. The vandalism is a cowardly attempt to intimidate, which will not succeed because we know black lives matter and love is stronger than hate.” walls paiinted over by parks dept. and new posters hung saying “Reject Hate” and “#BlackLivesMatter"</t>
  </si>
  <si>
    <t>flag on automobile</t>
  </si>
  <si>
    <t>Jesus Seineke of Alpine; non-white man; read here about culprit: https://timesofsandiego.com/life/2020/07/08/nazi-flag-driver-an-iraq-combat-veteran-has-gun-violence-restraining-order/</t>
  </si>
  <si>
    <r>
      <rPr>
        <color rgb="FF1F1F1F"/>
        <sz val="10.0"/>
      </rPr>
      <t xml:space="preserve">social media circulation; community outrage; led to violent encounter on 6/28--see this article: </t>
    </r>
    <r>
      <rPr>
        <color rgb="FF1155CC"/>
        <sz val="10.0"/>
        <u/>
      </rPr>
      <t>https://timesofsandiego.com/crime/2020/07/07/nazi-flag-driver-claims-of-battery-vandalism-probed-by-alpine-sheriffs-station/</t>
    </r>
    <r>
      <rPr>
        <color rgb="FF1F1F1F"/>
        <sz val="10.0"/>
      </rPr>
      <t xml:space="preserve"> Democrat Ammar Campa-Najjar, facing ex-Rep. Darrell Issa for the vacant 50th Congressional District seat that includes Alpine, said: “The latest sickening display of intolerance and antiSemitism in our community breaks my heart and is one I condemn in the strongest possible terms. But it sadly proves that hate in 2020 is not only alive and well among a cowardly few, but that it has become even more brazen and blatant.”
He said it’s no surprise when some leaders encourage it, retweet it and “cheer on those who advertise intolerance” in an effort to intimidate law-abiding Americans.
“This type of racist fanaticism has oozed out of the gutter and polluted our community too many times in the recent past,” said Campa-Najjar, himself the target of anti-Muslim attacks in his 2018 race against resigned Rep. Duncan D. Hunter. (Campa-Najjar is Christian.) “If we expect to stop bigotry, we need (to) stop electing people who refuse to call racism, antiSemitism and bigotry by its real name.”
John B. Franklin, chief adviser to Republican Issa, said via email Friday that his office hadn’t gotten reports of this yet.
“You are the first to give publicity to this hate monger as far as we know,” he wrote.
Franklin quoted Issa as saying: “Displaying the swastika is morally repugnant, hateful and disgusting.”</t>
    </r>
  </si>
  <si>
    <t>park grass</t>
  </si>
  <si>
    <t>KKK, Nword,</t>
  </si>
  <si>
    <t>businesses</t>
  </si>
  <si>
    <t>The ensuing investigation was extensive, as deputies canvassed more than 600 properties Thursday. Additionally, Gov. Cuomo has directed the New York State Police hate crimes task force to investigate hateful graffiti.
“I am disgusted by the swastikas and other racist graffiti that were found in several locations in the town of Perinton Thursday morning,” Gov. Cuomo said in a statement. “This hateful language was written by cowards who only seek to divide and instill fear in our communities, and we have zero tolerance for it in New York. I am directing the State Police Hate Crimes Task Force to investigate this horrific incident and ensure those responsible are held accountable to the fullest extent of the law. New York has been and always will be a beacon of diversity and acceptance, and we will continue to stand united in condemning these vile acts of hate whenever and wherever we see them.”
Responding deputies expressed similar disgust over what transpired in this neighborhood.
“This offends me, it makes me mad to be personally honest with you; all it is is seeking to spread hate,” said Capt. Andrew DeLyser of the Monroe County Sheriff’s Office. “We will do everything that we possibly can to find who did this and file any and all possible charges against this.”
Capt. DeLyser asked for the community’s help with the investigation.
“We need to work together as a community, not only to discourage this time of rhetoric, but also to help us in this investigation to lead us to an arrest,” he said. “Anybody who has something, please reach out to us. This is very, very important to us; we’re dedicating a lot of man power to finding out who did this. If anybody has anything, please — if you have a home security system please check your video, if you have any questions we’ll look at it. Even if you have no information about what happened today, talk with your friends and family and neighbors about how unacceptable this is.”
Monroe County Sheriff’s Office officials said this Thursday in regards to the investigation:
“MCSO is seeking surveillance video from Whitney Rd./Perinton homeowners &amp; neighbors residing in neighborhoods between Watson &amp; Baird Rds. Anyone who has video depicting suspicious individuals or suspicious activity between 07/01/20 at 10 p.m. – 07/02/20 at 6 a.m. is encouraged to call 911.”
Capt. DeLyser said whoever was responsible for the graffiti is not a true member of the community.
“This isn’t us and whoever did this is not a true member of our community, because a true member of our community wouldn’t do something like this,” he said. “This isn’t a spray-painted curse word on the side of the road, this is something that represented hatred, death and the greatest national tragedy in United States history, is what these words represent.
“I don’t know which could be worse, ignorance of what those words mean, or knowing what they mean and putting them up there,” Capt. Delyser said.
The Pines of Perinton is home to many families from Afghanistan and Iraq who served shoulder to shoulder with U.S. military, and were brought to the U.S. with the help of the U.S. State Dept. &amp; the non-profit “Keeping Our Promise Rochester.” Release by Keeping Our Promise: Keeping Our PromiseRochester 888 Pittsford Mendon Center Rd. • Pittsford • NY•14534 • 585-721-3211 • www.KeepingOurPromise.org
NEWS RELEASE
Contact: Ellen Smith, Director FOR IMMEDIATE RELEASE 585-721-3211July 2, 2020Ellen@KeepingOurPromise.org
Racist Graffiti at Pines of Perinton Is Not Representative Of Our CommunityPittsford, New York
- An apartment complex that houses many local wartime ally families from Afghanistan and Iraq, as well as many refugees who have been granted legal status in the U.S., wasspray painted with racist graffiti and swastikas last night. “This does not represent the greater Rochester community,” said
Keeping Our Promise Executive Director Ellen Smith.“Whoever did this should be punished to the fullest extent the law allows. It is disgusting. I amrelieved to know that the Monroe County Sherriff is investigating and that Governor Cuomo is alsoinvolving the State Police Hate Crimes Task Force.”
Keeping Our Promise helps to resettle 20 - 35 Afghan, Iraqi and Kurdish wartime ally familiesin Rochester each year, and have helped 361 wartime allies in Rochester since starting in Oct. 2014.“These are families who were interpreters and support personnel for the U.S. military, and U.S.State Dept. programs. Many of these families have made Rochester, and specifically The Pines of Perinton, their home as new Americans. This is no way to treat those who served with our military andU.S. citizens shoulder-to-shoulder. This is no way to treat the refugee community who has fled war.This is no way to treat anyone.”“This graffiti is meant to terrorize. This isn’t a ‘prank.’ It is meant to instill fear in those whosimply want to live in a peaceful affordable community, and live the American dream,” Smith said.“Our wartime ally community is grateful that the governor is taking immediate action on thisinvestigation.”</t>
  </si>
  <si>
    <r>
      <rPr>
        <color rgb="FF000000"/>
        <sz val="10.0"/>
      </rPr>
      <t xml:space="preserve">statement issued by local council member; investigated by the NYPD Hate Crimes Task Force; congresswoman also issues statement (see here: </t>
    </r>
    <r>
      <rPr>
        <color rgb="FF1155CC"/>
        <sz val="10.0"/>
        <u/>
      </rPr>
      <t>https://foresthillspost.com/nypd-investigating-antisemitic-vandalism-to-forest-hills-car)</t>
    </r>
    <r>
      <rPr>
        <color rgb="FF000000"/>
        <sz val="10.0"/>
      </rPr>
      <t xml:space="preserve"> In response to the incident, Congresswoman Grace Meng, Senator Toby Stavisky, Councilmembers Andrew Hevesi and Karen Koslowitz, said they’re “disgusted to learn about this reprehensible crime.”
“While the owner of the vandalized vehicle may not have been Jewish, we cannot ignore the particular malice behind this incident – which occurred in an area that is home to one of the largest Jewish populations in New York City,” the lawmakers said in a joint-statement. “Let there be no confusion: we stand together against any and all forms antiSemitism, racism, bigotry, and hate – and we will maintain Queens’ standing as a borough that welcomes all, regardless of religion, race, sexual orientation, or gender identity. We thank the NYPD 112th Precinct and Hate Crimes Task Force for their prompt investigation and efforts to bring the perpetrator to justice.”</t>
    </r>
  </si>
  <si>
    <t>racist-imagery; white-Supremacist-symbols</t>
  </si>
  <si>
    <t>tennis court</t>
  </si>
  <si>
    <t>“Actions such as this are indicative of a larger issue of minority groups targeted and scapegoated,” Jamie Flores, Director of the El Paso Holocaust Museum tells KTSM 9 News. “El Paso Holocaust Museum is outraged by the use of this form of hate speech in our city and asks the community to join us in taking a stand against hate in all forms that target any of our citizens.”; police investigating;</t>
  </si>
  <si>
    <t>JCC</t>
  </si>
  <si>
    <t>sidewallk</t>
  </si>
  <si>
    <t>face mask</t>
  </si>
  <si>
    <t>store fronts</t>
  </si>
  <si>
    <t>University Heights police said they are at the beginning of their investigation and said it could amount to a hate crime. No arrests have been made. University Heights Mayor Dylan Brennan issued a statement, calling the graffiti. “antisemitic.”
“Today our citizens discovered a pitiful act done under cover of darkness,” Brennan’s statement said. “The graffiti on several buildings in our community was not only childish, nasty, and small, it was antisemitic. What we saw on those walls is not reflective of our community. University Heights is a welcoming community. We embrace our Jewish neighbors, and today we all share in the pain.” She said her husband and several others power-washed the paint off within a few hours. She also said a local artist reached out about painting a mural that could include help from community members on the spot previously graffitied.
“There were so many people that stepped up and said this is not okay and showed support for their community,” Kaminsky said. “My hope is that goodness overcomes hate.”</t>
  </si>
  <si>
    <t>hallway wall</t>
  </si>
  <si>
    <t>One swastika had been covered by a Buddhist tapestry that had been stored in a box nearby during a renovation project.
“The swastika is a symbol of hate, an expression of antiSemitism and intolerance that has no place anywhere on our campus,” said Stanford President Marc Tessier-Lavigne. “We condemn this type of vitriol anywhere, but especially in our interdenominational Memorial Church, whose very purpose is to serve spiritual needs across our diverse community and help bring us together.”
DPS is investigating the vandalism as a hate crime.
“I want to convey my sorrow and anger at this violation and affirm that no graffiti can sway our university’s commitment to create a community where all are welcomed and affirmed,” said the Rev. Dr. Tiffany Steinwert, the university’s dean for religious life. “The ideals of love, justice, integrity and respect for all which Memorial Church embodies cannot be marred by vandalism.”</t>
  </si>
  <si>
    <t>symbols-and-statements-of-hate</t>
  </si>
  <si>
    <t>Monty Sanitation in North Naples says it fired the employee who drew the swastikas immediately. The company offered its apologies to anyone it offended and says it does not tolerate that type of behavior. Local rabbi issued statement. 
“If I just covered it up and didn’t say anything, they would continue to move down that path of doing that to their customers,” the inspector said. “This symbol of hate,” said Rabbi Adam Miller of Temple Shalom of Naples. “It’s not a minor act. The swastika is a symbol of intense hate that connects with the Holocaust and the extermination of 6 million Jews and 5 million other individuals at the hands of the Nazis.”
Miller says what that employee did was not OK.
“We will not tolerate those who want to scare people or make them feel unwelcome in Collier County,” Miller said.
Rabbi Miller is thankful the inspector who saw it said something.
“If I just covered it up and didn’t say anything, they would continue to move down that path of doing that to their customers,” the inspector said.</t>
  </si>
  <si>
    <t>antisemitic-vandalism, symbol-of-hate</t>
  </si>
  <si>
    <t>president of college issued statement; Murray denounced the symbol of hate: “It is difficult to fathom why anyone would choose to draw the symbol of the world’s most notorious genocide, but such a person is not welcome at Marist.” Murray thanked the student who came forward to report the incident and urged others to do the same if they have any information. “Let me clearly state that there is no place in our college community for antiSemitism, racism, homophobia, or hatred of any kind. It runs contrary to our values, and it will not be tolerated,” Murray continued.; campus safety and security are investigating</t>
  </si>
  <si>
    <t>Get-out, Black-Lives-Matter, Terrorist, Not-Welcome, Get-out</t>
  </si>
  <si>
    <t>police investigating; Chattanooga Mayor Andy Berke said on Twitter, "Early this morning, I learned that the Walnut Street Bridge and portions of the Bluff View Art District had been defaced with swastikas. The Chattanooga Police Department is investigating and I have every confidence that the vandals will be identified and brought to justice soon.
"While we do not know the intent of those who perpetrated this act, we know that the end result if residents feeling less comfortable in their home. Our city is resolved to condemn anyone who seeks to intimidate or foment violence against any ethnic or religious group.
"Our Public Works crews will be working this Sunday to remove these symbols of hate from our bridges and walls. Our entire community will continue to work, day after day, year after year, to make it clear that these kinds of destructive acts and attitudes have no place here."mayor and official with community relations committee issued statements, as did executive director of Jewish Federation and local rabbi. Officials with the Community Relations Committee, a representative body from the Jewish Federation of Greater Chattanooga, said, "We are disturbed and saddened to find Nazi swastikas painted on the Walnut Street Bridge and in the Bluff View Arts District in Chattanooga this morning. The swastika, an antisemitic symbol, has become representative of white supremacy and hate groups around the world. As a united Chattanooga Jewish community, we stand against all forms of hate. As a faith community, as good citizens and as Americans, we condemn this act of antisemitism in the strongest of terms. Hate against one is hate against all."
Michael Dzik, executive director of the Jewish Federation said, “It’s a surreal feeling to see acts of antisemitism in my hometown. I take this and any act of antiSemitism and all forms of hate very seriously. I have always known that the Nazi swastika and white supremacy go hand in hand. Although unsettling and disturbing, this only gives the Jewish community more resolve to continue fighting against hate. Additionally, we will continue building bridges of friendship with all peoples and all communities. I am confident that the Jewish community does not stand alone in this effort to eliminate antisemitism and all forms of hate; we are stronger together.”
Rabbi Craig Lewis of Chattanooga’s Mizpah Congregation said, “I would like to thank the city of Chattanooga for taking swift action to repair the damage and for providing assurances for our protection. Sadly, we have seen this before with swastikas used to frighten and intimidate. While the swastika has become a universal symbol of prejudice, it holds a very specific meaning for the Jewish people who saw six million of its own people murdered under the Nazi banner. It is especially troubling at this time as we are on the cusp of the Jewish new year. As we enter into a period of reflection and atonement, we invite the entire community of Chattanooga to join us in considering how to foster an environment of acceptance and equality for all.” Austin Center, chairman of the Jewish Federation’s Community Relations Committee said, “Having lived in Chattanooga my whole life, and hearing the news today that someone painted Swastikas on the Walnut Street Bridge and the Arts District made me sick to my stomach. We, as a Jewish community, spoke out when the Rock on University of Tennessee’s campus was painted with antisemitic remarks. We spoke out when Nashville’s Holocaust Memorial was desecrated. And today, in my hometown, we speak out. Our history is built on overcoming the odds and working to better our community. As we condemn these acts of hate, let us each strive to teach others acts of kindness and respect.”</t>
  </si>
  <si>
    <t>vandalism, message-of-hate</t>
  </si>
  <si>
    <t>antisemitic-vandalism, symbol-of-hate,</t>
  </si>
  <si>
    <t>Don Clavin, the Hempstead town supervisor, and members of the Town Board joined local spiritual leaders Thursday to condemn repeated instances of vandalism found there this week, including hate-symbols such as Swastikas. Police investigating. Park Patrol increasing. Says happened during High Holy Days and considered an antisemitic act. Councilman Christopher Carini statement:
I joined Hempstead Town Supervisor Don Clavin, members of the Town Board at the Seamans Neck Park playground to condemn multiple instances of antisemitic vandalism discovered there this week, including Swastika on playground equipment that was brought to our attention by concerned residents.
As a former police officer, longtime civic leader and a father, I am truly disgusted by the existence of this antisemitic vandalism in one of our beloved parks. The unfortunate reality is that this antiSemitism still exists across our nation and we must always be vigilant and never let our guard down. As co-chair of the town’s Graffiti Task Force, I will work with my fellow Town Board colleagues and members of the community to address these hate crimes. The Town Board has already doubled fines for graffiti.
In response to the discovery of the antisemitic vandalism at the town park, Supervisor Clavin, myself along with the Town Board immediately directed the Parks and Public Safety Departments to enhance patrols and perform additional check-ups and inspections of equipment at parks facilities. We will work with parks personnel and other departments to discuss enhanced security measures such as the installation of security cameras. The Nassau County Police Department has been notified and is conducting an investigation.
To report any other incidents on Town Property located in my district please call my office during buisness hours @516-812-3285 or via email @ ccarini@tohmail.org. We will make sure that the graffiti is removed and Police are notified.
cc Councilman Anthony D'Esposito, Councilman Dennis Dunne, Sr.,Hempstead Town Clerk Kate Murray Clavin and the Town Board directed the Parks and Public Safety Departments to boost patrols and perform additional check-ups and inspections of park equipment. Officials said they will work with parks staff and other departments to discuss enhanced security measures, including possibly installing cameras at some locations.
"No person should ever feel threatened because of their religion, and we're here to stand together to assure members of our township's Jewish community and of all faiths that we are unified against hate of all forms," Dunne said.
Carini said he was "truly disgusted" by the vandalism.
"The unfortunate reality is that this antiSemitism still exists across our nation, and we must always be vigilant and never let our guard down," Carini said. "As co-chair of the town's Graffiti Task Force, I will work with my fellow Town Board colleagues and members of the community to address these hate crimes and prevent them from happening again."</t>
  </si>
  <si>
    <t>residence hall</t>
  </si>
  <si>
    <t>President sent email to students; Rabinowitz announced the University’s ongoing investigation into the two incidents, as well as its plans to reinforce the Code of Community Standards through the University’s “No Hate @ Hofstra” initiative. Students call for more action; “We condemn discrimination, bias and prejudice in all its forms, and reaffirm our commitment to hold accountable any member of our community who fails to live up to Hofstra's core values of diversity and inclusion,” Hofstra President Stuart Rabinowitz wrote in an email to students on Thursday, Oct. 8, addressing the vandalism. “There is no place for antiSemitism or any other form of discrimination at Hofstra University.” Hofstra Dean of Students Gabrielle St. Léger sent out a subsequent email on Friday, Oct. 10, addressing the incidents.
“As Dean of Students, I am deeply hurt and disappointed that our Jewish students have been exposed to and made a target of hate during their season of celebrating the Jewish holy days,” St. Léger wrote in the email. She added that students can report cases of discrimination anonymously through the University’s new online reporting system.</t>
  </si>
  <si>
    <t>exterior walls of businesses</t>
  </si>
  <si>
    <t>stone garden</t>
  </si>
  <si>
    <t>stone sculpture</t>
  </si>
  <si>
    <t>“I’d like not to take this as a threat, but it is somewhat unavoidable given the symbol,” Blattman said. “It’s upsetting, sad, unfortunate, scary. I think all people understand the meaning of the symbol, but it means more to the Jewish people.”
When he first learned of the vandalism, Blattman held off calling the police. But on Sunday, Oct. 25, after speaking to some members of the Jewish community — including Sheryl Bronkesh, president of the Phoenix Holocaust Association, who encouraged him to report the incident — he changed his mind and contacted Scottsdale police. Though vandalism of a political sign is a crime in Arizona, Blattman reported this as a hate crime.
“It took me a couple hours to realize that it wasn’t just an antisemitic attack on me, on a public sign,” Blattman said. “It is an attack on all Jewish people. It doesn’t matter that it’s [on] my forehead — it’s a symbol to all Jews. So I realized I had a responsibility to shine a light on it.”
Scottsdale police confirmed the incident is being investigated, though not as a hate crime.
“The term ‘hate crime’ is not a criminal act so much as it is a designation made by prosecutors in seeking enhanced sentencing,” said Sgt. Brian Reynolds, of the Scottsdale Police Department, via email. “That determination would be made when/if an arrest and conviction are obtained.”
State Rep. Aaron Lieberman (LD-28) spoke about the vandalism during a public hearing on Holocaust education on Monday, Oct. 26. “This idea of Holocaust education is so important because it helps people understand the roots of this horrible stuff,” he said. While he’s grateful he never experienced a similar incident in his political career, he was shocked at what Blattman faced. “There’s no place for any attack based on religion or race or anything like that,” he said. “During this very challenging election season we are disgusted to see this kind of hate directed towards a candidate or his campaign,” said Tammy Gillies, ADL’s interim regional director in Arizona, via email. “While we may disagree with each other on various issues, there is no place for this type of hate in civil discourse."</t>
  </si>
  <si>
    <r>
      <rPr>
        <sz val="10.0"/>
      </rPr>
      <t xml:space="preserve">The incident is being investigated by Police Department’s criminal intelligence unit, the Dallas Fusion Center and their local, state and federal partners. Mayor issued statement. In a written statement, Johnson condemned the act and said Dallas is a welcoming city that values diversity.
“We will not tolerate this vile and hateful vandalism, nor will we be intimidated by it," he said in the statement. “We have been working with our federal and state partners to identify whoever was responsible for this reprehensible display, and we will continue to work to ensure the safety of all of our residents”; Crews cleaned it up over the weekend.; photo taken of swastika and distributed via social media with warning from poster that threats from groups such as Proud Boys is real. op-ed also written--see here: </t>
    </r>
    <r>
      <rPr>
        <color rgb="FF1155CC"/>
        <sz val="10.0"/>
        <u/>
      </rPr>
      <t>https://www.dallasnews.com/opinion/editorials/2020/10/30/a-swastika-on-city-property-was-meant-to-scare-us/</t>
    </r>
    <r>
      <rPr>
        <sz val="10.0"/>
      </rPr>
      <t xml:space="preserve">; another op ed written here: </t>
    </r>
    <r>
      <rPr>
        <color rgb="FF1155CC"/>
        <sz val="10.0"/>
        <u/>
      </rPr>
      <t>https://www.oaoa.com/texas-view-a-swastika-on-city-property-was-meant-to-scare-us/article_11869784-1ec8-11eb-a994-d345e569ec70.html</t>
    </r>
  </si>
  <si>
    <t>democratic billboard</t>
  </si>
  <si>
    <t>police investigatings; says person will be charged accordingly, likely with criminal mischief. Klamath Falls Police Chief Dave Henslee said symbols like those on the signs will not be tolerated in the city. Once notified of the graffiti, he sent code enforcement to cover it up. If KFPD identifies the person responsible, Henslee said the person will be charged accordingly, likely with criminal mischief. Klamath Falls Equity Task Force member Joey Gentry said the vandalism is an example to her of why it is necessary that the city consider a resolution to declare racial inequality a public health crisis in Klamath Falls. For those who don’t experience racism on a daily basis, public displays of hate-symbols are proof that racism does exist in the city, said Gentry.
“I hope that our community sees this as an opportunity to notify our councilors to take a personal stand against racism and oppressive actions,” she said. Gentry, a member of the Klamath Tribes, wasn’t surprised that neo-Nazi beliefs exist in Klamath after her experiences protesting downtown. She said she’s had people drive past her and other protesters and yell “white power” at her and her group.
“I’ve seen the escalation and the vitriol and the hatred that people in our communities view towards us,” she said.</t>
  </si>
  <si>
    <r>
      <rPr>
        <color rgb="FF212121"/>
        <sz val="10.0"/>
      </rPr>
      <t xml:space="preserve">police investigating as hate-crime and has assigned it to the bureau’s Civil Rights Officer who has specialized training in the investigation of hate-crimes. statement by center of resistance issued as well as police: see here: </t>
    </r>
    <r>
      <rPr>
        <color rgb="FF1155CC"/>
        <sz val="10.0"/>
        <u/>
      </rPr>
      <t>https://www.gazettenet.com/Hate-crime-targets-The-Resistance-Center-for-Peace-and-Justice-37191166</t>
    </r>
    <r>
      <rPr>
        <color rgb="FF212121"/>
        <sz val="10.0"/>
      </rPr>
      <t xml:space="preserve"> “The Northampton Police Department is aware of how this type of crime can impact the feelings of safety and security of many groups and individuals who are targets of hate groups; along with our greater community,” reads part of the police’s statement. “We will dedicate our investigatory resources into identifying and prosecuting the perpetrator(s).” In a statement released about the vandalism, The Resistance Center refuses to name the group responsible, so as to not give them a platform.
“We believe our office was targeted for this hate crime because of our commitment to peace and social justice for all people,” reads part of the group’s statement.
The statement also condemns white supremacy, and states that The Resistance Center stands in solidarity with Jewish and BIPOC community members.
“We condemn this blatant and vile hatred of our neighbors, and we condemn the quiet white silence that allows such hatred to go unchecked,” reads part of the statement.</t>
    </r>
  </si>
  <si>
    <t>https://www.msn.com/en-us/news/us/white-supremacist-flyers-displaying-swastikas-appeared-in-a-texas-town-after-joe-biden-was-declared-president-elect/ar-BB1aQzil</t>
  </si>
  <si>
    <t>front steps of homes</t>
  </si>
  <si>
    <t>14 First Foundation "a pro-white org fighting for the white race"</t>
  </si>
  <si>
    <t>different businesses</t>
  </si>
  <si>
    <t>flyers on exterior</t>
  </si>
  <si>
    <t>vandalism, incident-of-antisemitism</t>
  </si>
  <si>
    <t>Start of David</t>
  </si>
  <si>
    <t>https://www.gannett-cdn.com/presto/2020/12/10/USAT/0b84a3b4-4844-47b1-9b21-df2cbf3f2696-memorial.jpg?width=300&amp;height=534&amp;fit=crop&amp;format=pjpg&amp;auto=webp</t>
  </si>
  <si>
    <r>
      <rPr>
        <sz val="10.0"/>
      </rPr>
      <t xml:space="preserve">Director of Center asked to hold vigil; fundraising drives started, ADL contacted. Director said: The damage is not only to the memorial itself, Prinzig issued statement on FB: </t>
    </r>
    <r>
      <rPr>
        <color rgb="FF1155CC"/>
        <sz val="10.0"/>
        <u/>
      </rPr>
      <t>https://www.facebook.com/wassmuthcenter/posts/3823686357653316</t>
    </r>
    <r>
      <rPr>
        <sz val="10.0"/>
      </rPr>
      <t xml:space="preserve"> The Boise community has rallied behind the Wassmuth Center, with visitors leaving flowers and signs of encouragement on the memorial. The center announced that amid the outpouring of support it will be launching a fundraising campaign in order to buy a new security system for the memorial.</t>
    </r>
  </si>
  <si>
    <t>Superintendent Michael Morris, in an email co-signed by Assistant Superintendent Doreen Cunningham, high school Principal Talib Sadiq and Summit Academy Principal David Slovin, notified families; police investigating</t>
  </si>
  <si>
    <t>Mayor Cuomo issued statement; NYPD hate-crimes Task Force investigating</t>
  </si>
  <si>
    <t>digital images</t>
  </si>
  <si>
    <t>website hacked</t>
  </si>
  <si>
    <t>Senator released statement; video of website shared on social media; police investigating</t>
  </si>
  <si>
    <t>chief of police made statement; ADL contacted for training; officer placed on admin leave; he ultimately resigned</t>
  </si>
  <si>
    <t>hateful-vandalism, graffiti</t>
  </si>
  <si>
    <t>phallic symbol; cartoon male face smoking</t>
  </si>
  <si>
    <t>Broughton Parish Council issued statement on FB;</t>
  </si>
  <si>
    <t>leaflets on business doors</t>
  </si>
  <si>
    <t>Mayor and police released statements; state and federal law inforcements contacted; police investigating</t>
  </si>
  <si>
    <t>If someone is caught committing vandalism with antisemitic messaging or other hateful speech, it could carry extra penalties on top of criminal mischief, Battiloro said. Extra penalties for a bias-incident could include sensitivity training to diverse communities, community counseling programs or payments to community-based organizations that provide service to victims of bias-incident crimes, he said.</t>
  </si>
  <si>
    <t>street sign</t>
  </si>
  <si>
    <t>police investigating; says person will be charged accordingly, likely with criminal mischief. Klamath Falls Police Chief Dave Henslee said symbols like those on the signs will not be tolerated in the city. Once notified of the graffiti, he sent code enforcement to cover it up. If KFPD identifies the person responsible, Henslee said the person will be charged accordingly, likely with criminal mischief. Klamath Falls Equity Task Force member Joey Gentry said the vandalism is an example to her of why it is necessary that the city consider a resolution to declare racial inequality a public health crisis in Klamath Falls. For those who don’t experience racism on a daily basis, public displays of hate-symbols are proof that racism does exist in the city, said Gentry.
“I hope that our community sees this as an opportunity to notify our councilors to take a personal stand against racism and oppressive actions,” she said. Gentry, a member of the Klamath Tribes, wasn’t surprised that neo-Nazi beliefs exist in Klamath after her experiences protesting downtown. She said she’s had people drive past her and other protesters and yell “white power” at her and her group.
“I’ve seen the escalation and the vitriol and the hatred that people in our communities view towards us,” she said.</t>
  </si>
  <si>
    <r>
      <rPr>
        <color rgb="FF212121"/>
        <sz val="10.0"/>
      </rPr>
      <t xml:space="preserve">police investigating as hate-crime and has assigned it to the bureau’s Civil Rights Officer who has specialized training in the investigation of hate-crimes. statement by center of resistance issued as well as police: see here: </t>
    </r>
    <r>
      <rPr>
        <color rgb="FF1155CC"/>
        <sz val="10.0"/>
        <u/>
      </rPr>
      <t>https://www.gazettenet.com/Hate-crime-targets-The-Resistance-Center-for-Peace-and-Justice-37191166</t>
    </r>
    <r>
      <rPr>
        <color rgb="FF212121"/>
        <sz val="10.0"/>
      </rPr>
      <t xml:space="preserve"> “The Northampton Police Department is aware of how this type of crime can impact the feelings of safety and security of many groups and individuals who are targets of hate groups; along with our greater community,” reads part of the police’s statement. “We will dedicate our investigatory resources into identifying and prosecuting the perpetrator(s).” In a statement released about the vandalism, The Resistance Center refuses to name the group responsible, so as to not give them a platform.
“We believe our office was targeted for this hate crime because of our commitment to peace and social justice for all people,” reads part of the group’s statement.
The statement also condemns white supremacy, and states that The Resistance Center stands in solidarity with Jewish and BIPOC community members.
“We condemn this blatant and vile hatred of our neighbors, and we condemn the quiet white silence that allows such hatred to go unchecked,” reads part of the statement.</t>
    </r>
  </si>
  <si>
    <t>email from Chief Michael Sarlo that said the department was still investigating both incidents. “We understand how unsettling and disturbing hate-symbols are to the community and we will continue to be diligent in our patrol work to ensure bias and hate have no place in East Hampton,” the chief wrote.</t>
  </si>
  <si>
    <r>
      <rPr>
        <color rgb="FF000000"/>
        <sz val="10.0"/>
      </rPr>
      <t xml:space="preserve">Statements gotten here: </t>
    </r>
    <r>
      <rPr>
        <color rgb="FF1155CC"/>
        <sz val="10.0"/>
        <u/>
      </rPr>
      <t>https://toledo.oh.gov/news/the-city-of-toledo-investigating-discovery-of-swastika-and-racial-slur/</t>
    </r>
    <r>
      <rPr>
        <color rgb="FF000000"/>
        <sz val="10.0"/>
      </rPr>
      <t xml:space="preserve"> Toledo Mayor Wade Kapszukiewicz released the following statement today: “We respect each other in Toledo, we welcome all people, and we stand up for one another. To say I condemn hate-symbols like a swastika or racial slurs and anti-LGBT messages is an understatement. I abhor and detest such things. I am disgusted by what was found in a city truck. It is particularly troubling for all of us in city leadership that a swastika and racial slur was found written on a notepad in a city vehicle. We are investigating and rest assured, we will find out who did this and we will take strong action. Meanwhile, we will be talking to every employee in that city division about diversity training and sensitivity.” The city is working to develop a citywide survey to assess work culture and how employees interact with each other. “The Kapszukiewicz administration is keenly aware that communities that embrace diversity, equality, and inclusion are more stable and economically-viable,” Toledo Chief of Staff Katy Crosby said. “We also recognize as public servants, we set the tone and example for our community, which is why we want to be thoughtful while addressing these situations. Ms. Crosby is working with community leaders to address diversity, equality, and inclusion issues.</t>
    </r>
  </si>
  <si>
    <r>
      <rPr>
        <color rgb="FF000000"/>
        <sz val="10.0"/>
      </rPr>
      <t xml:space="preserve">“There is no place for this kind of hatred in Carmel. This attack does not represent the dignified and welcoming nature of our residents who come from a variety of cultural and religious backgrounds," the mayor said. "As we are reminded each year during our city's Holocaust Remembrance Ceremony, we must never forget and never stop fighting against the hatred that led to the murder of 6 million Jews. These images that represent the ideas that led to those crimes are not reflective of what our City stands for,” he </t>
    </r>
    <r>
      <rPr>
        <color rgb="FF1155CC"/>
        <sz val="10.0"/>
        <u/>
      </rPr>
      <t>added.In</t>
    </r>
    <r>
      <rPr>
        <color rgb="FF000000"/>
        <sz val="10.0"/>
      </rPr>
      <t xml:space="preserve"> addition, we are working with representatives of the Jewish community in Indianapolis and the Jewish Federation of Carmel to appeal to other synagogues and Jewish organizations and to ensure that they are taking appropriate measures", the Jewish congregation stated. US Vice President and former governor of Indiana, Mike Pence wrote on Twitter that he is "Sickened and appalled by the cowardly act of vandalism at Congregation Shaarey Tefilla; a beautiful synagogue in Carmel, Indiana where I have many good friends. Those responsible must be held accountable. These vile acts of antiSemitism must end.” See also this article: https://www.newsweek.com/man-accused-spray-painting-swastika-synagogue-property-facing-federal-charges-1078506. Also see here where it says that due to this incident, they are trying to adopt hate-crime legislation: https://www.newsandtribune.com/news/floyd-county-police-investigating-swastika-graffiti-at-azalea-hills/article_96c62f30-9f32-11e8-9eb6-73106f9a7fcb.html</t>
    </r>
  </si>
  <si>
    <r>
      <rPr>
        <sz val="10.0"/>
      </rPr>
      <t xml:space="preserve">The discovery of two more swastikas at a New Rochelle school comes four months after Talk of the Sound published a photo of what school officials later called a “4-inch swastika.” A second Swastika was found moments after the publication of the photo but in statements put out by Interim Superintendent Dr. Magda Parvey and Interim NRHS Principal Joseph Starvaggi only one Swastika was ever disclosed.
Parvey was heavily criticized for her statement at the time only saying she was “disappointed”; Starvaggi was similarly criticized for a statement that expressed doubt on whether a Swastika is hate speech.
“If this is truly a hate message, we want to address that very directly and take it very seriously,” he said. “If this is a matter of a teenager putting something up there not realizing the depth of it, then we need to do a lot more education throughout the building,” said Starvaggi.
New Rochelle Mayor Noam Bramson, whose family were Holocaust survivors, was unequivocal, describing the swastika “a symbol of hatred and genocide” whose appearance “in the heart of our community is deeply upsetting, especially in the context of increasingly prevalent incidents of antiSemitism nation-wide,” he said.
The Albert Leonard Middle School incident was reported to police on Thursday morning. The matter is currently under police investigation. Also, symbol education program started, see here: </t>
    </r>
    <r>
      <rPr>
        <color rgb="FF1155CC"/>
        <sz val="10.0"/>
        <u/>
      </rPr>
      <t>http://www.news12.com/story/40140056/etched-swastikas-spur-new-rochelle-school-to-give-lesson-on-hate</t>
    </r>
  </si>
  <si>
    <r>
      <rPr>
        <color rgb="FF000000"/>
        <sz val="10.0"/>
      </rPr>
      <t xml:space="preserve">See Geneva entries on June 6 and July 24. See link for police and city response: </t>
    </r>
    <r>
      <rPr>
        <color rgb="FF1155CC"/>
        <sz val="10.0"/>
        <u/>
      </rPr>
      <t>https://www.wivb.com/news/new-york/police-investigating-swastikas-racist-symbols-on-buildings-in-geneva/Geneva</t>
    </r>
    <r>
      <rPr>
        <color rgb="FF000000"/>
        <sz val="10.0"/>
      </rPr>
      <t xml:space="preserve"> Police Chief Michael Passalacqua released a statement, saying in part:
“This type of divisive display on any property within the City of Geneva will not be tolerated at any level. The rich diverse makeup of our City is one of the best attributes we have that make the City of Geneva as beautiful as it is.”
City of Geneva Councilor at large Mark Gramling also released a statement regarding the incidents, saying in part:
“We are blessed to live in a community enriched with culture and diversity. Unfortunately, there seems to be a remnant who devalue and express bigotry towards Geneva’s diverse community. Leaders of the Community Compact, including Geneva Police Department, and city officials have been working together for a more inclusive Geneva and these actions go against everything we have been working together for.
This is a hate-crime and these actions of racism will not be tolerated! I, as a Geneva public official, will push for perpetrators to be prosecuted to the fullest extent of the law.” See also this link for Gov Cuomo statement: </t>
    </r>
    <r>
      <rPr>
        <color rgb="FF1155CC"/>
        <sz val="10.0"/>
        <u/>
      </rPr>
      <t>https://www.whec.com/news/state-police-hate-crimes-task-force-to-help-investigate-swastikas-racist-symbols-found-in-geneva/5432595/</t>
    </r>
  </si>
  <si>
    <r>
      <rPr>
        <sz val="10.0"/>
      </rPr>
      <t xml:space="preserve">Superintendent of Schools Cheryl H. Champ, and Principal of Pelham Middle School Lynn M. Sabia, signed a letter reacting to the swastikas. “These symbols of hate have no place in our society and especially within our schools. This behavior is deeply offensive and will not be tolerated,” the letter read.
In the letter, they said that as an “immediate response,” all students attended an assembly where the principal and assistant principal “discussed the swastika's meaning, its dark place in our history and why the symbol remains offensive to this day.”
Following the incident, US Congressman Eliot Engel issued a statement.
“The appearance of this despicable symbol is yet another example of the rising tide of antisemitism in our country,” Engel wrote.
“Children in school should never be subjected to hate, racism, or intolerance of any kind. All of us in the public space have a moral responsibility to make sure our words and actions are combating this hate, not fueling the fire."
Latest articles from Jpost
Engel also praised the school administrators, saying, “I commend Pelham Superintendent of Schools Cheryl H. Champ and Pelham Middle School Principal Lynn M. Sabia for their swift and thorough response—they promptly reported the incident to the police, gathered the school community to discuss the meaning of this deeply disturbing symbol, and focused on including Holocaust education into their curriculum.” Also, read interesting letter a student wrote in response: </t>
    </r>
    <r>
      <rPr>
        <color rgb="FF1155CC"/>
        <sz val="10.0"/>
        <u/>
      </rPr>
      <t>https://pelhamexaminer.com/18165/showcase/why-i-was-not-surprised-about-swastikas-the-reality-of-being-a-jewish-student-in-pelham/</t>
    </r>
  </si>
  <si>
    <r>
      <rPr>
        <color rgb="FF1F1F1F"/>
        <sz val="10.0"/>
      </rPr>
      <t xml:space="preserve">The case is being investigated as a hate-crime, LPD said.
Investigators are requesting anyone in the area who suffered similar vandalisms of orange paint to contact police and make a report. Anyone with information is encouraged to call police at 402-441-6000 or Lincoln Crimestoppers at 402-475-3600.
On Thursday, Governor Pete Ricketts released the following situation on the incident:
“I condemn antiSemitism in the strongest possible terms, and encourage Nebraskans from all backgrounds to do the same,” said Gov. Ricketts. “The Jewish community has been a vital part of our state for generations. I urge anyone with information about the vandalism to report it to the Lincoln Police Department, so the perpetrator can be prosecuted to the full extent of the law.” White male arrested for felony vandalism. was investigated as hate criime. Eventually, after more swastika incidents, city ordinance against hate-incidents established. read here: </t>
    </r>
    <r>
      <rPr>
        <color rgb="FF1155CC"/>
        <sz val="10.0"/>
        <u/>
      </rPr>
      <t>https://journalstar.com/news/local/govt-and-politics/after-swastikas-on-park-trees-and-temple-mayor-proposes-outlawing-intimidation/article_261ac0d8-abd0-5a4c-aa4d-eaf19c15b5f3.html</t>
    </r>
  </si>
  <si>
    <t>John Rodolico, chairman of the Ledyard Republican Town Committee, said that he felt that vandalism was "quite obviously" done by a person who is anti-Trump.
"I don't think there's anyone who supports a Nazi symbol or putting a swastika in any form anywhere," said Rodolico, "But it is quite evident to me, in my observations, both looking at the media and activities around the country, that that symbol is used as anti-Trump, anti-Republican, anti-conservative values. It's a very radical way that people try to radicalize conservatives and those who support President Trump."
Rodolico said he was confident that the person who made the pro-Trump sign, or any person who supports Trump, did not vandalize the sign.
"Anyone who thinks that this was done by someone of the same philosophy as the person who put up the sign would be somewhat delusional," he said.               Marcelle Wood, chair of the Ledyard Democratic Town Committee, issued a statement Monday and said that the sign had been removed.
"Ledyard is an open, accepting community. All signs of hate in our community must be challenged and, if considered by our police force to be a hate-crime, justice must prevail," said Wood. "Silence is, in effect, acceptance or approval of abhorrent behavior. When left unchallenged, hate persists and grows."
Wood warned that hate speech can escalate to harassment, threats, or physical violence and make Ledyard residents feel unsafe or unwelcome.
"Hate speech and crimes not only cause many community members to feel angry, frightened, or unsafe, especially marginalized citizens, they damage the whole community," said Wood. State Rep. Christine Conley, D-Groton, posted a photo of the sign on Facebook with her statement of outrage, writing that she was "horrified and embarrassed" by the vandalism.
"Swastikas are no laughing matter; it symbolizes hatred, bigotry, and exclusion," she said. "We as a community need to be better and ensure something like this never happens again."
State Sen. Catherine Osten, D-Sprague, issued a statement Monday, acknowledging that another sign within her jurisdiction had recently been vandalized with another anti-Semitic image.
"This symbol represents hate, violence and discrimination; for it to be near a high school is a sobering reminder of how pervasive anti-Semitism remains. We must fight back against hatred in all its forms," she said.</t>
  </si>
  <si>
    <r>
      <rPr>
        <color rgb="FF1F1F1F"/>
        <sz val="10.0"/>
      </rPr>
      <t xml:space="preserve">See the article for multiple responses; social media circulation of photo; condemnation by multiple politicians, etc. Also see this article for more on culprit: </t>
    </r>
    <r>
      <rPr>
        <color rgb="FF1155CC"/>
        <sz val="10.0"/>
        <u/>
      </rPr>
      <t>https://www.abc15.com/news/region-phoenix-metro/central-phoenix/arizona-man-described-as-white-supremacist-drapes-nazi-flag-at-sanders-rally</t>
    </r>
    <r>
      <rPr>
        <color rgb="FF1F1F1F"/>
        <sz val="10.0"/>
      </rPr>
      <t xml:space="preserve">   "It's not a question of being unsafe," Bernie Sanders said. "The police, I want to congratulate by the way, the police department here in Phoenix, they did a great job last night."
Sanders would be the first Jewish presidential nominee.
"It is horrific, it is beyond disgusting, to see in the United States of America, there are people who would show the emblem of Hitler and Nazism," Sanders went on to say. "I was shocked to learn of it later."And this article for more on eventual consequence: </t>
    </r>
    <r>
      <rPr>
        <color rgb="FF1155CC"/>
        <sz val="10.0"/>
        <u/>
      </rPr>
      <t>https://www.mediamatters.org/white-nationalism/self-proclaimed-nazi-who-says-he-flew-swastika-flag-bernie-sanders-rally-still</t>
    </r>
  </si>
  <si>
    <r>
      <rPr>
        <color rgb="FF1F1F1F"/>
        <sz val="10.0"/>
      </rPr>
      <t xml:space="preserve">social media circulation; community outrage; led to violent encounter on 6/28--see this article: </t>
    </r>
    <r>
      <rPr>
        <color rgb="FF1155CC"/>
        <sz val="10.0"/>
        <u/>
      </rPr>
      <t>https://timesofsandiego.com/crime/2020/07/07/nazi-flag-driver-claims-of-battery-vandalism-probed-by-alpine-sheriffs-station/</t>
    </r>
    <r>
      <rPr>
        <color rgb="FF1F1F1F"/>
        <sz val="10.0"/>
      </rPr>
      <t xml:space="preserve"> Democrat Ammar Campa-Najjar, facing ex-Rep. Darrell Issa for the vacant 50th Congressional District seat that includes Alpine, said: “The latest sickening display of intolerance and antiSemitism in our community breaks my heart and is one I condemn in the strongest possible terms. But it sadly proves that hate in 2020 is not only alive and well among a cowardly few, but that it has become even more brazen and blatant.”
He said it’s no surprise when some leaders encourage it, retweet it and “cheer on those who advertise intolerance” in an effort to intimidate law-abiding Americans.
“This type of racist fanaticism has oozed out of the gutter and polluted our community too many times in the recent past,” said Campa-Najjar, himself the target of anti-Muslim attacks in his 2018 race against resigned Rep. Duncan D. Hunter. (Campa-Najjar is Christian.) “If we expect to stop bigotry, we need (to) stop electing people who refuse to call racism, antiSemitism and bigotry by its real name.”
John B. Franklin, chief adviser to Republican Issa, said via email Friday that his office hadn’t gotten reports of this yet.
“You are the first to give publicity to this hate monger as far as we know,” he wrote.
Franklin quoted Issa as saying: “Displaying the swastika is morally repugnant, hateful and disgusting.”</t>
    </r>
  </si>
  <si>
    <r>
      <rPr>
        <color rgb="FF000000"/>
        <sz val="10.0"/>
      </rPr>
      <t xml:space="preserve">statement issued by local council member; investigated by the NYPD Hate Crimes Task Force; congresswoman also issues statement (see here: </t>
    </r>
    <r>
      <rPr>
        <color rgb="FF1155CC"/>
        <sz val="10.0"/>
        <u/>
      </rPr>
      <t>https://foresthillspost.com/nypd-investigating-antisemitic-vandalism-to-forest-hills-car)</t>
    </r>
    <r>
      <rPr>
        <color rgb="FF000000"/>
        <sz val="10.0"/>
      </rPr>
      <t xml:space="preserve"> In response to the incident, Congresswoman Grace Meng, Senator Toby Stavisky, Councilmembers Andrew Hevesi and Karen Koslowitz, said they’re “disgusted to learn about this reprehensible crime.”
“While the owner of the vandalized vehicle may not have been Jewish, we cannot ignore the particular malice behind this incident – which occurred in an area that is home to one of the largest Jewish populations in New York City,” the lawmakers said in a joint-statement. “Let there be no confusion: we stand together against any and all forms antiSemitism, racism, bigotry, and hate – and we will maintain Queens’ standing as a borough that welcomes all, regardless of religion, race, sexual orientation, or gender identity. We thank the NYPD 112th Precinct and Hate Crimes Task Force for their prompt investigation and efforts to bring the perpetrator to justice.”</t>
    </r>
  </si>
  <si>
    <r>
      <rPr>
        <sz val="10.0"/>
      </rPr>
      <t xml:space="preserve">The incident is being investigated by Police Department’s criminal intelligence unit, the Dallas Fusion Center and their local, state and federal partners. Mayor issued statement. In a written statement, Johnson condemned the act and said Dallas is a welcoming city that values diversity.
“We will not tolerate this vile and hateful vandalism, nor will we be intimidated by it," he said in the statement. “We have been working with our federal and state partners to identify whoever was responsible for this reprehensible display, and we will continue to work to ensure the safety of all of our residents”; Crews cleaned it up over the weekend.; photo taken of swastika and distributed via social media with warning from poster that threats from groups such as Proud Boys is real. op-ed also written--see here: </t>
    </r>
    <r>
      <rPr>
        <color rgb="FF1155CC"/>
        <sz val="10.0"/>
        <u/>
      </rPr>
      <t>https://www.dallasnews.com/opinion/editorials/2020/10/30/a-swastika-on-city-property-was-meant-to-scare-us/</t>
    </r>
    <r>
      <rPr>
        <sz val="10.0"/>
      </rPr>
      <t xml:space="preserve">; another op ed written here: </t>
    </r>
    <r>
      <rPr>
        <color rgb="FF1155CC"/>
        <sz val="10.0"/>
        <u/>
      </rPr>
      <t>https://www.oaoa.com/texas-view-a-swastika-on-city-property-was-meant-to-scare-us/article_11869784-1ec8-11eb-a994-d345e569ec70.html</t>
    </r>
  </si>
  <si>
    <r>
      <rPr>
        <rFont val="Arial"/>
        <color rgb="FF000000"/>
      </rPr>
      <t xml:space="preserve">statement issued by local council member; investigated by the NYPD Hate Crimes Task Force; congresswoman also issues statement (see here: </t>
    </r>
    <r>
      <rPr>
        <rFont val="Arial"/>
        <color rgb="FF1155CC"/>
        <u/>
      </rPr>
      <t>https://foresthillspost.com/nypd-investigating-antisemitic-vandalism-to-forest-hills-car)</t>
    </r>
    <r>
      <rPr>
        <rFont val="Arial"/>
        <color rgb="FF000000"/>
      </rPr>
      <t xml:space="preserve"> In response to the incident, Congresswoman Grace Meng, Senator Toby Stavisky, Councilmembers Andrew Hevesi and Karen Koslowitz, said they’re “disgusted to learn about this reprehensible crime.”
“While the owner of the vandalized vehicle may not have been Jewish, we cannot ignore the particular malice behind this incident – which occurred in an area that is home to one of the largest Jewish populations in New York City,” the lawmakers said in a joint-statement. “Let there be no confusion: we stand together against any and all forms antiSemitism, racism, bigotry, and hate – and we will maintain Queens’ standing as a borough that welcomes all, regardless of religion, race, sexual orientation, or gender identity. We thank the NYPD 112th Precinct and Hate Crimes Task Force for their prompt investigation and efforts to bring the perpetrator to justice.”</t>
    </r>
  </si>
  <si>
    <r>
      <rPr>
        <color rgb="FF1F1F1F"/>
        <sz val="10.0"/>
      </rPr>
      <t xml:space="preserve">University of Georgia President Jere Morehead sent an ArchNews message to faculty, staff and students on Nov. 21 condemning “swastikas drawn on message boards and placards in two of our residence halls.”
“I am appalled by such offensive and outrageous displays of hate. Let me be clear: this type of behavior has no place on our campus,” Morehead wrote. “The University of Georgia is defined by our shared values. Respect for others, diversity of thought, a love of learning, and a drive to expand knowledge and make a positive difference—these values unite us as a campus community and inspire our academic endeavors.”
Morehead also asked students with information about the drawings to contact the Equal Opportunity Office or UGA police, before calling for the community to "reaffirm our commitment to ensuring a welcoming and inclusive environment."
Proclamation 32-09, passed by the SGA Senate on Nov. 12 and signed by SGA President Rachel Byers, will prompt SGA work with the Equal Opportunity Office, University Housing and Resident Assistants “to create appropriate educational materials in residence halls.” The materials would include a uniform statement on the campus anti-discrimination policy and instructions for how students can report issues, according to the proclamation.
The UGA Residence Hall Association, which “advocate[s] for the 8,300+ residents that live on campus,” released a statement condemning the actions that lead to the reports. Read this article for other responses. see also this article for more campus response including statement by UGA Democrats: </t>
    </r>
    <r>
      <rPr>
        <color rgb="FF1155CC"/>
        <sz val="10.0"/>
        <u/>
      </rPr>
      <t>https://gradynewsource.uga.edu/uga-confirms-reports-of-swastikas-drawn-on-jewish-students-doors/</t>
    </r>
  </si>
  <si>
    <t>school farm</t>
  </si>
  <si>
    <t>Statement by college chapter of Hillel: As many students are aware, several swastikas were found carved into a table at Book and Plow Farm this past Saturday, Oct. 10. The Amherst College Hillel community is deeply affected and hurt by the use of the swastika, a symbol which is a direct assault on our Jewish identities and many other minority groups represented on campus. Our hearts are with those students as well and we hope to stand together in these times. That this is the second event of its kind in less than two years illustrates the insensitivity that individuals in the Amherst community feel towards their Jewish classmates, faculty, staff, and other marginalized community members. We, like everybody else on campus, deserve the opportunity to fully express our beliefs, customs, and culture without fear of discrimination. Hillel works hard to establish a community in which all students can feel at home and accepted on campus. Events like those from this past weekend undermine our efforts and we will not stand for them. We are working diligently with the administration to ensure that students’ concerns are addressed and that antisemitism is both acknowledged and properly addressed on campus. In the past, the administration has shown a lack of urgency in including Hillel in its response to this type of event. This time around, we hope that our inclusion will ensure that Amherst’s response is as strong as the emotion that a swastika invokes in members of our community and others on campus. We hope that student voices are heard and included and, more than anything, that the college can work towards creating the safe environment for all students that it has failed to foster in the past. This hateful symbol’s appearance on Amherst property is likely no accident given the college’s history of complacency and noninterference in instances of bias. We write this statement to uphold the fact that Amherst cannot, should not, and will not be a place where this sort of hate is tolerated and harbored. The administration has a duty to Hillel, its Jewish students and faculty, Jewish members of the town and the community as a whole to take stronger action than in the past. One event of such magnitude is intolerable to us, and that this should happen a second time in over 800 students’ tenure at Amherst is unconscionable. We demand real changes and concrete actions, rather than insincere, repetitive, and unsubstantiated promises and apologies. Only if such action is taken will Jewish students be able to feel safe on campus, and more so, supported by an administration that claims to prioritize its students’ wellbeing over the college’s public image. We want something to be done about hatred in our community. But more than that, we want human beings to treat each other with respect and common decency. As long as Nazi imagery remains on Amherst’s campus, it is not a safe place. The people who propagate and, more perniciously, tolerate these symbols contribute to an unsafe and hostile environment for us all while also diminishing the steps that committed members of the community have taken toward true acceptance at Amherst.</t>
  </si>
  <si>
    <t>The graffiti was discovered in the student bathrooms and included foul language and antisemitic imagery, including photoshopped images of faculty members who are Jewish, or have Jewish surnames, superimposed on images of Nazi troops pasted on walls. Last week, the school sent out two emails informing parents of the situation. The second email, from school Principal Adam Camacho, included a copy of the statement teachers read to students that day during second period classes. “It is with great sadness and concern that we as a staff share with you that as of early this morning SDA’s community has suffered a recent rash of vandalism and destructive activities,” read the teacher’s statement to students. “Foul and homophobic language, disturbing antisemitic imagery, including swastikas, have been drawn on and photoshopped images taped to restroom walls. These images are being shared through text and social media. These symbols and language reflect intolerance and hate, and they have provoked heartbreak and disappointment in our community.” The statement went on to read: “SDA is an inclusive family, a welcoming place where each student should feel safe at all times. We have all worked diligently to create a culture of acceptance and tolerance. This graffiti is not representative of our school community and we condemn it in no uncertain terms.” The statement said administration is working closely with students, staff, campus supervisors, as well as external resources, including the Encinitas Sheriff’s Department, to identify the offender(s) and hold them accountable. The statement ended by urging anyone who knows anything to come forward, to share with a trusted adult, submit a tip to WeTip.com, or drop a note in the “Kids That Care” box in the Mustang Commons. “Do the right thing,” it read. “Do not allow hate and intolerance to supersede love and acceptance. One person of integrity can make a difference. We are here for you.” See article for more on community response including statement by Tammy Gillies, regional director of the Anti-Defamation League in San Diego. “It is very disturbing and at this point we don’t know what the intention was of the perpetrator, so we don’t know if this was a hate crime or what it was, yet,” Gillies said Dec. 17 about the vandalism. “But it’s not so much about the intention, I think, as it is about the impact that it has on the community. Students and teachers feeling uncomfortable and unsafe going to school, because if you’re one of those groups that you hear has been targeted that’s not a safe school climate for you to want to go to.”
Gillies said she believes that before the winter break SDA will be putting out a statement of some programming they plan to do when the students get back and “address this in a way that’s most helpful for everyone and creating that school environment that people want to be in.”</t>
  </si>
  <si>
    <t>University of Illinois students and alumni reacted to JNS about the incident. “We are continuing to investigate this as a criminal-damage incident,” said university spokesperson Pat Wade, according to The News-Gazette. “Although we investigate these as criminal-damage incidents, we certainly recognize that the content of the message can create an environment where our campus community members feel targeted or unsafe.”
He added that “we are here to help foster a welcoming campus community, and we always encourage anyone who feels unsafe to let us know so we can address their concerns.”“We need to be vigilant because our campuses are under increasing antisemitic attack from white-supremacist and neo-Nazi groups,” said Elan Karoll, a senior and executive board member of Illini Public Affairs Committee. “Pro-Israel and Jewish campus leaders need to create strategies to combat these hate groups. Our agenda cannot be exclusively focused on SJP and the far-left Israel-haters anymore.” University of Illinois Hillel executive director Erez Cohen told JNS about the support the Jewish community on campus has received since not just the discovery of the swastika, but also in the aftermath of the deadliest attack in American Jewish history.
“Our staff and students are empowered and strengthened by the support we have received from the greater community since the Pittsburgh shooting and through the discovery of Swastikas last week,” he said. “We received an out-pour of calls, emails and letters of support of the Jewish community in Champaign-Urbana.”
“This signals to us that malicious acts of individuals do not represent the true nature of the University of Illinois community,” added Cohen. “Hillel is working with the authorities and the University of Illinois to ensure that our students are always safe and proud. We will continue to grow our vibrant Jewish community on campus.”
University of Illinois Chabad Rabbi Dovid Tiechtel reacted to this incident occurring just before the Festival of Lights.
“The antisemitic vandalism is both shocking and disgusting,” he told JNS. “This incident has shaken all of us. It is particularly concerning that on a campus as wonderful as ours, this can be happening.”
“As Chanukah approaches this Sunday, we must stand as a light against the darkness of ignorance, hatred and discrimination, and we will not be cowed. Chabad’s menorah-lighting ceremony on Sunday at 5 p.m. on the Main Quad will be bigger and prouder than ever,” he continued. “We invite all of the administration, faculty, students and the entire community to join the ceremony and stand with us in support of the Jewish community, against antiSemitism and hatred.”</t>
  </si>
  <si>
    <r>
      <rPr>
        <color rgb="FF000000"/>
        <sz val="10.0"/>
      </rPr>
      <t xml:space="preserve">In a statement, Minneapolis Public Schools Superintendent Ed Graff said the district emphatically “condemns the antisemitic attack on our schools and community. We are working closely with the Minneapolis Police Department to find out who did this. Our schools should be safe, respectful and welcoming places for all of our students, families and community members. And we stand united against hatred in all its forms.”
The Jewish Community Relations Council of Minnesota and the Dakotas (JCRC) also released a statement condemning the swastika and hateful-graffiti. This is the 17th antisemitic incident reported to the JCRC in 2019, said Steve Hunegs, executive director of the JCRC.
“Perpetrators of these types of incidents are intent on spreading a message of hate and challenging the openness and respectful atmosphere of our community,” he said. “Collectively, we must reject these chilling acts and the hate they represent.” Also, chalk left out for people " to leave positive messages of love and inclusion as a response." Also, see this article for more details: </t>
    </r>
    <r>
      <rPr>
        <color rgb="FF1155CC"/>
        <sz val="10.0"/>
        <u/>
      </rPr>
      <t>https://www.fox9.com/news/lake-harriet-community-schools-upper-campus-vandalized-with-antisemitic-graffiti</t>
    </r>
    <r>
      <rPr>
        <color rgb="FF000000"/>
        <sz val="10.0"/>
      </rPr>
      <t xml:space="preserve"> According to Jewish Community Relations Council of Minnesota and the Dakotas, this is the 17th antisemitic incident reported to the organization this year.
"Perpetrators of these types of incidents are intent on spreading a message of hate and challenging the openness and respectful atmosphere of our community," said Steve Hunegs, executive director of the region's chapter, in a statement. "Collectively, we must reject these chilling acts and the hate they represent."
Minneapolis Public Schools released the following statement:
“In the strongest terms, Minneapolis Public Schools condemns the antisemitic attack on our schools and community. We are working closely with the Minneapolis Police Department to find out who did this. Our schools should be safe, respectful and welcoming places for all of our students, families and community members. And we stand united against hatred in all its forms.”</t>
    </r>
  </si>
  <si>
    <r>
      <rPr>
        <color rgb="FF1F1F1F"/>
        <sz val="10.0"/>
      </rPr>
      <t xml:space="preserve">Graffiti was discovered carved onto a toilet-paper dispenser at the Scarsdale High School on Thursday, Sept. 12, Principal Kenneth Bonamo wrote in a letter to parents.
“Graffiti was discovered in a bathroom stall consisting of a swastika that had been etched into a toilet-paper dispenser,” he wrote. ”This symbol has significant historical and political significance as one of antiSemitism, hatred, and intolerance. It is often used to express opposition to efforts to build an inclusive, tolerant, and safe society.”
Bonamo noted that because of the location of the swastika, it is “nearly impossible” to identify the person who did it.
“It would be unfair to cast blame widely on the school community, as we know that most of us abhor and condemn acts of hatred,” he said. “Yet the implications are serious enough that I felt obligated to inform you of this discovery, not to give attention to those who acted inappropriately, but to let them know that their actions have no place in our school community.”
The investigation into the incident is ongoing. Anyone with information has been asked to contact Bonamo directly at the high school.
“If even one member of our community feels unwelcome or distressed by this incident, that is one person too many,” he added. “All students, families, and staff members must feel equally included and respected by each of us. Hate speech and scare tactics will not be tolerated and do not represent what we stand for. “ See also the following article for details about issued statements: </t>
    </r>
    <r>
      <rPr>
        <color rgb="FF1155CC"/>
        <sz val="10.0"/>
        <u/>
      </rPr>
      <t>https://www.scarsdale10583.com/the-goods/7779-swastika-found-at-shs-evokes-strong-reaction-from-school-principal-and-local-rabbi</t>
    </r>
    <r>
      <rPr>
        <color rgb="FF1F1F1F"/>
        <sz val="10.0"/>
      </rPr>
      <t xml:space="preserve"> The Rabbi condemns the incident and offers support to any individual who feels unsafe or wants to talk about how they feel. Yesterday afternoon, we learned through a letter (included below) sent by Kenneth Bonamo, Principal of Scarsdale High School, of an Anti-Semitic incident at Scarsdale High School in which a swastika was found engraved on a toilet paper dispenser in a school bathroom.
All of us commend Scarsdale High School’s leadership for their swift condemnation of this act of Anti-Semitism, hatred, and intolerance. In the year 2019, no person, young or old, in our community, or anywhere, should be subjected to the language or symbols that the Nazi regime used in the service of violence, terror, and mass murder.
We simply will not stand for it.
I have spoken with Mr. Bonamo to offer WRT’s partnership in responding to this hateful display, which he gratefully received. It is important for our community to know that our institutions stand shoulder-to-shoulder at this time.
Additionally, the clergy of the temple are available to meet with any students or families who would like to discuss the episode and how best to respond to your own questions and concerns, or your children’s questions and concerns. We are also reaching out to the Anti-Defamation League to alert them to the incident. The ADL is a trusted partner in WRT’s own efforts to confront and condemn Anti-Semitism and hate, and to continue to build a congregation and community established on principles of Jewish solidarity, universal human dignity, tolerance, respect, and inclusion.
When I was 16 years old, my family returned from a weekend at the Jersey shore to our home in Allentown, Pennsylvania. The chilling image that greeted us upon our return has never left my memory. As we pulled into the driveway, we saw swastikas painted all over our garage door. Our school district, synagogue, and the ADL collaborated effectively to identify the perpetrators (students in my sister’s eighth grade class), to provide sensitivity training in the school, and to discipline the offenders.
We all share the hope that similarly swift and effective measures will be taken in Scarsdale around this incident, and we stand at the ready to provide support in this shared effort.
During the High Holidays and throughout the year, we look forward to informing you about our ongoing efforts to educate our community about Anti-Semitism and to stand up against it, in all its many forms. Together, we will enter the forthcoming new year in a spirit of shared vigilance, resolve, and fortitude.
L’Shalom,
Rabbi Jonathan E. Blake</t>
    </r>
  </si>
  <si>
    <t>Monty Sanitation in North Naples says it fired the employee who drew the swastikas immediately. The company offered its apologies to anyone it offended and says it does not tolerate that type of behavior. Local rabbi issued statement. 
 “This symbol of hate,” said Rabbi Adam Miller of Temple Shalom of Naples. “It’s not a minor act. The swastika is a symbol of intense hate that connects with the Holocaust and the extermination of 6 million Jews and 5 million other individuals at the hands of the Nazis.”
Miller says what that employee did was not OK.
“We will not tolerate those who want to scare people or make them feel unwelcome in Collier County,” Miller said.
Rabbi Miller is thankful the inspector who saw it said something.
“If I just covered it up and didn’t say anything, they would continue to move down that path of doing that to their customers,” the inspector said.</t>
  </si>
  <si>
    <r>
      <rPr>
        <color rgb="FF303030"/>
        <sz val="10.0"/>
      </rPr>
      <t xml:space="preserve">Lt. Haines called the graffiti a case of criminal mischief but said it's not technically a hate-crime because there was no force, no direct threat and it was on public property.
Rabbi Herb suggested the distinction is cold comfort.
"I don’t want to second-guess the police’s judgment there because I don’t know the ins and outs of what officially makes a hate-crime," he said. "But again I can say that the Jewish community experiences it as a hate-crime very deliberately targeting us." Lt. Haines called the graffiti a case of criminal mischief but said it's not technically a hate-crime because there was no force, no direct threat and it was on public property.
Rabbi Herb suggested the distinction is cold comfort.
"I don’t want to second-guess the police’s judgment there because I don’t know the ins and outs of what officially makes a hate-crime," he said. "But again I can say that the Jewish community experiences it as a hate-crime very deliberately targeting us." Proud Boys deny being involved and issued a statement: Jason L. Van Dyke, a lawyer for the Proud Boys, The following is the entire statement Van Dyke sent to KATU:
"A swastika is absolutely a symbol-of-hate and the spraying of graffiti is a criminal act. The Proud Boys have always condemned, and continue to condemn, the genocidal policies of Nazi Germany. The Proud Boys believe in racial equality and in the rule of law. We call upon the authorities in Monmouth to conduct a full investigation and bring swift justice to those responsible. Proud Boys did not commit these acts, we do not know who did, and we condemn them in the strongest possible terms.
The Proud Boys is a multi-racial fraternity that welcomes both straight and gay men as members. There has never been anything racist about the Proud Boys and there was a time in this country when comedians like David Chappelle ridiculed the notion of a “black white supremacist” while the rest of the nation laughed with him. Jokes like that can no longer be made in 2018 because organizations like the Southern Poverty Law Center actually believe in things that, less than twenty years ago, were dismissed as satirical humor. We have groups like the SPLC to thank for the fact that stories and headlines previously reserved for The Onion are now common in publications like The Huffington Post and The Daily Beast.
Similarly, the term 'fascist' suggests an organization that believes in absolute power for the state. If the Proud Boys stands for anything, it stands for limited government, love of country, freedom, and fun. None of those things are consistent with a fascist organization, and to say otherwise is patently absurd." Joint statement from Central School District, The city of Independence, the city of Monmouth, and Western Oregan University: </t>
    </r>
    <r>
      <rPr>
        <color rgb="FF1155CC"/>
        <sz val="10.0"/>
        <u/>
      </rPr>
      <t>https://www.facebook.com/CityOfMonmouthOregon/photos/a.279882828708890/2146783558685465/?type=3</t>
    </r>
  </si>
  <si>
    <r>
      <rPr>
        <color rgb="FF000000"/>
        <sz val="10.0"/>
      </rPr>
      <t xml:space="preserve">See here for solidarity statement from CAIR: </t>
    </r>
    <r>
      <rPr>
        <color rgb="FF1155CC"/>
        <sz val="10.0"/>
        <u/>
      </rPr>
      <t>https://www.cair.com/press_releases/cair-expresses-solidarity-with-christian-community-after-neo-nazi-vandalism-of-maryland-church/</t>
    </r>
    <r>
      <rPr>
        <color rgb="FF000000"/>
        <sz val="10.0"/>
      </rPr>
      <t xml:space="preserve"> The vandalism occurred between 11:30 p.m. July 26 and 8 a.m. July 27 at 2205 Arrington Road in Marriottsville, according to Brown. A neighbor first noticed the graffiti and called police, Brown said.
When asked for more specific information on what words were used, Brown wrote in an email Tuesday afternoon that “There were multiple words, profanities and symbols that were biased based and general hatred that could be directed towards several different groups. It appears that the graffiti is directed towards multiple groups.” But as CAIR statement says, church serves predominant AA community</t>
    </r>
  </si>
  <si>
    <t>Letter here: Dear William &amp; Mary Students, Each year on the day new students move in and begin their orientation, I have the privilege of offering words of welcome to this Tribe family. The one element of those opening remarks that remains unchanged from one fall to the next is an unwavering affirmation, “Who comes here belongs here.” If ever there was a time for William &amp; Mary to re-affirm that foundational claim in both words and actions, now is that time. Each one of you belongs here – you were specially chosen to be a part of this campus community, and you are of immeasurable worth because of the diverse experiences, perspectives, identities, traditions, affiliations, and abilities you bring with you. What can never belong here at W&amp;M are any behaviors that harass, intimidate, or threaten others. It grieves me to know that students in our community are witnessing or directly experiencing such behaviors, as well as the accompanying pain, confusion, and fear they engender. Since last week’s presidential election, students have shared with us, both anonymously and through more formal channels, information about such threats and harassment. Just yesterday, we received a disturbing report about graffiti written on a paper towel dispenser in a hall bathroom in a residence hall. An image of the graffiti, which included the words “Go Trump” with a swastika substituting for the “T” has been widely circulated on social media. No one has come forward to claim responsibility or motive, and we encourage anyone with information about the incident to contact William &amp; Mary Police at 221-4596. Yesterday afternoon, students, faculty and administrators gathered in Tucker Hall to talk about the climate on campus, to ask questions, and to support one another during this turbulent time. A number of you asked for more information about our campus policies, avenues for reporting discrimination and harassment, and a list of campus resources. I hope this specially-designed website is helpful – please reach out and let us know what else you might need. The university will follow-up on reports to the best of our ability using the information provided. Above all, leverage the trusting relationships you have established at William &amp; Mary with faculty members, with administrators, with mentors, and with your friends. And may we each commit to listening more, with compassion and with respect. Yours, Ginger Ambler Virginia Miller Ambler ‘88, Ph.D. ‘06 Vice President for Student Affairs</t>
  </si>
  <si>
    <t>Penn President Amy Gutmann emailed students and faculty Monday night about the posters: This past weekend, some neo-Nazi flyers were found posted at several locations in the vicinity of campus. These appear to have been circulated by off-campus groups known to be bent on sowing fear and discord, and targeting campuses within our region and nationwide. Although the flyers in question are no longer posted, we think it important to take this opportunity to remind the community of our shared conviction that hatred and fear-mongering have no place at Penn. Our University strives to be a place that is safe and welcoming for all students, faculty and staff. Expressing hate or animus for any group of individuals is vile and reprehensible. We underscore our commitment to a supportive, respectful, diverse and open campus, and we encourage the exercise of free expression rights to counter misguided hate with stronger words of truth and mutual respect. We also encourage anyone who is troubled or in need of support to reach out for help. Please know that Penn stands with you, and any of the offices below can provide you with assistance and guidance.</t>
  </si>
  <si>
    <t>statement issued by dean of undergraduate life: Dear Columbia College and Columbia Engineering Students,
I write now, to those of you who remain on campus, regarding a deeply concerning issue. On two separate occasions during the past week, I have learned that someone drew a swastika on a wall of the 16th-floor hallway in East Campus. After staff were notified, the drawings were immediately removed, and Residential Life followed up with residents on the floor to ask for information and offer support. Although these symbols are no longer physically present, the hurt and injury left behind continue to ripple across our community.
I remind you that this profoundly offensive, antisemitic symbol is in direct conflict with the University’s core value of inclusivity and has no place in our community. These acts are unacceptable, and we continue to stand strongly against antisemitism and all forms of hatred. Even amidst the chaos enveloping not only our own community but the global community, bigotry and hatred will not be overlooked or excused.
It is especially disheartening that these incidents have occurred in this moment, when we need to — now more than ever — support each other as a community. Together, you have faced many hardships over the course of the past several weeks. Many of your classmates were asked to depart campus and fulfill the requests from authorities and health experts to reduce Columbia’s population density. Those of you who remain do so because you face an individual hardship. It remains essential that you demonstrate compassion and care for one another at this time, even though the ways we are able to come together as a community have been drastically altered.
We are speaking with each of the residents of the 16th floor of East Campus, and we reach out to you now to ask that you let us know if you have any information about these incidents. You may contact me directly at cs867@columbia.edu. Given that residents are not able to sign in or host guests in our residence halls, we may now be more likely to identify who is responsible and are working with campus partners to gather and analyze all available information. Any information you have may help us in this investigation and will also be a stand against offensive acts that hurt us all.
I imagine that many of you will also receive this news with heavy hearts and a mix of other emotions. Know that we are still here to support you, even if we cannot meet in person. Columbia Health services, including Medical Services and Counseling and Psychological Services, are available via virtual delivery. I, and staff in Residential Life, also remain available to support you via phone or email. Please reach out to reslife@columbia.edu to connect.
In community,
Cristen Kromm
Dean of Undergraduate Student Life</t>
  </si>
  <si>
    <t>The following is the full statement from CCSD regarding the incident: The safety and well-being of our students is of the utmost importance. School administration is aware of the matter, which is currently under investigation. The school is taking this incident seriously and appropriate staff have been in contact with the student’s parents. Racially motivated incidents are never tolerated in the Clark County School District (CCSD). Additionally, CCSD is unable to comment on individual student discipline because of privacy laws. If a student has a school safety concern, they should report it right away to school administration and/or law enforcement. Additionally, students have accesss to SafeVoice NV, an anonymous reporting system used to report threats to the safety or well-being of students. The phone number for SafeVoice is (833) 216-SAFE.</t>
  </si>
  <si>
    <t xml:space="preserve">letter from superintendent  “As Superintendent, I am committed to ensuring that Council Rock is clearly recognized as a district that not only welcomes diversity of all kinds but celebrates it. We are hard at work at this goal and dedicated to building a culture of kindness that can be tangibly felt in every classroom, office, hallway, cafeteria, playing field, and performance space in our district. In 2017-2018, we honed in on our focus by administering professionally_x0002_developed climate surveys, offering high-quality diversity awareness training, supporting district-wide conversations on equity, and designing school-based activities that build strong levels of cultural competency at every grade. In working with Hanover Research, The Peace Center, Living Strong Consulting Inc., Think Kindness, the Anti-Defamation
League, and the Delaware Valley Consortium for Excellence and Equity this year, we underscored our dedication to building and sustaining a culture in which all feel valued, understood, and appreciated. We will continue our work in the coming years, as accepting anything less than 100% success in this area is unacceptable.” Dr. Robert Fraser, Council Rock Superintendent Outline of activities: </t>
  </si>
  <si>
    <t>Here's a statement from the superintendent's office: We were troubled to learn that 2 swastikas were found in the 3rd boys' bathroom at the Galvin Middle School. In instances like this, we work with children so that they understand some very important messages -expressions of hate or attempts to instill fear have not place in our schools. Everyone belongs; everyone is welcome; and everyone deserves to feel safe and respected in our schools. As educators, we need to teach children what some words and symbols mean and how those words and symbols make other people feel. In our schools, students are members of an inclusive community that values respectful and responsible relationships. We need to teach students very explicitly and intentionally exactly what that means. Please let me know if you have any other questions, Jennifer Fischer-Mueller, Ed.D. Superintendent of Schools                                       Here's the letter sent home from the principal: March 23, 2017 Dear Galvin Parents/Guardians and Staff: Wednesday afternoon, two Swastikas were found in the 3rd floor of the boys' bathroom by an after-school custodian. This incident is extremely disturbing and against our school values of creating a welcoming, safe, and inclusive community at the Galvin Middle School. I want to assure the Galvin community that this incident, and any incident of intolerance to others, is taken very seriously. Galvin administrators, along with our School Resource Officer, are investigating this incident. Our guidance staff, along with school officials, will be available to offer support to students. In addition, over the coming days, our student body will have an opportunity to think about the important nature and implications of this type of incident in discussions they will have with some of their teachers. We will continue to educate and support your children so to insure that everyone is striving to create and sustain respectful and responsible relationships for all. If you have any questions or would like to speak with me directly, please contact me at conardw@cantonma.org or 781-821-5070 X3103. Sincerely, Dr. William Conrad Principal</t>
  </si>
  <si>
    <t>Principal Tina Ziegler sent this letter to parents: Dear Westview Families, Earlier this morning I woke up to the news that our campus had been vandalized overnight. The “W” in the center of our school was defaced with graffiti containing offensive symbols and language. Campus security and custodians responded immediately, covering the area to prevent students’ exposure. We have reported the crime to law enforcement and paint crews are on scene to try to repair the damage. While the investigation and cleanup is underway, it is important our community knows that this is NOT the Wolverine Way. The actions of this person or group of people do not reflect the pride we take in our campus and the safe learning environment that Westview High School and the Poway Unified School District strive to provide our students. Westview High School continues to be a place where all of our students are respected and are expected to respect one another. If you or your student has any information that might help the investigation, please contact my office immediately. Sincerely, Ms. Ziegler</t>
  </si>
  <si>
    <t xml:space="preserve">Statement on district website: This week offensive graffiti was discovered at Pike High School on two occasions. We are extremely concerned about this behavior and are treating it with all of the seriousness it warrants. In each case, the graffiti was removed immediately, police were engaged, and thorough investigations were launched by our Pike Police and Detective Roth from the IMPD.
Authorities have determined that the incidents may rise to the level of criminal mischief; however, they do not believe they were hate crimes and there is no evidence that they were targeted. We have reason to believe that they were perpetrated by one or two students who may be seeking attention, and that today’s incident was most likely the result of a copycat.
We cannot state strongly enough that this behavior is unacceptable and will not be tolerated. Regardless of the motive, these deplorable actions are contrary to the values, beliefs, and behaviors of the overwhelming majority of our students at Pike High School. They should in no way be attributed to, or viewed as a reflection upon our students, our schools, or the beautifully diverse community we serve.
We expect everyone associated with our school community to treat others with dignity and respect at all times. As educators, it is important that we view this as a teachable moment. As such, we will continue to work to educate our students about the history and horror associated with this symbol. Additionally, we will work with the Jewish Community Center, the Anti-Defamation League, and the Jewish Community Relations Council to provide additional opportunities for our students to learn about understanding differences, cultural sensitivity, and collective accountability. In the meantime, it is imperative that any reporting regarding instances such as these includes this vital context as well.  </t>
  </si>
  <si>
    <t>Letter from superintendent:HCPSS Board Chair and Superintendent Respond to Hateful Incident Dear HCPSS Community, We want to address an incident that occurred at Howard High School on Monday. A swastika and male genitalia were created in the snow on the field hockey field. This field is visible to cars driving by on Route 108, and was seen by students and staff arriving to school Tuesday morning. We commend Principal Nick Novak and his team on acting quickly to remove the offensive symbols and working with the Howard County Police Department (HCPD) to identify the student involved. While this may not officially be considered a crime, we strongly condemn this act-of-hate and will hold the responsible person accountable to the extent permitted by our discipline policy. The actions of a single student unfairly distracts from the work we are doing in our schools and offices to establish inclusive learning environments and build a restorative culture. While we will continue to work with the student who committed these acts in a restorative approach and leverage their actions to become learning opportunities, we cannot stress enough the importance of families talking to their children about the impact-of-hate-symbols and speech. We ask all Howard County families to engage your children in conversations about acceptance of all people and the impact their words and actions can have. Just like we do in our schools, please engage our young people about the importance of practicing civility and being mindful of the impact their actions have on others. An act like the one at Howard was easily erased by sweeping the snow. However, the impact it had on others cannot be so easily swept away. We are seeing a disturbing trend in Howard County, and across the country, of messages and actions being instigated on various groups of people for no other reason than hate or ignorance of the impact it may have. These acts are not a “prank” or “joke” and HCPSS will continue to work closely with HCPD to hold those who commit these acts responsible to the full extent permitted by law and system policy. Thank you for your continued partnership in making our schools and community a place where everyone feels safe, welcome and included. Sincerely, Mavis Ellis, Chair, Board of Education Michael J. Martirano, Superintendent</t>
  </si>
  <si>
    <t>“Dear FCCPS Community, “I want to let you know about an act of vandalism that occurred sometime over the weekend to our new playground. During the lunch period today it was discovered, by a teacher, that one of the shade canopies was cut up with what appears to have been a sharp object. Further, one of the cuts made was in the shape of a swastika. The canopy was removed immediately by our maintenance crews, and the police were notified simultaneously. Next week, we are putting external cameras on the MDES school building so we can monitor the school site remotely. “We are fairly certain children on the playground were unaware of the symbol because it was among a series of slashes in the canopy. “This symbol-of-hate is unacceptable in our community and this incident does not reflect the values of our families or the Falls Church City Public Schools. We are deeply saddened by this event and will continue to educate our children to reflect the characteristics of caring, open-mindedness, reflection, and critical thinking. “We are a community of people who care for and support each other, where our diversity is our strength, and our collective connection is a powerful force for good against hate. “WE ARE FCCPS! “The following site has resources that may be helpful in supporting your conversations with your children: https://www.tolerance.org/topics “Peter J. Noonan Ed.D. Superintendent of Schools”</t>
  </si>
  <si>
    <t>A Middlesex school parent passed on this emailed message from Somers (apparently sent Sept. 9) to Darienite.com:
Good afternoon Middlesex Parents. This morning our SRO discovered a swastika drawn in soap or crayon on the outside of one of our first floor classroom windows.
He notified the Darien PD [Police Department], who photographed and documented the incident, and the symbol was then removed by our custodians. As you know, we have zero tolerance for this type of behavior, and hate has no place at Middlesex.
Although I am hoping this is an isolated incident, we will be vigilant in patrolling our campus, in discussing the impact of symbols and hate-crimes with our students, and in communicating with you. Thank you.
Shelley</t>
  </si>
  <si>
    <t>Parents and Guardians of Gideon Wells Community were sent this statement:
"In regards to making this a teachable moment, we are actively pursuing a partnership with organizations such as the ADL to address the larger issue we have - tolerance. There is a tremendous program for 10th graders at the High School that we hope to marry up with and provide the foundations of understanding to our sixth graders. We plan on doing the work needed to instill in our community that this type of symbol is not tolerated and will be addressed with education and understanding. We are committed to our school standards of CARE, RESPECT and RESPONSIBILITY for our students, staff and community.”</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</si>
</sst>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
    <numFmt numFmtId="165" formatCode="m/d/yyyy"/>
    <numFmt numFmtId="166" formatCode="M/d/yyyy"/>
    <numFmt numFmtId="167" formatCode="m/yyyy"/>
    <numFmt numFmtId="168" formatCode="mmm-yyyy"/>
    <numFmt numFmtId="169" formatCode="mmmm-yyyy"/>
    <numFmt numFmtId="170" formatCode="mmm-d"/>
  </numFmts>
  <fonts count="228">
    <font>
      <sz val="10.0"/>
      <color rgb="FF000000"/>
      <name val="Arial"/>
      <scheme val="minor"/>
    </font>
    <font>
      <color theme="1"/>
      <name val="Arial"/>
      <scheme val="minor"/>
    </font>
    <font>
      <sz val="10.0"/>
      <color theme="1"/>
      <name val="Arial"/>
      <scheme val="minor"/>
    </font>
    <font>
      <color rgb="FF000000"/>
      <name val="Arial"/>
    </font>
    <font>
      <color theme="1"/>
      <name val="Arial"/>
    </font>
    <font>
      <b/>
      <color rgb="FF000000"/>
      <name val="Arial"/>
    </font>
    <font>
      <color rgb="FF000000"/>
      <name val="Roboto"/>
    </font>
    <font>
      <u/>
      <sz val="10.0"/>
      <color rgb="FF1155CC"/>
    </font>
    <font>
      <u/>
      <sz val="10.0"/>
      <color rgb="FF0563C1"/>
    </font>
    <font>
      <sz val="11.0"/>
      <color rgb="FF000000"/>
      <name val="Inconsolata"/>
    </font>
    <font>
      <u/>
      <sz val="10.0"/>
      <color rgb="FF0563C1"/>
    </font>
    <font>
      <u/>
      <sz val="10.0"/>
      <color rgb="FF0563C1"/>
    </font>
    <font>
      <u/>
      <sz val="10.0"/>
      <color rgb="FF0000FF"/>
    </font>
    <font>
      <u/>
      <sz val="10.0"/>
      <color rgb="FF0000FF"/>
    </font>
    <font>
      <u/>
      <sz val="10.0"/>
      <color rgb="FF000000"/>
    </font>
    <font>
      <u/>
      <sz val="10.0"/>
      <color rgb="FF0563C1"/>
    </font>
    <font>
      <u/>
      <sz val="10.0"/>
      <color rgb="FF0000FF"/>
    </font>
    <font>
      <sz val="10.0"/>
      <color rgb="FF232323"/>
      <name val="Arial"/>
      <scheme val="minor"/>
    </font>
    <font>
      <u/>
      <sz val="10.0"/>
      <color rgb="FF1155CC"/>
    </font>
    <font>
      <u/>
      <sz val="10.0"/>
      <color rgb="FF1155CC"/>
    </font>
    <font>
      <u/>
      <sz val="10.0"/>
      <color rgb="FF1155CC"/>
    </font>
    <font>
      <sz val="10.0"/>
      <color rgb="FF1F1F1F"/>
      <name val="Arial"/>
      <scheme val="minor"/>
    </font>
    <font>
      <sz val="10.0"/>
      <color rgb="FF212121"/>
      <name val="Arial"/>
      <scheme val="minor"/>
    </font>
    <font>
      <u/>
      <sz val="10.0"/>
      <color rgb="FF1155CC"/>
    </font>
    <font>
      <sz val="10.0"/>
      <color rgb="FF303030"/>
      <name val="Arial"/>
    </font>
    <font>
      <u/>
      <sz val="10.0"/>
      <color rgb="FF000000"/>
    </font>
    <font>
      <u/>
      <sz val="10.0"/>
      <color rgb="FF0563C1"/>
      <name val="Arial"/>
      <scheme val="minor"/>
    </font>
    <font>
      <u/>
      <sz val="10.0"/>
      <color rgb="FF1155CC"/>
    </font>
    <font>
      <u/>
      <sz val="10.0"/>
      <color rgb="FF0563C1"/>
    </font>
    <font>
      <u/>
      <sz val="10.0"/>
      <color rgb="FF0563C1"/>
    </font>
    <font>
      <u/>
      <sz val="10.0"/>
      <color rgb="FF0563C1"/>
      <name val="Arial"/>
      <scheme val="minor"/>
    </font>
    <font>
      <u/>
      <sz val="10.0"/>
      <color rgb="FF0563C1"/>
      <name val="Arial"/>
      <scheme val="minor"/>
    </font>
    <font>
      <u/>
      <sz val="10.0"/>
      <color rgb="FF0000FF"/>
    </font>
    <font>
      <u/>
      <sz val="10.0"/>
      <color rgb="FF000000"/>
      <name val="Arial"/>
      <scheme val="minor"/>
    </font>
    <font>
      <u/>
      <sz val="10.0"/>
      <color rgb="FF000000"/>
      <name val="Arial"/>
      <scheme val="minor"/>
    </font>
    <font>
      <u/>
      <sz val="10.0"/>
      <color rgb="FF000000"/>
    </font>
    <font>
      <u/>
      <sz val="10.0"/>
      <color rgb="FF1155CC"/>
    </font>
    <font>
      <u/>
      <sz val="10.0"/>
      <color rgb="FF000000"/>
    </font>
    <font>
      <u/>
      <sz val="10.0"/>
      <color rgb="FF0563C1"/>
      <name val="Arial"/>
      <scheme val="minor"/>
    </font>
    <font>
      <u/>
      <sz val="10.0"/>
      <color rgb="FF70AD47"/>
    </font>
    <font>
      <sz val="10.0"/>
      <color rgb="FF222222"/>
      <name val="Arial"/>
      <scheme val="minor"/>
    </font>
    <font>
      <u/>
      <sz val="10.0"/>
      <color theme="1"/>
      <name val="Arial"/>
      <scheme val="minor"/>
    </font>
    <font>
      <sz val="10.0"/>
      <color rgb="FFFF0000"/>
      <name val="Arial"/>
      <scheme val="minor"/>
    </font>
    <font>
      <u/>
      <sz val="10.0"/>
      <color rgb="FFFF0000"/>
    </font>
    <font>
      <u/>
      <sz val="10.0"/>
      <color rgb="FF000000"/>
    </font>
    <font>
      <sz val="10.0"/>
      <color rgb="FF333333"/>
      <name val="Arial"/>
      <scheme val="minor"/>
    </font>
    <font>
      <u/>
      <color rgb="FF000000"/>
      <name val="Roboto"/>
    </font>
    <font>
      <u/>
      <sz val="10.0"/>
      <color rgb="FF000000"/>
    </font>
    <font>
      <sz val="10.0"/>
      <color rgb="FF373A3C"/>
      <name val="Arial"/>
      <scheme val="minor"/>
    </font>
    <font>
      <sz val="10.0"/>
      <color rgb="FF444444"/>
      <name val="Arial"/>
      <scheme val="minor"/>
    </font>
    <font>
      <u/>
      <color rgb="FF1155CC"/>
      <name val="Arial"/>
    </font>
    <font>
      <sz val="10.0"/>
      <color rgb="FF282828"/>
      <name val="Arial"/>
      <scheme val="minor"/>
    </font>
    <font>
      <sz val="10.0"/>
      <color rgb="FF111111"/>
      <name val="Arial"/>
      <scheme val="minor"/>
    </font>
    <font>
      <sz val="10.0"/>
      <color rgb="FF363636"/>
      <name val="Arial"/>
      <scheme val="minor"/>
    </font>
    <font>
      <sz val="10.0"/>
      <color rgb="FF2A2A2A"/>
      <name val="Arial"/>
      <scheme val="minor"/>
    </font>
    <font>
      <u/>
      <sz val="10.0"/>
      <color rgb="FF000000"/>
    </font>
    <font>
      <sz val="10.0"/>
      <color rgb="FF121212"/>
      <name val="Arial"/>
      <scheme val="minor"/>
    </font>
    <font>
      <sz val="10.0"/>
      <color theme="4"/>
    </font>
    <font>
      <sz val="10.0"/>
      <color rgb="FF303030"/>
      <name val="Arial"/>
      <scheme val="minor"/>
    </font>
    <font>
      <sz val="10.0"/>
      <color rgb="FF14171A"/>
      <name val="Arial"/>
      <scheme val="minor"/>
    </font>
    <font>
      <color rgb="FF303030"/>
      <name val="Arial"/>
    </font>
    <font>
      <u/>
      <sz val="10.0"/>
      <color rgb="FF5076B8"/>
    </font>
    <font>
      <sz val="10.0"/>
      <color rgb="FF575756"/>
      <name val="Arial"/>
      <scheme val="minor"/>
    </font>
    <font>
      <u/>
      <sz val="10.0"/>
      <color rgb="FF2F2F2F"/>
    </font>
    <font>
      <sz val="10.0"/>
      <color rgb="FF2F2F2F"/>
      <name val="Arial"/>
      <scheme val="minor"/>
    </font>
    <font>
      <sz val="10.0"/>
      <color rgb="FF0D0D0D"/>
      <name val="Arial"/>
      <scheme val="minor"/>
    </font>
    <font>
      <u/>
      <sz val="10.0"/>
      <color rgb="FF1155CC"/>
      <name val="Arial"/>
      <scheme val="minor"/>
    </font>
    <font>
      <sz val="10.0"/>
      <color rgb="FF292929"/>
      <name val="Arial"/>
      <scheme val="minor"/>
    </font>
    <font>
      <sz val="10.0"/>
      <color rgb="FF3A3A3A"/>
      <name val="Arial"/>
      <scheme val="minor"/>
    </font>
    <font>
      <u/>
      <sz val="10.0"/>
      <color rgb="FF1155CC"/>
    </font>
    <font>
      <u/>
      <sz val="10.0"/>
      <color rgb="FF1155CC"/>
    </font>
    <font>
      <u/>
      <sz val="10.0"/>
      <color rgb="FF0000FF"/>
    </font>
    <font>
      <sz val="10.0"/>
      <color rgb="FF262626"/>
      <name val="Arial"/>
      <scheme val="minor"/>
    </font>
    <font>
      <u/>
      <sz val="10.0"/>
      <color rgb="FF1F1F1F"/>
    </font>
    <font>
      <u/>
      <sz val="10.0"/>
      <color rgb="FF1F1F1F"/>
    </font>
    <font>
      <u/>
      <sz val="10.0"/>
      <color rgb="FF303030"/>
    </font>
    <font>
      <u/>
      <sz val="10.0"/>
      <color rgb="FF1155CC"/>
      <name val="Arial"/>
      <scheme val="minor"/>
    </font>
    <font>
      <u/>
      <sz val="10.0"/>
      <color rgb="FFFF9900"/>
    </font>
    <font>
      <sz val="10.0"/>
      <color rgb="FFFF9900"/>
      <name val="Arial"/>
      <scheme val="minor"/>
    </font>
    <font>
      <u/>
      <sz val="10.0"/>
      <color rgb="FF1155CC"/>
    </font>
    <font>
      <u/>
      <sz val="10.0"/>
      <color rgb="FFFF9900"/>
    </font>
    <font>
      <u/>
      <sz val="10.0"/>
      <color rgb="FF4A86E8"/>
    </font>
    <font>
      <u/>
      <sz val="10.0"/>
      <color rgb="FF222222"/>
    </font>
    <font>
      <sz val="10.0"/>
      <color rgb="FF1A1A1A"/>
      <name val="Arial"/>
      <scheme val="minor"/>
    </font>
    <font>
      <u/>
      <sz val="10.0"/>
      <color rgb="FF0563C1"/>
      <name val="Arial"/>
      <scheme val="minor"/>
    </font>
    <font>
      <sz val="10.0"/>
      <color rgb="FF000000"/>
      <name val="Arial"/>
    </font>
    <font>
      <u/>
      <sz val="10.0"/>
      <color rgb="FF1155CC"/>
      <name val="Arial"/>
      <scheme val="minor"/>
    </font>
    <font>
      <u/>
      <color rgb="FF0000FF"/>
    </font>
    <font>
      <u/>
      <sz val="10.0"/>
      <color rgb="FF1F1F1F"/>
    </font>
    <font>
      <sz val="10.0"/>
      <color rgb="FF222222"/>
      <name val="Arial"/>
    </font>
    <font>
      <u/>
      <sz val="10.0"/>
      <color rgb="FF0563C1"/>
      <name val="Arial"/>
      <scheme val="minor"/>
    </font>
    <font>
      <color rgb="FF414135"/>
      <name val="Arial"/>
    </font>
    <font>
      <sz val="10.0"/>
      <color rgb="FF5E5E5E"/>
      <name val="Arial"/>
      <scheme val="minor"/>
    </font>
    <font>
      <sz val="10.0"/>
      <color rgb="FFFF0000"/>
    </font>
    <font>
      <sz val="10.0"/>
      <color rgb="FF04132B"/>
      <name val="Arial"/>
      <scheme val="minor"/>
    </font>
    <font>
      <sz val="10.0"/>
      <color rgb="FF2E2E2E"/>
      <name val="Arial"/>
      <scheme val="minor"/>
    </font>
    <font>
      <u/>
      <sz val="10.0"/>
      <color rgb="FF0000FF"/>
    </font>
    <font>
      <sz val="10.0"/>
      <color rgb="FF414135"/>
      <name val="Arial"/>
      <scheme val="minor"/>
    </font>
    <font>
      <sz val="10.0"/>
      <color rgb="FF3B3B3B"/>
      <name val="Arial"/>
      <scheme val="minor"/>
    </font>
    <font>
      <u/>
      <sz val="10.0"/>
      <color rgb="FF121212"/>
    </font>
    <font>
      <u/>
      <sz val="10.0"/>
      <color rgb="FF464646"/>
    </font>
    <font>
      <u/>
      <sz val="10.0"/>
      <color rgb="FF1F1F1F"/>
    </font>
    <font>
      <u/>
      <sz val="10.0"/>
      <color rgb="FF1155CC"/>
    </font>
    <font>
      <u/>
      <sz val="10.0"/>
      <color rgb="FF333333"/>
    </font>
    <font>
      <u/>
      <sz val="10.0"/>
      <color rgb="FF000000"/>
    </font>
    <font>
      <u/>
      <sz val="10.0"/>
      <color rgb="FF000000"/>
      <name val="Arial"/>
      <scheme val="minor"/>
    </font>
    <font>
      <u/>
      <sz val="10.0"/>
      <color rgb="FF00B050"/>
    </font>
    <font>
      <u/>
      <sz val="10.0"/>
      <color rgb="FF000000"/>
    </font>
    <font>
      <color rgb="FF484848"/>
      <name val="Arial"/>
    </font>
    <font>
      <u/>
      <sz val="10.0"/>
      <color rgb="FF0000FF"/>
    </font>
    <font>
      <sz val="10.0"/>
      <color rgb="FF414F6C"/>
      <name val="Arial"/>
      <scheme val="minor"/>
    </font>
    <font>
      <sz val="10.0"/>
      <color rgb="FF4A4A4A"/>
      <name val="Arial"/>
      <scheme val="minor"/>
    </font>
    <font>
      <u/>
      <sz val="10.0"/>
      <color rgb="FF212121"/>
    </font>
    <font>
      <u/>
      <sz val="10.0"/>
      <color rgb="FF000000"/>
    </font>
    <font>
      <u/>
      <sz val="10.0"/>
      <color rgb="FF1155CC"/>
    </font>
    <font>
      <u/>
      <sz val="10.0"/>
      <color rgb="FF000000"/>
      <name val="Arial"/>
      <scheme val="minor"/>
    </font>
    <font>
      <u/>
      <sz val="10.0"/>
      <color theme="5"/>
    </font>
    <font>
      <sz val="10.0"/>
      <color theme="1"/>
    </font>
    <font>
      <u/>
      <sz val="10.0"/>
      <color rgb="FF000000"/>
    </font>
    <font>
      <u/>
      <sz val="10.0"/>
      <color rgb="FF0563C1"/>
      <name val="Arial"/>
      <scheme val="minor"/>
    </font>
    <font>
      <u/>
      <sz val="10.0"/>
      <color rgb="FF0000FF"/>
    </font>
    <font>
      <u/>
      <sz val="10.0"/>
      <color rgb="FF444444"/>
    </font>
    <font>
      <u/>
      <sz val="10.0"/>
      <color rgb="FF1155CC"/>
      <name val="Arial"/>
      <scheme val="minor"/>
    </font>
    <font>
      <u/>
      <color rgb="FF000000"/>
      <name val="Roboto"/>
    </font>
    <font>
      <u/>
      <sz val="10.0"/>
      <color rgb="FF212121"/>
    </font>
    <font>
      <u/>
      <sz val="10.0"/>
      <color rgb="FF1155CC"/>
    </font>
    <font>
      <u/>
      <sz val="10.0"/>
      <color rgb="FF0563C1"/>
      <name val="Arial"/>
      <scheme val="minor"/>
    </font>
    <font>
      <u/>
      <sz val="10.0"/>
      <color rgb="FFFF0000"/>
    </font>
    <font>
      <color rgb="FF333333"/>
      <name val="Arial"/>
    </font>
    <font>
      <u/>
      <sz val="10.0"/>
      <color rgb="FF2E2E2E"/>
    </font>
    <font>
      <sz val="10.0"/>
      <color rgb="FF2A2A2A"/>
      <name val="Arial"/>
    </font>
    <font>
      <sz val="10.0"/>
      <color rgb="FF0D0D0D"/>
      <name val="Times New Roman"/>
    </font>
    <font>
      <u/>
      <sz val="10.0"/>
      <color rgb="FF1155CC"/>
    </font>
    <font>
      <u/>
      <sz val="10.0"/>
      <color rgb="FF444444"/>
    </font>
    <font>
      <u/>
      <sz val="10.0"/>
      <color rgb="FF1F1F1F"/>
    </font>
    <font>
      <sz val="10.0"/>
      <color rgb="FF444444"/>
      <name val="Arial"/>
    </font>
    <font>
      <sz val="10.0"/>
      <color rgb="FF000000"/>
      <name val="&quot;Helvetica Neue&quot;"/>
    </font>
    <font>
      <u/>
      <color rgb="FF1155CC"/>
      <name val="Arial"/>
    </font>
    <font>
      <u/>
      <color rgb="FF0563C1"/>
      <name val="Arial"/>
    </font>
    <font>
      <sz val="10.0"/>
      <color rgb="FF464646"/>
      <name val="Arial"/>
      <scheme val="minor"/>
    </font>
    <font>
      <u/>
      <sz val="10.0"/>
      <color rgb="FF000000"/>
    </font>
    <font>
      <u/>
      <sz val="10.0"/>
      <color rgb="FF000000"/>
    </font>
    <font>
      <u/>
      <color rgb="FF1155CC"/>
    </font>
    <font>
      <u/>
      <sz val="10.0"/>
      <color rgb="FF000000"/>
      <name val="Arial"/>
      <scheme val="minor"/>
    </font>
    <font>
      <u/>
      <sz val="10.0"/>
      <color rgb="FF000000"/>
      <name val="Arial"/>
      <scheme val="minor"/>
    </font>
    <font>
      <u/>
      <sz val="10.0"/>
      <color rgb="FF303030"/>
    </font>
    <font>
      <i/>
      <sz val="10.0"/>
      <color rgb="FF3B3B3B"/>
      <name val="Arial"/>
      <scheme val="minor"/>
    </font>
    <font>
      <u/>
      <sz val="10.0"/>
      <color rgb="FF1155CC"/>
      <name val="Arial"/>
      <scheme val="minor"/>
    </font>
    <font>
      <color rgb="FF1F1F1F"/>
      <name val="Arial"/>
    </font>
    <font>
      <u/>
      <sz val="10.0"/>
      <color rgb="FF0000FF"/>
    </font>
    <font>
      <u/>
      <sz val="10.0"/>
      <color rgb="FF006598"/>
    </font>
    <font>
      <sz val="10.0"/>
      <color rgb="FF272828"/>
      <name val="Arial"/>
      <scheme val="minor"/>
    </font>
    <font>
      <sz val="10.0"/>
      <color rgb="FF212529"/>
      <name val="Arial"/>
      <scheme val="minor"/>
    </font>
    <font>
      <sz val="10.0"/>
      <color rgb="FF2C2C2C"/>
      <name val="Arial"/>
      <scheme val="minor"/>
    </font>
    <font>
      <u/>
      <color rgb="FF0563C1"/>
      <name val="Arial"/>
    </font>
    <font>
      <u/>
      <color rgb="FF1155CC"/>
      <name val="Arial"/>
    </font>
    <font>
      <u/>
      <sz val="10.0"/>
      <color rgb="FF0000FF"/>
    </font>
    <font>
      <u/>
      <sz val="10.0"/>
      <color rgb="FF000000"/>
    </font>
    <font>
      <sz val="10.0"/>
      <color rgb="FF212121"/>
      <name val="Arial"/>
    </font>
    <font>
      <u/>
      <color rgb="FF1155CC"/>
    </font>
    <font>
      <u/>
      <color rgb="FF0000FF"/>
    </font>
    <font>
      <u/>
      <color rgb="FF1155CC"/>
      <name val="Arial"/>
    </font>
    <font>
      <u/>
      <sz val="10.0"/>
      <color rgb="FF000000"/>
    </font>
    <font>
      <u/>
      <color rgb="FF0000FF"/>
    </font>
    <font>
      <u/>
      <sz val="10.0"/>
      <color rgb="FF1155CC"/>
    </font>
    <font>
      <u/>
      <sz val="10.0"/>
      <color rgb="FF0563C1"/>
    </font>
    <font>
      <u/>
      <sz val="10.0"/>
      <color rgb="FF0563C1"/>
      <name val="Arial"/>
      <scheme val="minor"/>
    </font>
    <font>
      <u/>
      <sz val="10.0"/>
      <color rgb="FFFBBC04"/>
    </font>
    <font>
      <u/>
      <sz val="10.0"/>
      <color rgb="FF000000"/>
    </font>
    <font>
      <u/>
      <sz val="10.0"/>
      <color rgb="FF0000FF"/>
    </font>
    <font>
      <u/>
      <sz val="10.0"/>
      <color rgb="FF2E2E2E"/>
    </font>
    <font>
      <u/>
      <sz val="10.0"/>
      <color rgb="FF1155CC"/>
    </font>
    <font>
      <u/>
      <sz val="10.0"/>
      <color rgb="FF0000FF"/>
    </font>
    <font>
      <u/>
      <sz val="10.0"/>
      <color rgb="FF000000"/>
    </font>
    <font>
      <u/>
      <sz val="10.0"/>
      <color rgb="FF1F1F1F"/>
    </font>
    <font>
      <u/>
      <sz val="10.0"/>
      <color rgb="FF1155CC"/>
    </font>
    <font>
      <u/>
      <sz val="10.0"/>
      <color rgb="FF0563C1"/>
      <name val="Arial"/>
      <scheme val="minor"/>
    </font>
    <font>
      <u/>
      <sz val="10.0"/>
      <color rgb="FF0563C1"/>
    </font>
    <font>
      <u/>
      <sz val="10.0"/>
      <color rgb="FF0563C1"/>
      <name val="Arial"/>
      <scheme val="minor"/>
    </font>
    <font>
      <u/>
      <sz val="10.0"/>
      <color rgb="FF1155CC"/>
    </font>
    <font>
      <u/>
      <sz val="10.0"/>
      <color rgb="FF0563C1"/>
      <name val="Arial"/>
      <scheme val="minor"/>
    </font>
    <font>
      <u/>
      <sz val="10.0"/>
      <color rgb="FF0563C1"/>
    </font>
    <font>
      <u/>
      <sz val="10.0"/>
      <color rgb="FF0563C1"/>
      <name val="Arial"/>
      <scheme val="minor"/>
    </font>
    <font>
      <u/>
      <sz val="10.0"/>
      <color rgb="FF0563C1"/>
    </font>
    <font>
      <u/>
      <sz val="10.0"/>
      <color rgb="FF1155CC"/>
    </font>
    <font>
      <u/>
      <sz val="10.0"/>
      <color rgb="FF0000FF"/>
    </font>
    <font>
      <u/>
      <sz val="10.0"/>
      <color rgb="FF000000"/>
    </font>
    <font>
      <u/>
      <sz val="10.0"/>
      <color rgb="FF000000"/>
    </font>
    <font>
      <u/>
      <sz val="10.0"/>
      <color rgb="FF1F1F1F"/>
    </font>
    <font>
      <u/>
      <sz val="10.0"/>
      <color rgb="FF2F2F2F"/>
    </font>
    <font>
      <u/>
      <sz val="10.0"/>
      <color rgb="FF121212"/>
    </font>
    <font>
      <u/>
      <sz val="10.0"/>
      <color rgb="FF1155CC"/>
    </font>
    <font>
      <u/>
      <sz val="10.0"/>
      <color rgb="FF0000FF"/>
    </font>
    <font>
      <u/>
      <sz val="10.0"/>
      <color rgb="FF000000"/>
    </font>
    <font>
      <u/>
      <sz val="10.0"/>
      <color rgb="FF1155CC"/>
    </font>
    <font>
      <u/>
      <sz val="10.0"/>
      <color rgb="FF1155CC"/>
    </font>
    <font>
      <u/>
      <sz val="10.0"/>
      <color rgb="FF0000FF"/>
    </font>
    <font>
      <u/>
      <sz val="10.0"/>
      <color rgb="FF0000FF"/>
    </font>
    <font>
      <u/>
      <sz val="10.0"/>
      <color rgb="FF5076B8"/>
    </font>
    <font>
      <u/>
      <sz val="10.0"/>
      <color rgb="FF0000FF"/>
    </font>
    <font>
      <u/>
      <sz val="10.0"/>
      <color rgb="FF2E2E2E"/>
    </font>
    <font>
      <u/>
      <sz val="10.0"/>
      <color rgb="FF000000"/>
    </font>
    <font>
      <u/>
      <sz val="10.0"/>
      <color rgb="FF000000"/>
    </font>
    <font>
      <u/>
      <sz val="10.0"/>
      <color rgb="FF1155CC"/>
    </font>
    <font>
      <u/>
      <sz val="10.0"/>
      <color rgb="FF0000FF"/>
    </font>
    <font>
      <u/>
      <sz val="10.0"/>
      <color rgb="FF000000"/>
      <name val="Arial"/>
      <scheme val="minor"/>
    </font>
    <font>
      <u/>
      <sz val="10.0"/>
      <color rgb="FF0563C1"/>
    </font>
    <font>
      <u/>
      <sz val="10.0"/>
      <color rgb="FF0563C1"/>
    </font>
    <font>
      <u/>
      <sz val="10.0"/>
      <color rgb="FF0563C1"/>
      <name val="Arial"/>
      <scheme val="minor"/>
    </font>
    <font>
      <u/>
      <sz val="10.0"/>
      <color rgb="FF0563C1"/>
    </font>
    <font>
      <u/>
      <sz val="10.0"/>
      <color rgb="FF0563C1"/>
    </font>
    <font>
      <u/>
      <sz val="10.0"/>
      <color rgb="FF303030"/>
    </font>
    <font>
      <u/>
      <sz val="10.0"/>
      <color rgb="FF222222"/>
    </font>
    <font>
      <u/>
      <sz val="10.0"/>
      <color rgb="FF1F1F1F"/>
    </font>
    <font>
      <u/>
      <sz val="10.0"/>
      <color rgb="FF1F1F1F"/>
    </font>
    <font>
      <u/>
      <sz val="10.0"/>
      <color rgb="FF1F1F1F"/>
    </font>
    <font>
      <u/>
      <sz val="10.0"/>
      <color rgb="FF333333"/>
    </font>
    <font>
      <u/>
      <sz val="10.0"/>
      <color rgb="FF000000"/>
    </font>
    <font>
      <u/>
      <sz val="10.0"/>
      <color rgb="FF1155CC"/>
    </font>
    <font>
      <sz val="10.0"/>
      <color rgb="FF4D5156"/>
      <name val="Arial"/>
      <scheme val="minor"/>
    </font>
    <font>
      <u/>
      <sz val="10.0"/>
      <color rgb="FF000000"/>
    </font>
    <font>
      <u/>
      <sz val="10.0"/>
      <color rgb="FF0000FF"/>
    </font>
    <font>
      <u/>
      <sz val="10.0"/>
      <color rgb="FF1155CC"/>
    </font>
    <font>
      <u/>
      <sz val="10.0"/>
      <color rgb="FF1155CC"/>
      <name val="Arial"/>
      <scheme val="minor"/>
    </font>
    <font>
      <u/>
      <color rgb="FF000000"/>
      <name val="Arial"/>
    </font>
    <font>
      <u/>
      <color rgb="FF0563C1"/>
      <name val="Arial"/>
    </font>
    <font>
      <u/>
      <color rgb="FF1155CC"/>
      <name val="Arial"/>
    </font>
    <font>
      <u/>
      <color rgb="FF000000"/>
      <name val="Arial"/>
    </font>
  </fonts>
  <fills count="32">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B7E1CD"/>
        <bgColor rgb="FFB7E1CD"/>
      </patternFill>
    </fill>
    <fill>
      <patternFill patternType="solid">
        <fgColor rgb="FFF7F7F7"/>
        <bgColor rgb="FFF7F7F7"/>
      </patternFill>
    </fill>
    <fill>
      <patternFill patternType="solid">
        <fgColor rgb="FF00B0F0"/>
        <bgColor rgb="FF00B0F0"/>
      </patternFill>
    </fill>
    <fill>
      <patternFill patternType="solid">
        <fgColor rgb="FFFFC000"/>
        <bgColor rgb="FFFFC000"/>
      </patternFill>
    </fill>
    <fill>
      <patternFill patternType="solid">
        <fgColor rgb="FFFF00FF"/>
        <bgColor rgb="FFFF00FF"/>
      </patternFill>
    </fill>
    <fill>
      <patternFill patternType="solid">
        <fgColor rgb="FFB6D7A8"/>
        <bgColor rgb="FFB6D7A8"/>
      </patternFill>
    </fill>
    <fill>
      <patternFill patternType="solid">
        <fgColor rgb="FF46BDC6"/>
        <bgColor rgb="FF46BDC6"/>
      </patternFill>
    </fill>
    <fill>
      <patternFill patternType="solid">
        <fgColor rgb="FFFF6D01"/>
        <bgColor rgb="FFFF6D01"/>
      </patternFill>
    </fill>
    <fill>
      <patternFill patternType="solid">
        <fgColor rgb="FFFF9900"/>
        <bgColor rgb="FFFF9900"/>
      </patternFill>
    </fill>
    <fill>
      <patternFill patternType="solid">
        <fgColor rgb="FFBF9000"/>
        <bgColor rgb="FFBF9000"/>
      </patternFill>
    </fill>
    <fill>
      <patternFill patternType="solid">
        <fgColor rgb="FFFEFEFE"/>
        <bgColor rgb="FFFEFEFE"/>
      </patternFill>
    </fill>
    <fill>
      <patternFill patternType="solid">
        <fgColor rgb="FFE06666"/>
        <bgColor rgb="FFE06666"/>
      </patternFill>
    </fill>
    <fill>
      <patternFill patternType="solid">
        <fgColor rgb="FF7030A0"/>
        <bgColor rgb="FF7030A0"/>
      </patternFill>
    </fill>
    <fill>
      <patternFill patternType="solid">
        <fgColor theme="0"/>
        <bgColor theme="0"/>
      </patternFill>
    </fill>
    <fill>
      <patternFill patternType="solid">
        <fgColor rgb="FFF5F5F5"/>
        <bgColor rgb="FFF5F5F5"/>
      </patternFill>
    </fill>
    <fill>
      <patternFill patternType="solid">
        <fgColor theme="4"/>
        <bgColor theme="4"/>
      </patternFill>
    </fill>
    <fill>
      <patternFill patternType="solid">
        <fgColor rgb="FF00FFFF"/>
        <bgColor rgb="FF00FFFF"/>
      </patternFill>
    </fill>
    <fill>
      <patternFill patternType="solid">
        <fgColor rgb="FFD5A6BD"/>
        <bgColor rgb="FFD5A6BD"/>
      </patternFill>
    </fill>
    <fill>
      <patternFill patternType="solid">
        <fgColor rgb="FF8E7CC3"/>
        <bgColor rgb="FF8E7CC3"/>
      </patternFill>
    </fill>
    <fill>
      <patternFill patternType="solid">
        <fgColor rgb="FF9FC5E8"/>
        <bgColor rgb="FF9FC5E8"/>
      </patternFill>
    </fill>
    <fill>
      <patternFill patternType="solid">
        <fgColor rgb="FF00FF00"/>
        <bgColor rgb="FF00FF00"/>
      </patternFill>
    </fill>
    <fill>
      <patternFill patternType="solid">
        <fgColor rgb="FFA64D79"/>
        <bgColor rgb="FFA64D79"/>
      </patternFill>
    </fill>
    <fill>
      <patternFill patternType="solid">
        <fgColor rgb="FF9BC2E6"/>
        <bgColor rgb="FF9BC2E6"/>
      </patternFill>
    </fill>
    <fill>
      <patternFill patternType="solid">
        <fgColor rgb="FFBDD7EE"/>
        <bgColor rgb="FFBDD7EE"/>
      </patternFill>
    </fill>
    <fill>
      <patternFill patternType="solid">
        <fgColor rgb="FFB4C6E7"/>
        <bgColor rgb="FFB4C6E7"/>
      </patternFill>
    </fill>
    <fill>
      <patternFill patternType="solid">
        <fgColor rgb="FFF1F0ED"/>
        <bgColor rgb="FFF1F0ED"/>
      </patternFill>
    </fill>
    <fill>
      <patternFill patternType="solid">
        <fgColor rgb="FF4285F4"/>
        <bgColor rgb="FF4285F4"/>
      </patternFill>
    </fill>
  </fills>
  <borders count="4">
    <border/>
    <border>
      <left style="thin">
        <color rgb="FF000000"/>
      </left>
      <right style="thin">
        <color rgb="FF000000"/>
      </right>
      <top style="thin">
        <color rgb="FF000000"/>
      </top>
      <bottom style="thin">
        <color rgb="FF000000"/>
      </bottom>
    </border>
    <border>
      <right/>
    </border>
    <border>
      <left/>
    </border>
  </borders>
  <cellStyleXfs count="1">
    <xf borderId="0" fillId="0" fontId="0" numFmtId="0" applyAlignment="1" applyFont="1"/>
  </cellStyleXfs>
  <cellXfs count="68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0" numFmtId="0" xfId="0" applyAlignment="1" applyFont="1">
      <alignment readingOrder="0" shrinkToFit="0" vertical="bottom"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0" fontId="0" numFmtId="0" xfId="0" applyAlignment="1" applyFont="1">
      <alignment horizontal="left" readingOrder="0" shrinkToFit="0" vertical="bottom" wrapText="1"/>
    </xf>
    <xf borderId="0" fillId="0" fontId="4" numFmtId="0" xfId="0" applyAlignment="1" applyFont="1">
      <alignment shrinkToFit="0" vertical="bottom" wrapText="1"/>
    </xf>
    <xf borderId="0" fillId="0" fontId="5" numFmtId="0" xfId="0" applyAlignment="1" applyFont="1">
      <alignment readingOrder="0" vertical="bottom"/>
    </xf>
    <xf borderId="0" fillId="0" fontId="6" numFmtId="0" xfId="0" applyAlignment="1" applyFont="1">
      <alignment readingOrder="0" shrinkToFit="0" wrapText="1"/>
    </xf>
    <xf borderId="0" fillId="0" fontId="0" numFmtId="0" xfId="0" applyAlignment="1" applyFont="1">
      <alignment horizontal="lef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vertical="bottom"/>
    </xf>
    <xf borderId="0" fillId="0" fontId="4" numFmtId="0" xfId="0" applyAlignment="1" applyFont="1">
      <alignment readingOrder="0" vertical="bottom"/>
    </xf>
    <xf borderId="0" fillId="0" fontId="7" numFmtId="0" xfId="0" applyAlignment="1" applyFont="1">
      <alignment readingOrder="0" shrinkToFit="0" vertical="bottom" wrapText="1"/>
    </xf>
    <xf borderId="0" fillId="0" fontId="0" numFmtId="164" xfId="0" applyAlignment="1" applyFont="1" applyNumberFormat="1">
      <alignment horizontal="right" readingOrder="0" shrinkToFit="0" vertical="bottom" wrapText="1"/>
    </xf>
    <xf borderId="0" fillId="0" fontId="3" numFmtId="0" xfId="0" applyAlignment="1" applyFont="1">
      <alignment shrinkToFit="0" vertical="bottom" wrapText="1"/>
    </xf>
    <xf borderId="0" fillId="0" fontId="3" numFmtId="0" xfId="0" applyAlignment="1" applyFont="1">
      <alignment readingOrder="0" vertical="bottom"/>
    </xf>
    <xf borderId="0" fillId="0" fontId="8" numFmtId="0" xfId="0" applyAlignment="1" applyFont="1">
      <alignment readingOrder="0" shrinkToFit="0" vertical="bottom" wrapText="1"/>
    </xf>
    <xf borderId="0" fillId="0" fontId="0" numFmtId="0" xfId="0" applyAlignment="1" applyFont="1">
      <alignment shrinkToFit="0" vertical="bottom" wrapText="1"/>
    </xf>
    <xf borderId="0" fillId="0" fontId="1" numFmtId="0" xfId="0" applyAlignment="1" applyFont="1">
      <alignment shrinkToFit="0" wrapText="1"/>
    </xf>
    <xf borderId="0" fillId="0" fontId="9" numFmtId="0" xfId="0" applyAlignment="1" applyFont="1">
      <alignment shrinkToFit="0" wrapText="1"/>
    </xf>
    <xf borderId="0" fillId="0" fontId="2" numFmtId="164" xfId="0" applyAlignment="1" applyFont="1" applyNumberFormat="1">
      <alignment horizontal="right" readingOrder="0" shrinkToFit="0" vertical="bottom" wrapText="1"/>
    </xf>
    <xf borderId="0" fillId="0" fontId="0" numFmtId="0" xfId="0" applyAlignment="1" applyFont="1">
      <alignment horizontal="left" shrinkToFit="0" vertical="bottom" wrapText="1"/>
    </xf>
    <xf borderId="0" fillId="0" fontId="3" numFmtId="0" xfId="0" applyAlignment="1" applyFont="1">
      <alignment shrinkToFit="0" vertical="bottom" wrapText="1"/>
    </xf>
    <xf borderId="0" fillId="0" fontId="4" numFmtId="0" xfId="0" applyAlignment="1" applyFont="1">
      <alignment vertical="bottom"/>
    </xf>
    <xf borderId="0" fillId="2" fontId="10" numFmtId="0" xfId="0" applyAlignment="1" applyFill="1" applyFont="1">
      <alignment readingOrder="0" shrinkToFit="0" vertical="bottom" wrapText="1"/>
    </xf>
    <xf borderId="0" fillId="2" fontId="0" numFmtId="164" xfId="0" applyAlignment="1" applyFont="1" applyNumberFormat="1">
      <alignment horizontal="right" readingOrder="0" shrinkToFit="0" vertical="bottom" wrapText="1"/>
    </xf>
    <xf borderId="0" fillId="2" fontId="2" numFmtId="0" xfId="0" applyAlignment="1" applyFont="1">
      <alignment readingOrder="0" shrinkToFit="0" vertical="bottom" wrapText="1"/>
    </xf>
    <xf borderId="0" fillId="2" fontId="0" numFmtId="0" xfId="0" applyAlignment="1" applyFont="1">
      <alignment readingOrder="0" shrinkToFit="0" vertical="bottom" wrapText="1"/>
    </xf>
    <xf borderId="0" fillId="2" fontId="3" numFmtId="0" xfId="0" applyAlignment="1" applyFont="1">
      <alignment shrinkToFit="0" vertical="bottom" wrapText="1"/>
    </xf>
    <xf borderId="0" fillId="2" fontId="0" numFmtId="0" xfId="0" applyAlignment="1" applyFont="1">
      <alignment horizontal="left" shrinkToFit="0" vertical="bottom" wrapText="1"/>
    </xf>
    <xf borderId="0" fillId="2" fontId="3" numFmtId="0" xfId="0" applyAlignment="1" applyFont="1">
      <alignment readingOrder="0" vertical="bottom"/>
    </xf>
    <xf borderId="0" fillId="2" fontId="11" numFmtId="0" xfId="0" applyAlignment="1" applyFont="1">
      <alignment readingOrder="0" shrinkToFit="0" vertical="bottom" wrapText="1"/>
    </xf>
    <xf borderId="0" fillId="3" fontId="0" numFmtId="0" xfId="0" applyAlignment="1" applyFill="1" applyFont="1">
      <alignment shrinkToFit="0" vertical="bottom" wrapText="1"/>
    </xf>
    <xf borderId="0" fillId="2" fontId="0" numFmtId="0" xfId="0" applyAlignment="1" applyFont="1">
      <alignment shrinkToFit="0" vertical="bottom" wrapText="1"/>
    </xf>
    <xf borderId="0" fillId="2" fontId="0" numFmtId="0" xfId="0" applyAlignment="1" applyFont="1">
      <alignment horizontal="left" readingOrder="0" shrinkToFit="0" vertical="bottom" wrapText="1"/>
    </xf>
    <xf borderId="0" fillId="4" fontId="9" numFmtId="0" xfId="0" applyAlignment="1" applyFill="1" applyFont="1">
      <alignment shrinkToFit="0" wrapText="1"/>
    </xf>
    <xf borderId="0" fillId="0" fontId="12" numFmtId="0" xfId="0" applyAlignment="1" applyFont="1">
      <alignment readingOrder="0" shrinkToFit="0" wrapText="1"/>
    </xf>
    <xf borderId="0" fillId="0" fontId="2" numFmtId="165" xfId="0" applyAlignment="1" applyFont="1" applyNumberFormat="1">
      <alignment readingOrder="0" shrinkToFit="0" wrapText="1"/>
    </xf>
    <xf borderId="0" fillId="0" fontId="0" numFmtId="0" xfId="0" applyAlignment="1" applyFont="1">
      <alignment readingOrder="0" shrinkToFit="0" wrapText="1"/>
    </xf>
    <xf borderId="0" fillId="0" fontId="6" numFmtId="0" xfId="0" applyAlignment="1" applyFont="1">
      <alignment readingOrder="0" vertical="bottom"/>
    </xf>
    <xf borderId="0" fillId="0" fontId="13" numFmtId="0" xfId="0" applyAlignment="1" applyFont="1">
      <alignment horizontal="left" readingOrder="0" shrinkToFit="0" wrapText="1"/>
    </xf>
    <xf borderId="0" fillId="3" fontId="0" numFmtId="0" xfId="0" applyAlignment="1" applyFont="1">
      <alignment readingOrder="0" shrinkToFit="0" vertical="bottom" wrapText="1"/>
    </xf>
    <xf borderId="0" fillId="0" fontId="14" numFmtId="0" xfId="0" applyAlignment="1" applyFont="1">
      <alignment horizontal="left" readingOrder="0"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wrapText="1"/>
    </xf>
    <xf borderId="0" fillId="0" fontId="2" numFmtId="0" xfId="0" applyAlignment="1" applyFont="1">
      <alignment horizontal="left" shrinkToFit="0" wrapText="1"/>
    </xf>
    <xf borderId="0" fillId="0" fontId="17" numFmtId="0" xfId="0" applyAlignment="1" applyFont="1">
      <alignment readingOrder="0" shrinkToFit="0" wrapText="1"/>
    </xf>
    <xf borderId="0" fillId="0" fontId="18" numFmtId="0" xfId="0" applyAlignment="1" applyFont="1">
      <alignment shrinkToFit="0" vertical="bottom" wrapText="1"/>
    </xf>
    <xf borderId="0" fillId="0" fontId="0" numFmtId="164" xfId="0" applyAlignment="1" applyFont="1" applyNumberFormat="1">
      <alignment horizontal="right" shrinkToFit="0" vertical="bottom" wrapText="1"/>
    </xf>
    <xf borderId="0" fillId="0" fontId="2" numFmtId="0" xfId="0" applyAlignment="1" applyFont="1">
      <alignment shrinkToFit="0" vertical="bottom" wrapText="1"/>
    </xf>
    <xf borderId="0" fillId="0" fontId="0" numFmtId="0" xfId="0" applyAlignment="1" applyFont="1">
      <alignment shrinkToFit="0" vertical="bottom" wrapText="1"/>
    </xf>
    <xf borderId="0" fillId="5" fontId="0" numFmtId="0" xfId="0" applyAlignment="1" applyFill="1" applyFont="1">
      <alignment shrinkToFit="0" vertical="bottom" wrapText="1"/>
    </xf>
    <xf borderId="0" fillId="0" fontId="2" numFmtId="0" xfId="0" applyAlignment="1" applyFont="1">
      <alignment shrinkToFit="0" vertical="bottom" wrapText="1"/>
    </xf>
    <xf borderId="0" fillId="3" fontId="2" numFmtId="0" xfId="0" applyAlignment="1" applyFont="1">
      <alignment shrinkToFit="0" vertical="bottom" wrapText="1"/>
    </xf>
    <xf borderId="0" fillId="4" fontId="0" numFmtId="0" xfId="0" applyAlignment="1" applyFont="1">
      <alignment horizontal="left" shrinkToFit="0" vertical="bottom" wrapText="1"/>
    </xf>
    <xf borderId="0" fillId="0" fontId="19" numFmtId="0" xfId="0" applyAlignment="1" applyFont="1">
      <alignment readingOrder="0" shrinkToFit="0" vertical="bottom" wrapText="1"/>
    </xf>
    <xf borderId="0" fillId="0" fontId="4" numFmtId="0" xfId="0" applyAlignment="1" applyFont="1">
      <alignment readingOrder="0" shrinkToFit="0" vertical="bottom" wrapText="1"/>
    </xf>
    <xf borderId="0" fillId="0" fontId="0" numFmtId="0" xfId="0" applyAlignment="1" applyFont="1">
      <alignment horizontal="left" shrinkToFit="0" vertical="bottom" wrapText="1"/>
    </xf>
    <xf borderId="0" fillId="0" fontId="20" numFmtId="0" xfId="0" applyAlignment="1" applyFont="1">
      <alignment readingOrder="0" shrinkToFit="0" wrapText="1"/>
    </xf>
    <xf borderId="0" fillId="0" fontId="2" numFmtId="164" xfId="0" applyAlignment="1" applyFont="1" applyNumberFormat="1">
      <alignment readingOrder="0" shrinkToFit="0" wrapText="1"/>
    </xf>
    <xf borderId="0" fillId="0" fontId="2" numFmtId="0" xfId="0" applyAlignment="1" applyFont="1">
      <alignment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23" numFmtId="0" xfId="0" applyAlignment="1" applyFont="1">
      <alignment horizontal="left" readingOrder="0" shrinkToFit="0" wrapText="1"/>
    </xf>
    <xf borderId="0" fillId="0" fontId="24" numFmtId="0" xfId="0" applyAlignment="1" applyFont="1">
      <alignment readingOrder="0" shrinkToFit="0" wrapText="1"/>
    </xf>
    <xf borderId="0" fillId="0" fontId="21" numFmtId="0" xfId="0" applyAlignment="1" applyFont="1">
      <alignment horizontal="left" readingOrder="0" shrinkToFit="0" wrapText="1"/>
    </xf>
    <xf borderId="0" fillId="0" fontId="25" numFmtId="0" xfId="0" applyAlignment="1" applyFont="1">
      <alignment readingOrder="0" shrinkToFit="0" wrapText="1"/>
    </xf>
    <xf borderId="0" fillId="0" fontId="0" numFmtId="164" xfId="0" applyAlignment="1" applyFont="1" applyNumberFormat="1">
      <alignment readingOrder="0" shrinkToFit="0" wrapText="1"/>
    </xf>
    <xf borderId="0" fillId="3" fontId="0" numFmtId="0" xfId="0" applyAlignment="1" applyFont="1">
      <alignment readingOrder="0" shrinkToFit="0" wrapText="1"/>
    </xf>
    <xf borderId="0" fillId="6" fontId="22" numFmtId="0" xfId="0" applyAlignment="1" applyFill="1" applyFont="1">
      <alignment readingOrder="0" shrinkToFit="0" wrapText="1"/>
    </xf>
    <xf borderId="0" fillId="0" fontId="26" numFmtId="0" xfId="0" applyAlignment="1" applyFont="1">
      <alignment shrinkToFit="0" vertical="bottom" wrapText="1"/>
    </xf>
    <xf borderId="0" fillId="3" fontId="27" numFmtId="0" xfId="0" applyAlignment="1" applyFont="1">
      <alignment readingOrder="0" shrinkToFit="0" vertical="bottom" wrapText="1"/>
    </xf>
    <xf borderId="0" fillId="3" fontId="0" numFmtId="164" xfId="0" applyAlignment="1" applyFont="1" applyNumberFormat="1">
      <alignment horizontal="right" readingOrder="0" shrinkToFit="0" vertical="bottom" wrapText="1"/>
    </xf>
    <xf borderId="0" fillId="3" fontId="2" numFmtId="0" xfId="0" applyAlignment="1" applyFont="1">
      <alignment readingOrder="0" shrinkToFit="0" vertical="bottom" wrapText="1"/>
    </xf>
    <xf borderId="0" fillId="3" fontId="3" numFmtId="0" xfId="0" applyAlignment="1" applyFont="1">
      <alignment readingOrder="0" shrinkToFit="0" vertical="bottom" wrapText="1"/>
    </xf>
    <xf borderId="0" fillId="3" fontId="0" numFmtId="0" xfId="0" applyAlignment="1" applyFont="1">
      <alignment horizontal="left" shrinkToFit="0" vertical="bottom" wrapText="1"/>
    </xf>
    <xf borderId="0" fillId="3" fontId="3" numFmtId="0" xfId="0" applyAlignment="1" applyFont="1">
      <alignment readingOrder="0" vertical="bottom"/>
    </xf>
    <xf borderId="0" fillId="3" fontId="28" numFmtId="0" xfId="0" applyAlignment="1" applyFont="1">
      <alignment readingOrder="0" shrinkToFit="0" vertical="bottom" wrapText="1"/>
    </xf>
    <xf borderId="0" fillId="7" fontId="0" numFmtId="0" xfId="0" applyAlignment="1" applyFill="1" applyFont="1">
      <alignment readingOrder="0" shrinkToFit="0" vertical="bottom" wrapText="1"/>
    </xf>
    <xf borderId="0" fillId="3" fontId="0" numFmtId="0" xfId="0" applyAlignment="1" applyFont="1">
      <alignment horizontal="left" readingOrder="0" shrinkToFit="0" vertical="bottom" wrapText="1"/>
    </xf>
    <xf borderId="0" fillId="8" fontId="0" numFmtId="0" xfId="0" applyAlignment="1" applyFill="1" applyFont="1">
      <alignment horizontal="left" readingOrder="0" shrinkToFit="0" vertical="bottom" wrapText="1"/>
    </xf>
    <xf borderId="0" fillId="4" fontId="6" numFmtId="0" xfId="0" applyAlignment="1" applyFont="1">
      <alignment readingOrder="0" shrinkToFit="0" wrapText="1"/>
    </xf>
    <xf borderId="0" fillId="3" fontId="3" numFmtId="0" xfId="0" applyAlignment="1" applyFont="1">
      <alignment shrinkToFit="0" vertical="bottom" wrapText="1"/>
    </xf>
    <xf borderId="0" fillId="3" fontId="4" numFmtId="0" xfId="0" applyAlignment="1" applyFont="1">
      <alignment vertical="bottom"/>
    </xf>
    <xf borderId="0" fillId="3" fontId="29" numFmtId="0" xfId="0" applyAlignment="1" applyFont="1">
      <alignment readingOrder="0" shrinkToFit="0" vertical="bottom" wrapText="1"/>
    </xf>
    <xf borderId="0" fillId="3" fontId="2" numFmtId="0" xfId="0" applyAlignment="1" applyFont="1">
      <alignment shrinkToFit="0" wrapText="1"/>
    </xf>
    <xf borderId="0" fillId="3" fontId="2" numFmtId="0" xfId="0" applyAlignment="1" applyFont="1">
      <alignment readingOrder="0" shrinkToFit="0" wrapText="1"/>
    </xf>
    <xf borderId="0" fillId="3" fontId="1" numFmtId="0" xfId="0" applyAlignment="1" applyFont="1">
      <alignment shrinkToFit="0" wrapText="1"/>
    </xf>
    <xf borderId="0" fillId="3" fontId="9" numFmtId="0" xfId="0" applyAlignment="1" applyFont="1">
      <alignment shrinkToFit="0" wrapText="1"/>
    </xf>
    <xf borderId="0" fillId="3" fontId="1" numFmtId="0" xfId="0" applyFont="1"/>
    <xf borderId="0" fillId="3" fontId="1" numFmtId="0" xfId="0" applyAlignment="1" applyFont="1">
      <alignment readingOrder="0"/>
    </xf>
    <xf borderId="0" fillId="3" fontId="30" numFmtId="0" xfId="0" applyAlignment="1" applyFont="1">
      <alignment shrinkToFit="0" vertical="bottom" wrapText="1"/>
    </xf>
    <xf borderId="0" fillId="0" fontId="31" numFmtId="0" xfId="0" applyAlignment="1" applyFont="1">
      <alignment readingOrder="0" shrinkToFit="0" vertical="bottom" wrapText="1"/>
    </xf>
    <xf borderId="0" fillId="3" fontId="6" numFmtId="0" xfId="0" applyAlignment="1" applyFont="1">
      <alignment readingOrder="0" shrinkToFit="0" wrapText="1"/>
    </xf>
    <xf borderId="0" fillId="0" fontId="32" numFmtId="0" xfId="0" applyAlignment="1" applyFont="1">
      <alignment readingOrder="0" shrinkToFit="0" vertical="bottom" wrapText="1"/>
    </xf>
    <xf borderId="0" fillId="0" fontId="33" numFmtId="0" xfId="0" applyAlignment="1" applyFont="1">
      <alignment readingOrder="0" shrinkToFit="0" vertical="bottom" wrapText="1"/>
    </xf>
    <xf borderId="0" fillId="0" fontId="34" numFmtId="0" xfId="0" applyAlignment="1" applyFont="1">
      <alignment shrinkToFit="0" vertical="bottom" wrapText="1"/>
    </xf>
    <xf borderId="0" fillId="0" fontId="0" numFmtId="0" xfId="0" applyAlignment="1" applyFont="1">
      <alignment readingOrder="0" shrinkToFit="0" wrapText="1"/>
    </xf>
    <xf borderId="0" fillId="3" fontId="35" numFmtId="0" xfId="0" applyAlignment="1" applyFont="1">
      <alignment horizontal="left" readingOrder="0" shrinkToFit="0" vertical="bottom" wrapText="1"/>
    </xf>
    <xf borderId="0" fillId="0" fontId="0" numFmtId="0" xfId="0" applyAlignment="1" applyFont="1">
      <alignment shrinkToFit="0" wrapText="1"/>
    </xf>
    <xf borderId="0" fillId="0" fontId="4" numFmtId="0" xfId="0" applyAlignment="1" applyFont="1">
      <alignment shrinkToFit="0" vertical="bottom" wrapText="1"/>
    </xf>
    <xf borderId="0" fillId="0" fontId="6" numFmtId="0" xfId="0" applyAlignment="1" applyFont="1">
      <alignment horizontal="left" readingOrder="0" shrinkToFit="0" wrapText="1"/>
    </xf>
    <xf borderId="0" fillId="3" fontId="36" numFmtId="0" xfId="0" applyAlignment="1" applyFont="1">
      <alignment readingOrder="0" shrinkToFit="0" wrapText="1"/>
    </xf>
    <xf borderId="0" fillId="3" fontId="37" numFmtId="0" xfId="0" applyAlignment="1" applyFont="1">
      <alignment readingOrder="0" shrinkToFit="0" vertical="bottom" wrapText="1"/>
    </xf>
    <xf borderId="0" fillId="0" fontId="38" numFmtId="0" xfId="0" applyAlignment="1" applyFont="1">
      <alignment horizontal="left" readingOrder="0" shrinkToFit="0" vertical="bottom" wrapText="1"/>
    </xf>
    <xf borderId="0" fillId="0" fontId="39" numFmtId="0" xfId="0" applyAlignment="1" applyFont="1">
      <alignment readingOrder="0" shrinkToFit="0" vertical="bottom" wrapText="1"/>
    </xf>
    <xf borderId="0" fillId="0" fontId="40" numFmtId="0" xfId="0" applyAlignment="1" applyFont="1">
      <alignment shrinkToFit="0" vertical="bottom" wrapText="1"/>
    </xf>
    <xf borderId="0" fillId="0" fontId="4" numFmtId="0" xfId="0" applyAlignment="1" applyFont="1">
      <alignment shrinkToFit="0" vertical="bottom" wrapText="1"/>
    </xf>
    <xf borderId="0" fillId="0" fontId="2" numFmtId="0" xfId="0" applyAlignment="1" applyFont="1">
      <alignment horizontal="left" shrinkToFit="0" vertical="bottom" wrapText="1"/>
    </xf>
    <xf borderId="0" fillId="0" fontId="4" numFmtId="0" xfId="0" applyAlignment="1" applyFont="1">
      <alignment readingOrder="0" vertical="bottom"/>
    </xf>
    <xf borderId="0" fillId="0" fontId="41" numFmtId="0" xfId="0" applyAlignment="1" applyFont="1">
      <alignment shrinkToFit="0" vertical="bottom" wrapText="1"/>
    </xf>
    <xf borderId="0" fillId="0" fontId="2" numFmtId="0" xfId="0" applyAlignment="1" applyFont="1">
      <alignment horizontal="left" readingOrder="0" shrinkToFit="0" vertical="bottom" wrapText="1"/>
    </xf>
    <xf borderId="0" fillId="0" fontId="42" numFmtId="0" xfId="0" applyAlignment="1" applyFont="1">
      <alignment shrinkToFit="0" vertical="bottom" wrapText="1"/>
    </xf>
    <xf borderId="0" fillId="0" fontId="43" numFmtId="0" xfId="0" applyAlignment="1" applyFont="1">
      <alignment readingOrder="0" shrinkToFit="0" vertical="bottom" wrapText="1"/>
    </xf>
    <xf borderId="0" fillId="0" fontId="44" numFmtId="0" xfId="0" applyAlignment="1" applyFont="1">
      <alignment readingOrder="0" shrinkToFit="0" vertical="bottom" wrapText="1"/>
    </xf>
    <xf borderId="0" fillId="0" fontId="0" numFmtId="0" xfId="0" applyAlignment="1" applyFont="1">
      <alignment readingOrder="0" shrinkToFit="0" vertical="bottom" wrapText="1"/>
    </xf>
    <xf borderId="0" fillId="7" fontId="0" numFmtId="0" xfId="0" applyAlignment="1" applyFont="1">
      <alignment horizontal="left" readingOrder="0" shrinkToFit="0" vertical="bottom" wrapText="1"/>
    </xf>
    <xf borderId="0" fillId="0" fontId="45" numFmtId="0" xfId="0" applyAlignment="1" applyFont="1">
      <alignment horizontal="left" readingOrder="0" shrinkToFit="0" vertical="bottom" wrapText="1"/>
    </xf>
    <xf borderId="0" fillId="0" fontId="46" numFmtId="0" xfId="0" applyAlignment="1" applyFont="1">
      <alignment readingOrder="0" shrinkToFit="0" wrapText="1"/>
    </xf>
    <xf borderId="0" fillId="0" fontId="47"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48" numFmtId="0" xfId="0" applyAlignment="1" applyFont="1">
      <alignment horizontal="left" readingOrder="0" shrinkToFit="0" vertical="bottom" wrapText="1"/>
    </xf>
    <xf borderId="0" fillId="0" fontId="49" numFmtId="0" xfId="0" applyAlignment="1" applyFont="1">
      <alignment horizontal="left" readingOrder="0" shrinkToFit="0" vertical="bottom" wrapText="1"/>
    </xf>
    <xf borderId="0" fillId="0" fontId="50" numFmtId="0" xfId="0" applyAlignment="1" applyFont="1">
      <alignment horizontal="left" readingOrder="0" shrinkToFit="0" wrapText="1"/>
    </xf>
    <xf borderId="0" fillId="0" fontId="51" numFmtId="0" xfId="0" applyAlignment="1" applyFont="1">
      <alignment horizontal="left" readingOrder="0" shrinkToFit="0" wrapText="1"/>
    </xf>
    <xf borderId="0" fillId="4" fontId="45" numFmtId="0" xfId="0" applyAlignment="1" applyFont="1">
      <alignment horizontal="left" readingOrder="0" shrinkToFit="0" wrapText="1"/>
    </xf>
    <xf borderId="0" fillId="4" fontId="0" numFmtId="0" xfId="0" applyAlignment="1" applyFont="1">
      <alignment readingOrder="0" shrinkToFit="0" wrapText="1"/>
    </xf>
    <xf borderId="0" fillId="0" fontId="52" numFmtId="0" xfId="0" applyAlignment="1" applyFont="1">
      <alignment horizontal="left" readingOrder="0" shrinkToFit="0" vertical="bottom" wrapText="1"/>
    </xf>
    <xf borderId="0" fillId="4" fontId="52" numFmtId="0" xfId="0" applyAlignment="1" applyFont="1">
      <alignment horizontal="left" readingOrder="0" shrinkToFit="0" wrapText="1"/>
    </xf>
    <xf borderId="0" fillId="0" fontId="53" numFmtId="0" xfId="0" applyAlignment="1" applyFont="1">
      <alignment readingOrder="0" shrinkToFit="0" wrapText="1"/>
    </xf>
    <xf borderId="0" fillId="0" fontId="52" numFmtId="0" xfId="0" applyAlignment="1" applyFont="1">
      <alignment horizontal="left" readingOrder="0" shrinkToFit="0" wrapText="1"/>
    </xf>
    <xf borderId="0" fillId="0" fontId="54" numFmtId="0" xfId="0" applyAlignment="1" applyFont="1">
      <alignment horizontal="left" readingOrder="0" shrinkToFit="0" vertical="bottom" wrapText="1"/>
    </xf>
    <xf borderId="0" fillId="0" fontId="55" numFmtId="0" xfId="0" applyAlignment="1" applyFont="1">
      <alignment readingOrder="0" shrinkToFit="0" vertical="bottom" wrapText="1"/>
    </xf>
    <xf borderId="0" fillId="0" fontId="56" numFmtId="0" xfId="0" applyAlignment="1" applyFont="1">
      <alignment horizontal="left" readingOrder="0" shrinkToFit="0" vertical="bottom" wrapText="1"/>
    </xf>
    <xf borderId="0" fillId="0" fontId="2" numFmtId="0" xfId="0" applyAlignment="1" applyFont="1">
      <alignment horizontal="left" readingOrder="0" shrinkToFit="0" wrapText="1"/>
    </xf>
    <xf borderId="0" fillId="0" fontId="57" numFmtId="0" xfId="0" applyAlignment="1" applyFont="1">
      <alignment readingOrder="0" shrinkToFit="0" vertical="bottom" wrapText="1"/>
    </xf>
    <xf borderId="0" fillId="0" fontId="0" numFmtId="166" xfId="0" applyAlignment="1" applyFont="1" applyNumberFormat="1">
      <alignment horizontal="right" readingOrder="0" shrinkToFit="0" vertical="bottom" wrapText="1"/>
    </xf>
    <xf borderId="0" fillId="4" fontId="58" numFmtId="0" xfId="0" applyAlignment="1" applyFont="1">
      <alignment horizontal="left" readingOrder="0" shrinkToFit="0" wrapText="1"/>
    </xf>
    <xf borderId="0" fillId="0" fontId="59" numFmtId="0" xfId="0" applyAlignment="1" applyFont="1">
      <alignment readingOrder="0" shrinkToFit="0" wrapText="1"/>
    </xf>
    <xf borderId="0" fillId="0" fontId="45" numFmtId="0" xfId="0" applyAlignment="1" applyFont="1">
      <alignment readingOrder="0" shrinkToFit="0" wrapText="1"/>
    </xf>
    <xf borderId="0" fillId="0" fontId="60" numFmtId="0" xfId="0" applyAlignment="1" applyFont="1">
      <alignment readingOrder="0" shrinkToFit="0" vertical="bottom" wrapText="1"/>
    </xf>
    <xf borderId="0" fillId="0" fontId="58" numFmtId="0" xfId="0" applyAlignment="1" applyFont="1">
      <alignment horizontal="left" readingOrder="0" shrinkToFit="0" wrapText="1"/>
    </xf>
    <xf borderId="0" fillId="0" fontId="3" numFmtId="0" xfId="0" applyAlignment="1" applyFont="1">
      <alignment readingOrder="0" shrinkToFit="0" wrapText="1"/>
    </xf>
    <xf borderId="0" fillId="0" fontId="0" numFmtId="0" xfId="0" applyAlignment="1" applyFont="1">
      <alignment readingOrder="0" shrinkToFit="0" wrapText="1"/>
    </xf>
    <xf borderId="0" fillId="0" fontId="3" numFmtId="0" xfId="0" applyAlignment="1" applyFont="1">
      <alignment horizontal="left" readingOrder="0" shrinkToFit="0" wrapText="1"/>
    </xf>
    <xf borderId="0" fillId="0" fontId="2" numFmtId="0" xfId="0" applyAlignment="1" applyFont="1">
      <alignment horizontal="left" readingOrder="0" shrinkToFit="0" wrapText="1"/>
    </xf>
    <xf borderId="0" fillId="0" fontId="61" numFmtId="0" xfId="0" applyAlignment="1" applyFont="1">
      <alignment readingOrder="0" shrinkToFit="0" wrapText="1"/>
    </xf>
    <xf borderId="0" fillId="4" fontId="62" numFmtId="0" xfId="0" applyAlignment="1" applyFont="1">
      <alignment readingOrder="0" shrinkToFit="0" wrapText="1"/>
    </xf>
    <xf borderId="0" fillId="0" fontId="63" numFmtId="0" xfId="0" applyAlignment="1" applyFont="1">
      <alignment horizontal="left" readingOrder="0" shrinkToFit="0" wrapText="1"/>
    </xf>
    <xf borderId="0" fillId="0" fontId="64" numFmtId="0" xfId="0" applyAlignment="1" applyFont="1">
      <alignment horizontal="left" readingOrder="0" shrinkToFit="0" wrapText="1"/>
    </xf>
    <xf borderId="0" fillId="4" fontId="65" numFmtId="0" xfId="0" applyAlignment="1" applyFont="1">
      <alignment horizontal="left" readingOrder="0" shrinkToFit="0" wrapText="1"/>
    </xf>
    <xf borderId="0" fillId="0" fontId="66" numFmtId="0" xfId="0" applyAlignment="1" applyFont="1">
      <alignment readingOrder="0" shrinkToFit="0" wrapText="1"/>
    </xf>
    <xf borderId="0" fillId="4" fontId="67" numFmtId="0" xfId="0" applyAlignment="1" applyFont="1">
      <alignment horizontal="left" readingOrder="0" shrinkToFit="0" wrapText="1"/>
    </xf>
    <xf borderId="0" fillId="0" fontId="68" numFmtId="0" xfId="0" applyAlignment="1" applyFont="1">
      <alignment horizontal="left" readingOrder="0" shrinkToFit="0" wrapText="1"/>
    </xf>
    <xf borderId="0" fillId="0" fontId="17" numFmtId="0" xfId="0" applyAlignment="1" applyFont="1">
      <alignment shrinkToFit="0" wrapText="1"/>
    </xf>
    <xf borderId="0" fillId="0" fontId="69" numFmtId="0" xfId="0" applyAlignment="1" applyFont="1">
      <alignment shrinkToFit="0" vertical="bottom" wrapText="1"/>
    </xf>
    <xf borderId="0" fillId="0" fontId="2" numFmtId="165" xfId="0" applyAlignment="1" applyFont="1" applyNumberFormat="1">
      <alignment horizontal="right" shrinkToFit="0" vertical="bottom" wrapText="1"/>
    </xf>
    <xf borderId="0" fillId="0" fontId="40" numFmtId="0" xfId="0" applyAlignment="1" applyFont="1">
      <alignment horizontal="left" readingOrder="0" shrinkToFit="0" wrapText="1"/>
    </xf>
    <xf borderId="0" fillId="9" fontId="70" numFmtId="0" xfId="0" applyAlignment="1" applyFill="1" applyFont="1">
      <alignment shrinkToFit="0" vertical="bottom" wrapText="1"/>
    </xf>
    <xf borderId="0" fillId="9" fontId="2" numFmtId="165" xfId="0" applyAlignment="1" applyFont="1" applyNumberFormat="1">
      <alignment horizontal="right" shrinkToFit="0" vertical="bottom" wrapText="1"/>
    </xf>
    <xf borderId="0" fillId="9" fontId="2" numFmtId="0" xfId="0" applyAlignment="1" applyFont="1">
      <alignment shrinkToFit="0" vertical="bottom" wrapText="1"/>
    </xf>
    <xf borderId="0" fillId="9" fontId="2" numFmtId="0" xfId="0" applyAlignment="1" applyFont="1">
      <alignment readingOrder="0" shrinkToFit="0" vertical="bottom" wrapText="1"/>
    </xf>
    <xf borderId="0" fillId="9" fontId="3" numFmtId="0" xfId="0" applyAlignment="1" applyFont="1">
      <alignment shrinkToFit="0" vertical="bottom" wrapText="1"/>
    </xf>
    <xf borderId="0" fillId="9" fontId="3" numFmtId="0" xfId="0" applyAlignment="1" applyFont="1">
      <alignment readingOrder="0" vertical="bottom"/>
    </xf>
    <xf borderId="0" fillId="9" fontId="2" numFmtId="0" xfId="0" applyAlignment="1" applyFont="1">
      <alignment horizontal="left" shrinkToFit="0" vertical="bottom" wrapText="1"/>
    </xf>
    <xf borderId="0" fillId="9" fontId="71" numFmtId="0" xfId="0" applyAlignment="1" applyFont="1">
      <alignment readingOrder="0" shrinkToFit="0" vertical="bottom" wrapText="1"/>
    </xf>
    <xf borderId="0" fillId="9" fontId="2" numFmtId="0" xfId="0" applyAlignment="1" applyFont="1">
      <alignment shrinkToFit="0" vertical="bottom" wrapText="1"/>
    </xf>
    <xf borderId="0" fillId="0" fontId="72" numFmtId="0" xfId="0" applyAlignment="1" applyFont="1">
      <alignment horizontal="left" shrinkToFit="0" vertical="bottom" wrapText="1"/>
    </xf>
    <xf borderId="0" fillId="4" fontId="3" numFmtId="0" xfId="0" applyAlignment="1" applyFont="1">
      <alignment shrinkToFit="0" vertical="bottom" wrapText="1"/>
    </xf>
    <xf borderId="0" fillId="3" fontId="2" numFmtId="0" xfId="0" applyAlignment="1" applyFont="1">
      <alignment shrinkToFit="0" vertical="bottom" wrapText="1"/>
    </xf>
    <xf borderId="0" fillId="4" fontId="73" numFmtId="0" xfId="0" applyAlignment="1" applyFont="1">
      <alignment horizontal="left" readingOrder="0" shrinkToFit="0" vertical="bottom" wrapText="1"/>
    </xf>
    <xf borderId="0" fillId="10" fontId="2" numFmtId="0" xfId="0" applyAlignment="1" applyFill="1" applyFont="1">
      <alignment shrinkToFit="0" vertical="bottom" wrapText="1"/>
    </xf>
    <xf borderId="0" fillId="11" fontId="2" numFmtId="0" xfId="0" applyAlignment="1" applyFill="1" applyFont="1">
      <alignment shrinkToFit="0" vertical="bottom" wrapText="1"/>
    </xf>
    <xf borderId="0" fillId="0" fontId="21" numFmtId="0" xfId="0" applyAlignment="1" applyFont="1">
      <alignment horizontal="left" shrinkToFit="0" vertical="bottom" wrapText="1"/>
    </xf>
    <xf borderId="0" fillId="0" fontId="74" numFmtId="0" xfId="0" applyAlignment="1" applyFont="1">
      <alignment horizontal="left" readingOrder="0" shrinkToFit="0" wrapText="1"/>
    </xf>
    <xf borderId="0" fillId="0" fontId="0" numFmtId="0" xfId="0" applyAlignment="1" applyFont="1">
      <alignment readingOrder="0" shrinkToFit="0" vertical="bottom" wrapText="1"/>
    </xf>
    <xf borderId="0" fillId="0" fontId="75" numFmtId="0" xfId="0" applyAlignment="1" applyFont="1">
      <alignment horizontal="left" readingOrder="0" shrinkToFit="0" wrapText="1"/>
    </xf>
    <xf borderId="0" fillId="0" fontId="2" numFmtId="165" xfId="0" applyAlignment="1" applyFont="1" applyNumberFormat="1">
      <alignment horizontal="right" readingOrder="0" shrinkToFit="0" vertical="bottom" wrapText="1"/>
    </xf>
    <xf borderId="0" fillId="0" fontId="21" numFmtId="0" xfId="0" applyAlignment="1" applyFont="1">
      <alignment horizontal="left" readingOrder="0" shrinkToFit="0" vertical="bottom" wrapText="1"/>
    </xf>
    <xf borderId="0" fillId="0" fontId="76" numFmtId="0" xfId="0" applyAlignment="1" applyFont="1">
      <alignment shrinkToFit="0" vertical="bottom" wrapText="1"/>
    </xf>
    <xf borderId="0" fillId="5" fontId="2" numFmtId="0" xfId="0" applyAlignment="1" applyFont="1">
      <alignment readingOrder="0" shrinkToFit="0" vertical="bottom" wrapText="1"/>
    </xf>
    <xf borderId="0" fillId="4" fontId="21" numFmtId="0" xfId="0" applyAlignment="1" applyFont="1">
      <alignment horizontal="left" readingOrder="0" shrinkToFit="0" wrapText="1"/>
    </xf>
    <xf borderId="0" fillId="10" fontId="2" numFmtId="0" xfId="0" applyAlignment="1" applyFont="1">
      <alignment readingOrder="0" shrinkToFit="0" vertical="bottom" wrapText="1"/>
    </xf>
    <xf borderId="0" fillId="12" fontId="2" numFmtId="0" xfId="0" applyAlignment="1" applyFill="1" applyFont="1">
      <alignment readingOrder="0" shrinkToFit="0" vertical="bottom" wrapText="1"/>
    </xf>
    <xf borderId="0" fillId="0" fontId="0" numFmtId="0" xfId="0" applyAlignment="1" applyFont="1">
      <alignment shrinkToFit="0" wrapText="1"/>
    </xf>
    <xf borderId="0" fillId="0" fontId="2" numFmtId="164" xfId="0" applyAlignment="1" applyFont="1" applyNumberFormat="1">
      <alignment horizontal="right" shrinkToFit="0" vertical="bottom" wrapText="1"/>
    </xf>
    <xf borderId="0" fillId="0" fontId="58" numFmtId="0" xfId="0" applyAlignment="1" applyFont="1">
      <alignment readingOrder="0" shrinkToFit="0" wrapText="1"/>
    </xf>
    <xf borderId="0" fillId="0" fontId="77" numFmtId="0" xfId="0" applyAlignment="1" applyFont="1">
      <alignment readingOrder="0" shrinkToFit="0" wrapText="1"/>
    </xf>
    <xf borderId="0" fillId="0" fontId="78" numFmtId="164" xfId="0" applyAlignment="1" applyFont="1" applyNumberFormat="1">
      <alignment readingOrder="0" shrinkToFit="0" wrapText="1"/>
    </xf>
    <xf borderId="0" fillId="0" fontId="78" numFmtId="0" xfId="0" applyAlignment="1" applyFont="1">
      <alignment readingOrder="0" shrinkToFit="0" wrapText="1"/>
    </xf>
    <xf borderId="0" fillId="0" fontId="78" numFmtId="0" xfId="0" applyAlignment="1" applyFont="1">
      <alignment shrinkToFit="0" wrapText="1"/>
    </xf>
    <xf borderId="0" fillId="0" fontId="78" numFmtId="0" xfId="0" applyAlignment="1" applyFont="1">
      <alignment shrinkToFit="0" wrapText="1"/>
    </xf>
    <xf borderId="0" fillId="3" fontId="78" numFmtId="0" xfId="0" applyAlignment="1" applyFont="1">
      <alignment readingOrder="0" shrinkToFit="0" wrapText="1"/>
    </xf>
    <xf borderId="0" fillId="0" fontId="78" numFmtId="0" xfId="0" applyAlignment="1" applyFont="1">
      <alignment horizontal="left" readingOrder="0" shrinkToFit="0" wrapText="1"/>
    </xf>
    <xf borderId="0" fillId="13" fontId="79" numFmtId="0" xfId="0" applyAlignment="1" applyFill="1" applyFont="1">
      <alignment readingOrder="0" shrinkToFit="0" wrapText="1"/>
    </xf>
    <xf borderId="0" fillId="13" fontId="2" numFmtId="164" xfId="0" applyAlignment="1" applyFont="1" applyNumberFormat="1">
      <alignment readingOrder="0" shrinkToFit="0" wrapText="1"/>
    </xf>
    <xf borderId="0" fillId="13" fontId="2" numFmtId="0" xfId="0" applyAlignment="1" applyFont="1">
      <alignment readingOrder="0" shrinkToFit="0" wrapText="1"/>
    </xf>
    <xf borderId="0" fillId="13" fontId="3" numFmtId="0" xfId="0" applyAlignment="1" applyFont="1">
      <alignment readingOrder="0" shrinkToFit="0" vertical="bottom" wrapText="1"/>
    </xf>
    <xf borderId="0" fillId="13" fontId="2" numFmtId="0" xfId="0" applyAlignment="1" applyFont="1">
      <alignment shrinkToFit="0" wrapText="1"/>
    </xf>
    <xf borderId="0" fillId="13" fontId="3" numFmtId="0" xfId="0" applyAlignment="1" applyFont="1">
      <alignment readingOrder="0" vertical="bottom"/>
    </xf>
    <xf borderId="0" fillId="13" fontId="2" numFmtId="0" xfId="0" applyAlignment="1" applyFont="1">
      <alignment shrinkToFit="0" wrapText="1"/>
    </xf>
    <xf borderId="0" fillId="13" fontId="21" numFmtId="0" xfId="0" applyAlignment="1" applyFont="1">
      <alignment horizontal="left" readingOrder="0" shrinkToFit="0" wrapText="1"/>
    </xf>
    <xf borderId="0" fillId="0" fontId="6" numFmtId="0" xfId="0" applyAlignment="1" applyFont="1">
      <alignment readingOrder="0"/>
    </xf>
    <xf borderId="0" fillId="0" fontId="80" numFmtId="0" xfId="0" applyAlignment="1" applyFont="1">
      <alignment readingOrder="0" shrinkToFit="0" wrapText="1"/>
    </xf>
    <xf borderId="0" fillId="0" fontId="81" numFmtId="0" xfId="0" applyAlignment="1" applyFont="1">
      <alignment readingOrder="0" shrinkToFit="0" vertical="bottom" wrapText="1"/>
    </xf>
    <xf borderId="0" fillId="0" fontId="82" numFmtId="0" xfId="0" applyAlignment="1" applyFont="1">
      <alignment readingOrder="0" shrinkToFit="0" wrapText="1"/>
    </xf>
    <xf borderId="0" fillId="4" fontId="83" numFmtId="0" xfId="0" applyAlignment="1" applyFont="1">
      <alignment readingOrder="0" shrinkToFit="0" wrapText="1"/>
    </xf>
    <xf borderId="0" fillId="0" fontId="84" numFmtId="0" xfId="0" applyAlignment="1" applyFont="1">
      <alignment readingOrder="0" shrinkToFit="0" vertical="bottom" wrapText="1"/>
    </xf>
    <xf borderId="0" fillId="0" fontId="85" numFmtId="0" xfId="0" applyAlignment="1" applyFont="1">
      <alignment readingOrder="0"/>
    </xf>
    <xf borderId="0" fillId="0" fontId="86" numFmtId="0" xfId="0" applyAlignment="1" applyFont="1">
      <alignment horizontal="left" readingOrder="0" shrinkToFit="0" vertical="bottom" wrapText="1"/>
    </xf>
    <xf borderId="0" fillId="0" fontId="87" numFmtId="0" xfId="0" applyAlignment="1" applyFont="1">
      <alignment readingOrder="0" shrinkToFit="0" wrapText="1"/>
    </xf>
    <xf borderId="0" fillId="0" fontId="88" numFmtId="0" xfId="0" applyAlignment="1" applyFont="1">
      <alignment horizontal="left" shrinkToFit="0" vertical="bottom" wrapText="1"/>
    </xf>
    <xf borderId="0" fillId="0" fontId="65" numFmtId="0" xfId="0" applyAlignment="1" applyFont="1">
      <alignment readingOrder="0" shrinkToFit="0" wrapText="1"/>
    </xf>
    <xf borderId="0" fillId="0" fontId="89" numFmtId="0" xfId="0" applyAlignment="1" applyFont="1">
      <alignment readingOrder="0" shrinkToFit="0" wrapText="1"/>
    </xf>
    <xf borderId="0" fillId="0" fontId="40" numFmtId="0" xfId="0" applyAlignment="1" applyFont="1">
      <alignment readingOrder="0" shrinkToFit="0" wrapText="1"/>
    </xf>
    <xf borderId="0" fillId="3" fontId="2" numFmtId="164" xfId="0" applyAlignment="1" applyFont="1" applyNumberFormat="1">
      <alignment horizontal="right" readingOrder="0" shrinkToFit="0" vertical="bottom" wrapText="1"/>
    </xf>
    <xf borderId="0" fillId="2" fontId="90" numFmtId="0" xfId="0" applyAlignment="1" applyFont="1">
      <alignment shrinkToFit="0" vertical="bottom" wrapText="1"/>
    </xf>
    <xf borderId="0" fillId="0" fontId="91" numFmtId="0" xfId="0" applyAlignment="1" applyFont="1">
      <alignment readingOrder="0" shrinkToFit="0" vertical="bottom" wrapText="1"/>
    </xf>
    <xf borderId="0" fillId="4" fontId="0" numFmtId="0" xfId="0" applyAlignment="1" applyFont="1">
      <alignment horizontal="left" readingOrder="0" shrinkToFit="0" wrapText="1"/>
    </xf>
    <xf borderId="0" fillId="0" fontId="45" numFmtId="0" xfId="0" applyAlignment="1" applyFont="1">
      <alignment shrinkToFit="0" vertical="bottom" wrapText="1"/>
    </xf>
    <xf borderId="0" fillId="0" fontId="92" numFmtId="0" xfId="0" applyAlignment="1" applyFont="1">
      <alignment horizontal="left" readingOrder="0" shrinkToFit="0" vertical="bottom" wrapText="1"/>
    </xf>
    <xf borderId="0" fillId="0" fontId="93" numFmtId="0" xfId="0" applyAlignment="1" applyFont="1">
      <alignment readingOrder="0" shrinkToFit="0" vertical="bottom" wrapText="1"/>
    </xf>
    <xf borderId="0" fillId="0" fontId="56" numFmtId="0" xfId="0" applyAlignment="1" applyFont="1">
      <alignment horizontal="left" readingOrder="0" shrinkToFit="0" wrapText="1"/>
    </xf>
    <xf borderId="0" fillId="0" fontId="40" numFmtId="0" xfId="0" applyAlignment="1" applyFont="1">
      <alignment horizontal="left" readingOrder="0" shrinkToFit="0" vertical="bottom" wrapText="1"/>
    </xf>
    <xf borderId="0" fillId="0" fontId="94" numFmtId="0" xfId="0" applyAlignment="1" applyFont="1">
      <alignment readingOrder="0" shrinkToFit="0" wrapText="1"/>
    </xf>
    <xf borderId="0" fillId="0" fontId="95" numFmtId="0" xfId="0" applyAlignment="1" applyFont="1">
      <alignment readingOrder="0" shrinkToFit="0" vertical="bottom" wrapText="1"/>
    </xf>
    <xf borderId="0" fillId="0" fontId="45" numFmtId="0" xfId="0" applyAlignment="1" applyFont="1">
      <alignment horizontal="left" readingOrder="0" shrinkToFit="0" wrapText="1"/>
    </xf>
    <xf borderId="0" fillId="0" fontId="54" numFmtId="0" xfId="0" applyAlignment="1" applyFont="1">
      <alignment horizontal="left" readingOrder="0" shrinkToFit="0" wrapText="1"/>
    </xf>
    <xf borderId="0" fillId="0" fontId="2" numFmtId="0" xfId="0" applyAlignment="1" applyFont="1">
      <alignment readingOrder="0" shrinkToFit="0" wrapText="1"/>
    </xf>
    <xf borderId="0" fillId="0" fontId="96" numFmtId="0" xfId="0" applyAlignment="1" applyFont="1">
      <alignment horizontal="left" readingOrder="0" shrinkToFit="0" vertical="bottom" wrapText="1"/>
    </xf>
    <xf borderId="0" fillId="0" fontId="3" numFmtId="0" xfId="0" applyAlignment="1" applyFont="1">
      <alignment horizontal="left" readingOrder="0"/>
    </xf>
    <xf borderId="0" fillId="0" fontId="97" numFmtId="0" xfId="0" applyAlignment="1" applyFont="1">
      <alignment horizontal="left" readingOrder="0" shrinkToFit="0" wrapText="1"/>
    </xf>
    <xf borderId="0" fillId="4" fontId="40" numFmtId="0" xfId="0" applyAlignment="1" applyFont="1">
      <alignment horizontal="left" readingOrder="0" shrinkToFit="0" wrapText="1"/>
    </xf>
    <xf borderId="0" fillId="0" fontId="98" numFmtId="0" xfId="0" applyAlignment="1" applyFont="1">
      <alignment horizontal="left" readingOrder="0" shrinkToFit="0" wrapText="1"/>
    </xf>
    <xf borderId="0" fillId="0" fontId="99" numFmtId="0" xfId="0" applyAlignment="1" applyFont="1">
      <alignment readingOrder="0" shrinkToFit="0" wrapText="1"/>
    </xf>
    <xf borderId="0" fillId="0" fontId="100" numFmtId="0" xfId="0" applyAlignment="1" applyFont="1">
      <alignment horizontal="left" readingOrder="0" shrinkToFit="0" wrapText="1"/>
    </xf>
    <xf borderId="0" fillId="0" fontId="2" numFmtId="167" xfId="0" applyAlignment="1" applyFont="1" applyNumberFormat="1">
      <alignment readingOrder="0" shrinkToFit="0" wrapText="1"/>
    </xf>
    <xf borderId="0" fillId="0" fontId="0" numFmtId="0" xfId="0" applyAlignment="1" applyFont="1">
      <alignment readingOrder="0" shrinkToFit="0" wrapText="1"/>
    </xf>
    <xf borderId="0" fillId="0" fontId="17" numFmtId="0" xfId="0" applyAlignment="1" applyFont="1">
      <alignment horizontal="left" readingOrder="0" shrinkToFit="0" wrapText="1"/>
    </xf>
    <xf borderId="0" fillId="4" fontId="21" numFmtId="0" xfId="0" applyAlignment="1" applyFont="1">
      <alignment readingOrder="0" shrinkToFit="0" wrapText="1"/>
    </xf>
    <xf borderId="0" fillId="5" fontId="2" numFmtId="0" xfId="0" applyAlignment="1" applyFont="1">
      <alignment shrinkToFit="0" vertical="bottom" wrapText="1"/>
    </xf>
    <xf borderId="0" fillId="4" fontId="97" numFmtId="0" xfId="0" applyAlignment="1" applyFont="1">
      <alignment horizontal="left" readingOrder="0" shrinkToFit="0" vertical="bottom" wrapText="1"/>
    </xf>
    <xf borderId="0" fillId="4" fontId="56" numFmtId="0" xfId="0" applyAlignment="1" applyFont="1">
      <alignment horizontal="left" readingOrder="0" shrinkToFit="0" vertical="bottom" wrapText="1"/>
    </xf>
    <xf borderId="0" fillId="4" fontId="2" numFmtId="0" xfId="0" applyAlignment="1" applyFont="1">
      <alignment horizontal="left" readingOrder="0" shrinkToFit="0" vertical="bottom" wrapText="1"/>
    </xf>
    <xf borderId="0" fillId="4" fontId="0" numFmtId="0" xfId="0" applyAlignment="1" applyFont="1">
      <alignment horizontal="left" readingOrder="0" shrinkToFit="0" vertical="bottom" wrapText="1"/>
    </xf>
    <xf borderId="0" fillId="4" fontId="2" numFmtId="0" xfId="0" applyAlignment="1" applyFont="1">
      <alignment shrinkToFit="0" vertical="bottom" wrapText="1"/>
    </xf>
    <xf borderId="0" fillId="0" fontId="0" numFmtId="165" xfId="0" applyAlignment="1" applyFont="1" applyNumberFormat="1">
      <alignment horizontal="right" shrinkToFit="0" vertical="bottom" wrapText="1"/>
    </xf>
    <xf borderId="0" fillId="0" fontId="101" numFmtId="0" xfId="0" applyAlignment="1" applyFont="1">
      <alignment horizontal="left" readingOrder="0" shrinkToFit="0" vertical="bottom" wrapText="1"/>
    </xf>
    <xf borderId="0" fillId="14" fontId="2" numFmtId="0" xfId="0" applyAlignment="1" applyFill="1" applyFont="1">
      <alignment readingOrder="0" shrinkToFit="0" vertical="bottom" wrapText="1"/>
    </xf>
    <xf borderId="0" fillId="15" fontId="102" numFmtId="0" xfId="0" applyAlignment="1" applyFill="1" applyFont="1">
      <alignment shrinkToFit="0" vertical="bottom" wrapText="1"/>
    </xf>
    <xf borderId="0" fillId="0" fontId="103" numFmtId="0" xfId="0" applyAlignment="1" applyFont="1">
      <alignment horizontal="left" readingOrder="0" shrinkToFit="0" wrapText="1"/>
    </xf>
    <xf borderId="0" fillId="3" fontId="0" numFmtId="0" xfId="0" applyAlignment="1" applyFont="1">
      <alignment shrinkToFit="0" wrapText="1"/>
    </xf>
    <xf borderId="0" fillId="0" fontId="104" numFmtId="0" xfId="0" applyAlignment="1" applyFont="1">
      <alignment horizontal="left" readingOrder="0" shrinkToFit="0" wrapText="1"/>
    </xf>
    <xf borderId="0" fillId="13" fontId="3" numFmtId="0" xfId="0" applyAlignment="1" applyFont="1">
      <alignment shrinkToFit="0" vertical="bottom" wrapText="1"/>
    </xf>
    <xf borderId="0" fillId="0" fontId="0" numFmtId="0" xfId="0" applyAlignment="1" applyFont="1">
      <alignment horizontal="left" readingOrder="0" shrinkToFit="0" wrapText="1"/>
    </xf>
    <xf borderId="0" fillId="3" fontId="105" numFmtId="0" xfId="0" applyAlignment="1" applyFont="1">
      <alignment readingOrder="0" shrinkToFit="0" vertical="bottom" wrapText="1"/>
    </xf>
    <xf borderId="0" fillId="0" fontId="106" numFmtId="0" xfId="0" applyAlignment="1" applyFont="1">
      <alignment readingOrder="0" shrinkToFit="0" vertical="bottom" wrapText="1"/>
    </xf>
    <xf borderId="0" fillId="0" fontId="45" numFmtId="0" xfId="0" applyAlignment="1" applyFont="1">
      <alignment horizontal="left" shrinkToFit="0" vertical="bottom" wrapText="1"/>
    </xf>
    <xf borderId="0" fillId="0" fontId="94" numFmtId="0" xfId="0" applyAlignment="1" applyFont="1">
      <alignment horizontal="left" readingOrder="0" shrinkToFit="0" wrapText="1"/>
    </xf>
    <xf borderId="0" fillId="0" fontId="107" numFmtId="0" xfId="0" applyAlignment="1" applyFont="1">
      <alignment horizontal="left" shrinkToFit="0" vertical="bottom" wrapText="1"/>
    </xf>
    <xf borderId="0" fillId="0" fontId="54" numFmtId="0" xfId="0" applyAlignment="1" applyFont="1">
      <alignment shrinkToFit="0" vertical="bottom" wrapText="1"/>
    </xf>
    <xf borderId="0" fillId="0" fontId="2" numFmtId="0" xfId="0" applyAlignment="1" applyFont="1">
      <alignment horizontal="left" shrinkToFit="0" vertical="bottom" wrapText="1"/>
    </xf>
    <xf borderId="0" fillId="4" fontId="0" numFmtId="0" xfId="0" applyAlignment="1" applyFont="1">
      <alignment readingOrder="0" shrinkToFit="0" vertical="bottom" wrapText="1"/>
    </xf>
    <xf borderId="0" fillId="16" fontId="2" numFmtId="0" xfId="0" applyAlignment="1" applyFill="1" applyFont="1">
      <alignment readingOrder="0" shrinkToFit="0" vertical="bottom" wrapText="1"/>
    </xf>
    <xf borderId="0" fillId="0" fontId="108" numFmtId="0" xfId="0" applyAlignment="1" applyFont="1">
      <alignment readingOrder="0" shrinkToFit="0" vertical="bottom" wrapText="1"/>
    </xf>
    <xf borderId="0" fillId="0" fontId="109" numFmtId="0" xfId="0" applyAlignment="1" applyFont="1">
      <alignment readingOrder="0" shrinkToFit="0" vertical="bottom" wrapText="1"/>
    </xf>
    <xf borderId="0" fillId="0" fontId="110" numFmtId="0" xfId="0" applyAlignment="1" applyFont="1">
      <alignment readingOrder="0" shrinkToFit="0" wrapText="1"/>
    </xf>
    <xf borderId="0" fillId="0" fontId="49" numFmtId="0" xfId="0" applyAlignment="1" applyFont="1">
      <alignment horizontal="left" readingOrder="0" shrinkToFit="0" wrapText="1"/>
    </xf>
    <xf borderId="0" fillId="0" fontId="111" numFmtId="0" xfId="0" applyAlignment="1" applyFont="1">
      <alignment readingOrder="0" shrinkToFit="0" wrapText="1"/>
    </xf>
    <xf borderId="0" fillId="0" fontId="112" numFmtId="0" xfId="0" applyAlignment="1" applyFont="1">
      <alignment horizontal="left" readingOrder="0" shrinkToFit="0" wrapText="1"/>
    </xf>
    <xf borderId="0" fillId="0" fontId="113" numFmtId="0" xfId="0" applyAlignment="1" applyFont="1">
      <alignment readingOrder="0" shrinkToFit="0" wrapText="1"/>
    </xf>
    <xf borderId="0" fillId="0" fontId="0" numFmtId="165" xfId="0" applyAlignment="1" applyFont="1" applyNumberFormat="1">
      <alignment readingOrder="0" shrinkToFit="0" wrapText="1"/>
    </xf>
    <xf borderId="0" fillId="17" fontId="114" numFmtId="0" xfId="0" applyAlignment="1" applyFill="1" applyFont="1">
      <alignment readingOrder="0" shrinkToFit="0" vertical="bottom" wrapText="1"/>
    </xf>
    <xf borderId="0" fillId="17" fontId="0" numFmtId="164" xfId="0" applyAlignment="1" applyFont="1" applyNumberFormat="1">
      <alignment horizontal="right" readingOrder="0" shrinkToFit="0" vertical="bottom" wrapText="1"/>
    </xf>
    <xf borderId="0" fillId="17" fontId="2" numFmtId="0" xfId="0" applyAlignment="1" applyFont="1">
      <alignment readingOrder="0" shrinkToFit="0" vertical="bottom" wrapText="1"/>
    </xf>
    <xf borderId="0" fillId="17" fontId="0" numFmtId="0" xfId="0" applyAlignment="1" applyFont="1">
      <alignment readingOrder="0" shrinkToFit="0" vertical="bottom" wrapText="1"/>
    </xf>
    <xf borderId="0" fillId="17" fontId="3" numFmtId="0" xfId="0" applyAlignment="1" applyFont="1">
      <alignment shrinkToFit="0" vertical="bottom" wrapText="1"/>
    </xf>
    <xf borderId="0" fillId="17" fontId="0" numFmtId="0" xfId="0" applyAlignment="1" applyFont="1">
      <alignment horizontal="left" readingOrder="0" shrinkToFit="0" vertical="bottom" wrapText="1"/>
    </xf>
    <xf borderId="0" fillId="17" fontId="3" numFmtId="0" xfId="0" applyAlignment="1" applyFont="1">
      <alignment readingOrder="0" vertical="bottom"/>
    </xf>
    <xf borderId="0" fillId="17" fontId="115" numFmtId="0" xfId="0" applyAlignment="1" applyFont="1">
      <alignment shrinkToFit="0" vertical="bottom" wrapText="1"/>
    </xf>
    <xf borderId="0" fillId="17" fontId="0" numFmtId="0" xfId="0" applyAlignment="1" applyFont="1">
      <alignment horizontal="left" shrinkToFit="0" vertical="bottom" wrapText="1"/>
    </xf>
    <xf borderId="0" fillId="3" fontId="3" numFmtId="0" xfId="0" applyAlignment="1" applyFont="1">
      <alignment shrinkToFit="0" vertical="bottom" wrapText="1"/>
    </xf>
    <xf borderId="0" fillId="0" fontId="116" numFmtId="0" xfId="0" applyAlignment="1" applyFont="1">
      <alignment readingOrder="0" shrinkToFit="0" vertical="bottom" wrapText="1"/>
    </xf>
    <xf borderId="0" fillId="0" fontId="117" numFmtId="0" xfId="0" applyAlignment="1" applyFont="1">
      <alignment readingOrder="0" shrinkToFit="0" vertical="bottom" wrapText="1"/>
    </xf>
    <xf borderId="0" fillId="4" fontId="118" numFmtId="0" xfId="0" applyAlignment="1" applyFont="1">
      <alignment readingOrder="0" shrinkToFit="0" wrapText="1"/>
    </xf>
    <xf borderId="0" fillId="0" fontId="119" numFmtId="0" xfId="0" applyAlignment="1" applyFont="1">
      <alignment horizontal="left" readingOrder="0" shrinkToFit="0" vertical="bottom" wrapText="1"/>
    </xf>
    <xf borderId="0" fillId="0" fontId="0" numFmtId="0" xfId="0" applyAlignment="1" applyFont="1">
      <alignment shrinkToFit="0" wrapText="1"/>
    </xf>
    <xf borderId="0" fillId="0" fontId="56" numFmtId="0" xfId="0" applyAlignment="1" applyFont="1">
      <alignment horizontal="left" shrinkToFit="0" vertical="bottom" wrapText="1"/>
    </xf>
    <xf borderId="0" fillId="0" fontId="120" numFmtId="0" xfId="0" applyAlignment="1" applyFont="1">
      <alignment shrinkToFit="0" wrapText="1"/>
    </xf>
    <xf borderId="0" fillId="0" fontId="121" numFmtId="0" xfId="0" applyAlignment="1" applyFont="1">
      <alignment readingOrder="0" shrinkToFit="0" wrapText="1"/>
    </xf>
    <xf borderId="0" fillId="0" fontId="122" numFmtId="0" xfId="0" applyAlignment="1" applyFont="1">
      <alignment horizontal="left" readingOrder="0" shrinkToFit="0" wrapText="1"/>
    </xf>
    <xf borderId="0" fillId="0" fontId="123" numFmtId="0" xfId="0" applyAlignment="1" applyFont="1">
      <alignment readingOrder="0" shrinkToFit="0" wrapText="1"/>
    </xf>
    <xf borderId="0" fillId="0" fontId="56" numFmtId="0" xfId="0" applyAlignment="1" applyFont="1">
      <alignment readingOrder="0" shrinkToFit="0" wrapText="1"/>
    </xf>
    <xf borderId="0" fillId="0" fontId="124" numFmtId="0" xfId="0" applyAlignment="1" applyFont="1">
      <alignment readingOrder="0" shrinkToFit="0" wrapText="1"/>
    </xf>
    <xf borderId="0" fillId="18" fontId="125" numFmtId="0" xfId="0" applyAlignment="1" applyFill="1" applyFont="1">
      <alignment readingOrder="0" shrinkToFit="0" vertical="bottom" wrapText="1"/>
    </xf>
    <xf borderId="0" fillId="18" fontId="2" numFmtId="164" xfId="0" applyAlignment="1" applyFont="1" applyNumberFormat="1">
      <alignment horizontal="right" readingOrder="0" shrinkToFit="0" vertical="bottom" wrapText="1"/>
    </xf>
    <xf borderId="0" fillId="18" fontId="2" numFmtId="0" xfId="0" applyAlignment="1" applyFont="1">
      <alignment readingOrder="0" shrinkToFit="0" vertical="bottom" wrapText="1"/>
    </xf>
    <xf borderId="0" fillId="18" fontId="0" numFmtId="0" xfId="0" applyAlignment="1" applyFont="1">
      <alignment readingOrder="0" shrinkToFit="0" vertical="bottom" wrapText="1"/>
    </xf>
    <xf borderId="0" fillId="18" fontId="3" numFmtId="0" xfId="0" applyAlignment="1" applyFont="1">
      <alignment readingOrder="0" shrinkToFit="0" vertical="bottom" wrapText="1"/>
    </xf>
    <xf borderId="0" fillId="18" fontId="0" numFmtId="0" xfId="0" applyAlignment="1" applyFont="1">
      <alignment horizontal="left" readingOrder="0" shrinkToFit="0" vertical="bottom" wrapText="1"/>
    </xf>
    <xf borderId="0" fillId="18" fontId="3" numFmtId="0" xfId="0" applyAlignment="1" applyFont="1">
      <alignment readingOrder="0" vertical="bottom"/>
    </xf>
    <xf borderId="0" fillId="18" fontId="126" numFmtId="0" xfId="0" applyAlignment="1" applyFont="1">
      <alignment readingOrder="0" shrinkToFit="0" vertical="bottom" wrapText="1"/>
    </xf>
    <xf borderId="0" fillId="18" fontId="2" numFmtId="0" xfId="0" applyAlignment="1" applyFont="1">
      <alignment shrinkToFit="0" wrapText="1"/>
    </xf>
    <xf borderId="0" fillId="18" fontId="0" numFmtId="0" xfId="0" applyAlignment="1" applyFont="1">
      <alignment shrinkToFit="0" vertical="bottom" wrapText="1"/>
    </xf>
    <xf borderId="0" fillId="18" fontId="2" numFmtId="0" xfId="0" applyAlignment="1" applyFont="1">
      <alignment readingOrder="0" shrinkToFit="0" wrapText="1"/>
    </xf>
    <xf borderId="0" fillId="18" fontId="1" numFmtId="0" xfId="0" applyAlignment="1" applyFont="1">
      <alignment shrinkToFit="0" wrapText="1"/>
    </xf>
    <xf borderId="0" fillId="18" fontId="1" numFmtId="0" xfId="0" applyFont="1"/>
    <xf borderId="0" fillId="0" fontId="1" numFmtId="0" xfId="0" applyFont="1"/>
    <xf borderId="0" fillId="0" fontId="127" numFmtId="0" xfId="0" applyAlignment="1" applyFont="1">
      <alignment readingOrder="0" shrinkToFit="0" vertical="bottom" wrapText="1"/>
    </xf>
    <xf borderId="0" fillId="0" fontId="42" numFmtId="0" xfId="0" applyAlignment="1" applyFont="1">
      <alignment horizontal="left" readingOrder="0" shrinkToFit="0" vertical="bottom" wrapText="1"/>
    </xf>
    <xf borderId="0" fillId="4" fontId="3" numFmtId="0" xfId="0" applyAlignment="1" applyFont="1">
      <alignment horizontal="left" readingOrder="0" shrinkToFit="0" wrapText="1"/>
    </xf>
    <xf borderId="0" fillId="0" fontId="52" numFmtId="0" xfId="0" applyAlignment="1" applyFont="1">
      <alignment readingOrder="0" shrinkToFit="0" vertical="bottom" wrapText="1"/>
    </xf>
    <xf borderId="0" fillId="0" fontId="128" numFmtId="0" xfId="0" applyAlignment="1" applyFont="1">
      <alignment readingOrder="0" shrinkToFit="0" vertical="bottom" wrapText="1"/>
    </xf>
    <xf borderId="0" fillId="0" fontId="17" numFmtId="0" xfId="0" applyAlignment="1" applyFont="1">
      <alignment horizontal="left" readingOrder="0" shrinkToFit="0" vertical="bottom" wrapText="1"/>
    </xf>
    <xf borderId="0" fillId="4" fontId="17" numFmtId="0" xfId="0" applyAlignment="1" applyFont="1">
      <alignment horizontal="left" readingOrder="0" shrinkToFit="0" wrapText="1"/>
    </xf>
    <xf borderId="0" fillId="0" fontId="129" numFmtId="0" xfId="0" applyAlignment="1" applyFont="1">
      <alignment horizontal="left" readingOrder="0" shrinkToFit="0" wrapText="1"/>
    </xf>
    <xf borderId="0" fillId="0" fontId="130" numFmtId="0" xfId="0" applyAlignment="1" applyFont="1">
      <alignment readingOrder="0" shrinkToFit="0" wrapText="1"/>
    </xf>
    <xf borderId="0" fillId="12" fontId="2" numFmtId="0" xfId="0" applyAlignment="1" applyFont="1">
      <alignment shrinkToFit="0" vertical="bottom" wrapText="1"/>
    </xf>
    <xf borderId="0" fillId="0" fontId="131" numFmtId="0" xfId="0" applyAlignment="1" applyFont="1">
      <alignment readingOrder="0" shrinkToFit="0" wrapText="1"/>
    </xf>
    <xf borderId="0" fillId="0" fontId="132" numFmtId="0" xfId="0" applyAlignment="1" applyFont="1">
      <alignment horizontal="left" readingOrder="0" shrinkToFit="0" wrapText="1"/>
    </xf>
    <xf borderId="0" fillId="0" fontId="133" numFmtId="0" xfId="0" applyAlignment="1" applyFont="1">
      <alignment readingOrder="0" shrinkToFit="0" wrapText="1"/>
    </xf>
    <xf borderId="0" fillId="4" fontId="134" numFmtId="0" xfId="0" applyAlignment="1" applyFont="1">
      <alignment horizontal="left" readingOrder="0" shrinkToFit="0" wrapText="1"/>
    </xf>
    <xf borderId="0" fillId="0" fontId="0" numFmtId="0" xfId="0" applyAlignment="1" applyFont="1">
      <alignment readingOrder="0" shrinkToFit="0" wrapText="1"/>
    </xf>
    <xf borderId="0" fillId="4" fontId="135" numFmtId="0" xfId="0" applyAlignment="1" applyFont="1">
      <alignment readingOrder="0" shrinkToFit="0" wrapText="1"/>
    </xf>
    <xf borderId="0" fillId="0" fontId="136" numFmtId="0" xfId="0" applyAlignment="1" applyFont="1">
      <alignment horizontal="left" readingOrder="0" shrinkToFit="0" wrapText="1"/>
    </xf>
    <xf borderId="0" fillId="0" fontId="22" numFmtId="0" xfId="0" applyAlignment="1" applyFont="1">
      <alignment readingOrder="0" shrinkToFit="0" wrapText="1"/>
    </xf>
    <xf borderId="0" fillId="0" fontId="137" numFmtId="0" xfId="0" applyAlignment="1" applyFont="1">
      <alignment shrinkToFit="0" vertical="bottom" wrapText="1"/>
    </xf>
    <xf borderId="0" fillId="0" fontId="3" numFmtId="164" xfId="0" applyAlignment="1" applyFont="1" applyNumberFormat="1">
      <alignment horizontal="right" shrinkToFit="0" vertical="bottom"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138" numFmtId="0" xfId="0" applyAlignment="1" applyFont="1">
      <alignment shrinkToFit="0" vertical="bottom" wrapText="1"/>
    </xf>
    <xf borderId="0" fillId="0" fontId="3" numFmtId="0" xfId="0" applyAlignment="1" applyFont="1">
      <alignment horizontal="left" shrinkToFit="0" vertical="bottom" wrapText="1"/>
    </xf>
    <xf borderId="0" fillId="0" fontId="139" numFmtId="0" xfId="0" applyAlignment="1" applyFont="1">
      <alignment horizontal="left" readingOrder="0" shrinkToFit="0" wrapText="1"/>
    </xf>
    <xf borderId="0" fillId="0" fontId="135" numFmtId="0" xfId="0" applyAlignment="1" applyFont="1">
      <alignment horizontal="left" readingOrder="0" shrinkToFit="0" wrapText="1"/>
    </xf>
    <xf borderId="0" fillId="13" fontId="140" numFmtId="0" xfId="0" applyAlignment="1" applyFont="1">
      <alignment horizontal="left" readingOrder="0" shrinkToFit="0" vertical="bottom" wrapText="1"/>
    </xf>
    <xf borderId="0" fillId="2" fontId="3" numFmtId="0" xfId="0" applyAlignment="1" applyFont="1">
      <alignment readingOrder="0" shrinkToFit="0" vertical="bottom" wrapText="1"/>
    </xf>
    <xf borderId="0" fillId="4" fontId="141" numFmtId="0" xfId="0" applyAlignment="1" applyFont="1">
      <alignment horizontal="left" readingOrder="0" shrinkToFit="0" wrapText="1"/>
    </xf>
    <xf borderId="1" fillId="0" fontId="4" numFmtId="0" xfId="0" applyAlignment="1" applyBorder="1" applyFont="1">
      <alignment vertical="bottom"/>
    </xf>
    <xf borderId="0" fillId="0" fontId="142" numFmtId="0" xfId="0" applyAlignment="1" applyFont="1">
      <alignment readingOrder="0" shrinkToFit="0" wrapText="1"/>
    </xf>
    <xf borderId="0" fillId="0" fontId="143" numFmtId="0" xfId="0" applyAlignment="1" applyFont="1">
      <alignment horizontal="left" readingOrder="0" shrinkToFit="0" vertical="bottom" wrapText="1"/>
    </xf>
    <xf borderId="0" fillId="0" fontId="144" numFmtId="0" xfId="0" applyAlignment="1" applyFont="1">
      <alignment horizontal="left" readingOrder="0" shrinkToFit="0" wrapText="1"/>
    </xf>
    <xf borderId="0" fillId="0" fontId="95" numFmtId="0" xfId="0" applyAlignment="1" applyFont="1">
      <alignment shrinkToFit="0" vertical="bottom" wrapText="1"/>
    </xf>
    <xf borderId="0" fillId="4" fontId="65" numFmtId="0" xfId="0" applyAlignment="1" applyFont="1">
      <alignment readingOrder="0" shrinkToFit="0" wrapText="1"/>
    </xf>
    <xf borderId="0" fillId="0" fontId="145" numFmtId="0" xfId="0" applyAlignment="1" applyFont="1">
      <alignment horizontal="left" readingOrder="0" shrinkToFit="0" wrapText="1"/>
    </xf>
    <xf borderId="0" fillId="0" fontId="56" numFmtId="0" xfId="0" applyAlignment="1" applyFont="1">
      <alignment readingOrder="0" shrinkToFit="0" wrapText="1"/>
    </xf>
    <xf borderId="0" fillId="0" fontId="146" numFmtId="0" xfId="0" applyAlignment="1" applyFont="1">
      <alignment horizontal="left" readingOrder="0" shrinkToFit="0" wrapText="1"/>
    </xf>
    <xf borderId="0" fillId="0" fontId="147" numFmtId="0" xfId="0" applyAlignment="1" applyFont="1">
      <alignment shrinkToFit="0" vertical="bottom" wrapText="1"/>
    </xf>
    <xf borderId="0" fillId="0" fontId="0" numFmtId="0" xfId="0" applyAlignment="1" applyFont="1">
      <alignment horizontal="right" shrinkToFit="0" vertical="bottom" wrapText="1"/>
    </xf>
    <xf borderId="0" fillId="4" fontId="0" numFmtId="0" xfId="0" applyAlignment="1" applyFont="1">
      <alignment shrinkToFit="0" vertical="bottom" wrapText="1"/>
    </xf>
    <xf borderId="0" fillId="0" fontId="148" numFmtId="0" xfId="0" applyAlignment="1" applyFont="1">
      <alignment horizontal="left" readingOrder="0" shrinkToFit="0" wrapText="1"/>
    </xf>
    <xf borderId="0" fillId="0" fontId="3" numFmtId="0" xfId="0" applyAlignment="1" applyFont="1">
      <alignment horizontal="left" readingOrder="0" shrinkToFit="0" wrapText="1"/>
    </xf>
    <xf borderId="0" fillId="0" fontId="0" numFmtId="0" xfId="0" applyAlignment="1" applyFont="1">
      <alignment horizontal="left" readingOrder="0" shrinkToFit="0" wrapText="1"/>
    </xf>
    <xf borderId="0" fillId="4" fontId="6" numFmtId="0" xfId="0" applyAlignment="1" applyFont="1">
      <alignment horizontal="left" readingOrder="0" shrinkToFit="0" wrapText="1"/>
    </xf>
    <xf borderId="0" fillId="0" fontId="4" numFmtId="0" xfId="0" applyAlignment="1" applyFont="1">
      <alignment horizontal="right" shrinkToFit="0" vertical="bottom" wrapText="1"/>
    </xf>
    <xf borderId="0" fillId="0" fontId="98" numFmtId="0" xfId="0" applyAlignment="1" applyFont="1">
      <alignment horizontal="left" readingOrder="0" shrinkToFit="0" wrapText="1"/>
    </xf>
    <xf borderId="0" fillId="0" fontId="149" numFmtId="0" xfId="0" applyAlignment="1" applyFont="1">
      <alignment shrinkToFit="0" vertical="bottom" wrapText="1"/>
    </xf>
    <xf borderId="0" fillId="0" fontId="150" numFmtId="0" xfId="0" applyAlignment="1" applyFont="1">
      <alignment readingOrder="0" shrinkToFit="0" wrapText="1"/>
    </xf>
    <xf borderId="0" fillId="0" fontId="2" numFmtId="0" xfId="0" applyAlignment="1" applyFont="1">
      <alignment horizontal="left" readingOrder="0" shrinkToFit="0" vertical="bottom" wrapText="1"/>
    </xf>
    <xf borderId="0" fillId="0" fontId="151" numFmtId="0" xfId="0" applyAlignment="1" applyFont="1">
      <alignment readingOrder="0" shrinkToFit="0" wrapText="1"/>
    </xf>
    <xf borderId="0" fillId="4" fontId="152" numFmtId="0" xfId="0" applyAlignment="1" applyFont="1">
      <alignment horizontal="left" readingOrder="0" shrinkToFit="0" wrapText="1"/>
    </xf>
    <xf borderId="0" fillId="3" fontId="152" numFmtId="0" xfId="0" applyAlignment="1" applyFont="1">
      <alignment horizontal="left" readingOrder="0" shrinkToFit="0" wrapText="1"/>
    </xf>
    <xf borderId="0" fillId="0" fontId="21" numFmtId="0" xfId="0" applyAlignment="1" applyFont="1">
      <alignment horizontal="left" shrinkToFit="0" wrapText="1"/>
    </xf>
    <xf borderId="0" fillId="4" fontId="6" numFmtId="0" xfId="0" applyAlignment="1" applyFont="1">
      <alignment readingOrder="0"/>
    </xf>
    <xf borderId="0" fillId="0" fontId="153" numFmtId="0" xfId="0" applyAlignment="1" applyFont="1">
      <alignment horizontal="left" readingOrder="0" shrinkToFit="0" wrapText="1"/>
    </xf>
    <xf borderId="0" fillId="19" fontId="153" numFmtId="0" xfId="0" applyAlignment="1" applyFill="1" applyFont="1">
      <alignment horizontal="left" readingOrder="0" shrinkToFit="0" wrapText="1"/>
    </xf>
    <xf borderId="0" fillId="0" fontId="154" numFmtId="0" xfId="0" applyAlignment="1" applyFont="1">
      <alignment horizontal="left" readingOrder="0" shrinkToFit="0" wrapText="1"/>
    </xf>
    <xf borderId="0" fillId="13" fontId="155" numFmtId="0" xfId="0" applyAlignment="1" applyFont="1">
      <alignment horizontal="left" readingOrder="0" shrinkToFit="0" wrapText="1"/>
    </xf>
    <xf borderId="0" fillId="13" fontId="2" numFmtId="165" xfId="0" applyAlignment="1" applyFont="1" applyNumberFormat="1">
      <alignment readingOrder="0" shrinkToFit="0" wrapText="1"/>
    </xf>
    <xf borderId="0" fillId="13" fontId="24" numFmtId="0" xfId="0" applyAlignment="1" applyFont="1">
      <alignment readingOrder="0" shrinkToFit="0" wrapText="1"/>
    </xf>
    <xf borderId="0" fillId="13" fontId="2" numFmtId="0" xfId="0" applyAlignment="1" applyFont="1">
      <alignment horizontal="left" readingOrder="0" shrinkToFit="0" wrapText="1"/>
    </xf>
    <xf borderId="0" fillId="13" fontId="156" numFmtId="0" xfId="0" applyAlignment="1" applyFont="1">
      <alignment readingOrder="0" shrinkToFit="0" wrapText="1"/>
    </xf>
    <xf borderId="0" fillId="13" fontId="3" numFmtId="0" xfId="0" applyAlignment="1" applyFont="1">
      <alignment horizontal="left" readingOrder="0"/>
    </xf>
    <xf borderId="0" fillId="0" fontId="1" numFmtId="165" xfId="0" applyAlignment="1" applyFont="1" applyNumberFormat="1">
      <alignment readingOrder="0"/>
    </xf>
    <xf borderId="0" fillId="0" fontId="1" numFmtId="0" xfId="0" applyAlignment="1" applyFont="1">
      <alignment horizontal="left" readingOrder="0" shrinkToFit="0" wrapText="1"/>
    </xf>
    <xf borderId="0" fillId="2" fontId="157" numFmtId="0" xfId="0" applyAlignment="1" applyFont="1">
      <alignment readingOrder="0" shrinkToFit="0" wrapText="1"/>
    </xf>
    <xf borderId="0" fillId="2" fontId="0" numFmtId="164" xfId="0" applyAlignment="1" applyFont="1" applyNumberFormat="1">
      <alignment readingOrder="0"/>
    </xf>
    <xf borderId="0" fillId="2" fontId="2" numFmtId="0" xfId="0" applyAlignment="1" applyFont="1">
      <alignment readingOrder="0"/>
    </xf>
    <xf borderId="0" fillId="2" fontId="0" numFmtId="0" xfId="0" applyAlignment="1" applyFont="1">
      <alignment readingOrder="0"/>
    </xf>
    <xf borderId="0" fillId="2" fontId="2" numFmtId="0" xfId="0" applyAlignment="1" applyFont="1">
      <alignment readingOrder="0" shrinkToFit="0" wrapText="1"/>
    </xf>
    <xf borderId="0" fillId="2" fontId="0" numFmtId="0" xfId="0" applyAlignment="1" applyFont="1">
      <alignment readingOrder="0" shrinkToFit="0" wrapText="1"/>
    </xf>
    <xf borderId="0" fillId="3" fontId="0" numFmtId="0" xfId="0" applyFont="1"/>
    <xf borderId="0" fillId="2" fontId="85" numFmtId="0" xfId="0" applyAlignment="1" applyFont="1">
      <alignment readingOrder="0" shrinkToFit="0" wrapText="1"/>
    </xf>
    <xf borderId="0" fillId="2" fontId="158" numFmtId="0" xfId="0" applyAlignment="1" applyFont="1">
      <alignment horizontal="left" readingOrder="0" shrinkToFit="0" wrapText="1"/>
    </xf>
    <xf borderId="0" fillId="2" fontId="1" numFmtId="0" xfId="0" applyAlignment="1" applyFont="1">
      <alignment shrinkToFit="0" wrapText="1"/>
    </xf>
    <xf borderId="0" fillId="2" fontId="2" numFmtId="0" xfId="0" applyAlignment="1" applyFont="1">
      <alignment shrinkToFit="0" wrapText="1"/>
    </xf>
    <xf borderId="0" fillId="2" fontId="1" numFmtId="0" xfId="0" applyAlignment="1" applyFont="1">
      <alignment shrinkToFit="0" wrapText="1"/>
    </xf>
    <xf borderId="0" fillId="2" fontId="1" numFmtId="0" xfId="0" applyFont="1"/>
    <xf borderId="0" fillId="0" fontId="159" numFmtId="0" xfId="0" applyAlignment="1" applyFont="1">
      <alignment readingOrder="0"/>
    </xf>
    <xf borderId="0" fillId="0" fontId="160" numFmtId="0" xfId="0" applyAlignment="1" applyFont="1">
      <alignment readingOrder="0" shrinkToFit="0" wrapText="1"/>
    </xf>
    <xf borderId="0" fillId="0" fontId="161" numFmtId="0" xfId="0" applyAlignment="1" applyFont="1">
      <alignment horizontal="left" readingOrder="0" shrinkToFit="0" wrapText="1"/>
    </xf>
    <xf borderId="0" fillId="13" fontId="162" numFmtId="0" xfId="0" applyAlignment="1" applyFont="1">
      <alignment readingOrder="0" shrinkToFit="0" wrapText="1"/>
    </xf>
    <xf borderId="0" fillId="13" fontId="0" numFmtId="164" xfId="0" applyAlignment="1" applyFont="1" applyNumberFormat="1">
      <alignment readingOrder="0"/>
    </xf>
    <xf borderId="0" fillId="13" fontId="0" numFmtId="168" xfId="0" applyAlignment="1" applyFont="1" applyNumberFormat="1">
      <alignment readingOrder="0"/>
    </xf>
    <xf borderId="0" fillId="13" fontId="0" numFmtId="0" xfId="0" applyAlignment="1" applyFont="1">
      <alignment readingOrder="0"/>
    </xf>
    <xf borderId="0" fillId="13" fontId="0" numFmtId="0" xfId="0" applyAlignment="1" applyFont="1">
      <alignment readingOrder="0" shrinkToFit="0" wrapText="1"/>
    </xf>
    <xf borderId="0" fillId="13" fontId="0" numFmtId="0" xfId="0" applyFont="1"/>
    <xf borderId="0" fillId="13" fontId="85" numFmtId="0" xfId="0" applyAlignment="1" applyFont="1">
      <alignment readingOrder="0" shrinkToFit="0" wrapText="1"/>
    </xf>
    <xf borderId="0" fillId="13" fontId="158" numFmtId="0" xfId="0" applyAlignment="1" applyFont="1">
      <alignment readingOrder="0"/>
    </xf>
    <xf borderId="0" fillId="0" fontId="1" numFmtId="168" xfId="0" applyAlignment="1" applyFont="1" applyNumberFormat="1">
      <alignment readingOrder="0"/>
    </xf>
    <xf borderId="0" fillId="0" fontId="163" numFmtId="0" xfId="0" applyAlignment="1" applyFont="1">
      <alignment readingOrder="0"/>
    </xf>
    <xf borderId="2" fillId="0" fontId="4" numFmtId="0" xfId="0" applyAlignment="1" applyBorder="1" applyFont="1">
      <alignment shrinkToFit="0" vertical="bottom" wrapText="0"/>
    </xf>
    <xf borderId="2" fillId="0" fontId="4" numFmtId="0" xfId="0" applyAlignment="1" applyBorder="1" applyFont="1">
      <alignment shrinkToFit="0" vertical="bottom" wrapText="0"/>
    </xf>
    <xf borderId="2" fillId="0" fontId="4" numFmtId="0" xfId="0" applyAlignment="1" applyBorder="1" applyFont="1">
      <alignment readingOrder="0" shrinkToFit="0" vertical="bottom" wrapText="0"/>
    </xf>
    <xf borderId="2" fillId="0" fontId="4" numFmtId="0" xfId="0" applyAlignment="1" applyBorder="1" applyFont="1">
      <alignment readingOrder="0" vertical="bottom"/>
    </xf>
    <xf borderId="2" fillId="0" fontId="4" numFmtId="0" xfId="0" applyAlignment="1" applyBorder="1" applyFont="1">
      <alignment vertical="bottom"/>
    </xf>
    <xf borderId="3" fillId="0" fontId="4" numFmtId="0" xfId="0" applyAlignment="1" applyBorder="1" applyFont="1">
      <alignment vertical="bottom"/>
    </xf>
    <xf borderId="0" fillId="0" fontId="0" numFmtId="0" xfId="0" applyAlignment="1" applyFont="1">
      <alignment horizontal="right" readingOrder="0" shrinkToFit="0" vertical="bottom" wrapText="1"/>
    </xf>
    <xf borderId="0" fillId="4" fontId="2" numFmtId="0" xfId="0" applyAlignment="1" applyFont="1">
      <alignment readingOrder="0" shrinkToFit="0" wrapText="1"/>
    </xf>
    <xf borderId="0" fillId="7" fontId="164" numFmtId="0" xfId="0" applyAlignment="1" applyFont="1">
      <alignment readingOrder="0" shrinkToFit="0" vertical="bottom" wrapText="1"/>
    </xf>
    <xf borderId="0" fillId="7" fontId="0" numFmtId="164" xfId="0" applyAlignment="1" applyFont="1" applyNumberFormat="1">
      <alignment horizontal="right" readingOrder="0" shrinkToFit="0" vertical="bottom" wrapText="1"/>
    </xf>
    <xf borderId="0" fillId="7" fontId="0" numFmtId="168" xfId="0" applyAlignment="1" applyFont="1" applyNumberFormat="1">
      <alignment horizontal="right" readingOrder="0" shrinkToFit="0" vertical="bottom" wrapText="1"/>
    </xf>
    <xf borderId="0" fillId="7" fontId="0" numFmtId="0" xfId="0" applyAlignment="1" applyFont="1">
      <alignment horizontal="left" shrinkToFit="0" vertical="bottom" wrapText="1"/>
    </xf>
    <xf borderId="0" fillId="7" fontId="0" numFmtId="0" xfId="0" applyAlignment="1" applyFont="1">
      <alignment shrinkToFit="0" vertical="bottom" wrapText="1"/>
    </xf>
    <xf borderId="0" fillId="7" fontId="165" numFmtId="0" xfId="0" applyAlignment="1" applyFont="1">
      <alignment readingOrder="0" shrinkToFit="0" vertical="bottom" wrapText="1"/>
    </xf>
    <xf borderId="0" fillId="0" fontId="0" numFmtId="169" xfId="0" applyAlignment="1" applyFont="1" applyNumberFormat="1">
      <alignment horizontal="right" readingOrder="0" shrinkToFit="0" vertical="bottom" wrapText="1"/>
    </xf>
    <xf borderId="0" fillId="7" fontId="2" numFmtId="164" xfId="0" applyAlignment="1" applyFont="1" applyNumberFormat="1">
      <alignment horizontal="right" readingOrder="0" shrinkToFit="0" vertical="bottom" wrapText="1"/>
    </xf>
    <xf borderId="0" fillId="7" fontId="166" numFmtId="0" xfId="0" applyAlignment="1" applyFont="1">
      <alignment readingOrder="0" shrinkToFit="0" vertical="bottom" wrapText="1"/>
    </xf>
    <xf borderId="0" fillId="0" fontId="167" numFmtId="0" xfId="0" applyAlignment="1" applyFont="1">
      <alignment readingOrder="0" shrinkToFit="0" vertical="bottom" wrapText="1"/>
    </xf>
    <xf borderId="0" fillId="0" fontId="0" numFmtId="168" xfId="0" applyAlignment="1" applyFont="1" applyNumberFormat="1">
      <alignment horizontal="right" readingOrder="0" shrinkToFit="0" vertical="bottom" wrapText="1"/>
    </xf>
    <xf borderId="0" fillId="7" fontId="168" numFmtId="0" xfId="0" applyAlignment="1" applyFont="1">
      <alignment readingOrder="0" shrinkToFit="0" vertical="bottom" wrapText="1"/>
    </xf>
    <xf borderId="0" fillId="0" fontId="2" numFmtId="168" xfId="0" applyAlignment="1" applyFont="1" applyNumberFormat="1">
      <alignment readingOrder="0" shrinkToFit="0" wrapText="1"/>
    </xf>
    <xf borderId="0" fillId="4" fontId="67" numFmtId="0" xfId="0" applyAlignment="1" applyFont="1">
      <alignment readingOrder="0" shrinkToFit="0" wrapText="1"/>
    </xf>
    <xf borderId="0" fillId="20" fontId="169" numFmtId="0" xfId="0" applyAlignment="1" applyFill="1" applyFont="1">
      <alignment readingOrder="0" shrinkToFit="0" wrapText="1"/>
    </xf>
    <xf borderId="0" fillId="20" fontId="2" numFmtId="165" xfId="0" applyAlignment="1" applyFont="1" applyNumberFormat="1">
      <alignment readingOrder="0" shrinkToFit="0" wrapText="1"/>
    </xf>
    <xf borderId="0" fillId="20" fontId="2" numFmtId="168" xfId="0" applyAlignment="1" applyFont="1" applyNumberFormat="1">
      <alignment readingOrder="0" shrinkToFit="0" wrapText="1"/>
    </xf>
    <xf borderId="0" fillId="20" fontId="2" numFmtId="0" xfId="0" applyAlignment="1" applyFont="1">
      <alignment readingOrder="0" shrinkToFit="0" wrapText="1"/>
    </xf>
    <xf borderId="0" fillId="20" fontId="2" numFmtId="0" xfId="0" applyAlignment="1" applyFont="1">
      <alignment shrinkToFit="0" wrapText="1"/>
    </xf>
    <xf borderId="0" fillId="20" fontId="170" numFmtId="0" xfId="0" applyAlignment="1" applyFont="1">
      <alignment readingOrder="0" shrinkToFit="0" wrapText="1"/>
    </xf>
    <xf borderId="0" fillId="21" fontId="171" numFmtId="0" xfId="0" applyAlignment="1" applyFill="1" applyFont="1">
      <alignment shrinkToFit="0" vertical="bottom" wrapText="1"/>
    </xf>
    <xf borderId="0" fillId="21" fontId="0" numFmtId="164" xfId="0" applyAlignment="1" applyFont="1" applyNumberFormat="1">
      <alignment horizontal="right" shrinkToFit="0" vertical="bottom" wrapText="1"/>
    </xf>
    <xf borderId="0" fillId="21" fontId="0" numFmtId="168" xfId="0" applyAlignment="1" applyFont="1" applyNumberFormat="1">
      <alignment horizontal="right" shrinkToFit="0" vertical="bottom" wrapText="1"/>
    </xf>
    <xf borderId="0" fillId="21" fontId="0" numFmtId="0" xfId="0" applyAlignment="1" applyFont="1">
      <alignment shrinkToFit="0" vertical="bottom" wrapText="1"/>
    </xf>
    <xf borderId="0" fillId="21" fontId="0" numFmtId="0" xfId="0" applyAlignment="1" applyFont="1">
      <alignment readingOrder="0" shrinkToFit="0" vertical="bottom" wrapText="1"/>
    </xf>
    <xf borderId="0" fillId="21" fontId="2" numFmtId="0" xfId="0" applyAlignment="1" applyFont="1">
      <alignment shrinkToFit="0" vertical="bottom" wrapText="1"/>
    </xf>
    <xf borderId="0" fillId="21" fontId="172" numFmtId="0" xfId="0" applyAlignment="1" applyFont="1">
      <alignment shrinkToFit="0" vertical="bottom" wrapText="1"/>
    </xf>
    <xf borderId="0" fillId="21" fontId="173" numFmtId="0" xfId="0" applyAlignment="1" applyFont="1">
      <alignment readingOrder="0" shrinkToFit="0" vertical="bottom" wrapText="1"/>
    </xf>
    <xf borderId="0" fillId="21" fontId="2" numFmtId="0" xfId="0" applyAlignment="1" applyFont="1">
      <alignment readingOrder="0" shrinkToFit="0" vertical="bottom" wrapText="1"/>
    </xf>
    <xf borderId="0" fillId="22" fontId="2" numFmtId="0" xfId="0" applyAlignment="1" applyFill="1" applyFont="1">
      <alignment shrinkToFit="0" vertical="bottom" wrapText="1"/>
    </xf>
    <xf borderId="0" fillId="23" fontId="2" numFmtId="0" xfId="0" applyAlignment="1" applyFill="1" applyFont="1">
      <alignment shrinkToFit="0" vertical="bottom" wrapText="1"/>
    </xf>
    <xf borderId="0" fillId="24" fontId="2" numFmtId="0" xfId="0" applyAlignment="1" applyFill="1" applyFont="1">
      <alignment shrinkToFit="0" vertical="bottom" wrapText="1"/>
    </xf>
    <xf borderId="0" fillId="25" fontId="2" numFmtId="0" xfId="0" applyAlignment="1" applyFill="1" applyFont="1">
      <alignment shrinkToFit="0" vertical="bottom" wrapText="1"/>
    </xf>
    <xf borderId="0" fillId="21" fontId="0" numFmtId="165" xfId="0" applyAlignment="1" applyFont="1" applyNumberFormat="1">
      <alignment horizontal="right" shrinkToFit="0" vertical="bottom" wrapText="1"/>
    </xf>
    <xf borderId="0" fillId="21" fontId="2" numFmtId="0" xfId="0" applyAlignment="1" applyFont="1">
      <alignment shrinkToFit="0" vertical="bottom" wrapText="1"/>
    </xf>
    <xf borderId="0" fillId="21" fontId="21" numFmtId="0" xfId="0" applyAlignment="1" applyFont="1">
      <alignment readingOrder="0" shrinkToFit="0" vertical="bottom" wrapText="1"/>
    </xf>
    <xf borderId="0" fillId="5" fontId="0" numFmtId="0" xfId="0" applyAlignment="1" applyFont="1">
      <alignment readingOrder="0" shrinkToFit="0" vertical="bottom" wrapText="1"/>
    </xf>
    <xf borderId="0" fillId="0" fontId="21" numFmtId="0" xfId="0" applyAlignment="1" applyFont="1">
      <alignment shrinkToFit="0" vertical="bottom" wrapText="1"/>
    </xf>
    <xf borderId="0" fillId="26" fontId="2" numFmtId="0" xfId="0" applyAlignment="1" applyFill="1" applyFont="1">
      <alignment shrinkToFit="0" vertical="bottom" wrapText="1"/>
    </xf>
    <xf borderId="0" fillId="0" fontId="0" numFmtId="168" xfId="0" applyAlignment="1" applyFont="1" applyNumberFormat="1">
      <alignment readingOrder="0" shrinkToFit="0" wrapText="1"/>
    </xf>
    <xf borderId="0" fillId="0" fontId="174" numFmtId="0" xfId="0" applyAlignment="1" applyFont="1">
      <alignment readingOrder="0" shrinkToFit="0" wrapText="1"/>
    </xf>
    <xf borderId="0" fillId="0" fontId="21" numFmtId="0" xfId="0" applyAlignment="1" applyFont="1">
      <alignment readingOrder="0" shrinkToFit="0" wrapText="1"/>
    </xf>
    <xf borderId="0" fillId="27" fontId="175" numFmtId="0" xfId="0" applyAlignment="1" applyFill="1" applyFont="1">
      <alignment readingOrder="0" shrinkToFit="0" vertical="bottom" wrapText="1"/>
    </xf>
    <xf borderId="0" fillId="27" fontId="0" numFmtId="164" xfId="0" applyAlignment="1" applyFont="1" applyNumberFormat="1">
      <alignment horizontal="right" readingOrder="0" shrinkToFit="0" vertical="bottom" wrapText="1"/>
    </xf>
    <xf borderId="0" fillId="27" fontId="0" numFmtId="168" xfId="0" applyAlignment="1" applyFont="1" applyNumberFormat="1">
      <alignment horizontal="right" readingOrder="0" shrinkToFit="0" vertical="bottom" wrapText="1"/>
    </xf>
    <xf borderId="0" fillId="27" fontId="0" numFmtId="0" xfId="0" applyAlignment="1" applyFont="1">
      <alignment readingOrder="0" shrinkToFit="0" vertical="bottom" wrapText="1"/>
    </xf>
    <xf borderId="0" fillId="24" fontId="0" numFmtId="0" xfId="0" applyAlignment="1" applyFont="1">
      <alignment horizontal="left" shrinkToFit="0" vertical="bottom" wrapText="1"/>
    </xf>
    <xf borderId="0" fillId="27" fontId="0" numFmtId="0" xfId="0" applyAlignment="1" applyFont="1">
      <alignment shrinkToFit="0" vertical="bottom" wrapText="1"/>
    </xf>
    <xf borderId="0" fillId="27" fontId="176" numFmtId="0" xfId="0" applyAlignment="1" applyFont="1">
      <alignment shrinkToFit="0" vertical="bottom" wrapText="1"/>
    </xf>
    <xf borderId="0" fillId="27" fontId="0" numFmtId="0" xfId="0" applyAlignment="1" applyFont="1">
      <alignment horizontal="left" readingOrder="0" shrinkToFit="0" vertical="bottom" wrapText="1"/>
    </xf>
    <xf borderId="0" fillId="27" fontId="177" numFmtId="0" xfId="0" applyAlignment="1" applyFont="1">
      <alignment readingOrder="0" shrinkToFit="0" vertical="bottom" wrapText="1"/>
    </xf>
    <xf borderId="0" fillId="24" fontId="2" numFmtId="168" xfId="0" applyAlignment="1" applyFont="1" applyNumberFormat="1">
      <alignment horizontal="right" readingOrder="0" shrinkToFit="0" vertical="bottom" wrapText="1"/>
    </xf>
    <xf borderId="0" fillId="27" fontId="0" numFmtId="0" xfId="0" applyAlignment="1" applyFont="1">
      <alignment horizontal="left" shrinkToFit="0" vertical="bottom" wrapText="1"/>
    </xf>
    <xf borderId="0" fillId="13" fontId="0" numFmtId="0" xfId="0" applyAlignment="1" applyFont="1">
      <alignment readingOrder="0" shrinkToFit="0" vertical="bottom" wrapText="1"/>
    </xf>
    <xf borderId="0" fillId="3" fontId="0" numFmtId="168" xfId="0" applyAlignment="1" applyFont="1" applyNumberFormat="1">
      <alignment horizontal="right" readingOrder="0" shrinkToFit="0" vertical="bottom" wrapText="1"/>
    </xf>
    <xf borderId="0" fillId="7" fontId="178" numFmtId="0" xfId="0" applyAlignment="1" applyFont="1">
      <alignment shrinkToFit="0" vertical="bottom" wrapText="1"/>
    </xf>
    <xf borderId="0" fillId="28" fontId="179" numFmtId="0" xfId="0" applyAlignment="1" applyFill="1" applyFont="1">
      <alignment readingOrder="0" shrinkToFit="0" vertical="bottom" wrapText="1"/>
    </xf>
    <xf borderId="0" fillId="28" fontId="0" numFmtId="164" xfId="0" applyAlignment="1" applyFont="1" applyNumberFormat="1">
      <alignment horizontal="right" readingOrder="0" shrinkToFit="0" vertical="bottom" wrapText="1"/>
    </xf>
    <xf borderId="0" fillId="28" fontId="0" numFmtId="0" xfId="0" applyAlignment="1" applyFont="1">
      <alignment readingOrder="0" shrinkToFit="0" vertical="bottom" wrapText="1"/>
    </xf>
    <xf borderId="0" fillId="28" fontId="0" numFmtId="0" xfId="0" applyAlignment="1" applyFont="1">
      <alignment horizontal="left" shrinkToFit="0" vertical="bottom" wrapText="1"/>
    </xf>
    <xf borderId="0" fillId="28" fontId="0" numFmtId="0" xfId="0" applyAlignment="1" applyFont="1">
      <alignment shrinkToFit="0" vertical="bottom" wrapText="1"/>
    </xf>
    <xf borderId="0" fillId="28" fontId="180" numFmtId="0" xfId="0" applyAlignment="1" applyFont="1">
      <alignment shrinkToFit="0" vertical="bottom" wrapText="1"/>
    </xf>
    <xf borderId="0" fillId="29" fontId="181" numFmtId="0" xfId="0" applyAlignment="1" applyFill="1" applyFont="1">
      <alignment readingOrder="0" shrinkToFit="0" vertical="bottom" wrapText="1"/>
    </xf>
    <xf borderId="0" fillId="29" fontId="0" numFmtId="164" xfId="0" applyAlignment="1" applyFont="1" applyNumberFormat="1">
      <alignment horizontal="right" readingOrder="0" shrinkToFit="0" vertical="bottom" wrapText="1"/>
    </xf>
    <xf borderId="0" fillId="29" fontId="0" numFmtId="168" xfId="0" applyAlignment="1" applyFont="1" applyNumberFormat="1">
      <alignment horizontal="right" readingOrder="0" shrinkToFit="0" vertical="bottom" wrapText="1"/>
    </xf>
    <xf borderId="0" fillId="29" fontId="0" numFmtId="0" xfId="0" applyAlignment="1" applyFont="1">
      <alignment readingOrder="0" shrinkToFit="0" vertical="bottom" wrapText="1"/>
    </xf>
    <xf borderId="0" fillId="29" fontId="0" numFmtId="0" xfId="0" applyAlignment="1" applyFont="1">
      <alignment horizontal="left" shrinkToFit="0" vertical="bottom" wrapText="1"/>
    </xf>
    <xf borderId="0" fillId="29" fontId="0" numFmtId="0" xfId="0" applyAlignment="1" applyFont="1">
      <alignment shrinkToFit="0" vertical="bottom" wrapText="1"/>
    </xf>
    <xf borderId="0" fillId="29" fontId="182" numFmtId="0" xfId="0" applyAlignment="1" applyFont="1">
      <alignment shrinkToFit="0" vertical="bottom" wrapText="1"/>
    </xf>
    <xf borderId="0" fillId="29" fontId="0" numFmtId="0" xfId="0" applyAlignment="1" applyFont="1">
      <alignment horizontal="left" readingOrder="0" shrinkToFit="0" vertical="bottom" wrapText="1"/>
    </xf>
    <xf borderId="0" fillId="7" fontId="183" numFmtId="0" xfId="0" applyAlignment="1" applyFont="1">
      <alignment readingOrder="0" shrinkToFit="0" vertical="bottom" wrapText="1"/>
    </xf>
    <xf borderId="0" fillId="7" fontId="2" numFmtId="0" xfId="0" applyAlignment="1" applyFont="1">
      <alignment readingOrder="0" shrinkToFit="0" wrapText="1"/>
    </xf>
    <xf borderId="0" fillId="0" fontId="56" numFmtId="0" xfId="0" applyAlignment="1" applyFont="1">
      <alignment readingOrder="0" shrinkToFit="0" vertical="bottom" wrapText="1"/>
    </xf>
    <xf borderId="0" fillId="24" fontId="184" numFmtId="0" xfId="0" applyAlignment="1" applyFont="1">
      <alignment readingOrder="0" shrinkToFit="0" vertical="bottom" wrapText="1"/>
    </xf>
    <xf borderId="0" fillId="24" fontId="2" numFmtId="165" xfId="0" applyAlignment="1" applyFont="1" applyNumberFormat="1">
      <alignment horizontal="right" readingOrder="0" shrinkToFit="0" vertical="bottom" wrapText="1"/>
    </xf>
    <xf borderId="0" fillId="24" fontId="2" numFmtId="168" xfId="0" applyAlignment="1" applyFont="1" applyNumberFormat="1">
      <alignment horizontal="right" shrinkToFit="0" vertical="bottom" wrapText="1"/>
    </xf>
    <xf borderId="0" fillId="24" fontId="2" numFmtId="0" xfId="0" applyAlignment="1" applyFont="1">
      <alignment readingOrder="0" shrinkToFit="0" vertical="bottom" wrapText="1"/>
    </xf>
    <xf borderId="0" fillId="24" fontId="2" numFmtId="0" xfId="0" applyAlignment="1" applyFont="1">
      <alignment shrinkToFit="0" vertical="bottom" wrapText="1"/>
    </xf>
    <xf borderId="0" fillId="24" fontId="185" numFmtId="0" xfId="0" applyAlignment="1" applyFont="1">
      <alignment readingOrder="0" shrinkToFit="0" vertical="bottom" wrapText="1"/>
    </xf>
    <xf borderId="0" fillId="13" fontId="2" numFmtId="0" xfId="0" applyAlignment="1" applyFont="1">
      <alignment readingOrder="0" shrinkToFit="0" vertical="bottom" wrapText="1"/>
    </xf>
    <xf borderId="0" fillId="0" fontId="2" numFmtId="169" xfId="0" applyAlignment="1" applyFont="1" applyNumberFormat="1">
      <alignment horizontal="right" shrinkToFit="0" vertical="bottom" wrapText="1"/>
    </xf>
    <xf borderId="0" fillId="4" fontId="2" numFmtId="0" xfId="0" applyAlignment="1" applyFont="1">
      <alignment shrinkToFit="0" vertical="bottom" wrapText="1"/>
    </xf>
    <xf borderId="0" fillId="0" fontId="0" numFmtId="168" xfId="0" applyAlignment="1" applyFont="1" applyNumberFormat="1">
      <alignment horizontal="right" shrinkToFit="0" vertical="bottom" wrapText="1"/>
    </xf>
    <xf borderId="0" fillId="4" fontId="186" numFmtId="0" xfId="0" applyAlignment="1" applyFont="1">
      <alignment shrinkToFit="0" vertical="bottom" wrapText="1"/>
    </xf>
    <xf borderId="0" fillId="0" fontId="187" numFmtId="0" xfId="0" applyAlignment="1" applyFont="1">
      <alignment shrinkToFit="0" vertical="bottom" wrapText="1"/>
    </xf>
    <xf borderId="0" fillId="4" fontId="188" numFmtId="0" xfId="0" applyAlignment="1" applyFont="1">
      <alignment readingOrder="0" shrinkToFit="0" wrapText="1"/>
    </xf>
    <xf borderId="0" fillId="0" fontId="51" numFmtId="0" xfId="0" applyAlignment="1" applyFont="1">
      <alignment readingOrder="0" shrinkToFit="0" wrapText="1"/>
    </xf>
    <xf borderId="0" fillId="4" fontId="3" numFmtId="0" xfId="0" applyAlignment="1" applyFont="1">
      <alignment horizontal="left" readingOrder="0"/>
    </xf>
    <xf borderId="0" fillId="0" fontId="189" numFmtId="0" xfId="0" applyAlignment="1" applyFont="1">
      <alignment readingOrder="0" shrinkToFit="0" wrapText="1"/>
    </xf>
    <xf borderId="0" fillId="4" fontId="190" numFmtId="0" xfId="0" applyAlignment="1" applyFont="1">
      <alignment readingOrder="0" shrinkToFit="0" wrapText="1"/>
    </xf>
    <xf borderId="0" fillId="15" fontId="191" numFmtId="0" xfId="0" applyAlignment="1" applyFont="1">
      <alignment readingOrder="0" shrinkToFit="0" wrapText="1"/>
    </xf>
    <xf borderId="0" fillId="0" fontId="2" numFmtId="170" xfId="0" applyAlignment="1" applyFont="1" applyNumberFormat="1">
      <alignment readingOrder="0" shrinkToFit="0" wrapText="1"/>
    </xf>
    <xf borderId="0" fillId="0" fontId="21" numFmtId="0" xfId="0" applyAlignment="1" applyFont="1">
      <alignment readingOrder="0" shrinkToFit="0" wrapText="1"/>
    </xf>
    <xf borderId="0" fillId="30" fontId="45" numFmtId="0" xfId="0" applyAlignment="1" applyFill="1" applyFont="1">
      <alignment readingOrder="0" shrinkToFit="0" wrapText="1"/>
    </xf>
    <xf borderId="0" fillId="0" fontId="2" numFmtId="170" xfId="0" applyAlignment="1" applyFont="1" applyNumberFormat="1">
      <alignment horizontal="right" readingOrder="0" shrinkToFit="0" vertical="bottom" wrapText="1"/>
    </xf>
    <xf borderId="0" fillId="5" fontId="2" numFmtId="0" xfId="0" applyAlignment="1" applyFont="1">
      <alignment shrinkToFit="0" vertical="bottom" wrapText="1"/>
    </xf>
    <xf borderId="0" fillId="4" fontId="21" numFmtId="0" xfId="0" applyAlignment="1" applyFont="1">
      <alignment readingOrder="0" shrinkToFit="0" vertical="bottom" wrapText="1"/>
    </xf>
    <xf borderId="0" fillId="21" fontId="192" numFmtId="0" xfId="0" applyAlignment="1" applyFont="1">
      <alignment readingOrder="0" shrinkToFit="0" wrapText="1"/>
    </xf>
    <xf borderId="0" fillId="21" fontId="2" numFmtId="165" xfId="0" applyAlignment="1" applyFont="1" applyNumberFormat="1">
      <alignment readingOrder="0" shrinkToFit="0" wrapText="1"/>
    </xf>
    <xf borderId="0" fillId="21" fontId="2" numFmtId="168" xfId="0" applyAlignment="1" applyFont="1" applyNumberFormat="1">
      <alignment readingOrder="0" shrinkToFit="0" wrapText="1"/>
    </xf>
    <xf borderId="0" fillId="21" fontId="2" numFmtId="0" xfId="0" applyAlignment="1" applyFont="1">
      <alignment readingOrder="0" shrinkToFit="0" wrapText="1"/>
    </xf>
    <xf borderId="0" fillId="21" fontId="2" numFmtId="0" xfId="0" applyAlignment="1" applyFont="1">
      <alignment shrinkToFit="0" wrapText="1"/>
    </xf>
    <xf borderId="0" fillId="0" fontId="5" numFmtId="0" xfId="0" applyAlignment="1" applyFont="1">
      <alignment readingOrder="0" shrinkToFit="0" vertical="bottom" wrapText="1"/>
    </xf>
    <xf borderId="0" fillId="4" fontId="9" numFmtId="0" xfId="0" applyFont="1"/>
    <xf borderId="0" fillId="27" fontId="2" numFmtId="0" xfId="0" applyAlignment="1" applyFont="1">
      <alignment readingOrder="0" shrinkToFit="0" vertical="bottom" wrapText="1"/>
    </xf>
    <xf borderId="0" fillId="27" fontId="3" numFmtId="0" xfId="0" applyAlignment="1" applyFont="1">
      <alignment readingOrder="0" shrinkToFit="0" vertical="bottom" wrapText="1"/>
    </xf>
    <xf borderId="0" fillId="27" fontId="3" numFmtId="0" xfId="0" applyAlignment="1" applyFont="1">
      <alignment readingOrder="0" vertical="bottom"/>
    </xf>
    <xf borderId="0" fillId="7" fontId="2" numFmtId="0" xfId="0" applyAlignment="1" applyFont="1">
      <alignment readingOrder="0" shrinkToFit="0" vertical="bottom" wrapText="1"/>
    </xf>
    <xf borderId="0" fillId="7" fontId="3" numFmtId="0" xfId="0" applyAlignment="1" applyFont="1">
      <alignment readingOrder="0" shrinkToFit="0" vertical="bottom" wrapText="1"/>
    </xf>
    <xf borderId="0" fillId="7" fontId="3" numFmtId="0" xfId="0" applyAlignment="1" applyFont="1">
      <alignment readingOrder="0" vertical="bottom"/>
    </xf>
    <xf borderId="0" fillId="7" fontId="2" numFmtId="0" xfId="0" applyAlignment="1" applyFont="1">
      <alignment shrinkToFit="0" wrapText="1"/>
    </xf>
    <xf borderId="0" fillId="7" fontId="1" numFmtId="0" xfId="0" applyAlignment="1" applyFont="1">
      <alignment shrinkToFit="0" wrapText="1"/>
    </xf>
    <xf borderId="0" fillId="7" fontId="1" numFmtId="0" xfId="0" applyFont="1"/>
    <xf borderId="0" fillId="21" fontId="0" numFmtId="0" xfId="0" applyAlignment="1" applyFont="1">
      <alignment readingOrder="0" shrinkToFit="0" wrapText="1"/>
    </xf>
    <xf borderId="0" fillId="28" fontId="2" numFmtId="0" xfId="0" applyAlignment="1" applyFont="1">
      <alignment readingOrder="0" shrinkToFit="0" vertical="bottom" wrapText="1"/>
    </xf>
    <xf borderId="0" fillId="28" fontId="3" numFmtId="0" xfId="0" applyAlignment="1" applyFont="1">
      <alignment readingOrder="0" shrinkToFit="0" vertical="bottom" wrapText="1"/>
    </xf>
    <xf borderId="0" fillId="28" fontId="3" numFmtId="0" xfId="0" applyAlignment="1" applyFont="1">
      <alignment readingOrder="0" vertical="bottom"/>
    </xf>
    <xf borderId="0" fillId="28" fontId="0" numFmtId="0" xfId="0" applyAlignment="1" applyFont="1">
      <alignment horizontal="left" readingOrder="0" shrinkToFit="0" vertical="bottom" wrapText="1"/>
    </xf>
    <xf borderId="0" fillId="7" fontId="193" numFmtId="0" xfId="0" applyAlignment="1" applyFont="1">
      <alignment horizontal="left" readingOrder="0" shrinkToFit="0" vertical="bottom" wrapText="1"/>
    </xf>
    <xf borderId="0" fillId="29" fontId="194" numFmtId="0" xfId="0" applyAlignment="1" applyFont="1">
      <alignment readingOrder="0" shrinkToFit="0" vertical="bottom" wrapText="1"/>
    </xf>
    <xf borderId="0" fillId="29" fontId="2" numFmtId="0" xfId="0" applyAlignment="1" applyFont="1">
      <alignment readingOrder="0" shrinkToFit="0" vertical="bottom" wrapText="1"/>
    </xf>
    <xf borderId="0" fillId="29" fontId="3" numFmtId="0" xfId="0" applyAlignment="1" applyFont="1">
      <alignment shrinkToFit="0" vertical="bottom" wrapText="1"/>
    </xf>
    <xf borderId="0" fillId="29" fontId="3" numFmtId="0" xfId="0" applyAlignment="1" applyFont="1">
      <alignment readingOrder="0" vertical="bottom"/>
    </xf>
    <xf borderId="0" fillId="29" fontId="3" numFmtId="0" xfId="0" applyAlignment="1" applyFont="1">
      <alignment readingOrder="0" shrinkToFit="0" vertical="bottom" wrapText="1"/>
    </xf>
    <xf borderId="0" fillId="6" fontId="51" numFmtId="0" xfId="0" applyAlignment="1" applyFont="1">
      <alignment horizontal="left" readingOrder="0" shrinkToFit="0" wrapText="1"/>
    </xf>
    <xf borderId="0" fillId="7" fontId="3" numFmtId="0" xfId="0" applyAlignment="1" applyFont="1">
      <alignment shrinkToFit="0" vertical="bottom" wrapText="1"/>
    </xf>
    <xf borderId="0" fillId="7" fontId="0" numFmtId="166" xfId="0" applyAlignment="1" applyFont="1" applyNumberFormat="1">
      <alignment horizontal="right" readingOrder="0" shrinkToFit="0" vertical="bottom" wrapText="1"/>
    </xf>
    <xf borderId="0" fillId="30" fontId="45" numFmtId="0" xfId="0" applyAlignment="1" applyFont="1">
      <alignment horizontal="left" readingOrder="0" shrinkToFit="0" wrapText="1"/>
    </xf>
    <xf borderId="0" fillId="7" fontId="195" numFmtId="0" xfId="0" applyAlignment="1" applyFont="1">
      <alignment readingOrder="0" shrinkToFit="0" wrapText="1"/>
    </xf>
    <xf borderId="0" fillId="7" fontId="2" numFmtId="165" xfId="0" applyAlignment="1" applyFont="1" applyNumberFormat="1">
      <alignment readingOrder="0" shrinkToFit="0" wrapText="1"/>
    </xf>
    <xf borderId="0" fillId="7" fontId="2" numFmtId="168" xfId="0" applyAlignment="1" applyFont="1" applyNumberFormat="1">
      <alignment readingOrder="0" shrinkToFit="0" wrapText="1"/>
    </xf>
    <xf borderId="0" fillId="7" fontId="196" numFmtId="0" xfId="0" applyAlignment="1" applyFont="1">
      <alignment horizontal="left" readingOrder="0" shrinkToFit="0" wrapText="1"/>
    </xf>
    <xf borderId="0" fillId="7" fontId="22" numFmtId="0" xfId="0" applyAlignment="1" applyFont="1">
      <alignment readingOrder="0" shrinkToFit="0" wrapText="1"/>
    </xf>
    <xf borderId="0" fillId="24" fontId="3" numFmtId="0" xfId="0" applyAlignment="1" applyFont="1">
      <alignment readingOrder="0" shrinkToFit="0" vertical="bottom" wrapText="1"/>
    </xf>
    <xf borderId="0" fillId="24" fontId="3" numFmtId="0" xfId="0" applyAlignment="1" applyFont="1">
      <alignment readingOrder="0" vertical="bottom"/>
    </xf>
    <xf borderId="0" fillId="24" fontId="197" numFmtId="0" xfId="0" applyAlignment="1" applyFont="1">
      <alignment horizontal="left" readingOrder="0" shrinkToFit="0" vertical="bottom" wrapText="1"/>
    </xf>
    <xf borderId="0" fillId="4" fontId="198" numFmtId="0" xfId="0" applyAlignment="1" applyFont="1">
      <alignment readingOrder="0" shrinkToFit="0" wrapText="1"/>
    </xf>
    <xf borderId="0" fillId="4" fontId="64" numFmtId="0" xfId="0" applyAlignment="1" applyFont="1">
      <alignment horizontal="left" readingOrder="0" shrinkToFit="0" wrapText="1"/>
    </xf>
    <xf borderId="0" fillId="7" fontId="0" numFmtId="0" xfId="0" applyAlignment="1" applyFont="1">
      <alignment readingOrder="0" shrinkToFit="0" wrapText="1"/>
    </xf>
    <xf borderId="0" fillId="7" fontId="2" numFmtId="0" xfId="0" applyAlignment="1" applyFont="1">
      <alignment horizontal="left" readingOrder="0" shrinkToFit="0" wrapText="1"/>
    </xf>
    <xf borderId="0" fillId="7" fontId="199" numFmtId="0" xfId="0" applyAlignment="1" applyFont="1">
      <alignment readingOrder="0" shrinkToFit="0" wrapText="1"/>
    </xf>
    <xf borderId="0" fillId="31" fontId="3" numFmtId="0" xfId="0" applyAlignment="1" applyFill="1" applyFont="1">
      <alignment readingOrder="0" shrinkToFit="0" vertical="bottom" wrapText="1"/>
    </xf>
    <xf borderId="0" fillId="31" fontId="3" numFmtId="0" xfId="0" applyAlignment="1" applyFont="1">
      <alignment readingOrder="0" vertical="bottom"/>
    </xf>
    <xf borderId="0" fillId="20" fontId="200" numFmtId="0" xfId="0" applyAlignment="1" applyFont="1">
      <alignment horizontal="left" readingOrder="0" shrinkToFit="0" wrapText="1"/>
    </xf>
    <xf borderId="0" fillId="4" fontId="2" numFmtId="0" xfId="0" applyAlignment="1" applyFont="1">
      <alignment horizontal="left" shrinkToFit="0" vertical="bottom" wrapText="1"/>
    </xf>
    <xf borderId="0" fillId="4" fontId="201" numFmtId="0" xfId="0" applyAlignment="1" applyFont="1">
      <alignment horizontal="left" shrinkToFit="0" vertical="bottom" wrapText="1"/>
    </xf>
    <xf borderId="0" fillId="21" fontId="3" numFmtId="0" xfId="0" applyAlignment="1" applyFont="1">
      <alignment readingOrder="0" shrinkToFit="0" vertical="bottom" wrapText="1"/>
    </xf>
    <xf borderId="0" fillId="21" fontId="3" numFmtId="0" xfId="0" applyAlignment="1" applyFont="1">
      <alignment readingOrder="0" vertical="bottom"/>
    </xf>
    <xf borderId="0" fillId="21" fontId="202" numFmtId="0" xfId="0" applyAlignment="1" applyFont="1">
      <alignment horizontal="left" readingOrder="0" shrinkToFit="0" vertical="bottom" wrapText="1"/>
    </xf>
    <xf borderId="0" fillId="21" fontId="3" numFmtId="0" xfId="0" applyAlignment="1" applyFont="1">
      <alignment shrinkToFit="0" vertical="bottom" wrapText="1"/>
    </xf>
    <xf borderId="0" fillId="21" fontId="21" numFmtId="0" xfId="0" applyAlignment="1" applyFont="1">
      <alignment horizontal="left" readingOrder="0" shrinkToFit="0" vertical="bottom" wrapText="1"/>
    </xf>
    <xf borderId="0" fillId="7" fontId="2" numFmtId="0" xfId="0" applyAlignment="1" applyFont="1">
      <alignment shrinkToFit="0" vertical="bottom" wrapText="1"/>
    </xf>
    <xf borderId="0" fillId="7" fontId="21" numFmtId="0" xfId="0" applyAlignment="1" applyFont="1">
      <alignment horizontal="left" readingOrder="0" shrinkToFit="0" wrapText="1"/>
    </xf>
    <xf borderId="0" fillId="4" fontId="21" numFmtId="0" xfId="0" applyAlignment="1" applyFont="1">
      <alignment horizontal="left" readingOrder="0" shrinkToFit="0" vertical="bottom" wrapText="1"/>
    </xf>
    <xf borderId="0" fillId="7" fontId="2" numFmtId="164" xfId="0" applyAlignment="1" applyFont="1" applyNumberFormat="1">
      <alignment readingOrder="0" shrinkToFit="0" wrapText="1"/>
    </xf>
    <xf borderId="0" fillId="7" fontId="2" numFmtId="0" xfId="0" applyAlignment="1" applyFont="1">
      <alignment shrinkToFit="0" wrapText="1"/>
    </xf>
    <xf borderId="0" fillId="0" fontId="2" numFmtId="168" xfId="0" applyAlignment="1" applyFont="1" applyNumberFormat="1">
      <alignment horizontal="right" shrinkToFit="0" vertical="bottom" wrapText="1"/>
    </xf>
    <xf borderId="2" fillId="0" fontId="2" numFmtId="0" xfId="0" applyAlignment="1" applyBorder="1" applyFont="1">
      <alignment readingOrder="0" shrinkToFit="0" vertical="bottom" wrapText="1"/>
    </xf>
    <xf borderId="0" fillId="0" fontId="2" numFmtId="169" xfId="0" applyAlignment="1" applyFont="1" applyNumberFormat="1">
      <alignment readingOrder="0" shrinkToFit="0" wrapText="1"/>
    </xf>
    <xf borderId="0" fillId="21" fontId="203" numFmtId="0" xfId="0" applyAlignment="1" applyFont="1">
      <alignment readingOrder="0" shrinkToFit="0" wrapText="1"/>
    </xf>
    <xf borderId="0" fillId="21" fontId="2" numFmtId="164" xfId="0" applyAlignment="1" applyFont="1" applyNumberFormat="1">
      <alignment readingOrder="0" shrinkToFit="0" wrapText="1"/>
    </xf>
    <xf borderId="0" fillId="21" fontId="2" numFmtId="0" xfId="0" applyAlignment="1" applyFont="1">
      <alignment shrinkToFit="0" wrapText="1"/>
    </xf>
    <xf borderId="0" fillId="21" fontId="21" numFmtId="0" xfId="0" applyAlignment="1" applyFont="1">
      <alignment horizontal="left" readingOrder="0" shrinkToFit="0" wrapText="1"/>
    </xf>
    <xf borderId="0" fillId="21" fontId="110" numFmtId="0" xfId="0" applyAlignment="1" applyFont="1">
      <alignment readingOrder="0" shrinkToFit="0" wrapText="1"/>
    </xf>
    <xf borderId="0" fillId="7" fontId="204" numFmtId="0" xfId="0" applyAlignment="1" applyFont="1">
      <alignment readingOrder="0" shrinkToFit="0" wrapText="1"/>
    </xf>
    <xf borderId="0" fillId="7" fontId="3" numFmtId="0" xfId="0" applyAlignment="1" applyFont="1">
      <alignment shrinkToFit="0" vertical="bottom" wrapText="1"/>
    </xf>
    <xf borderId="0" fillId="0" fontId="0" numFmtId="165" xfId="0" applyAlignment="1" applyFont="1" applyNumberFormat="1">
      <alignment horizontal="right" readingOrder="0" shrinkToFit="0" vertical="bottom" wrapText="1"/>
    </xf>
    <xf borderId="0" fillId="3" fontId="0" numFmtId="165" xfId="0" applyAlignment="1" applyFont="1" applyNumberFormat="1">
      <alignment horizontal="right" readingOrder="0" shrinkToFit="0" vertical="bottom" wrapText="1"/>
    </xf>
    <xf borderId="0" fillId="7" fontId="0" numFmtId="165" xfId="0" applyAlignment="1" applyFont="1" applyNumberFormat="1">
      <alignment horizontal="right" readingOrder="0" shrinkToFit="0" vertical="bottom" wrapText="1"/>
    </xf>
    <xf borderId="0" fillId="7" fontId="205" numFmtId="0" xfId="0" applyAlignment="1" applyFont="1">
      <alignment readingOrder="0" shrinkToFit="0" vertical="bottom" wrapText="1"/>
    </xf>
    <xf borderId="0" fillId="27" fontId="2" numFmtId="164" xfId="0" applyAlignment="1" applyFont="1" applyNumberFormat="1">
      <alignment horizontal="right" readingOrder="0" shrinkToFit="0" vertical="bottom" wrapText="1"/>
    </xf>
    <xf borderId="0" fillId="27" fontId="0" numFmtId="165" xfId="0" applyAlignment="1" applyFont="1" applyNumberFormat="1">
      <alignment horizontal="right" readingOrder="0" shrinkToFit="0" vertical="bottom" wrapText="1"/>
    </xf>
    <xf borderId="0" fillId="27" fontId="206" numFmtId="0" xfId="0" applyAlignment="1" applyFont="1">
      <alignment readingOrder="0" shrinkToFit="0" vertical="bottom" wrapText="1"/>
    </xf>
    <xf borderId="0" fillId="29" fontId="2" numFmtId="164" xfId="0" applyAlignment="1" applyFont="1" applyNumberFormat="1">
      <alignment horizontal="right" readingOrder="0" shrinkToFit="0" vertical="bottom" wrapText="1"/>
    </xf>
    <xf borderId="0" fillId="29" fontId="0" numFmtId="165" xfId="0" applyAlignment="1" applyFont="1" applyNumberFormat="1">
      <alignment horizontal="right" readingOrder="0" shrinkToFit="0" vertical="bottom" wrapText="1"/>
    </xf>
    <xf borderId="0" fillId="5" fontId="207" numFmtId="0" xfId="0" applyAlignment="1" applyFont="1">
      <alignment readingOrder="0" shrinkToFit="0" vertical="bottom" wrapText="1"/>
    </xf>
    <xf borderId="0" fillId="5" fontId="0" numFmtId="164" xfId="0" applyAlignment="1" applyFont="1" applyNumberFormat="1">
      <alignment horizontal="right" readingOrder="0" shrinkToFit="0" vertical="bottom" wrapText="1"/>
    </xf>
    <xf borderId="0" fillId="5" fontId="0" numFmtId="165" xfId="0" applyAlignment="1" applyFont="1" applyNumberFormat="1">
      <alignment horizontal="right" readingOrder="0" shrinkToFit="0" vertical="bottom" wrapText="1"/>
    </xf>
    <xf borderId="0" fillId="5" fontId="0" numFmtId="0" xfId="0" applyAlignment="1" applyFont="1">
      <alignment horizontal="left" readingOrder="0" shrinkToFit="0" vertical="bottom" wrapText="1"/>
    </xf>
    <xf borderId="0" fillId="5" fontId="0" numFmtId="0" xfId="0" applyAlignment="1" applyFont="1">
      <alignment shrinkToFit="0" vertical="bottom" wrapText="1"/>
    </xf>
    <xf borderId="0" fillId="5" fontId="208" numFmtId="0" xfId="0" applyAlignment="1" applyFont="1">
      <alignment shrinkToFit="0" vertical="bottom" wrapText="1"/>
    </xf>
    <xf borderId="0" fillId="5" fontId="2" numFmtId="0" xfId="0" applyAlignment="1" applyFont="1">
      <alignment shrinkToFit="0" wrapText="1"/>
    </xf>
    <xf borderId="0" fillId="5" fontId="2" numFmtId="0" xfId="0" applyAlignment="1" applyFont="1">
      <alignment readingOrder="0" shrinkToFit="0" wrapText="1"/>
    </xf>
    <xf borderId="0" fillId="2" fontId="0" numFmtId="165" xfId="0" applyAlignment="1" applyFont="1" applyNumberFormat="1">
      <alignment horizontal="right" readingOrder="0" shrinkToFit="0" vertical="bottom" wrapText="1"/>
    </xf>
    <xf borderId="0" fillId="0" fontId="45" numFmtId="0" xfId="0" applyAlignment="1" applyFont="1">
      <alignment readingOrder="0" shrinkToFit="0" vertical="bottom" wrapText="1"/>
    </xf>
    <xf borderId="0" fillId="0" fontId="49" numFmtId="0" xfId="0" applyAlignment="1" applyFont="1">
      <alignment readingOrder="0" shrinkToFit="0" vertical="bottom" wrapText="1"/>
    </xf>
    <xf borderId="0" fillId="20" fontId="0" numFmtId="164" xfId="0" applyAlignment="1" applyFont="1" applyNumberFormat="1">
      <alignment horizontal="right" readingOrder="0" shrinkToFit="0" vertical="bottom" wrapText="1"/>
    </xf>
    <xf borderId="0" fillId="20" fontId="0" numFmtId="165" xfId="0" applyAlignment="1" applyFont="1" applyNumberFormat="1">
      <alignment horizontal="right" readingOrder="0" shrinkToFit="0" vertical="bottom" wrapText="1"/>
    </xf>
    <xf borderId="0" fillId="20" fontId="0" numFmtId="0" xfId="0" applyAlignment="1" applyFont="1">
      <alignment readingOrder="0" shrinkToFit="0" vertical="bottom" wrapText="1"/>
    </xf>
    <xf borderId="0" fillId="20" fontId="0" numFmtId="0" xfId="0" applyAlignment="1" applyFont="1">
      <alignment horizontal="left" readingOrder="0" shrinkToFit="0" vertical="bottom" wrapText="1"/>
    </xf>
    <xf borderId="0" fillId="20" fontId="0" numFmtId="0" xfId="0" applyAlignment="1" applyFont="1">
      <alignment shrinkToFit="0" vertical="bottom" wrapText="1"/>
    </xf>
    <xf borderId="0" fillId="20" fontId="209" numFmtId="0" xfId="0" applyAlignment="1" applyFont="1">
      <alignment readingOrder="0" shrinkToFit="0" vertical="bottom" wrapText="1"/>
    </xf>
    <xf borderId="0" fillId="20" fontId="45" numFmtId="0" xfId="0" applyAlignment="1" applyFont="1">
      <alignment readingOrder="0" shrinkToFit="0" vertical="bottom" wrapText="1"/>
    </xf>
    <xf borderId="0" fillId="4" fontId="94" numFmtId="0" xfId="0" applyAlignment="1" applyFont="1">
      <alignment readingOrder="0" shrinkToFit="0" wrapText="1"/>
    </xf>
    <xf borderId="0" fillId="0" fontId="2" numFmtId="165" xfId="0" applyAlignment="1" applyFont="1" applyNumberFormat="1">
      <alignment readingOrder="0" shrinkToFit="0" wrapText="1"/>
    </xf>
    <xf borderId="0" fillId="0" fontId="40" numFmtId="0" xfId="0" applyAlignment="1" applyFont="1">
      <alignment readingOrder="0" shrinkToFit="0" vertical="bottom" wrapText="1"/>
    </xf>
    <xf borderId="0" fillId="0" fontId="54" numFmtId="0" xfId="0" applyAlignment="1" applyFont="1">
      <alignment readingOrder="0" shrinkToFit="0" vertical="bottom" wrapText="1"/>
    </xf>
    <xf borderId="0" fillId="4" fontId="210" numFmtId="0" xfId="0" applyAlignment="1" applyFont="1">
      <alignment readingOrder="0" shrinkToFit="0" vertical="bottom" wrapText="1"/>
    </xf>
    <xf borderId="0" fillId="4" fontId="58" numFmtId="0" xfId="0" applyAlignment="1" applyFont="1">
      <alignment readingOrder="0" shrinkToFit="0" wrapText="1"/>
    </xf>
    <xf borderId="0" fillId="4" fontId="211" numFmtId="0" xfId="0" applyAlignment="1" applyFont="1">
      <alignment readingOrder="0" shrinkToFit="0" wrapText="1"/>
    </xf>
    <xf borderId="0" fillId="0" fontId="2" numFmtId="0" xfId="0" applyAlignment="1" applyFont="1">
      <alignment readingOrder="0" shrinkToFit="0" vertical="center" wrapText="1"/>
    </xf>
    <xf borderId="0" fillId="13" fontId="2" numFmtId="165" xfId="0" applyAlignment="1" applyFont="1" applyNumberFormat="1">
      <alignment readingOrder="0" shrinkToFit="0" wrapText="1"/>
    </xf>
    <xf borderId="0" fillId="13" fontId="3" numFmtId="0" xfId="0" applyAlignment="1" applyFont="1">
      <alignment horizontal="left" readingOrder="0" shrinkToFit="0" wrapText="1"/>
    </xf>
    <xf borderId="0" fillId="13" fontId="2" numFmtId="0" xfId="0" applyAlignment="1" applyFont="1">
      <alignment readingOrder="0" shrinkToFit="0" wrapText="1"/>
    </xf>
    <xf borderId="0" fillId="4" fontId="97" numFmtId="0" xfId="0" applyAlignment="1" applyFont="1">
      <alignment readingOrder="0" shrinkToFit="0" wrapText="1"/>
    </xf>
    <xf borderId="0" fillId="4" fontId="212" numFmtId="0" xfId="0" applyAlignment="1" applyFont="1">
      <alignment readingOrder="0" shrinkToFit="0" wrapText="1"/>
    </xf>
    <xf borderId="0" fillId="4" fontId="40" numFmtId="0" xfId="0" applyAlignment="1" applyFont="1">
      <alignment readingOrder="0" shrinkToFit="0" wrapText="1"/>
    </xf>
    <xf borderId="0" fillId="4" fontId="68" numFmtId="0" xfId="0" applyAlignment="1" applyFont="1">
      <alignment readingOrder="0" shrinkToFit="0" wrapText="1"/>
    </xf>
    <xf borderId="0" fillId="21" fontId="2" numFmtId="165" xfId="0" applyAlignment="1" applyFont="1" applyNumberFormat="1">
      <alignment readingOrder="0" shrinkToFit="0" wrapText="1"/>
    </xf>
    <xf borderId="0" fillId="7" fontId="2" numFmtId="165" xfId="0" applyAlignment="1" applyFont="1" applyNumberFormat="1">
      <alignment readingOrder="0" shrinkToFit="0" wrapText="1"/>
    </xf>
    <xf borderId="0" fillId="0" fontId="2" numFmtId="165" xfId="0" applyAlignment="1" applyFont="1" applyNumberFormat="1">
      <alignment horizontal="right" shrinkToFit="0" vertical="bottom" wrapText="1"/>
    </xf>
    <xf borderId="0" fillId="4" fontId="56" numFmtId="0" xfId="0" applyAlignment="1" applyFont="1">
      <alignment readingOrder="0" shrinkToFit="0" vertical="bottom" wrapText="1"/>
    </xf>
    <xf borderId="0" fillId="4" fontId="2" numFmtId="0" xfId="0" applyAlignment="1" applyFont="1">
      <alignment readingOrder="0" shrinkToFit="0" vertical="bottom" wrapText="1"/>
    </xf>
    <xf borderId="0" fillId="0" fontId="2" numFmtId="165" xfId="0" applyAlignment="1" applyFont="1" applyNumberFormat="1">
      <alignment horizontal="right" readingOrder="0" shrinkToFit="0" vertical="bottom" wrapText="1"/>
    </xf>
    <xf borderId="0" fillId="15" fontId="72" numFmtId="0" xfId="0" applyAlignment="1" applyFont="1">
      <alignment shrinkToFit="0" vertical="bottom" wrapText="1"/>
    </xf>
    <xf borderId="0" fillId="0" fontId="0" numFmtId="165" xfId="0" applyAlignment="1" applyFont="1" applyNumberFormat="1">
      <alignment horizontal="right" shrinkToFit="0" vertical="bottom" wrapText="1"/>
    </xf>
    <xf borderId="0" fillId="21" fontId="0" numFmtId="165" xfId="0" applyAlignment="1" applyFont="1" applyNumberFormat="1">
      <alignment horizontal="right" shrinkToFit="0" vertical="bottom" wrapText="1"/>
    </xf>
    <xf borderId="0" fillId="21" fontId="56" numFmtId="0" xfId="0" applyAlignment="1" applyFont="1">
      <alignment readingOrder="0" shrinkToFit="0" vertical="bottom" wrapText="1"/>
    </xf>
    <xf borderId="0" fillId="4" fontId="213" numFmtId="0" xfId="0" applyAlignment="1" applyFont="1">
      <alignment readingOrder="0" shrinkToFit="0" vertical="bottom" wrapText="1"/>
    </xf>
    <xf borderId="0" fillId="0" fontId="21" numFmtId="0" xfId="0" applyAlignment="1" applyFont="1">
      <alignment readingOrder="0" shrinkToFit="0" vertical="bottom" wrapText="1"/>
    </xf>
    <xf borderId="0" fillId="0" fontId="214" numFmtId="0" xfId="0" applyAlignment="1" applyFont="1">
      <alignment readingOrder="0" shrinkToFit="0" vertical="bottom" wrapText="1"/>
    </xf>
    <xf borderId="0" fillId="0" fontId="215" numFmtId="0" xfId="0" applyAlignment="1" applyFont="1">
      <alignment shrinkToFit="0" vertical="bottom" wrapText="1"/>
    </xf>
    <xf borderId="0" fillId="21" fontId="0" numFmtId="164" xfId="0" applyAlignment="1" applyFont="1" applyNumberFormat="1">
      <alignment horizontal="right" readingOrder="0" shrinkToFit="0" vertical="bottom" wrapText="1"/>
    </xf>
    <xf borderId="0" fillId="21" fontId="0" numFmtId="165" xfId="0" applyAlignment="1" applyFont="1" applyNumberFormat="1">
      <alignment horizontal="right" readingOrder="0" shrinkToFit="0" vertical="bottom" wrapText="1"/>
    </xf>
    <xf borderId="0" fillId="21" fontId="0" numFmtId="0" xfId="0" applyAlignment="1" applyFont="1">
      <alignment horizontal="left" readingOrder="0" shrinkToFit="0" wrapText="1"/>
    </xf>
    <xf borderId="0" fillId="21" fontId="21" numFmtId="0" xfId="0" applyAlignment="1" applyFont="1">
      <alignment readingOrder="0" shrinkToFit="0" wrapText="1"/>
    </xf>
    <xf borderId="0" fillId="4" fontId="45" numFmtId="0" xfId="0" applyAlignment="1" applyFont="1">
      <alignment readingOrder="0" shrinkToFit="0" wrapText="1"/>
    </xf>
    <xf borderId="0" fillId="4" fontId="216" numFmtId="0" xfId="0" applyAlignment="1" applyFont="1">
      <alignment readingOrder="0" shrinkToFit="0" wrapText="1"/>
    </xf>
    <xf borderId="0" fillId="0" fontId="0" numFmtId="165" xfId="0" applyAlignment="1" applyFont="1" applyNumberFormat="1">
      <alignment readingOrder="0" shrinkToFit="0" wrapText="1"/>
    </xf>
    <xf borderId="0" fillId="4" fontId="151" numFmtId="0" xfId="0" applyAlignment="1" applyFont="1">
      <alignment readingOrder="0" shrinkToFit="0" wrapText="1"/>
    </xf>
    <xf borderId="0" fillId="21" fontId="217" numFmtId="0" xfId="0" applyAlignment="1" applyFont="1">
      <alignment readingOrder="0" shrinkToFit="0" wrapText="1"/>
    </xf>
    <xf borderId="0" fillId="21" fontId="0" numFmtId="164" xfId="0" applyAlignment="1" applyFont="1" applyNumberFormat="1">
      <alignment readingOrder="0" shrinkToFit="0" wrapText="1"/>
    </xf>
    <xf borderId="0" fillId="21" fontId="0" numFmtId="165" xfId="0" applyAlignment="1" applyFont="1" applyNumberFormat="1">
      <alignment readingOrder="0" shrinkToFit="0" wrapText="1"/>
    </xf>
    <xf borderId="0" fillId="21" fontId="0" numFmtId="0" xfId="0" applyAlignment="1" applyFont="1">
      <alignment readingOrder="0" shrinkToFit="0" wrapText="1"/>
    </xf>
    <xf borderId="0" fillId="21" fontId="0" numFmtId="0" xfId="0" applyAlignment="1" applyFont="1">
      <alignment shrinkToFit="0" wrapText="1"/>
    </xf>
    <xf borderId="0" fillId="21" fontId="0" numFmtId="0" xfId="0" applyAlignment="1" applyFont="1">
      <alignment shrinkToFit="0" wrapText="1"/>
    </xf>
    <xf borderId="0" fillId="0" fontId="52" numFmtId="0" xfId="0" applyAlignment="1" applyFont="1">
      <alignment readingOrder="0" shrinkToFit="0" wrapText="1"/>
    </xf>
    <xf borderId="0" fillId="0" fontId="78" numFmtId="165" xfId="0" applyAlignment="1" applyFont="1" applyNumberFormat="1">
      <alignment readingOrder="0" shrinkToFit="0" wrapText="1"/>
    </xf>
    <xf borderId="0" fillId="0" fontId="2" numFmtId="165" xfId="0" applyAlignment="1" applyFont="1" applyNumberFormat="1">
      <alignment shrinkToFit="0" wrapText="1"/>
    </xf>
    <xf borderId="0" fillId="13" fontId="21" numFmtId="0" xfId="0" applyAlignment="1" applyFont="1">
      <alignment readingOrder="0" shrinkToFit="0" wrapText="1"/>
    </xf>
    <xf borderId="0" fillId="7" fontId="218" numFmtId="0" xfId="0" applyAlignment="1" applyFont="1">
      <alignment horizontal="left" readingOrder="0" shrinkToFit="0" wrapText="1"/>
    </xf>
    <xf borderId="0" fillId="7" fontId="24" numFmtId="0" xfId="0" applyAlignment="1" applyFont="1">
      <alignment readingOrder="0" shrinkToFit="0" wrapText="1"/>
    </xf>
    <xf borderId="0" fillId="7" fontId="21" numFmtId="0" xfId="0" applyAlignment="1" applyFont="1">
      <alignment readingOrder="0" shrinkToFit="0" wrapText="1"/>
    </xf>
    <xf borderId="0" fillId="4" fontId="219" numFmtId="0" xfId="0" applyAlignment="1" applyFont="1">
      <alignment horizontal="left" readingOrder="0" shrinkToFit="0" wrapText="1"/>
    </xf>
    <xf borderId="0" fillId="21" fontId="220" numFmtId="0" xfId="0" applyAlignment="1" applyFont="1">
      <alignment readingOrder="0" shrinkToFit="0" wrapText="1"/>
    </xf>
    <xf borderId="0" fillId="13" fontId="221" numFmtId="0" xfId="0" applyAlignment="1" applyFont="1">
      <alignment readingOrder="0" shrinkToFit="0" wrapText="1"/>
    </xf>
    <xf borderId="0" fillId="2" fontId="222" numFmtId="0" xfId="0" applyAlignment="1" applyFont="1">
      <alignment horizontal="left" readingOrder="0" shrinkToFit="0" vertical="bottom" wrapText="1"/>
    </xf>
    <xf borderId="0" fillId="0" fontId="223" numFmtId="0" xfId="0" applyAlignment="1" applyFont="1">
      <alignment readingOrder="0" shrinkToFit="0" vertical="bottom" wrapText="1"/>
    </xf>
    <xf borderId="0" fillId="0" fontId="148" numFmtId="0" xfId="0" applyAlignment="1" applyFont="1">
      <alignment readingOrder="0" shrinkToFit="0" wrapText="1"/>
    </xf>
    <xf borderId="0" fillId="0" fontId="224" numFmtId="0" xfId="0" applyAlignment="1" applyFont="1">
      <alignment shrinkToFit="0" vertical="bottom" wrapText="1"/>
    </xf>
    <xf borderId="0" fillId="0" fontId="3" numFmtId="165" xfId="0" applyAlignment="1" applyFont="1" applyNumberFormat="1">
      <alignment horizontal="right" shrinkToFit="0" vertical="bottom" wrapText="1"/>
    </xf>
    <xf borderId="0" fillId="5" fontId="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shrinkToFit="0" vertical="bottom" wrapText="1"/>
    </xf>
    <xf borderId="0" fillId="11" fontId="3" numFmtId="0" xfId="0" applyAlignment="1" applyFont="1">
      <alignment shrinkToFit="0" vertical="bottom" wrapText="1"/>
    </xf>
    <xf borderId="0" fillId="12" fontId="3" numFmtId="0" xfId="0" applyAlignment="1" applyFont="1">
      <alignment shrinkToFit="0" vertical="bottom" wrapText="1"/>
    </xf>
    <xf borderId="0" fillId="0" fontId="225" numFmtId="0" xfId="0" applyAlignment="1" applyFont="1">
      <alignment shrinkToFit="0" vertical="bottom" wrapText="1"/>
    </xf>
    <xf borderId="0" fillId="5" fontId="3" numFmtId="0" xfId="0" applyAlignment="1" applyFont="1">
      <alignment shrinkToFit="0" vertical="bottom" wrapText="1"/>
    </xf>
    <xf borderId="0" fillId="10" fontId="4" numFmtId="0" xfId="0" applyAlignment="1" applyFont="1">
      <alignment shrinkToFit="0" vertical="bottom" wrapText="1"/>
    </xf>
    <xf borderId="0" fillId="10" fontId="4" numFmtId="0" xfId="0" applyAlignment="1" applyFont="1">
      <alignment shrinkToFit="0" vertical="bottom" wrapText="1"/>
    </xf>
    <xf borderId="0" fillId="11" fontId="4" numFmtId="0" xfId="0" applyAlignment="1" applyFont="1">
      <alignment shrinkToFit="0" vertical="bottom" wrapText="1"/>
    </xf>
    <xf borderId="0" fillId="3" fontId="226" numFmtId="0" xfId="0" applyAlignment="1" applyFont="1">
      <alignment shrinkToFit="0" vertical="bottom" wrapText="1"/>
    </xf>
    <xf borderId="0" fillId="3" fontId="3" numFmtId="164" xfId="0" applyAlignment="1" applyFont="1" applyNumberFormat="1">
      <alignment horizontal="right" shrinkToFit="0" vertical="bottom" wrapText="1"/>
    </xf>
    <xf borderId="0" fillId="3" fontId="3" numFmtId="165" xfId="0" applyAlignment="1" applyFont="1" applyNumberFormat="1">
      <alignment horizontal="right" shrinkToFit="0" vertical="bottom" wrapText="1"/>
    </xf>
    <xf borderId="0" fillId="3" fontId="3" numFmtId="0" xfId="0" applyAlignment="1" applyFont="1">
      <alignment shrinkToFit="0" vertical="bottom" wrapText="1"/>
    </xf>
    <xf borderId="0" fillId="3" fontId="4" numFmtId="0" xfId="0" applyAlignment="1" applyFont="1">
      <alignment vertical="bottom"/>
    </xf>
    <xf borderId="0" fillId="3" fontId="3" numFmtId="0" xfId="0" applyAlignment="1" applyFont="1">
      <alignment shrinkToFit="0" vertical="bottom" wrapText="1"/>
    </xf>
    <xf borderId="0" fillId="3" fontId="227" numFmtId="0" xfId="0" applyAlignment="1" applyFont="1">
      <alignment shrinkToFit="0" vertical="bottom" wrapText="1"/>
    </xf>
    <xf borderId="0" fillId="24" fontId="3" numFmtId="0" xfId="0" applyAlignment="1" applyFont="1">
      <alignment horizontal="left" readingOrder="0"/>
    </xf>
  </cellXfs>
  <cellStyles count="1">
    <cellStyle xfId="0" name="Normal" builtinId="0"/>
  </cellStyles>
  <dxfs count="13">
    <dxf>
      <font/>
      <fill>
        <patternFill patternType="solid">
          <fgColor rgb="FF8E7CC3"/>
          <bgColor rgb="FF8E7CC3"/>
        </patternFill>
      </fill>
      <border/>
    </dxf>
    <dxf>
      <font/>
      <fill>
        <patternFill patternType="solid">
          <fgColor rgb="FFB6D7A8"/>
          <bgColor rgb="FFB6D7A8"/>
        </patternFill>
      </fill>
      <border/>
    </dxf>
    <dxf>
      <font/>
      <fill>
        <patternFill patternType="solid">
          <fgColor rgb="FF9FC5E8"/>
          <bgColor rgb="FF9FC5E8"/>
        </patternFill>
      </fill>
      <border/>
    </dxf>
    <dxf>
      <font/>
      <fill>
        <patternFill patternType="solid">
          <fgColor rgb="FFD5A6BD"/>
          <bgColor rgb="FFD5A6BD"/>
        </patternFill>
      </fill>
      <border/>
    </dxf>
    <dxf>
      <font/>
      <fill>
        <patternFill patternType="solid">
          <fgColor rgb="FFE06666"/>
          <bgColor rgb="FFE06666"/>
        </patternFill>
      </fill>
      <border/>
    </dxf>
    <dxf>
      <font/>
      <fill>
        <patternFill patternType="solid">
          <fgColor rgb="FF00FF00"/>
          <bgColor rgb="FF00FF00"/>
        </patternFill>
      </fill>
      <border/>
    </dxf>
    <dxf>
      <font/>
      <fill>
        <patternFill patternType="solid">
          <fgColor rgb="FFBF9000"/>
          <bgColor rgb="FFBF9000"/>
        </patternFill>
      </fill>
      <border/>
    </dxf>
    <dxf>
      <font/>
      <fill>
        <patternFill patternType="solid">
          <fgColor theme="9"/>
          <bgColor theme="9"/>
        </patternFill>
      </fill>
      <border/>
    </dxf>
    <dxf>
      <font/>
      <fill>
        <patternFill patternType="solid">
          <fgColor rgb="FFA64D79"/>
          <bgColor rgb="FFA64D79"/>
        </patternFill>
      </fill>
      <border/>
    </dxf>
    <dxf>
      <font/>
      <fill>
        <patternFill patternType="solid">
          <fgColor theme="8"/>
          <bgColor theme="8"/>
        </patternFill>
      </fill>
      <border/>
    </dxf>
    <dxf>
      <font/>
      <fill>
        <patternFill patternType="solid">
          <fgColor rgb="FFB7E1CD"/>
          <bgColor rgb="FFB7E1CD"/>
        </patternFill>
      </fill>
      <border/>
    </dxf>
    <dxf>
      <font/>
      <fill>
        <patternFill patternType="none"/>
      </fill>
      <border/>
    </dxf>
    <dxf>
      <font/>
      <fill>
        <patternFill patternType="solid">
          <fgColor rgb="FF674EA7"/>
          <bgColor rgb="FF674EA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redandblack.com/uganews/update-uga-president-jere-morehead-releases-statement-condemning-swastikas-drawn/article_44e68002-0c7d-11ea-8e1a-3f65d9769be9.html" TargetMode="External"/><Relationship Id="rId2" Type="http://schemas.openxmlformats.org/officeDocument/2006/relationships/hyperlink" Target="https://gradynewsource.uga.edu/uga-confirms-reports-of-swastikas-drawn-on-jewish-students-doors/" TargetMode="External"/><Relationship Id="rId3" Type="http://schemas.openxmlformats.org/officeDocument/2006/relationships/hyperlink" Target="https://web.archive.org/save/https:/www.usnews.com/news/best-states/rhode-island/articles/2017-03-02/swastika-burned-into-sign-along-bike-path-in-barrington" TargetMode="External"/><Relationship Id="rId4" Type="http://schemas.openxmlformats.org/officeDocument/2006/relationships/hyperlink" Target="https://thegrio.com/2020/04/26/black-south-carolina-students-racist-zoombomb/" TargetMode="External"/><Relationship Id="rId9" Type="http://schemas.openxmlformats.org/officeDocument/2006/relationships/hyperlink" Target="https://web.archive.org/save/https:/badgerherald.com/news/2017/09/20/campus-leaders-condemn-swastika-vandalism-near-synagogue/" TargetMode="External"/><Relationship Id="rId5" Type="http://schemas.openxmlformats.org/officeDocument/2006/relationships/hyperlink" Target="http://chimes.biola.edu/story/2016/apr/28/swastika-drawing-unearths-preexisting-wounds/" TargetMode="External"/><Relationship Id="rId6" Type="http://schemas.openxmlformats.org/officeDocument/2006/relationships/hyperlink" Target="https://www.gwhatchet.com/2020/02/03/student-leaders-condemn-alleged-anti-semitic-vandalism-on-residence-hall-room-door/" TargetMode="External"/><Relationship Id="rId7" Type="http://schemas.openxmlformats.org/officeDocument/2006/relationships/hyperlink" Target="https://web.archive.org/save/https:/thehoya.com/bias-related-vandalism-targets-religious-groups/" TargetMode="External"/><Relationship Id="rId8" Type="http://schemas.openxmlformats.org/officeDocument/2006/relationships/hyperlink" Target="https://web.archive.org/save/https://fordhamobserver.com/36292/news/anti-semitic-symbol-found-on-rose-hill-classroom-desk/" TargetMode="External"/><Relationship Id="rId11" Type="http://schemas.openxmlformats.org/officeDocument/2006/relationships/drawing" Target="../drawings/drawing10.xml"/><Relationship Id="rId10" Type="http://schemas.openxmlformats.org/officeDocument/2006/relationships/hyperlink" Target="https://www.amherststudent.com/article/hillel-responds-to-swastika-incident-aga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jewishjournal.com/news/united-states/318640/swastikas-floyd-at-ohio-university/" TargetMode="External"/><Relationship Id="rId2" Type="http://schemas.openxmlformats.org/officeDocument/2006/relationships/hyperlink" Target="https://www.jweekly.com/2020/06/25/swastika-racist-graffiti-in-vallejo-being-investigated-as-hate-crime/" TargetMode="External"/><Relationship Id="rId3" Type="http://schemas.openxmlformats.org/officeDocument/2006/relationships/hyperlink" Target="https://web.archive.org/save/http://jewishjournal.org/2018/11/01/more-swastikas-discovered-in-reading-and-salem/" TargetMode="External"/><Relationship Id="rId4" Type="http://schemas.openxmlformats.org/officeDocument/2006/relationships/hyperlink" Target="http://www.jewishaz.com/community/jewish-candidate-s-campaign-sign-vandalized-with-swastika/article_ff07fb36-1934-11eb-8655-9fc4089ff9d7.html" TargetMode="External"/><Relationship Id="rId9" Type="http://schemas.openxmlformats.org/officeDocument/2006/relationships/hyperlink" Target="https://36yrz82f039s43dlq3eidz72-wpengine.netdna-ssl.com/wp-content/uploads/2018/10/Vandelism.jpg" TargetMode="External"/><Relationship Id="rId5" Type="http://schemas.openxmlformats.org/officeDocument/2006/relationships/hyperlink" Target="https://bloximages.newyork1.vip.townnews.com/jewishaz.com/content/tncms/assets/v3/editorial/3/97/397581c6-1935-11eb-a00e-e39f98f7c867/5f9993773ff4f.image.jpg?resize=1662%2C1247" TargetMode="External"/><Relationship Id="rId6" Type="http://schemas.openxmlformats.org/officeDocument/2006/relationships/hyperlink" Target="https://www.thedenverchannel.com/news/local-news/swastika-graffiti-found-on-denver-synagogue-wednesday-morning" TargetMode="External"/><Relationship Id="rId7" Type="http://schemas.openxmlformats.org/officeDocument/2006/relationships/hyperlink" Target="https://denver.cbslocal.com/wp-content/uploads/sites/15909806/2019/04/swastika-copy.jpg?resize=768,432" TargetMode="External"/><Relationship Id="rId8" Type="http://schemas.openxmlformats.org/officeDocument/2006/relationships/hyperlink" Target="https://web.archive.org/save/https://yucommentator.org/2018/10/swastika-graffiti-yu-residencies-prompts-investigation/" TargetMode="External"/><Relationship Id="rId20" Type="http://schemas.openxmlformats.org/officeDocument/2006/relationships/hyperlink" Target="https://www.gannett-cdn.com/-mm-/a1676faec71ffb61bd22ee73bed644a0911a62bb/c=80-19-640-440&amp;r=x404&amp;c=534x401/local/-/media/2017/02/03/Phoenix/Phoenix/636217332279221104-sign1.jpg%20%20%20%20and%20%20%20http:/themadwriter.us/wp-content/uploads/2017/02/Swastikas-at-an-elementary-school-and-in-the-surrounding-neighborhood.png" TargetMode="External"/><Relationship Id="rId21" Type="http://schemas.openxmlformats.org/officeDocument/2006/relationships/drawing" Target="../drawings/drawing11.xml"/><Relationship Id="rId11" Type="http://schemas.openxmlformats.org/officeDocument/2006/relationships/hyperlink" Target="https://web.archive.org/save/https://wsvn.com/news/local/swastika-spray-painted-on-brightline-building-in-miami/" TargetMode="External"/><Relationship Id="rId10" Type="http://schemas.openxmlformats.org/officeDocument/2006/relationships/hyperlink" Target="https://thecoastnews.com/anti-semitic-and-homophobic-vandalism-reported-at-san-dieguito-academy/" TargetMode="External"/><Relationship Id="rId13" Type="http://schemas.openxmlformats.org/officeDocument/2006/relationships/hyperlink" Target="https://www.bellinghamherald.com/news/local/crime/article246396915.html" TargetMode="External"/><Relationship Id="rId12" Type="http://schemas.openxmlformats.org/officeDocument/2006/relationships/hyperlink" Target="https://www.ketv.com/article/vandals-scorch-swastika-into-grass-at-memorial-park/22507408" TargetMode="External"/><Relationship Id="rId15" Type="http://schemas.openxmlformats.org/officeDocument/2006/relationships/hyperlink" Target="https://images.foxtv.com/static.fox10phoenix.com/www.fox10phoenix.com/content/uploads/2019/11/932/524/DB39B8DD5C24484D8168434E09C88451-e1572913231380.jpg?ve=1&amp;tl=1" TargetMode="External"/><Relationship Id="rId14" Type="http://schemas.openxmlformats.org/officeDocument/2006/relationships/hyperlink" Target="https://www.newsweek.com/nazi-group-posts-recruitment-fliers-swastikas-around-campus-arizona-state-university-1470258" TargetMode="External"/><Relationship Id="rId17" Type="http://schemas.openxmlformats.org/officeDocument/2006/relationships/hyperlink" Target="https://jewishjournal.com/news/california/299007/swastika-found-in-sf-state-bathroom/" TargetMode="External"/><Relationship Id="rId16" Type="http://schemas.openxmlformats.org/officeDocument/2006/relationships/hyperlink" Target="https://web.archive.org/save/https://whdh.com/news/swastika-found-spray-painted-outside-needham-high-school/" TargetMode="External"/><Relationship Id="rId19" Type="http://schemas.openxmlformats.org/officeDocument/2006/relationships/hyperlink" Target="http://www.azcentral.com/story/news/local/scottsdale-breaking/2017/02/03/scottsdale-swastikas-painted-outside-cherokee-elementary-school-paradise-valley/97456862/" TargetMode="External"/><Relationship Id="rId18" Type="http://schemas.openxmlformats.org/officeDocument/2006/relationships/hyperlink" Target="https://scontent-den4-1.xx.fbcdn.net/v/t1.0-0/p403x403/60632996_479191509288517_1524299763254558720_o.jpg?_nc_cat=100&amp;_nc_sid=110474&amp;_nc_ohc=Y6rBBuuqnuoAX_7IkCe&amp;_nc_oc=AQn1LfAlBKZcvJ_UQEInrU7lzZCKZh1tNTiXIGmw5IUxRlrRTRCiNFoS4B6EJW6QijA&amp;_nc_ht=scontent-den4-1.xx&amp;tp=6&amp;oh=072c2fabaf8d2bd890763d448e6d08bd&amp;oe=5F68E268"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jewishjournal.com/news/united-states/318640/swastikas-floyd-at-ohio-university/" TargetMode="External"/><Relationship Id="rId2" Type="http://schemas.openxmlformats.org/officeDocument/2006/relationships/hyperlink" Target="https://web.archive.org/save/http:/www.haaretz.com/us-news/1.778397" TargetMode="External"/><Relationship Id="rId3" Type="http://schemas.openxmlformats.org/officeDocument/2006/relationships/hyperlink" Target="http://thedmonline.com/student-reports-swastika-drawn-dormitory-elevator/" TargetMode="External"/><Relationship Id="rId4" Type="http://schemas.openxmlformats.org/officeDocument/2006/relationships/hyperlink" Target="https://web.archive.org/save/http:/www.startribune.com/u-police-investigate-latest-anti-semitic-postings-on-campus/414140383/" TargetMode="External"/><Relationship Id="rId9" Type="http://schemas.openxmlformats.org/officeDocument/2006/relationships/hyperlink" Target="https://web.archive.org/save/https://www.jns.org/painted-swastika-discovered-at-university-of-illinois-as-nazi-symbol-appears-on-campuses/" TargetMode="External"/><Relationship Id="rId5" Type="http://schemas.openxmlformats.org/officeDocument/2006/relationships/hyperlink" Target="https://web.archive.org/save/http:/www.huffingtonpost.com/entry/swastika-gender-neutral-bathroom_us_58b089b2e4b060480e07c083" TargetMode="External"/><Relationship Id="rId6" Type="http://schemas.openxmlformats.org/officeDocument/2006/relationships/hyperlink" Target="https://web.archive.org/save/https:/thehoya.com/bias-related-vandalism-targets-religious-groups/" TargetMode="External"/><Relationship Id="rId7" Type="http://schemas.openxmlformats.org/officeDocument/2006/relationships/hyperlink" Target="https://web.archive.org/save/https:/rwuhawksherald.com/2017/04/28/rwus-response-to-anti-semitist-act/" TargetMode="External"/><Relationship Id="rId8" Type="http://schemas.openxmlformats.org/officeDocument/2006/relationships/hyperlink" Target="https://web.archive.org/save/https:/www.paloaltoonline.com/news/2017/09/11/swastika-like-symbol-drawn-outside-stanford-residence-hall" TargetMode="External"/><Relationship Id="rId40" Type="http://schemas.openxmlformats.org/officeDocument/2006/relationships/hyperlink" Target="http://eastcobbnews.com/east-cobb-neighborhood-vandalized-with-multiple-swastikas/" TargetMode="External"/><Relationship Id="rId42" Type="http://schemas.openxmlformats.org/officeDocument/2006/relationships/hyperlink" Target="https://www.chattanoogan.com/2020/9/13/415106/Swastikas-Found-On-Walnut-Street-Bridge.aspx" TargetMode="External"/><Relationship Id="rId41" Type="http://schemas.openxmlformats.org/officeDocument/2006/relationships/hyperlink" Target="https://i0.wp.com/eastcobbnews.com/wp-content/uploads/2020/08/East-Cobb-swastika-4.jpg?w=566" TargetMode="External"/><Relationship Id="rId44" Type="http://schemas.openxmlformats.org/officeDocument/2006/relationships/hyperlink" Target="https://www.cair.com/press_releases/cair-expresses-solidarity-with-christian-community-after-neo-nazi-vandalism-of-maryland-church/" TargetMode="External"/><Relationship Id="rId43" Type="http://schemas.openxmlformats.org/officeDocument/2006/relationships/hyperlink" Target="http://joy105.com/church-vandalized-with-swastikas-and-curse-words/" TargetMode="External"/><Relationship Id="rId46" Type="http://schemas.openxmlformats.org/officeDocument/2006/relationships/hyperlink" Target="https://jewishjournal.com/news/314006/second-alabama-synagogue-vandalized-with-swastika-graffiti/" TargetMode="External"/><Relationship Id="rId45" Type="http://schemas.openxmlformats.org/officeDocument/2006/relationships/hyperlink" Target="http://www.heraldtribune.com/news/20161222/swastikas-drawn-on-sarasota-jewish-temple" TargetMode="External"/><Relationship Id="rId48" Type="http://schemas.openxmlformats.org/officeDocument/2006/relationships/hyperlink" Target="https://www.abc27.com/news/local/harrisburg/vandals-spray-paint-swastika-on-harrisburg-synagogue/" TargetMode="External"/><Relationship Id="rId47" Type="http://schemas.openxmlformats.org/officeDocument/2006/relationships/hyperlink" Target="https://www.fox10phoenix.com/news/it-broke-my-heart-chandler-church-vandalized-with-a-swastika" TargetMode="External"/><Relationship Id="rId49" Type="http://schemas.openxmlformats.org/officeDocument/2006/relationships/drawing" Target="../drawings/drawing12.xml"/><Relationship Id="rId31" Type="http://schemas.openxmlformats.org/officeDocument/2006/relationships/hyperlink" Target="https://www.gannett-cdn.com/-mm-/735dab910872766e42a151b933ccaa6fb336f509/c=209-0-4619-3316&amp;r=x404&amp;c=534x401/local/-/media/2018/03/26/Springfield/Springfield/636576661349518133-tGrafitti00060.jpg" TargetMode="External"/><Relationship Id="rId30" Type="http://schemas.openxmlformats.org/officeDocument/2006/relationships/hyperlink" Target="https://web.archive.org/save/https://www.news-leader.com/story/news/local/ozarks/now/2018/03/26/springfield-mom-finds-swastika-painted-front-door-windshield-busted/459022002/" TargetMode="External"/><Relationship Id="rId33" Type="http://schemas.openxmlformats.org/officeDocument/2006/relationships/hyperlink" Target="http://wtol.images.worldnow.com/images/12892253_G.png%20%20in%20addition%20to%20this%20image%20https:/media.wtol.com/assets/WTOL/images/3926b465-933b-4af7-8303-40d0a89fe1ef/3926b465-933b-4af7-8303-40d0a89fe1ef_750x422.jpg" TargetMode="External"/><Relationship Id="rId32" Type="http://schemas.openxmlformats.org/officeDocument/2006/relationships/hyperlink" Target="http://www.wtol.com/story/34236823/police-investigating-swastika-vulgar-message-spray-pained-on-house" TargetMode="External"/><Relationship Id="rId35" Type="http://schemas.openxmlformats.org/officeDocument/2006/relationships/hyperlink" Target="https://www.winknews.com/2020/08/17/sanitation-employee-fired-for-painting-swastika-on-septic-tank-in-golden-gate-estates/" TargetMode="External"/><Relationship Id="rId34" Type="http://schemas.openxmlformats.org/officeDocument/2006/relationships/hyperlink" Target="https://web.archive.org/save/https://qns.com/story/2018/05/03/swastika-graffiti-makes-second-appearance-on-dilapidated-holliswood-hospital/" TargetMode="External"/><Relationship Id="rId37" Type="http://schemas.openxmlformats.org/officeDocument/2006/relationships/hyperlink" Target="https://web.archive.org/save/https://katu.com/news/local/like-a-death-threat-local-rabbi-responds-to-hateful-graffiti-sprayed-on-street" TargetMode="External"/><Relationship Id="rId36" Type="http://schemas.openxmlformats.org/officeDocument/2006/relationships/hyperlink" Target="https://www.brooklynpaper.com/swastika-found-near-coney-island-jewish-community-center/" TargetMode="External"/><Relationship Id="rId39" Type="http://schemas.openxmlformats.org/officeDocument/2006/relationships/hyperlink" Target="https://www.easthamptonstar.com/2019117/swastika-found-springs" TargetMode="External"/><Relationship Id="rId38" Type="http://schemas.openxmlformats.org/officeDocument/2006/relationships/hyperlink" Target="https://www.facebook.com/CityOfMonmouthOregon/photos/a.279882828708890/2146783558685465/?type=3" TargetMode="External"/><Relationship Id="rId20" Type="http://schemas.openxmlformats.org/officeDocument/2006/relationships/hyperlink" Target="https://web.archive.org/save/http:/pascackvalley.dailyvoice.com/police-fire/attention-paid-to-swastika-anti-semitic-message-found-at-river-dell-hs/711817/" TargetMode="External"/><Relationship Id="rId22" Type="http://schemas.openxmlformats.org/officeDocument/2006/relationships/hyperlink" Target="https://www.scarsdale10583.com/the-goods/7779-swastika-found-at-shs-evokes-strong-reaction-from-school-principal-and-local-rabbi" TargetMode="External"/><Relationship Id="rId21" Type="http://schemas.openxmlformats.org/officeDocument/2006/relationships/hyperlink" Target="https://dailyvoice.com/new-york/armonk/news/swastika-found-carved-in-bathroom-at-westchester-high-school/775878/" TargetMode="External"/><Relationship Id="rId24" Type="http://schemas.openxmlformats.org/officeDocument/2006/relationships/hyperlink" Target="https://keyt.com/news/santa-maria-north-county/2019/12/19/community-members-condemn-hate-after-swastika-painting-found-at-santa-ynez-high-school/" TargetMode="External"/><Relationship Id="rId23" Type="http://schemas.openxmlformats.org/officeDocument/2006/relationships/hyperlink" Target="https://www.thesentinel.com/communities/montgomery/news/crime/swastika-drawn-on-student-desk-at-moco-middle-school/article_ee60f823-485d-5de2-969c-7a0efa0b0da7.html" TargetMode="External"/><Relationship Id="rId26" Type="http://schemas.openxmlformats.org/officeDocument/2006/relationships/hyperlink" Target="https://www.bellinghamherald.com/news/local/crime/article246396915.html" TargetMode="External"/><Relationship Id="rId25" Type="http://schemas.openxmlformats.org/officeDocument/2006/relationships/hyperlink" Target="https://web.archive.org/save/https://www.wusa9.com/article/news/local/fairfax/swastikas-found-spray-painted-on-jewish-community-center-of-northern-virginia/65-601558308" TargetMode="External"/><Relationship Id="rId28" Type="http://schemas.openxmlformats.org/officeDocument/2006/relationships/hyperlink" Target="https://www.tapinto.net/towns/westfield/sections/police-and-fire/articles/westfield-what-to-do-when-you-see-a-swastika-or-other-hate-symbol" TargetMode="External"/><Relationship Id="rId27" Type="http://schemas.openxmlformats.org/officeDocument/2006/relationships/hyperlink" Target="https://www.jweekly.com/2020/06/25/swastika-racist-graffiti-in-vallejo-being-investigated-as-hate-crime/" TargetMode="External"/><Relationship Id="rId29" Type="http://schemas.openxmlformats.org/officeDocument/2006/relationships/hyperlink" Target="https://tapinto-production.s3.amazonaws.com/uploads/articles/12/best_crop_0f709e6abed1157f803a_1212015611531408374617653.jpeg?v=164c3853502588bf1872" TargetMode="External"/><Relationship Id="rId11" Type="http://schemas.openxmlformats.org/officeDocument/2006/relationships/hyperlink" Target="https://images.foxtv.com/static.fox10phoenix.com/www.fox10phoenix.com/content/uploads/2019/11/932/524/DB39B8DD5C24484D8168434E09C88451-e1572913231380.jpg?ve=1&amp;tl=1" TargetMode="External"/><Relationship Id="rId10" Type="http://schemas.openxmlformats.org/officeDocument/2006/relationships/hyperlink" Target="https://www.newsweek.com/nazi-group-posts-recruitment-fliers-swastikas-around-campus-arizona-state-university-1470258" TargetMode="External"/><Relationship Id="rId13" Type="http://schemas.openxmlformats.org/officeDocument/2006/relationships/hyperlink" Target="https://pbs.twimg.com/media/EJXSqsaXkAAFk1l?format=jpg&amp;name=medium" TargetMode="External"/><Relationship Id="rId12" Type="http://schemas.openxmlformats.org/officeDocument/2006/relationships/hyperlink" Target="http://dailyorange.com/2019/11/swastika-drawn-snow-near-505-walnut/" TargetMode="External"/><Relationship Id="rId15" Type="http://schemas.openxmlformats.org/officeDocument/2006/relationships/hyperlink" Target="https://www.startribune.com/minneapolis-police-investigating-school-graffiti/513511442/" TargetMode="External"/><Relationship Id="rId14" Type="http://schemas.openxmlformats.org/officeDocument/2006/relationships/hyperlink" Target="https://news.stanford.edu/2020/07/28/stanford-department-public-safety-investigating-swastikas-discovered-memorial-church-hallway/" TargetMode="External"/><Relationship Id="rId17" Type="http://schemas.openxmlformats.org/officeDocument/2006/relationships/hyperlink" Target="http://thejewishchronicle.net/view/full_story/27199001/article-Catholic-students-learn-that-hate-can-hurt" TargetMode="External"/><Relationship Id="rId16" Type="http://schemas.openxmlformats.org/officeDocument/2006/relationships/hyperlink" Target="https://www.fox9.com/news/lake-harriet-community-schools-upper-campus-vandalized-with-anti-semitic-graffiti" TargetMode="External"/><Relationship Id="rId19" Type="http://schemas.openxmlformats.org/officeDocument/2006/relationships/hyperlink" Target="http://2d0yaz2jiom3c6vy7e7e5svk.wpengine.netdna-cdn.com/wp-content/uploads/2016/11/Swastika-Denver.png" TargetMode="External"/><Relationship Id="rId18" Type="http://schemas.openxmlformats.org/officeDocument/2006/relationships/hyperlink" Target="http://www.thedenverchannel.com/news/front-range/denver/denver-elementary-school-defaced-with-swastika-over-the-weekend"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eb.archive.org/save/https://news3lv.com/news/local/unlv-police-investigating-several-anti-semitic-racist-incidents-on-campus" TargetMode="External"/><Relationship Id="rId2" Type="http://schemas.openxmlformats.org/officeDocument/2006/relationships/hyperlink" Target="https://www.fox13now.com/2016/03/03/swastikas-in-sugar-house-posters-against-trump-offending-residents/" TargetMode="External"/><Relationship Id="rId3" Type="http://schemas.openxmlformats.org/officeDocument/2006/relationships/hyperlink" Target="https://pilotonline.com/news/local/education/higher-education/swastika-in-trump-found-in-bathroom-at-college-of-william/article_a6d2ff3b-1757-5814-a6ad-68b40b00e97c.html" TargetMode="External"/><Relationship Id="rId4" Type="http://schemas.openxmlformats.org/officeDocument/2006/relationships/hyperlink" Target="https://bloximages.newyork1.vip.townnews.com/pilotonline.com/content/tncms/assets/v3/editorial/5/9f/59f8e835-b260-5085-81d1-981b6bde1e91/582dcdf2a0a18.image.png" TargetMode="External"/><Relationship Id="rId9" Type="http://schemas.openxmlformats.org/officeDocument/2006/relationships/hyperlink" Target="https://www.columbiaspectator.com/news/2020/04/01/this-semester-the-16th-floor-of-east-campus-has-seen-three-incidents-of-anti-semitic-vandalism/" TargetMode="External"/><Relationship Id="rId5" Type="http://schemas.openxmlformats.org/officeDocument/2006/relationships/hyperlink" Target="https://web.archive.org/save/https:/www.amchainitiative.org/wp-content/uploads/2017/03/Binghamton-Swastika-3.24.17.pdf" TargetMode="External"/><Relationship Id="rId6" Type="http://schemas.openxmlformats.org/officeDocument/2006/relationships/hyperlink" Target="https://web.archive.org/save/https:/billypenn.com/2017/04/25/neo-nazi-recruiting-posters-yanked-from-penns-campus/" TargetMode="External"/><Relationship Id="rId7" Type="http://schemas.openxmlformats.org/officeDocument/2006/relationships/hyperlink" Target="https://a.spirited.media/wp-content/uploads/sites/2/2017/04/C-GEfBjXUAQ5wog-1024x576.jpg%20%20%20and%20%20%20%20https:/pbs.twimg.com/media/C-EgaH_XUAAYN4J?format=jpg&amp;name=360x360%20%20%20%20%20and%20%20%20%20https://scontent.fdet1-1.fna.fbcdn.net/v/t1.0-0/p403x403/18119391_10106216384312809_8686493894847813842_n.jpg?_nc_cat=110&amp;_nc_sid=110474&amp;_nc_ohc=HXvhpelx5msAX8_p-f5&amp;_nc_ht=scontent.fdet1-1.fna&amp;_nc_tp=6&amp;oh=f7b057504cdbbd7f526110cb706da7cc&amp;oe=5F07E47C" TargetMode="External"/><Relationship Id="rId8" Type="http://schemas.openxmlformats.org/officeDocument/2006/relationships/hyperlink" Target="https://web.archive.org/save/http:/ephblog.com/category/faculty/marlene-sandstrom/" TargetMode="External"/><Relationship Id="rId20" Type="http://schemas.openxmlformats.org/officeDocument/2006/relationships/hyperlink" Target="https://web.archive.org/save/https:/wjla.com/news/local/swastika-found-in-bathroom-of-montgomery-county-high-school" TargetMode="External"/><Relationship Id="rId22" Type="http://schemas.openxmlformats.org/officeDocument/2006/relationships/hyperlink" Target="https://www.wthr.com/article/students-find-ugly-drawing-bathroom-pike-high-school" TargetMode="External"/><Relationship Id="rId21" Type="http://schemas.openxmlformats.org/officeDocument/2006/relationships/hyperlink" Target="https://web.archive.org/save/https:/theswellesleyreport.com/2017/12/swastika-found-drawn-at-wellesley-high-in-boys-bathroom/" TargetMode="External"/><Relationship Id="rId24" Type="http://schemas.openxmlformats.org/officeDocument/2006/relationships/hyperlink" Target="https://www.wmar2news.com/news/howard-county/swastika-drawn-in-snow-by-student-at-howard-high-school" TargetMode="External"/><Relationship Id="rId23" Type="http://schemas.openxmlformats.org/officeDocument/2006/relationships/hyperlink" Target="https://www.wthr.com/sites/default/files/images/2018/09/28/Pike%20HS-swastika%20vandalism.jpg" TargetMode="External"/><Relationship Id="rId26" Type="http://schemas.openxmlformats.org/officeDocument/2006/relationships/hyperlink" Target="https://darienite.com/three-swastikas-drawn-in-crayon-on-window-of-middlesex-middle-school-49443" TargetMode="External"/><Relationship Id="rId25" Type="http://schemas.openxmlformats.org/officeDocument/2006/relationships/hyperlink" Target="https://fcnp.com/2019/02/25/mt-daniel-school-playground-vandalized-with-swastika/" TargetMode="External"/><Relationship Id="rId28" Type="http://schemas.openxmlformats.org/officeDocument/2006/relationships/hyperlink" Target="https://dailyvoice.com/new-york/lewisboro/schools/graffiti-including-swastika-found-at-closed-lewisboro-elementary-school/694410/" TargetMode="External"/><Relationship Id="rId27" Type="http://schemas.openxmlformats.org/officeDocument/2006/relationships/hyperlink" Target="https://www.nbcconnecticut.com/news/local/mother-wants-better-education-after-swastikas-found-at-glastonbury-school/2056740/" TargetMode="External"/><Relationship Id="rId29" Type="http://schemas.openxmlformats.org/officeDocument/2006/relationships/drawing" Target="../drawings/drawing13.xml"/><Relationship Id="rId11" Type="http://schemas.openxmlformats.org/officeDocument/2006/relationships/hyperlink" Target="https://diversity.ncsu.edu/news/2019/05/08/in-response-to-anti-semitic-messages-in-the-free-expression-tunnel/" TargetMode="External"/><Relationship Id="rId10" Type="http://schemas.openxmlformats.org/officeDocument/2006/relationships/hyperlink" Target="https://web.archive.org/save/https://www.facebook.com/LesleyUniversity/posts/2018-05-14-a-message-from-president-weiss:/10156226224719795/" TargetMode="External"/><Relationship Id="rId13" Type="http://schemas.openxmlformats.org/officeDocument/2006/relationships/hyperlink" Target="https://www.reviewjournal.com/wp-content/uploads/2017/01/web1_web_graffitti_0130_7884135.jpg" TargetMode="External"/><Relationship Id="rId12" Type="http://schemas.openxmlformats.org/officeDocument/2006/relationships/hyperlink" Target="http://www.wkyt.com/content/news/Student-finds-swastika-on-wall-in-bathroom-of-Lexington-high-school-412328393.html" TargetMode="External"/><Relationship Id="rId15" Type="http://schemas.openxmlformats.org/officeDocument/2006/relationships/hyperlink" Target="https://news3lv.com/news/local/local-jewish-7th-grade-student-finds-swastika-anti-semitic-note-left-on-her-desk" TargetMode="External"/><Relationship Id="rId14" Type="http://schemas.openxmlformats.org/officeDocument/2006/relationships/hyperlink" Target="https://www.chicagotribune.com/suburbs/northbrook/ct-nbs-northbrook-youth-tl-0202-20170130-story.html" TargetMode="External"/><Relationship Id="rId17" Type="http://schemas.openxmlformats.org/officeDocument/2006/relationships/hyperlink" Target="http://villagegreennj.com/schools-kids/swastika-found-south-orange-middle-school-restroom/" TargetMode="External"/><Relationship Id="rId16" Type="http://schemas.openxmlformats.org/officeDocument/2006/relationships/hyperlink" Target="https://www.edweek.org/ew/projects/hate-in-schools.html" TargetMode="External"/><Relationship Id="rId19" Type="http://schemas.openxmlformats.org/officeDocument/2006/relationships/hyperlink" Target="https://web.archive.org/save/http:/www.sandiegouniontribune.com/news/public-safety/sd-me-graffiti-school-20170913-story.html" TargetMode="External"/><Relationship Id="rId18" Type="http://schemas.openxmlformats.org/officeDocument/2006/relationships/hyperlink" Target="https://web.archive.org/save/http:/www.fox25boston.com/news/galvin-middle-school-investigating-swastikas-found-in-bathroom/505779314"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amherststudent.com/article/hillel-responds-to-swastika-incident-again" TargetMode="External"/><Relationship Id="rId391" Type="http://schemas.openxmlformats.org/officeDocument/2006/relationships/hyperlink" Target="https://www.amherststudent.com/article/hillel-responds-to-swastika-incident-again" TargetMode="External"/><Relationship Id="rId390" Type="http://schemas.openxmlformats.org/officeDocument/2006/relationships/hyperlink" Target="https://www.columbiaspectator.com/news/2020/10/09/swastika-on-low-steps-is-fourth-instance-of-reported-anti-semitic-vandalism-this-year-2/" TargetMode="External"/><Relationship Id="rId1" Type="http://schemas.openxmlformats.org/officeDocument/2006/relationships/comments" Target="../comments1.xml"/><Relationship Id="rId2" Type="http://schemas.openxmlformats.org/officeDocument/2006/relationships/hyperlink" Target="http://wjla.com/news/local/nineteenth-century-african-american-school-vandalized-with-swastikas-other-vulgar-images" TargetMode="External"/><Relationship Id="rId3" Type="http://schemas.openxmlformats.org/officeDocument/2006/relationships/hyperlink" Target="https://wjla.com/news/local/gallery/nineteenth-century-african-american-school-vandalized-with-swastikas-other-vulgar-images" TargetMode="External"/><Relationship Id="rId4" Type="http://schemas.openxmlformats.org/officeDocument/2006/relationships/hyperlink" Target="https://www.proquest.com/docview/1841628678/619F5528C40A46EDPQ/2?accountid=14667" TargetMode="External"/><Relationship Id="rId9" Type="http://schemas.openxmlformats.org/officeDocument/2006/relationships/hyperlink" Target="https://s3-eu-west-1.amazonaws.com/uploads-origin.guim.co.uk/2017/08/30/Richard_Misrach.jpg" TargetMode="External"/><Relationship Id="rId385" Type="http://schemas.openxmlformats.org/officeDocument/2006/relationships/hyperlink" Target="https://www.maristcircle.com/home/2020/9/20/campus-bench-defaced-swastika" TargetMode="External"/><Relationship Id="rId384" Type="http://schemas.openxmlformats.org/officeDocument/2006/relationships/hyperlink" Target="https://news.stanford.edu/2020/07/28/stanford-department-public-safety-investigating-swastikas-discovered-memorial-church-hallway/" TargetMode="External"/><Relationship Id="rId383" Type="http://schemas.openxmlformats.org/officeDocument/2006/relationships/hyperlink" Target="https://jewishjournal.com/news/united-states/318640/swastikas-floyd-at-ohio-university/" TargetMode="External"/><Relationship Id="rId382" Type="http://schemas.openxmlformats.org/officeDocument/2006/relationships/hyperlink" Target="https://news.wisc.edu/letter-nazi-graffiti-on-grainger-hall/" TargetMode="External"/><Relationship Id="rId5" Type="http://schemas.openxmlformats.org/officeDocument/2006/relationships/hyperlink" Target="http://extras.mnginteractive.com/live/media/site105/2016/1120/20161120_054722_swastika_300.jpg" TargetMode="External"/><Relationship Id="rId389" Type="http://schemas.openxmlformats.org/officeDocument/2006/relationships/hyperlink" Target="https://www.thehofstrachronicle.com/category/news/2020/10/11/anti-semitic-vandalism-found-in-hofstra-residence-hall-during-jewish-holy-days" TargetMode="External"/><Relationship Id="rId6" Type="http://schemas.openxmlformats.org/officeDocument/2006/relationships/hyperlink" Target="https://www.nj.com/mercer/2017/03/swastika_painted_over_puerto_rican_flag_mural.html" TargetMode="External"/><Relationship Id="rId388" Type="http://schemas.openxmlformats.org/officeDocument/2006/relationships/hyperlink" Target="https://www.thehofstraclocktower.com/news/hofstra-swastikas-found-third-year" TargetMode="External"/><Relationship Id="rId7" Type="http://schemas.openxmlformats.org/officeDocument/2006/relationships/hyperlink" Target="http://image.nj.com/home/njo-media/width620/img/centraljersey_impact/photo/22205991-mmmain.jpg" TargetMode="External"/><Relationship Id="rId387" Type="http://schemas.openxmlformats.org/officeDocument/2006/relationships/hyperlink" Target="https://www.radio.com/1010wins/articles/man-scrawls-swastikas-hate-filled-graffiti-at-nyu-building" TargetMode="External"/><Relationship Id="rId8" Type="http://schemas.openxmlformats.org/officeDocument/2006/relationships/hyperlink" Target="https://www.theguardian.com/artanddesign/2017/aug/30/richard-misrach-best-photograph-swastika-california-desert-interview" TargetMode="External"/><Relationship Id="rId386" Type="http://schemas.openxmlformats.org/officeDocument/2006/relationships/hyperlink" Target="https://www.nydailynews.com/new-york/nyc-crime/ny-swastikas-anti-black-statements-scrawled-nyu-building-20200918-vo2jh4jkxrbqtpmkhjptpx6fsa-story.html" TargetMode="External"/><Relationship Id="rId381" Type="http://schemas.openxmlformats.org/officeDocument/2006/relationships/hyperlink" Target="https://www.channel3000.com/nazi-swastika-graffitied-on-grainger-hall-column-uw-madison-says/" TargetMode="External"/><Relationship Id="rId380" Type="http://schemas.openxmlformats.org/officeDocument/2006/relationships/hyperlink" Target="https://siskiyou.sou.edu/2020/06/01/racist-vandal-strikes-again-in-shasta-hall/" TargetMode="External"/><Relationship Id="rId379" Type="http://schemas.openxmlformats.org/officeDocument/2006/relationships/hyperlink" Target="https://www.koco.com/article/hacker-puts-n-word-swastika-on-screen-during-ocus-virtual-graduation-ceremony/32427103" TargetMode="External"/><Relationship Id="rId374" Type="http://schemas.openxmlformats.org/officeDocument/2006/relationships/hyperlink" Target="https://queenseagle.com/all/swastika-queens-college-bathroom" TargetMode="External"/><Relationship Id="rId373" Type="http://schemas.openxmlformats.org/officeDocument/2006/relationships/hyperlink" Target="https://foxillinois.com/news/local/swastikas-drawn-in-u-of-i-residence-hall" TargetMode="External"/><Relationship Id="rId372" Type="http://schemas.openxmlformats.org/officeDocument/2006/relationships/hyperlink" Target="https://bloximages.chicago2.vip.townnews.com/coastreportonline.com/content/tncms/assets/v3/editorial/9/7b/97b40078-5d9c-11ea-8382-a712ca7fe80b/5e5ed767a8e33.image.jpg?resize=944%2C673" TargetMode="External"/><Relationship Id="rId371" Type="http://schemas.openxmlformats.org/officeDocument/2006/relationships/hyperlink" Target="http://www.coastreportonline.com/campus_news/campus/article_c3d17510-5d9b-11ea-9b92-ff450a49539d.html" TargetMode="External"/><Relationship Id="rId378" Type="http://schemas.openxmlformats.org/officeDocument/2006/relationships/hyperlink" Target="https://www.clevelandjewishnews.com/news/local_news/ou-hillel-paints-messages-of-love-over-anti-semitic-racist-graffiti/article_45b1f168-8a51-11ea-a7e8-2fa81db4504d.html" TargetMode="External"/><Relationship Id="rId377" Type="http://schemas.openxmlformats.org/officeDocument/2006/relationships/hyperlink" Target="https://thegrio.com/2020/04/26/black-south-carolina-students-racist-zoombomb/" TargetMode="External"/><Relationship Id="rId376" Type="http://schemas.openxmlformats.org/officeDocument/2006/relationships/hyperlink" Target="https://dailyillini.com/news/2020/04/04/i-connect-meeting-zoombombed-by-swastika-bearing-hijackers/" TargetMode="External"/><Relationship Id="rId375" Type="http://schemas.openxmlformats.org/officeDocument/2006/relationships/hyperlink" Target="https://lancasteronline.com/news/local/millersville-students-werent-notified-when-a-swastika-and-threatening-language-were-spray-painted-on-campus/article_6279c6c2-ac20-11ea-b30a-b744bde30584.html" TargetMode="External"/><Relationship Id="rId396" Type="http://schemas.openxmlformats.org/officeDocument/2006/relationships/hyperlink" Target="http://www.centralmaine.com/2016/12/13/waterville-city-leaders-jewish-congregation-react-strongly-to-painting-of-swastika-on-rock-at-recreation-area/" TargetMode="External"/><Relationship Id="rId395" Type="http://schemas.openxmlformats.org/officeDocument/2006/relationships/hyperlink" Target="https://billypenn.com/wp-content/uploads/2016/11/shisslerwindows-2-1024x683.jpg" TargetMode="External"/><Relationship Id="rId394" Type="http://schemas.openxmlformats.org/officeDocument/2006/relationships/hyperlink" Target="https://billypenn.com/2016/11/14/fishtown-moms-inspired-by-oitnb-transform-playground-swastika/" TargetMode="External"/><Relationship Id="rId393" Type="http://schemas.openxmlformats.org/officeDocument/2006/relationships/hyperlink" Target="https://www.campusfairness.org/statement-on-the-swastika-at-wellesley-college/" TargetMode="External"/><Relationship Id="rId399" Type="http://schemas.openxmlformats.org/officeDocument/2006/relationships/hyperlink" Target="http://www.jta.org/2017/04/12/news-opinion/united-states/swastikas-and-other-hate-graffiti-scrawled-on-jewish-center-and-church-near-dc" TargetMode="External"/><Relationship Id="rId398" Type="http://schemas.openxmlformats.org/officeDocument/2006/relationships/hyperlink" Target="https://www.amny.com/news/swastika-bomb-threat-found-in-staten-island-jcc-anti-defamation-league-says-1-12939501/" TargetMode="External"/><Relationship Id="rId397" Type="http://schemas.openxmlformats.org/officeDocument/2006/relationships/hyperlink" Target="http://multifiles.pressherald.com/uploads/sites/2/2016/12/674865_985110-20161210-graffiti-00.jpg" TargetMode="External"/><Relationship Id="rId1730" Type="http://schemas.openxmlformats.org/officeDocument/2006/relationships/hyperlink" Target="https://www.clevelandjewishnews.com/news/local_news/swastika-found-on-peninsula-sidewalk-leads-synagogue-church-down-same-path/article_4cc19412-5429-11ea-864a-7f80abeddb80.html" TargetMode="External"/><Relationship Id="rId1731" Type="http://schemas.openxmlformats.org/officeDocument/2006/relationships/hyperlink" Target="https://www.mymcmedia.org/car-spray-painted-with-swastika-in-takoma-park/" TargetMode="External"/><Relationship Id="rId1732" Type="http://schemas.openxmlformats.org/officeDocument/2006/relationships/hyperlink" Target="https://s19499.pcdn.co/wp-content/uploads/2020/12/SwasticaVehicleBlurredTag.jpg" TargetMode="External"/><Relationship Id="rId1733" Type="http://schemas.openxmlformats.org/officeDocument/2006/relationships/hyperlink" Target="https://infoweb.newsbank.com/apps/news/document-view?p=WORLDNEWS&amp;t=pubname%3AMIHB%21Miami%2BHerald%252C%2BThe%2B%2528FL%2529&amp;sort=YMD_date%3AD&amp;maxresults=20&amp;f=advanced&amp;val-base-0=swastika&amp;fld-base-0=alltext&amp;bln-base-1=and&amp;val-base-1=2021&amp;fld-base-1=YMD_date&amp;docref=news/1800EB68D7A6CF40" TargetMode="External"/><Relationship Id="rId1734" Type="http://schemas.openxmlformats.org/officeDocument/2006/relationships/hyperlink" Target="http://gothamist.com/2016/11/21/swastikas_pro-trump_graffiti_found.php" TargetMode="External"/><Relationship Id="rId1735" Type="http://schemas.openxmlformats.org/officeDocument/2006/relationships/hyperlink" Target="https://gothamist.imgix.net/attachments/byakas/112116swastika1.jpg?crop=faces&amp;fit=crop&amp;auto=compress,format&amp;fm=jpg&amp;w=640&amp;q=90" TargetMode="External"/><Relationship Id="rId1736" Type="http://schemas.openxmlformats.org/officeDocument/2006/relationships/hyperlink" Target="http://people.com/human-interest/new-yorkers-erase-swastikas-subway/" TargetMode="External"/><Relationship Id="rId1737" Type="http://schemas.openxmlformats.org/officeDocument/2006/relationships/hyperlink" Target="https://pbs.twimg.com/media/C34Rmt3WEAAyt3P.jpg" TargetMode="External"/><Relationship Id="rId1738" Type="http://schemas.openxmlformats.org/officeDocument/2006/relationships/hyperlink" Target="https://nypost.com/2017/03/06/man-arrested-for-drawing-swastikas-in-penn-station/" TargetMode="External"/><Relationship Id="rId1739" Type="http://schemas.openxmlformats.org/officeDocument/2006/relationships/hyperlink" Target="http://www.nbcnewyork.com/news/local/NYC-Subway-Train-Service-Pull-After-Swastika-Found-on-Seat-MTA-420556243.html" TargetMode="External"/><Relationship Id="rId1720" Type="http://schemas.openxmlformats.org/officeDocument/2006/relationships/hyperlink" Target="http://www.jewishaz.com/community/jewish-candidate-s-campaign-sign-vandalized-with-swastika/article_ff07fb36-1934-11eb-8655-9fc4089ff9d7.html" TargetMode="External"/><Relationship Id="rId1721" Type="http://schemas.openxmlformats.org/officeDocument/2006/relationships/hyperlink" Target="https://bloximages.newyork1.vip.townnews.com/jewishaz.com/content/tncms/assets/v3/editorial/3/97/397581c6-1935-11eb-a00e-e39f98f7c867/5f9993773ff4f.image.jpg?resize=1662%2C1247" TargetMode="External"/><Relationship Id="rId1722" Type="http://schemas.openxmlformats.org/officeDocument/2006/relationships/hyperlink" Target="https://www.desmoinesregister.com/story/news/crime-and-courts/2020/10/27/iowa-election-2020-swastika-painted-joe-biden-kamala-harris-campaign-sign-ankeny-vandalism/3754335001/" TargetMode="External"/><Relationship Id="rId1723" Type="http://schemas.openxmlformats.org/officeDocument/2006/relationships/hyperlink" Target="https://www.northjersey.com/story/news/bergen/woodcliff-lake/2020/11/02/swastikas-anti-semitic-graffiti-woodcliff-lake-nj/6123138002/" TargetMode="External"/><Relationship Id="rId1724" Type="http://schemas.openxmlformats.org/officeDocument/2006/relationships/hyperlink" Target="https://www.gannett-cdn.com/presto/2020/11/02/PNJM/07d9308c-fcd6-47be-b75e-751c67c65acd-IMG_1210.jpg?width=640&amp;height=475&amp;fit=crop&amp;format=pjpg&amp;auto=webp" TargetMode="External"/><Relationship Id="rId1725" Type="http://schemas.openxmlformats.org/officeDocument/2006/relationships/hyperlink" Target="https://lawandcrime.com/crazy/man-with-swastika-sign-tried-to-make-trump-supporters-look-like-nazis-by-association-at-political-rally-deputies/" TargetMode="External"/><Relationship Id="rId1726" Type="http://schemas.openxmlformats.org/officeDocument/2006/relationships/hyperlink" Target="https://www.oregonlive.com/politics/2020/11/swastikas-appear-on-billboards-for-democrats-store-in-klamath-falls.html" TargetMode="External"/><Relationship Id="rId1727" Type="http://schemas.openxmlformats.org/officeDocument/2006/relationships/hyperlink" Target="https://www.oregonlive.com/resizer/uvUVnAvQ6mKYSxktwzi7qJEi8UI=/1280x0/smart/cloudfront-us-east-1.images.arcpublishing.com/advancelocal/UT53LR75U5EGRECIWD3S26Z2TI.jpeg" TargetMode="External"/><Relationship Id="rId1728" Type="http://schemas.openxmlformats.org/officeDocument/2006/relationships/hyperlink" Target="https://abc7news.com/fairfax-swastika-stickers-marin-county-nazi-symbols-video-swastikas/8262638/" TargetMode="External"/><Relationship Id="rId1729" Type="http://schemas.openxmlformats.org/officeDocument/2006/relationships/hyperlink" Target="https://jweekly.com/2021/02/01/1000-signatures-on-petition-to-charge-man-who-posted-nazi-stickers-in-fairfax/" TargetMode="External"/><Relationship Id="rId1752" Type="http://schemas.openxmlformats.org/officeDocument/2006/relationships/hyperlink" Target="https://krdo.com/news/2020/08/25/city-removes-white-lives-matter-swastika-painted-on-colorado-springs-bus-stop/" TargetMode="External"/><Relationship Id="rId1753" Type="http://schemas.openxmlformats.org/officeDocument/2006/relationships/hyperlink" Target="https://krdo.b-cdn.net/2020/08/118152303_158566815889110_3720643730454049313_n.jpg" TargetMode="External"/><Relationship Id="rId1754" Type="http://schemas.openxmlformats.org/officeDocument/2006/relationships/hyperlink" Target="http://www.nbcchicago.com/news/local/Pilsen-Church-Swastika-373932521.html" TargetMode="External"/><Relationship Id="rId1755" Type="http://schemas.openxmlformats.org/officeDocument/2006/relationships/hyperlink" Target="http://media.nbcchicago.com/images/654*367/dsfsdfsdfsdfsdfsdf.jpg" TargetMode="External"/><Relationship Id="rId1756" Type="http://schemas.openxmlformats.org/officeDocument/2006/relationships/hyperlink" Target="https://www.dnainfo.com/chicago/20160330/pilsen/rape-mexico-swastika-scrawled-on-pilsen-church-window-pastor-says/" TargetMode="External"/><Relationship Id="rId1757" Type="http://schemas.openxmlformats.org/officeDocument/2006/relationships/hyperlink" Target="http://assets.dnainfo.com/generated/chicago_photo/2016/03/pilsen-methodist-church-racist-graffiti--1459356042.jpg/extralarge.jpg" TargetMode="External"/><Relationship Id="rId1758" Type="http://schemas.openxmlformats.org/officeDocument/2006/relationships/hyperlink" Target="https://assets.dnainfo.com/generated/chicago_photo/2016/03/pilsen-methodist-church-racist-graffiti--1459354654.jpg/extralarge.jpg" TargetMode="External"/><Relationship Id="rId1759" Type="http://schemas.openxmlformats.org/officeDocument/2006/relationships/hyperlink" Target="https://www.dnainfo.com/chicago/20160708/pilsen/rape-kill-mexico-scrawled-on-pilsen-church-window-again-pastor-says/" TargetMode="External"/><Relationship Id="rId808" Type="http://schemas.openxmlformats.org/officeDocument/2006/relationships/hyperlink" Target="https://www.craigdailypress.com/news/crime-courts/swastika-found-on-craig-business-on-the-record-for-april-12-to-14/" TargetMode="External"/><Relationship Id="rId807" Type="http://schemas.openxmlformats.org/officeDocument/2006/relationships/hyperlink" Target="http://www.waff.com/story/35551169/downtown-huntsville-business-vandalism-suspect-caught-on-camera" TargetMode="External"/><Relationship Id="rId806" Type="http://schemas.openxmlformats.org/officeDocument/2006/relationships/hyperlink" Target="https://19818-presscdn-pagely.netdna-ssl.com/wp-content/uploads/df5/c1/e556722b217df9df.png" TargetMode="External"/><Relationship Id="rId805" Type="http://schemas.openxmlformats.org/officeDocument/2006/relationships/hyperlink" Target="https://www.dailydot.com/irl/bar-fire-calling-customers-racist-names-decorating-beers-swastika/" TargetMode="External"/><Relationship Id="rId809" Type="http://schemas.openxmlformats.org/officeDocument/2006/relationships/hyperlink" Target="http://www.nbc12.com/story/35631531/vandals-paint-swastika-on-jewish-camp-sign-in-goochland" TargetMode="External"/><Relationship Id="rId800" Type="http://schemas.openxmlformats.org/officeDocument/2006/relationships/hyperlink" Target="https://thepublicsradio.org/post/swastika-found-painted-dumpster-outside-providence-ymca" TargetMode="External"/><Relationship Id="rId804" Type="http://schemas.openxmlformats.org/officeDocument/2006/relationships/hyperlink" Target="https://www.northjersey.com/story/news/crime/2017/03/07/police-painted-swastika-found-mahwah/98841124//" TargetMode="External"/><Relationship Id="rId803" Type="http://schemas.openxmlformats.org/officeDocument/2006/relationships/hyperlink" Target="http://onlineathens.com/sites/default/files/styles/slideshow__640x360/public/images/1318228_web1_la-pa.jpg?itok=pWZfMwEe" TargetMode="External"/><Relationship Id="rId802" Type="http://schemas.openxmlformats.org/officeDocument/2006/relationships/hyperlink" Target="http://onlineathens.com/local-news/2017-02-17/swastika-left-note-watkinsville-restaurant-closed-day-without-immigrants" TargetMode="External"/><Relationship Id="rId801" Type="http://schemas.openxmlformats.org/officeDocument/2006/relationships/hyperlink" Target="http://mediad.publicbroadcasting.net/p/wrni/files/styles/large/public/201702/swastika_ymca_bshaykin.jpg" TargetMode="External"/><Relationship Id="rId1750" Type="http://schemas.openxmlformats.org/officeDocument/2006/relationships/hyperlink" Target="https://www.silive.com/resizer/3Id_JYz7v_icd_a8X28wGXnOSzc=/1280x0/smart/arc-anglerfish-arc2-prod-advancelocal.s3.amazonaws.com/public/D2YICSCQCFAZFOLXK65YTZ4BRY.jpg" TargetMode="External"/><Relationship Id="rId1751" Type="http://schemas.openxmlformats.org/officeDocument/2006/relationships/hyperlink" Target="https://www.restonnow.com/2020/05/27/another-swastika-drawing-found-in-reston/" TargetMode="External"/><Relationship Id="rId1741" Type="http://schemas.openxmlformats.org/officeDocument/2006/relationships/hyperlink" Target="https://cms.prod.nypr.digital/images/36468/fill-661x496/" TargetMode="External"/><Relationship Id="rId1742" Type="http://schemas.openxmlformats.org/officeDocument/2006/relationships/hyperlink" Target="https://www.qchron.com/editions/central/swastikas-drawn-on-posters-at-station/article_b6d15638-2755-5aa1-86a9-63456730559c.html" TargetMode="External"/><Relationship Id="rId1743" Type="http://schemas.openxmlformats.org/officeDocument/2006/relationships/hyperlink" Target="https://patch.com/new-york/williamsburg/swastika-graffiti-found-l-train-was-actually-anti-nazi-sticker" TargetMode="External"/><Relationship Id="rId1744" Type="http://schemas.openxmlformats.org/officeDocument/2006/relationships/hyperlink" Target="https://patch.com/new-york/williamsburg/swastikas-found-l-train-delays-subway-line-mta" TargetMode="External"/><Relationship Id="rId1745" Type="http://schemas.openxmlformats.org/officeDocument/2006/relationships/hyperlink" Target="https://twitter.com/BPEricAdams/status/1095817120959606784" TargetMode="External"/><Relationship Id="rId1746" Type="http://schemas.openxmlformats.org/officeDocument/2006/relationships/hyperlink" Target="https://bklyner.com/swastika-newkirk-plaza/" TargetMode="External"/><Relationship Id="rId1747" Type="http://schemas.openxmlformats.org/officeDocument/2006/relationships/hyperlink" Target="https://s3.amazonaws.com/bklyner/bklyner/wp-content/uploads/2019/02/Screen-Shot-2019-02-19-at-5.05.18-PM.png" TargetMode="External"/><Relationship Id="rId1748" Type="http://schemas.openxmlformats.org/officeDocument/2006/relationships/hyperlink" Target="https://www.nbcnewyork.com/news/local/crime-and-courts/man-uses-mta-posters-to-make-swastika-inside-busy-manhattan-subway-station/2259952/" TargetMode="External"/><Relationship Id="rId1749" Type="http://schemas.openxmlformats.org/officeDocument/2006/relationships/hyperlink" Target="https://www.silive.com/resizer/3Id_JYz7v_icd_a8X28wGXnOSzc=/1280x0/smart/arc-anglerfish-arc2-prod-advancelocal.s3.amazonaws.com/public/D2YICSCQCFAZFOLXK65YTZ4BRY.jpg" TargetMode="External"/><Relationship Id="rId1740" Type="http://schemas.openxmlformats.org/officeDocument/2006/relationships/hyperlink" Target="http://nypost.com/2017/08/28/man-casually-wears-swastika-necklace-on-subway-freaks-out-riders/" TargetMode="External"/><Relationship Id="rId1710" Type="http://schemas.openxmlformats.org/officeDocument/2006/relationships/hyperlink" Target="https://www.patriotledger.com/story/news/crime/2020/08/10/marshfield-police-investigating-swastika-graffiti/42580029/" TargetMode="External"/><Relationship Id="rId1711" Type="http://schemas.openxmlformats.org/officeDocument/2006/relationships/hyperlink" Target="https://www.dvalnews.com/news/dover-grapples-symbol-hate" TargetMode="External"/><Relationship Id="rId1712" Type="http://schemas.openxmlformats.org/officeDocument/2006/relationships/hyperlink" Target="http://eastcobbnews.com/east-cobb-neighborhood-vandalized-with-multiple-swastikas/" TargetMode="External"/><Relationship Id="rId1713" Type="http://schemas.openxmlformats.org/officeDocument/2006/relationships/hyperlink" Target="https://i0.wp.com/eastcobbnews.com/wp-content/uploads/2020/08/East-Cobb-swastika-4.jpg?w=566" TargetMode="External"/><Relationship Id="rId1714" Type="http://schemas.openxmlformats.org/officeDocument/2006/relationships/hyperlink" Target="https://www.mytwintiers.com/news-cat/top-stories/sheriff-investigating-swastika-found-in-montour-falls/" TargetMode="External"/><Relationship Id="rId1715" Type="http://schemas.openxmlformats.org/officeDocument/2006/relationships/hyperlink" Target="https://www.northcentralpa.com/news/crime/swastika-removed-from-union-county-road-sign-saturday/article_cd032dc8-f54d-11ea-a893-e320007a21e2.html" TargetMode="External"/><Relationship Id="rId1716" Type="http://schemas.openxmlformats.org/officeDocument/2006/relationships/hyperlink" Target="https://www.chattanoogan.com/2020/9/13/415106/Swastikas-Found-On-Walnut-Street-Bridge.aspx" TargetMode="External"/><Relationship Id="rId1717" Type="http://schemas.openxmlformats.org/officeDocument/2006/relationships/hyperlink" Target="https://sauconsource.com/2020/10/15/police-investigating-trump-2020-swastika-graffiti-road/" TargetMode="External"/><Relationship Id="rId1718" Type="http://schemas.openxmlformats.org/officeDocument/2006/relationships/hyperlink" Target="https://www.duluthnewstribune.com/news/crime-and-courts/6721394-Red-Lake-Nation-sign-defaced-with-Nazi-swastika" TargetMode="External"/><Relationship Id="rId1719" Type="http://schemas.openxmlformats.org/officeDocument/2006/relationships/hyperlink" Target="https://www.grandforksherald.com/incoming/6721265-nc4mr6-Defaced_Red_Lake_Sign_Oct_14_2020.jpeg/alternates/BASE_LANDSCAPE/Defaced_Red_Lake_Sign_Oct_14_2020.jpeg" TargetMode="External"/><Relationship Id="rId1700" Type="http://schemas.openxmlformats.org/officeDocument/2006/relationships/hyperlink" Target="https://www.klkntv.com/lpd-swastika-spray-painted-on-lincoln-bike-trail/" TargetMode="External"/><Relationship Id="rId1701" Type="http://schemas.openxmlformats.org/officeDocument/2006/relationships/hyperlink" Target="https://www.chicoer.com/2020/06/03/man-accused-of-drawing-swastika-near-protest-arrested-for-vandalism/" TargetMode="External"/><Relationship Id="rId1702" Type="http://schemas.openxmlformats.org/officeDocument/2006/relationships/hyperlink" Target="https://wcti12.com/news/local/county-republican-party-sign-in-support-of-trump-defaced-by-swastika" TargetMode="External"/><Relationship Id="rId1703" Type="http://schemas.openxmlformats.org/officeDocument/2006/relationships/hyperlink" Target="https://timesofsandiego.com/life/2020/07/02/sight-of-nazi-swastika-flag-stuns-east-county-motorists-on-i-8/" TargetMode="External"/><Relationship Id="rId1704" Type="http://schemas.openxmlformats.org/officeDocument/2006/relationships/hyperlink" Target="https://timesofsandiego.com/crime/2020/07/07/nazi-flag-driver-claims-of-battery-vandalism-probed-by-alpine-sheriffs-station/" TargetMode="External"/><Relationship Id="rId1705" Type="http://schemas.openxmlformats.org/officeDocument/2006/relationships/hyperlink" Target="https://ktxs.com/news/local/racial-graffiti-promoting-hate-and-racism-are-removed-by-2-abilene-residents" TargetMode="External"/><Relationship Id="rId1706" Type="http://schemas.openxmlformats.org/officeDocument/2006/relationships/hyperlink" Target="https://www.clevelandjewishnews.com/news/local_news/car-near-osu-vandalized-with-swastikas-anti-semitic-phrases/article_050297b4-d031-11ea-b122-bb3512149415.html" TargetMode="External"/><Relationship Id="rId1707" Type="http://schemas.openxmlformats.org/officeDocument/2006/relationships/hyperlink" Target="https://bloximages.chicago2.vip.townnews.com/clevelandjewishnews.com/content/tncms/assets/v3/editorial/6/de/6de1df24-d031-11ea-8a45-4f0bf6df5a5f/5f1f13825c572.image.jpg?crop=1236%2C1292%2C6%2C218&amp;resize=1200%2C1254&amp;order=crop%2Cresize" TargetMode="External"/><Relationship Id="rId1708" Type="http://schemas.openxmlformats.org/officeDocument/2006/relationships/hyperlink" Target="https://www.cleveland.com/community/2020/08/man-cuffed-cited-turned-over-to-mother-for-carving-swastika-on-pinecrest-sidewalk-with-coin-orange-police-blotter.html" TargetMode="External"/><Relationship Id="rId1709" Type="http://schemas.openxmlformats.org/officeDocument/2006/relationships/hyperlink" Target="https://www.patriotledger.com/story/news/crime/2020/08/10/marshfield-police-investigating-swastika-graffiti/42580029/" TargetMode="External"/><Relationship Id="rId40" Type="http://schemas.openxmlformats.org/officeDocument/2006/relationships/hyperlink" Target="http://fox59.com/2016/03/08/swastikas-found-at-uindy-purdue-university/" TargetMode="External"/><Relationship Id="rId1334" Type="http://schemas.openxmlformats.org/officeDocument/2006/relationships/hyperlink" Target="https://www.inquirer.com/news/swastika-car-northeast-philadelphia-police-20200121.html" TargetMode="External"/><Relationship Id="rId1335" Type="http://schemas.openxmlformats.org/officeDocument/2006/relationships/hyperlink" Target="https://chicago.cbslocal.com/2020/01/22/neighbors-shocked-after-swastika-is-painted-on-fence-in-logan-square/" TargetMode="External"/><Relationship Id="rId42" Type="http://schemas.openxmlformats.org/officeDocument/2006/relationships/hyperlink" Target="http://www.roanoke.com/news/local/roanoke_county/second-swastika-discovered-near-hollins-university-campus/article_ade2317f-efa6-5338-8903-6d74d9e5f649.html" TargetMode="External"/><Relationship Id="rId1336" Type="http://schemas.openxmlformats.org/officeDocument/2006/relationships/hyperlink" Target="https://abc7ny.com/swastikas-graffiti-hate-crime-symbols/5884612/" TargetMode="External"/><Relationship Id="rId41" Type="http://schemas.openxmlformats.org/officeDocument/2006/relationships/hyperlink" Target="https://www.nydailynews.com/news/national/northwestern-freshmen-paint-slurs-trump-chapel-article-1.2563021" TargetMode="External"/><Relationship Id="rId1337" Type="http://schemas.openxmlformats.org/officeDocument/2006/relationships/hyperlink" Target="https://web.archive.org/save/https:/kfoxtv.com/news/local/vandals-paint-swastikas-on-cars-homes-signs-in-el-paso" TargetMode="External"/><Relationship Id="rId44" Type="http://schemas.openxmlformats.org/officeDocument/2006/relationships/hyperlink" Target="https://www.timesofisrael.com/white-supremacist-claims-swastika-printing-hack-at-us-colleges/" TargetMode="External"/><Relationship Id="rId1338" Type="http://schemas.openxmlformats.org/officeDocument/2006/relationships/hyperlink" Target="https://kfoxtv.com/resources/media/c4e3f00b-8992-4c51-ac39-7c11e21e9095-large16x9_Swastika.jpg?1585794595794" TargetMode="External"/><Relationship Id="rId43" Type="http://schemas.openxmlformats.org/officeDocument/2006/relationships/hyperlink" Target="https://mgtvwsls.files.wordpress.com/2016/03/swastika.jpg" TargetMode="External"/><Relationship Id="rId1339" Type="http://schemas.openxmlformats.org/officeDocument/2006/relationships/hyperlink" Target="https://www.everythinglubbock.com/news/local-news/lubbock-woman-finds-swastikas-spray-painted-on-her-fence-and-american-flag-damaged/" TargetMode="External"/><Relationship Id="rId46" Type="http://schemas.openxmlformats.org/officeDocument/2006/relationships/hyperlink" Target="https://web.archive.org/save/https:/www.algemeiner.com/2016/04/04/swastika-sprayed-on-jewish-fraternity-party-house-at-brandeis-university/" TargetMode="External"/><Relationship Id="rId45" Type="http://schemas.openxmlformats.org/officeDocument/2006/relationships/hyperlink" Target="https://twitter.com/JoeKhalilTV/status/713947176699699200" TargetMode="External"/><Relationship Id="rId745" Type="http://schemas.openxmlformats.org/officeDocument/2006/relationships/hyperlink" Target="https://bethesdamagazine.com/bethesda-beat/schools/swastikas-found-drawn-in-b-cc-bathroom/" TargetMode="External"/><Relationship Id="rId744" Type="http://schemas.openxmlformats.org/officeDocument/2006/relationships/hyperlink" Target="https://www.montclairlocal.news/2019/11/13/threatening-graffiti-montclair-schools-nj/" TargetMode="External"/><Relationship Id="rId743" Type="http://schemas.openxmlformats.org/officeDocument/2006/relationships/hyperlink" Target="https://www.nbcconnecticut.com/news/local/mother-wants-better-education-after-swastikas-found-at-glastonbury-school/2056740/" TargetMode="External"/><Relationship Id="rId742" Type="http://schemas.openxmlformats.org/officeDocument/2006/relationships/hyperlink" Target="https://www.fox9.com/news/dfl-lawmaker-seeks-to-toughen-hate-crime-laws-after-swastika-incidents" TargetMode="External"/><Relationship Id="rId749" Type="http://schemas.openxmlformats.org/officeDocument/2006/relationships/hyperlink" Target="https://talkofthesound.com/2019/12/10/four-more-swastikas-found-at-new-rochelle-high-school-19-and-counting/" TargetMode="External"/><Relationship Id="rId748" Type="http://schemas.openxmlformats.org/officeDocument/2006/relationships/hyperlink" Target="https://flhsnews.com/6584/news/swastika-found-in-francis-lewis-classroom/" TargetMode="External"/><Relationship Id="rId747" Type="http://schemas.openxmlformats.org/officeDocument/2006/relationships/hyperlink" Target="https://talkofthesound.com/2019/12/10/four-more-swastikas-found-at-new-rochelle-high-school-19-and-counting/" TargetMode="External"/><Relationship Id="rId746" Type="http://schemas.openxmlformats.org/officeDocument/2006/relationships/hyperlink" Target="https://thewilsonbeacon.com/15906/news/swastikas-found-in-bathrooms/" TargetMode="External"/><Relationship Id="rId48" Type="http://schemas.openxmlformats.org/officeDocument/2006/relationships/hyperlink" Target="https://chimesnewspaper.com/wp-content/uploads/2016/04/NE03-swastikapiece_MA-7664-Edit-Edit_gallery_view-475x279.jpg" TargetMode="External"/><Relationship Id="rId47" Type="http://schemas.openxmlformats.org/officeDocument/2006/relationships/hyperlink" Target="http://chimes.biola.edu/story/2016/apr/28/swastika-drawing-unearths-preexisting-wounds/" TargetMode="External"/><Relationship Id="rId49" Type="http://schemas.openxmlformats.org/officeDocument/2006/relationships/hyperlink" Target="https://www.wrtv.com/news/local-news/iu-fraternity-vandalized-with-swastika-smiley-face" TargetMode="External"/><Relationship Id="rId741" Type="http://schemas.openxmlformats.org/officeDocument/2006/relationships/hyperlink" Target="https://images.foxtv.com/static.fox9.com/www.fox9.com/content/uploads/2019/11/764/432/Edina-graffiti.jpg?ve=1&amp;tl=1" TargetMode="External"/><Relationship Id="rId1330" Type="http://schemas.openxmlformats.org/officeDocument/2006/relationships/hyperlink" Target="https://www.universalhub.com/2019/swastikas-show-jamaica-plain" TargetMode="External"/><Relationship Id="rId740" Type="http://schemas.openxmlformats.org/officeDocument/2006/relationships/hyperlink" Target="https://www.startribune.com/police-juvenile-was-responsible-for-swastika-graffiti-on-edina-school-property/564517022/" TargetMode="External"/><Relationship Id="rId1331" Type="http://schemas.openxmlformats.org/officeDocument/2006/relationships/hyperlink" Target="https://www.universalhub.com/files/styles/main_image/public/images/2019/swastikas.jpg?itok=SPkQ99xz" TargetMode="External"/><Relationship Id="rId1332" Type="http://schemas.openxmlformats.org/officeDocument/2006/relationships/hyperlink" Target="https://qns.com/2020/01/swastikas-found-inside-vandalized-car-in-fresh-meadows-nypd/" TargetMode="External"/><Relationship Id="rId1333" Type="http://schemas.openxmlformats.org/officeDocument/2006/relationships/hyperlink" Target="https://www.sacbee.com/news/california/article239361743.html" TargetMode="External"/><Relationship Id="rId1323" Type="http://schemas.openxmlformats.org/officeDocument/2006/relationships/hyperlink" Target="https://pbs.twimg.com/media/EJXSqsaXkAAFk1l?format=jpg&amp;name=medium" TargetMode="External"/><Relationship Id="rId1324" Type="http://schemas.openxmlformats.org/officeDocument/2006/relationships/hyperlink" Target="https://www.pressconnects.com/story/news/public-safety/2019/11/26/swastika-owego-new-york-vandalism-first-amendment/4311839002/" TargetMode="External"/><Relationship Id="rId31" Type="http://schemas.openxmlformats.org/officeDocument/2006/relationships/hyperlink" Target="https://www.westernfrontonline.com/2016/06/02/anti-semitic-incidents-on-campus-revealed/" TargetMode="External"/><Relationship Id="rId1325" Type="http://schemas.openxmlformats.org/officeDocument/2006/relationships/hyperlink" Target="https://infoweb.newsbank.com/apps/news/document-view?p=WORLDNEWS&amp;t=pubname%3ASCBB%21Sacramento%2BBee%252C%2BThe%2B%2528CA%2529&amp;sort=YMD_date%3AD&amp;page=2&amp;maxresults=20&amp;f=advanced&amp;val-base-0=swastika%20sacramento&amp;fld-base-0=alltext&amp;docref=news/165276A56E875C98" TargetMode="External"/><Relationship Id="rId30" Type="http://schemas.openxmlformats.org/officeDocument/2006/relationships/hyperlink" Target="https://dailytargum.com/article/2016/02/rutgers-administration-responds-to-jan-15-hate-crime-allegations" TargetMode="External"/><Relationship Id="rId1326" Type="http://schemas.openxmlformats.org/officeDocument/2006/relationships/hyperlink" Target="https://www.dailybulletin.com/wp-content/uploads/2019/12/IDB-L-VANDALISM-1204-16x9-1.jpg?w=530" TargetMode="External"/><Relationship Id="rId33" Type="http://schemas.openxmlformats.org/officeDocument/2006/relationships/hyperlink" Target="https://www.nbcphiladelphia.com/news/local/temple-university-swastika-racial-slur-snow-car-police-philadelphia/2117392/" TargetMode="External"/><Relationship Id="rId1327" Type="http://schemas.openxmlformats.org/officeDocument/2006/relationships/hyperlink" Target="https://www.usatoday.com/story/news/education/2019/12/11/nazi-swastika-flag-des-moines-morris-elementary-school-district-confederate/4396473002/" TargetMode="External"/><Relationship Id="rId32" Type="http://schemas.openxmlformats.org/officeDocument/2006/relationships/hyperlink" Target="https://i2.wp.com/www.westernfrontonline.com/wp-content/uploads/2016/06/ErasmusBaxter_Anti-semitism_001.jpg" TargetMode="External"/><Relationship Id="rId1328" Type="http://schemas.openxmlformats.org/officeDocument/2006/relationships/hyperlink" Target="https://www.gannett-cdn.com/presto/2019/12/11/PDEM/20bc6d38-b075-40f8-ab48-b9adb7f782a3-stark.png?width=1006&amp;height=567&amp;format=pjpg&amp;auto=webp" TargetMode="External"/><Relationship Id="rId35" Type="http://schemas.openxmlformats.org/officeDocument/2006/relationships/hyperlink" Target="https://badgerherald.com/news/2016/02/18/uw-officials-respond-to-swastika-bias-incident-in-campus-dorm/" TargetMode="External"/><Relationship Id="rId1329" Type="http://schemas.openxmlformats.org/officeDocument/2006/relationships/hyperlink" Target="https://infoweb.newsbank.com/apps/news/document-view?p=WORLDNEWS&amp;t=pubname%3AIDSB%21Idaho%2BStatesman%252C%2BThe%2B%2528Boise%252C%2BID%2529&amp;sort=YMD_date%3AD&amp;maxresults=20&amp;f=advanced&amp;val-base-0=caldwell%20flags&amp;fld-base-0=alltext&amp;bln-base-1=and&amp;val-base-1=12/2019&amp;fld-base-1=YMD_date&amp;docref=news/177CEA7488EA12F0" TargetMode="External"/><Relationship Id="rId34" Type="http://schemas.openxmlformats.org/officeDocument/2006/relationships/hyperlink" Target="https://coedmagazine.files.wordpress.com/2016/02/screen-shot-2016-02-05-at-1-50-27-pm.jpeg?quality=88" TargetMode="External"/><Relationship Id="rId739" Type="http://schemas.openxmlformats.org/officeDocument/2006/relationships/hyperlink" Target="https://www.darientimes.com/news/article/After-middle-school-incidents-swastika-found-at-14815859.php" TargetMode="External"/><Relationship Id="rId734" Type="http://schemas.openxmlformats.org/officeDocument/2006/relationships/hyperlink" Target="https://theswellesleyreport.com/2019/10/wellesley-schools-grapple-with-bathroom-swastika-athlete-called-racial-slur/" TargetMode="External"/><Relationship Id="rId733" Type="http://schemas.openxmlformats.org/officeDocument/2006/relationships/hyperlink" Target="https://www.darientimes.com/news/article/Another-swastika-found-on-a-desk-at-Middlesex-14552521.php" TargetMode="External"/><Relationship Id="rId732" Type="http://schemas.openxmlformats.org/officeDocument/2006/relationships/hyperlink" Target="https://www.lohud.com/story/news/local/westchester/pleasantville/2019/10/11/swastika-found-pleasantville-high-school/3941560002/" TargetMode="External"/><Relationship Id="rId731" Type="http://schemas.openxmlformats.org/officeDocument/2006/relationships/hyperlink" Target="https://www.capecodtimes.com/story/news/local/2019/10/13/2nd-swastika-incident-confirmed-in/2537930007/" TargetMode="External"/><Relationship Id="rId738" Type="http://schemas.openxmlformats.org/officeDocument/2006/relationships/hyperlink" Target="https://www.lohud.com/story/news/2019/12/06/teachers-urged-combat-racism-anti-semitism-their-classes-white-nationalism/2621203001/" TargetMode="External"/><Relationship Id="rId737" Type="http://schemas.openxmlformats.org/officeDocument/2006/relationships/hyperlink" Target="https://www.lohud.com/story/news/crime/2019/10/31/swastika-ossining-high-school/4116910002/" TargetMode="External"/><Relationship Id="rId736" Type="http://schemas.openxmlformats.org/officeDocument/2006/relationships/hyperlink" Target="https://www.capitalgazette.com/education/ac-cn-south-river-20191031-dcetbmfckrax5ixjmjw4iminle-story.html" TargetMode="External"/><Relationship Id="rId735" Type="http://schemas.openxmlformats.org/officeDocument/2006/relationships/hyperlink" Target="https://www.ctinsider.com/news/thehour/article/Swastika-racial-slur-found-in-Norwalk-high-14580416.php" TargetMode="External"/><Relationship Id="rId37" Type="http://schemas.openxmlformats.org/officeDocument/2006/relationships/hyperlink" Target="https://calcoastnews.com/2016/03/swastikas-racial-slurs-scribbled-on-cal-poly-apartment/" TargetMode="External"/><Relationship Id="rId36" Type="http://schemas.openxmlformats.org/officeDocument/2006/relationships/hyperlink" Target="http://badgerherald.com/media/2016/02/Screen-Shot-2016-02-18-at-5.34.17-PM-648x479.png" TargetMode="External"/><Relationship Id="rId39" Type="http://schemas.openxmlformats.org/officeDocument/2006/relationships/hyperlink" Target="https://fox59.com/news/swastikas-found-at-uindy-purdue-university/" TargetMode="External"/><Relationship Id="rId38" Type="http://schemas.openxmlformats.org/officeDocument/2006/relationships/hyperlink" Target="https://calcoastnews.com/images/2016/03/Poly-Apartment-1024x735.jpg" TargetMode="External"/><Relationship Id="rId730" Type="http://schemas.openxmlformats.org/officeDocument/2006/relationships/hyperlink" Target="https://pelhamexaminer.com/18165/showcase/why-i-was-not-surprised-about-swastikas-the-reality-of-being-a-jewish-student-in-pelham/" TargetMode="External"/><Relationship Id="rId1320" Type="http://schemas.openxmlformats.org/officeDocument/2006/relationships/hyperlink" Target="https://www.northjersey.com/story/news/passaic/ringwood/2019/11/01/swastikas-found-ringwood-nj-candidates-campaign-signs/4110337002/" TargetMode="External"/><Relationship Id="rId1321" Type="http://schemas.openxmlformats.org/officeDocument/2006/relationships/hyperlink" Target="https://wsvn.com/news/local/several-swastikas-found-drawn-on-mailbox-in-front-of-miami-beach-home/" TargetMode="External"/><Relationship Id="rId1322" Type="http://schemas.openxmlformats.org/officeDocument/2006/relationships/hyperlink" Target="http://dailyorange.com/2019/11/swastika-drawn-snow-near-505-walnut/" TargetMode="External"/><Relationship Id="rId1356" Type="http://schemas.openxmlformats.org/officeDocument/2006/relationships/hyperlink" Target="https://www.latimes.com/california/story/2020-07-08/unmasking-racism-in-the-era-of-covid-19" TargetMode="External"/><Relationship Id="rId1357" Type="http://schemas.openxmlformats.org/officeDocument/2006/relationships/hyperlink" Target="https://nypost.com/2020/08/06/portland-protesters-confront-woman-wearing-swastika-armband/" TargetMode="External"/><Relationship Id="rId20" Type="http://schemas.openxmlformats.org/officeDocument/2006/relationships/hyperlink" Target="https://nonpareilonline.com/news/crime/vandals-paint-swastikas-damage-property-at-garner-cemetery/article_8878b022-99a8-11e8-a261-6f63ff8095a1.html" TargetMode="External"/><Relationship Id="rId1358" Type="http://schemas.openxmlformats.org/officeDocument/2006/relationships/hyperlink" Target="https://www.nbcnews.com/news/us-news/indiana-man-pleads-guilty-hate-crime-targeting-neighbor-burning-cross-n1257798" TargetMode="External"/><Relationship Id="rId1359" Type="http://schemas.openxmlformats.org/officeDocument/2006/relationships/hyperlink" Target="https://wgme.com/news/local/police-investigating-swastika-drawn-on-black-lives-matter-sign-in-waldo" TargetMode="External"/><Relationship Id="rId22" Type="http://schemas.openxmlformats.org/officeDocument/2006/relationships/hyperlink" Target="https://www.heraldnews.com/news/20190318/jewish-cemetery-gravestones-defaced-with-swastikas-anti-semitic-messages" TargetMode="External"/><Relationship Id="rId21" Type="http://schemas.openxmlformats.org/officeDocument/2006/relationships/hyperlink" Target="https://bloximages.chicago2.vip.townnews.com/nonpareilonline.com/content/tncms/assets/v3/editorial/a/a3/aa38628e-99a8-11e8-a9c8-87d3057df392/5b6897187742f.image.jpg?resize=1263%2C947" TargetMode="External"/><Relationship Id="rId24" Type="http://schemas.openxmlformats.org/officeDocument/2006/relationships/hyperlink" Target="https://flipboard.com/article/satan-and-swastikas-deface-cemetery-but-church-won-t-press-charges-sc-deputie/f-9cff018cc9%2Fislandpacket.com?fbclid=IwAR3J55ekviHHT7433SRE-w5_cvCERup2bKyeup7iThzWCN5L2V23wG0YUys" TargetMode="External"/><Relationship Id="rId23" Type="http://schemas.openxmlformats.org/officeDocument/2006/relationships/hyperlink" Target="https://www.fox6now.com/news/swastika-found-at-michigan-cemetery-where-wwii-soldiers-are-buried" TargetMode="External"/><Relationship Id="rId767" Type="http://schemas.openxmlformats.org/officeDocument/2006/relationships/hyperlink" Target="https://www.jweekly.com/2020/03/12/sacramento-high-schools-response-to-swastika-incident-prompts-frustration-community-meeting/" TargetMode="External"/><Relationship Id="rId766" Type="http://schemas.openxmlformats.org/officeDocument/2006/relationships/hyperlink" Target="https://www.montclairlocal.news/2020/03/02/swastikas-hate-montclair-nj/" TargetMode="External"/><Relationship Id="rId765" Type="http://schemas.openxmlformats.org/officeDocument/2006/relationships/hyperlink" Target="https://www.lohud.com/story/news/local/rockland/clarkstown/2020/03/06/clarkstown-police-investigating-swastika-drawn-into-high-school-desk/4975630002/" TargetMode="External"/><Relationship Id="rId764" Type="http://schemas.openxmlformats.org/officeDocument/2006/relationships/hyperlink" Target="https://images.foxtv.com/static.foxla.com/www.foxla.com/content/uploads/2020/02/764/432/f4504def-student-hate-photo-Martin-Luther-King-High-School.jpg?ve=1&amp;tl=1" TargetMode="External"/><Relationship Id="rId769" Type="http://schemas.openxmlformats.org/officeDocument/2006/relationships/hyperlink" Target="https://www.baltimoresun.com/maryland/baltimore-county/towson/cng-co-to-crime-0819-20200818-ccbtozzrl5hwtgomark5gtjgu4-story.html" TargetMode="External"/><Relationship Id="rId768" Type="http://schemas.openxmlformats.org/officeDocument/2006/relationships/hyperlink" Target="https://www.theexaminernews.com/swastikas-discovered-at-somers-high-school/" TargetMode="External"/><Relationship Id="rId26" Type="http://schemas.openxmlformats.org/officeDocument/2006/relationships/hyperlink" Target="https://www.timesofisrael.com/swastikas-drawn-on-street-in-front-of-new-orleans-jewish-cemetery/" TargetMode="External"/><Relationship Id="rId25" Type="http://schemas.openxmlformats.org/officeDocument/2006/relationships/hyperlink" Target="https://bloximages.newyork1.vip.townnews.com/foxcarolina.com/content/tncms/assets/v3/editorial/9/19/9197bee8-b85e-11e9-ad15-afa0f6eef9f2/5d499c4ba5777.image.jpg?resize=1280%2C720" TargetMode="External"/><Relationship Id="rId28" Type="http://schemas.openxmlformats.org/officeDocument/2006/relationships/hyperlink" Target="https://www.gannett-cdn.com/-mm-/573c6b84efd4edd43dd310d508e33aa8bfb8234d/c=0-378-4032-2646/local/-/media/2020/09/09/Providence/ghows-PJ-200629879-1d627980.jpg?width=1320&amp;height=744&amp;fit=crop&amp;format=pjpg&amp;auto=webp" TargetMode="External"/><Relationship Id="rId1350" Type="http://schemas.openxmlformats.org/officeDocument/2006/relationships/hyperlink" Target="https://www.washingtonpost.com/nation/2020/11/13/louisville-harassment-couple-swastikas-racial-slurs/" TargetMode="External"/><Relationship Id="rId27" Type="http://schemas.openxmlformats.org/officeDocument/2006/relationships/hyperlink" Target="https://www.providencejournal.com/story/news/coronavirus/2020/06/23/police-identify-man-charged-with-painting-swastikas-on-pc-campus-gravestones/113732686/" TargetMode="External"/><Relationship Id="rId1351" Type="http://schemas.openxmlformats.org/officeDocument/2006/relationships/hyperlink" Target="https://www.wsls.com/news/local/2020/06/28/swastika-sign-found-on-ohio-couples-pizza-employees-fired/" TargetMode="External"/><Relationship Id="rId763" Type="http://schemas.openxmlformats.org/officeDocument/2006/relationships/hyperlink" Target="https://www.pe.com/2020/02/10/students-at-riversides-king-high-posed-in-photo-with-swastika-confederate-flag/" TargetMode="External"/><Relationship Id="rId1352" Type="http://schemas.openxmlformats.org/officeDocument/2006/relationships/hyperlink" Target="https://www.news9.com/story/5efa60a13a660471aab3f8be/man-arrested-accused-of-shooting-woman-trying-to-steal-nazi-flag-from-garfield-county-home" TargetMode="External"/><Relationship Id="rId29" Type="http://schemas.openxmlformats.org/officeDocument/2006/relationships/hyperlink" Target="https://www.cleveland.com/news/2020/11/police-investigate-swastika-other-vandalism-at-jewish-cemetery-in-cleveland.html" TargetMode="External"/><Relationship Id="rId762" Type="http://schemas.openxmlformats.org/officeDocument/2006/relationships/hyperlink" Target="https://www.abqjournal.com/1424621/swastikas-found-at-volcano-vista-high-school.html" TargetMode="External"/><Relationship Id="rId1353" Type="http://schemas.openxmlformats.org/officeDocument/2006/relationships/hyperlink" Target="https://www.amny.com/news/queens-lawmakers-denounce-swastika-that-was-carved-on-a-vandalized-car/" TargetMode="External"/><Relationship Id="rId761" Type="http://schemas.openxmlformats.org/officeDocument/2006/relationships/hyperlink" Target="https://jewishjournal.com/news/united-states/310154/student-allegedly-handed-paper-containing-swastika-to-another-student-in-va-middle-school/" TargetMode="External"/><Relationship Id="rId1354" Type="http://schemas.openxmlformats.org/officeDocument/2006/relationships/hyperlink" Target="https://foresthillspost.com/nypd-investigating-anti-semitic-vandalism-to-forest-hills-car)" TargetMode="External"/><Relationship Id="rId760" Type="http://schemas.openxmlformats.org/officeDocument/2006/relationships/hyperlink" Target="https://bklyner.com/more-swastikas-anti-semitic-messages-found-at-brooklyn-technical-high-school/" TargetMode="External"/><Relationship Id="rId1355" Type="http://schemas.openxmlformats.org/officeDocument/2006/relationships/hyperlink" Target="https://wkow.com/2020/07/13/it-was-devastating-member-of-black-family-reacts-to-swastika-in-lafayette-county-neighbors-yard/" TargetMode="External"/><Relationship Id="rId1345" Type="http://schemas.openxmlformats.org/officeDocument/2006/relationships/hyperlink" Target="https://www.oakridger.com/story/news/crime/2020/06/26/incidents-of-swastikas-painted-on-signs-car-in-scarboro/41746627/" TargetMode="External"/><Relationship Id="rId1346" Type="http://schemas.openxmlformats.org/officeDocument/2006/relationships/hyperlink" Target="https://baltimore.cbslocal.com/2020/06/30/police-investigating-after-swastika-drawn-onto-nw-baltimore-home/" TargetMode="External"/><Relationship Id="rId1347" Type="http://schemas.openxmlformats.org/officeDocument/2006/relationships/hyperlink" Target="https://www.mercurynews.com/2020/06/27/swastika-stone-garden-angers-el-sobrante-residents-again/" TargetMode="External"/><Relationship Id="rId1348" Type="http://schemas.openxmlformats.org/officeDocument/2006/relationships/hyperlink" Target="https://www.niot.org/blog/neighbor-displays-swastika-community-stands-together-stop-him" TargetMode="External"/><Relationship Id="rId11" Type="http://schemas.openxmlformats.org/officeDocument/2006/relationships/hyperlink" Target="https://pbs.twimg.com/media/ElHv185X0AIOSUw?format=jpg&amp;name=medium" TargetMode="External"/><Relationship Id="rId1349" Type="http://schemas.openxmlformats.org/officeDocument/2006/relationships/hyperlink" Target="https://www.courier-journal.com/story/news/local/2020/07/08/louisville-couple-says-neighbor-wrote-racial-slur-on-their-property/5352966002/" TargetMode="External"/><Relationship Id="rId10" Type="http://schemas.openxmlformats.org/officeDocument/2006/relationships/hyperlink" Target="https://www.dallasnews.com/news/crime/2020/10/28/law-enforcement-investigating-after-large-swastika-spray-painted-on-dallas-city-garage/" TargetMode="External"/><Relationship Id="rId13" Type="http://schemas.openxmlformats.org/officeDocument/2006/relationships/hyperlink" Target="http://www.dailykos.com/story/2017/4/11/1652216/-Graves-of-Arizona-farm-workers-vandalized-with-swastikas-racist-slurs" TargetMode="External"/><Relationship Id="rId12" Type="http://schemas.openxmlformats.org/officeDocument/2006/relationships/hyperlink" Target="https://www.dallasnews.com/opinion/editorials/2020/10/30/a-swastika-on-city-property-was-meant-to-scare-us/" TargetMode="External"/><Relationship Id="rId756" Type="http://schemas.openxmlformats.org/officeDocument/2006/relationships/hyperlink" Target="https://www.montclairlocal.news/2019/12/11/swastikas-montclair-high-school-nj/" TargetMode="External"/><Relationship Id="rId755" Type="http://schemas.openxmlformats.org/officeDocument/2006/relationships/hyperlink" Target="https://santamariatimes.com/news/local/crime-and-courts/santa-ynez-valley-union-high-school-campus-defaced-with-nazi-swastika-tag/article_56e25880-d874-5713-8e3f-54bd0320dedf.html" TargetMode="External"/><Relationship Id="rId754" Type="http://schemas.openxmlformats.org/officeDocument/2006/relationships/hyperlink" Target="https://keyt.com/news/santa-maria-north-county/2019/12/19/community-members-condemn-hate-after-swastika-painting-found-at-santa-ynez-high-school/" TargetMode="External"/><Relationship Id="rId753" Type="http://schemas.openxmlformats.org/officeDocument/2006/relationships/hyperlink" Target="https://www.proquest.com/docview/1846879915/63C0E221D9694690PQ/1?accountid=14667" TargetMode="External"/><Relationship Id="rId759" Type="http://schemas.openxmlformats.org/officeDocument/2006/relationships/hyperlink" Target="https://dailyvoice.com/new-york/somers/news/swastika-racial-slur-found-written-in-bathroom-at-high-school-in-westchester/781656/" TargetMode="External"/><Relationship Id="rId758" Type="http://schemas.openxmlformats.org/officeDocument/2006/relationships/hyperlink" Target="https://thecoastnews.com/anti-semitic-and-homophobic-vandalism-reported-at-san-dieguito-academy/" TargetMode="External"/><Relationship Id="rId757" Type="http://schemas.openxmlformats.org/officeDocument/2006/relationships/hyperlink" Target="https://talkofthesound.com/2019/12/13/swastika-and-profanity-found-at-new-rochelle-middle-school-20-and-counting/" TargetMode="External"/><Relationship Id="rId15" Type="http://schemas.openxmlformats.org/officeDocument/2006/relationships/hyperlink" Target="https://thehill.com/blogs/blog-briefing-room/news/389530-over-200-gravestones-spray-painted-with-swastikas-ahead-of" TargetMode="External"/><Relationship Id="rId14" Type="http://schemas.openxmlformats.org/officeDocument/2006/relationships/hyperlink" Target="https://images.dailykos.com/images/387995/story_image/Screen_Shot_2017-04-07_at_2.06.58_PM.png?1491928486" TargetMode="External"/><Relationship Id="rId17" Type="http://schemas.openxmlformats.org/officeDocument/2006/relationships/hyperlink" Target="https://www.nytimes.com/2018/05/27/us/illinois-cemetery-vandalized-swastikas.html" TargetMode="External"/><Relationship Id="rId16" Type="http://schemas.openxmlformats.org/officeDocument/2006/relationships/hyperlink" Target="https://thenypost.files.wordpress.com/2018/05/180529-swastika-clean-up-cemetery-02.jpg?quality=90&amp;strip=all&amp;w=1324" TargetMode="External"/><Relationship Id="rId1340" Type="http://schemas.openxmlformats.org/officeDocument/2006/relationships/hyperlink" Target="https://bronx.news12.com/swastikas-found-drawn-on-front-porch-of-flatbush-home-42179596" TargetMode="External"/><Relationship Id="rId19" Type="http://schemas.openxmlformats.org/officeDocument/2006/relationships/hyperlink" Target="https://www.gannett-cdn.com/-mm-/cc9b9306bcc485f7742aa512591c882360204bab/c=5-0-4027-3024/local/-/media/2018/06/25/TXNMGroup/ElPaso/636655315696632286-IMG-4833.JPG?width=540&amp;height=405&amp;fit=crop" TargetMode="External"/><Relationship Id="rId752" Type="http://schemas.openxmlformats.org/officeDocument/2006/relationships/hyperlink" Target="https://whdh.com/news/police-investigating-after-swastika-found-painted-on-quincy-elementary-school/" TargetMode="External"/><Relationship Id="rId1341" Type="http://schemas.openxmlformats.org/officeDocument/2006/relationships/hyperlink" Target="https://www.youtube.com/watch?v=NAGsClzy-IQ" TargetMode="External"/><Relationship Id="rId18" Type="http://schemas.openxmlformats.org/officeDocument/2006/relationships/hyperlink" Target="https://www.elpasotimes.com/story/news/2018/06/25/jewish-cemetery-concordia-cemetery-el-paso-vandalized/731044002/" TargetMode="External"/><Relationship Id="rId751" Type="http://schemas.openxmlformats.org/officeDocument/2006/relationships/hyperlink" Target="https://wtop.com/montgomery-county/2019/11/montgomery-county-middle-school-reports-swastika-found-on-desk/" TargetMode="External"/><Relationship Id="rId1342" Type="http://schemas.openxmlformats.org/officeDocument/2006/relationships/hyperlink" Target="https://www.nbcboston.com/news/local/man-arrested-on-hate-crime-charge-over-spray-painted-swastikas-in-revere/2152211/" TargetMode="External"/><Relationship Id="rId750" Type="http://schemas.openxmlformats.org/officeDocument/2006/relationships/hyperlink" Target="https://www.thesentinel.com/communities/montgomery/news/crime/swastika-drawn-on-student-desk-at-moco-middle-school/article_ee60f823-485d-5de2-969c-7a0efa0b0da7.html" TargetMode="External"/><Relationship Id="rId1343" Type="http://schemas.openxmlformats.org/officeDocument/2006/relationships/hyperlink" Target="https://media.nbcboston.com/2019/09/revere-hate-crime.jpg?fit=850%2C478" TargetMode="External"/><Relationship Id="rId1344" Type="http://schemas.openxmlformats.org/officeDocument/2006/relationships/hyperlink" Target="https://www.localdvm.com/news/virginia/leesburg-resident-arrested-after-reports-of-swastika-kkk-carvings/" TargetMode="External"/><Relationship Id="rId84" Type="http://schemas.openxmlformats.org/officeDocument/2006/relationships/hyperlink" Target="http://daily.swarthmore.edu/wp-content/uploads/2016/11/IMG_20161121_004801-1024x766.jpg" TargetMode="External"/><Relationship Id="rId1774" Type="http://schemas.openxmlformats.org/officeDocument/2006/relationships/hyperlink" Target="https://i2.wp.com/vtdigger.org/wp-content/uploads/2016/11/15135793_10211189775084329_7908117071163449382_n.jpg?w=925&amp;ssl=1" TargetMode="External"/><Relationship Id="rId83" Type="http://schemas.openxmlformats.org/officeDocument/2006/relationships/hyperlink" Target="https://swarthmorephoenix.com/2016/11/21/mccabe-swastika/" TargetMode="External"/><Relationship Id="rId1775" Type="http://schemas.openxmlformats.org/officeDocument/2006/relationships/hyperlink" Target="https://www.ocregister.com/2016/12/11/buena-park-church-vandalized-with-swastikas/" TargetMode="External"/><Relationship Id="rId86" Type="http://schemas.openxmlformats.org/officeDocument/2006/relationships/hyperlink" Target="https://49yzp92imhtx8radn224z7y1-wpengine.netdna-ssl.com/wp-content/uploads/2016/12/vadim-e1482031761522.png" TargetMode="External"/><Relationship Id="rId1776" Type="http://schemas.openxmlformats.org/officeDocument/2006/relationships/hyperlink" Target="http://media.nbclosangeles.com/images/680*367/church+hate+crime+12102016.jpg" TargetMode="External"/><Relationship Id="rId85" Type="http://schemas.openxmlformats.org/officeDocument/2006/relationships/hyperlink" Target="https://www.algemeiner.com/2016/12/09/son-of-sopranos-co-star-arrested-for-vandalizing-suny-dorm-with-swastika-graffiti/" TargetMode="External"/><Relationship Id="rId1777" Type="http://schemas.openxmlformats.org/officeDocument/2006/relationships/hyperlink" Target="http://www.heraldtribune.com/news/20161222/swastikas-drawn-on-sarasota-jewish-temple" TargetMode="External"/><Relationship Id="rId88" Type="http://schemas.openxmlformats.org/officeDocument/2006/relationships/hyperlink" Target="https://bloximages.chicago2.vip.townnews.com/alligator.org/content/tncms/assets/v3/editorial/5/31/531fe41c-afa4-11e6-bd21-d7052caebaa2/58327a7cbe75b.image.jpg?resize=1200%2C1600" TargetMode="External"/><Relationship Id="rId1778" Type="http://schemas.openxmlformats.org/officeDocument/2006/relationships/hyperlink" Target="https://www.timesunion.com/local/article/Boy-arrested-in-Esperance-swastika-graffiti-spree-10840736.php" TargetMode="External"/><Relationship Id="rId87" Type="http://schemas.openxmlformats.org/officeDocument/2006/relationships/hyperlink" Target="https://thetab.com/us/florida/2016/11/20/uf-frat-swastika-4865" TargetMode="External"/><Relationship Id="rId1779" Type="http://schemas.openxmlformats.org/officeDocument/2006/relationships/hyperlink" Target="http://ww2.hdnux.com/photos/56/20/75/12128101/7/1024x1024.jpg" TargetMode="External"/><Relationship Id="rId89" Type="http://schemas.openxmlformats.org/officeDocument/2006/relationships/hyperlink" Target="http://www.sentinelsource.com/news/local/swastika-found-in-keene-state-dorm-bathroom/article_88f41c8c-be74-5ece-aef0-423ad1d302b8.html" TargetMode="External"/><Relationship Id="rId709" Type="http://schemas.openxmlformats.org/officeDocument/2006/relationships/hyperlink" Target="https://patch.com/new-jersey/ridgewood/glen-rock-officials-condemn-swastika-written-school" TargetMode="External"/><Relationship Id="rId708" Type="http://schemas.openxmlformats.org/officeDocument/2006/relationships/hyperlink" Target="https://www.nbcboston.com/news/local/student-discovers-hand-drawn-swastika-on-desk-of-newton-elementary-school/95546/" TargetMode="External"/><Relationship Id="rId707" Type="http://schemas.openxmlformats.org/officeDocument/2006/relationships/hyperlink" Target="https://www.nj.com/bergen/2019/05/swastika-racist-graffiti-found-scrawled-in-classroom-at-bergen-county-high-school.html" TargetMode="External"/><Relationship Id="rId706" Type="http://schemas.openxmlformats.org/officeDocument/2006/relationships/hyperlink" Target="https://www.washingtonpost.com/local/education/second-swastika-in-three-days-found-in-maryland-middle-school/2019/05/17/86d7000c-78cd-11e9-bd25-c989555e7766_story.html" TargetMode="External"/><Relationship Id="rId80" Type="http://schemas.openxmlformats.org/officeDocument/2006/relationships/hyperlink" Target="http://www.telegram.com/news/20161118/holy-cross-investigating-swastika-found-on-campus" TargetMode="External"/><Relationship Id="rId82" Type="http://schemas.openxmlformats.org/officeDocument/2006/relationships/hyperlink" Target="https://cdn-images-1.medium.com/max/1600/0*ToojEY2vF6q7jTpL.jpg" TargetMode="External"/><Relationship Id="rId81" Type="http://schemas.openxmlformats.org/officeDocument/2006/relationships/hyperlink" Target="https://nyulocal.com/gramercy-residents-find-swastika-sticky-note-on-dorm-door-6da7b3c14eca?gi=186af08a5f34" TargetMode="External"/><Relationship Id="rId701" Type="http://schemas.openxmlformats.org/officeDocument/2006/relationships/hyperlink" Target="https://turnto10.com/news/local/swastika-drawn-in-bathroom-at-high-school-in-easton" TargetMode="External"/><Relationship Id="rId700" Type="http://schemas.openxmlformats.org/officeDocument/2006/relationships/hyperlink" Target="https://turnto10.com/news/local/swastika-drawn-in-bathroom-at-high-school-in-easton" TargetMode="External"/><Relationship Id="rId705" Type="http://schemas.openxmlformats.org/officeDocument/2006/relationships/hyperlink" Target="https://news3lv.com/news/local/local-jewish-7th-grade-student-finds-swastika-anti-semitic-note-left-on-her-desk" TargetMode="External"/><Relationship Id="rId704" Type="http://schemas.openxmlformats.org/officeDocument/2006/relationships/hyperlink" Target="https://www.proquest.com/printviewfile?accountid=14667" TargetMode="External"/><Relationship Id="rId703" Type="http://schemas.openxmlformats.org/officeDocument/2006/relationships/hyperlink" Target="https://www.proquest.com/printviewfile?accountid=14667" TargetMode="External"/><Relationship Id="rId702" Type="http://schemas.openxmlformats.org/officeDocument/2006/relationships/hyperlink" Target="https://patch.com/massachusetts/framingham/racist-graffiti-threats-found-keefe-tech" TargetMode="External"/><Relationship Id="rId1770" Type="http://schemas.openxmlformats.org/officeDocument/2006/relationships/hyperlink" Target="https://www.cnn.com/2016/11/10/us/post-election-hate-crimes-and-fears-trnd/" TargetMode="External"/><Relationship Id="rId1771" Type="http://schemas.openxmlformats.org/officeDocument/2006/relationships/hyperlink" Target="https://www.wtsp.com/video/news/local/seen-on-tv/st-pete-church-vandalized-with-swastikas/67-2425456" TargetMode="External"/><Relationship Id="rId1772" Type="http://schemas.openxmlformats.org/officeDocument/2006/relationships/hyperlink" Target="https://wbbh.images.worldnow.com/images/12503722_G.jpg?auto=webp&amp;disable=upscale&amp;height=560&amp;fit=bounds" TargetMode="External"/><Relationship Id="rId1773" Type="http://schemas.openxmlformats.org/officeDocument/2006/relationships/hyperlink" Target="https://vtdigger.org/2016/11/17/swastika-found-middlebury-jewish-center/" TargetMode="External"/><Relationship Id="rId73" Type="http://schemas.openxmlformats.org/officeDocument/2006/relationships/hyperlink" Target="https://snworksceo.imgix.net/ame-egl/b27c2b3f-6f7d-4c7d-b315-39e24c2ad5e1.sized-1000x1000.jpg?w=1000" TargetMode="External"/><Relationship Id="rId1763" Type="http://schemas.openxmlformats.org/officeDocument/2006/relationships/hyperlink" Target="https://www.dnainfo.com/chicago/20170210/pilsen/synagogue-hate-crime-suspect-also-menaced-pilsen-churchgoers-pastor-says/" TargetMode="External"/><Relationship Id="rId72" Type="http://schemas.openxmlformats.org/officeDocument/2006/relationships/hyperlink" Target="https://www.washingtonian.com/2016/11/11/swastika-drawing-words-go-trump-reported-american-university/" TargetMode="External"/><Relationship Id="rId1764" Type="http://schemas.openxmlformats.org/officeDocument/2006/relationships/hyperlink" Target="http://www.newsweek.com/racist-defaced-mosque-swastika-and-muslims-paid-his-fine-keep-him-out-jail-767691" TargetMode="External"/><Relationship Id="rId75" Type="http://schemas.openxmlformats.org/officeDocument/2006/relationships/hyperlink" Target="http://www.pennlive.com/news/2016/11/susquehanna_president_deeply_c.html" TargetMode="External"/><Relationship Id="rId1765" Type="http://schemas.openxmlformats.org/officeDocument/2006/relationships/hyperlink" Target="http://pittsburgh.cbslocal.com/2016/10/31/pennsylvania-church-hit-with-anti-trump-graffiti/" TargetMode="External"/><Relationship Id="rId74" Type="http://schemas.openxmlformats.org/officeDocument/2006/relationships/hyperlink" Target="https://sjlmag.com/2016/11/14/ole-miss-community-responds-to-swastika-found-in-residential-elevator/" TargetMode="External"/><Relationship Id="rId1766" Type="http://schemas.openxmlformats.org/officeDocument/2006/relationships/hyperlink" Target="http://koin.com/2016/10/31/pastor-finds-opportunity-in-church-hate-crimes/" TargetMode="External"/><Relationship Id="rId77" Type="http://schemas.openxmlformats.org/officeDocument/2006/relationships/hyperlink" Target="https://www.pilotonline.com/news/education/article_a6d2ff3b-1757-5814-a6ad-68b40b00e97c.html" TargetMode="External"/><Relationship Id="rId1767" Type="http://schemas.openxmlformats.org/officeDocument/2006/relationships/hyperlink" Target="http://koin.com/2016/10/31/pastor-finds-opportunity-in-church-hate-crimes/" TargetMode="External"/><Relationship Id="rId76" Type="http://schemas.openxmlformats.org/officeDocument/2006/relationships/hyperlink" Target="http://www.nydailynews.com/new-york/manhattan/series-swastika-graffiti-found-nyc-new-school-dorm-article-1.2870704" TargetMode="External"/><Relationship Id="rId1768" Type="http://schemas.openxmlformats.org/officeDocument/2006/relationships/hyperlink" Target="https://www.koin.com/wp-content/uploads/sites/10/2016/10/longview-church-vandalism-1_29621027_ver1.0.jpg" TargetMode="External"/><Relationship Id="rId79" Type="http://schemas.openxmlformats.org/officeDocument/2006/relationships/hyperlink" Target="https://www.wm.edu/news/announcements/2016/our-campus-community.php" TargetMode="External"/><Relationship Id="rId1769" Type="http://schemas.openxmlformats.org/officeDocument/2006/relationships/hyperlink" Target="http://dailycaller.com/2017/05/04/yet-another-hate-crime-turns-out-to-be-a-hoax/" TargetMode="External"/><Relationship Id="rId78" Type="http://schemas.openxmlformats.org/officeDocument/2006/relationships/hyperlink" Target="https://www.pilotonline.com/resizer/nKxv1M09QH7s3HsGhw3G5haTqW8=/800x481/top/arc-anglerfish-arc2-prod-tronc.s3.amazonaws.com/public/7JLU4P6LTVA5PLOWBDV576R654.png" TargetMode="External"/><Relationship Id="rId71" Type="http://schemas.openxmlformats.org/officeDocument/2006/relationships/hyperlink" Target="http://www.twcnews.com/nys/rochester/news/2016/11/12/swastika-and-trump-graffiti-found-in-geneseo-campus-dorm.html" TargetMode="External"/><Relationship Id="rId70" Type="http://schemas.openxmlformats.org/officeDocument/2006/relationships/hyperlink" Target="http://koin.com/2016/11/13/hateful-racist-messages-left-in-reed-college-library/" TargetMode="External"/><Relationship Id="rId1760" Type="http://schemas.openxmlformats.org/officeDocument/2006/relationships/hyperlink" Target="https://assets.dnainfo.com/photo/2016/7/1468009764-264865/extralarge.jpg" TargetMode="External"/><Relationship Id="rId1761" Type="http://schemas.openxmlformats.org/officeDocument/2006/relationships/hyperlink" Target="https://www.dnainfo.com/chicago/20161003/pilsen/swastika-threats-scrawled-on-pilsen-church-window-again-pastor-says" TargetMode="External"/><Relationship Id="rId1762" Type="http://schemas.openxmlformats.org/officeDocument/2006/relationships/hyperlink" Target="https://assets.dnainfo.com/photo/2016/10/1475533566-275705/extralarge.jpg" TargetMode="External"/><Relationship Id="rId62" Type="http://schemas.openxmlformats.org/officeDocument/2006/relationships/hyperlink" Target="http://www.chicagotribune.com/suburbs/river-forest/news/ct-rfl-dominican-swastika-tl-0202-20170124-story.html" TargetMode="External"/><Relationship Id="rId1312" Type="http://schemas.openxmlformats.org/officeDocument/2006/relationships/hyperlink" Target="https://www.democratandchronicle.com/story/news/2019/08/19/evan-dombroski-charged-painting-swastika-n-word-car-brighton/2050840001/" TargetMode="External"/><Relationship Id="rId1796" Type="http://schemas.openxmlformats.org/officeDocument/2006/relationships/hyperlink" Target="https://assets.dnainfo.com/photo/2017/8/1503686663-307950/extralarge.jpg" TargetMode="External"/><Relationship Id="rId61" Type="http://schemas.openxmlformats.org/officeDocument/2006/relationships/hyperlink" Target="http://themacweekly.com/2016/10/swastika-found-on-campus/" TargetMode="External"/><Relationship Id="rId1313" Type="http://schemas.openxmlformats.org/officeDocument/2006/relationships/hyperlink" Target="https://spectrumnews1.com/ca/la-west/news/2019/09/04/swastikas-painted-on-homes-in-san-pedro-" TargetMode="External"/><Relationship Id="rId1797" Type="http://schemas.openxmlformats.org/officeDocument/2006/relationships/hyperlink" Target="https://www.episcopalnewsservice.org/2017/09/13/after-montana-church-vandalized-with-swastika-parish-responds-with-pink-hearts-messages-of-love-2/" TargetMode="External"/><Relationship Id="rId64" Type="http://schemas.openxmlformats.org/officeDocument/2006/relationships/hyperlink" Target="https://www.politico.com/states/new-york/city-hall/story/2016/11/brooklyn-college-president-outsiders-stoke-israel-palestine-furor-106947" TargetMode="External"/><Relationship Id="rId1314" Type="http://schemas.openxmlformats.org/officeDocument/2006/relationships/hyperlink" Target="https://greenwichfreepress.com/police-fire/former-trump-appointee-carl-higbies-truck-keyed-with-swastika-128046/" TargetMode="External"/><Relationship Id="rId1798" Type="http://schemas.openxmlformats.org/officeDocument/2006/relationships/hyperlink" Target="https://nypost.com/2017/10/26/three-sought-for-painting-swastika-on-synagogue/" TargetMode="External"/><Relationship Id="rId63" Type="http://schemas.openxmlformats.org/officeDocument/2006/relationships/hyperlink" Target="https://www.nydailynews.com/news/crime/cops-nab-man-20-allegedly-covered-campus-swastikas-article-1.2918012" TargetMode="External"/><Relationship Id="rId1315" Type="http://schemas.openxmlformats.org/officeDocument/2006/relationships/hyperlink" Target="https://abc13.com/splendora-isd-officers-door-vandalized-with-swastika-and-pig/5524480/" TargetMode="External"/><Relationship Id="rId1799" Type="http://schemas.openxmlformats.org/officeDocument/2006/relationships/hyperlink" Target="http://cdn.timesofisrael.com/uploads/2017/10/swastikas-cropped.jpg" TargetMode="External"/><Relationship Id="rId66" Type="http://schemas.openxmlformats.org/officeDocument/2006/relationships/hyperlink" Target="https://www.gannett-cdn.com/-mm-/0e00fec0ced8132175777ebe2dbfafb3f985b2ee/c=13-0-921-683&amp;r=x404&amp;c=534x401/local/-/media/2016/11/10/Burlington/Burlington/636143938653384600-trumppenceswastikasign.jpg" TargetMode="External"/><Relationship Id="rId1316" Type="http://schemas.openxmlformats.org/officeDocument/2006/relationships/hyperlink" Target="https://abc7chicago.com/nw-side-family-finds-swastika-nazi-painted-on-garage/5604176/" TargetMode="External"/><Relationship Id="rId65" Type="http://schemas.openxmlformats.org/officeDocument/2006/relationships/hyperlink" Target="http://www.burlingtonfreepress.com/story/entertainment/2016/11/10/swastika-painted-trump-sign-found-uvm/93608528/" TargetMode="External"/><Relationship Id="rId1317" Type="http://schemas.openxmlformats.org/officeDocument/2006/relationships/hyperlink" Target="https://www.trentonian.com/news/trenton-church-homes-hit-with-demonic-anti-gay-graffiti-nazi-swastika/article_64942ee2-eeb7-11e9-874c-734ff23c3baf.html" TargetMode="External"/><Relationship Id="rId68" Type="http://schemas.openxmlformats.org/officeDocument/2006/relationships/hyperlink" Target="https://www.kpbs.org/news/politics/2016/11/09/san-diego-state-investigates-robbery-incident-hate" TargetMode="External"/><Relationship Id="rId1318" Type="http://schemas.openxmlformats.org/officeDocument/2006/relationships/hyperlink" Target="https://www.advocate.com/crime/2019/10/15/new-jersey-church-homes-tagged-swastika-antigay-graffiti" TargetMode="External"/><Relationship Id="rId67" Type="http://schemas.openxmlformats.org/officeDocument/2006/relationships/hyperlink" Target="https://www.abqjournal.com/885573/anti-trump-graffiti-defaces-unm-sculpture-elsewhere-on-campus.html" TargetMode="External"/><Relationship Id="rId1319" Type="http://schemas.openxmlformats.org/officeDocument/2006/relationships/hyperlink" Target="https://www.brandonsun.com/local/swastika-painted-oneast-end-home-563677722.html" TargetMode="External"/><Relationship Id="rId729" Type="http://schemas.openxmlformats.org/officeDocument/2006/relationships/hyperlink" Target="https://www.facebook.com/events/2420846914793498/" TargetMode="External"/><Relationship Id="rId728" Type="http://schemas.openxmlformats.org/officeDocument/2006/relationships/hyperlink" Target="https://www.wickedlocal.com/story/cambridge-chronicle-tab/2019/10/07/is-hate-speech-on-rise/64742818007/" TargetMode="External"/><Relationship Id="rId60" Type="http://schemas.openxmlformats.org/officeDocument/2006/relationships/hyperlink" Target="https://www.kiro7.com/news/local/seattle-university-students-notified-of-swastikas-on-campus/459516393" TargetMode="External"/><Relationship Id="rId723" Type="http://schemas.openxmlformats.org/officeDocument/2006/relationships/hyperlink" Target="https://www.northjersey.com/story/news/bergen/glen-rock/2019/09/26/glen-rock-nj-officials-find-swastikas-middle-school-bathroom/3777095002/" TargetMode="External"/><Relationship Id="rId722" Type="http://schemas.openxmlformats.org/officeDocument/2006/relationships/hyperlink" Target="https://www.lohud.com/story/news/local/westchester/scarsdale/2019/09/27/swastika-graffiti-scarsdale-high-school/3787436002/" TargetMode="External"/><Relationship Id="rId721" Type="http://schemas.openxmlformats.org/officeDocument/2006/relationships/hyperlink" Target="https://patch.com/connecticut/southington/swasticka-sprayed-deodorant-can-leads-student-discipline" TargetMode="External"/><Relationship Id="rId720" Type="http://schemas.openxmlformats.org/officeDocument/2006/relationships/hyperlink" Target="https://darienite.com/another-swastika-found-at-middlesex-school-assembly-on-diversity-and-name-calling-announced-49470" TargetMode="External"/><Relationship Id="rId727" Type="http://schemas.openxmlformats.org/officeDocument/2006/relationships/hyperlink" Target="http://organization.in/" TargetMode="External"/><Relationship Id="rId726" Type="http://schemas.openxmlformats.org/officeDocument/2006/relationships/hyperlink" Target="https://www.hngnews.com/milton_courier/article_5e1c6dbf-af57-5275-88e5-f552b57dab6e.html" TargetMode="External"/><Relationship Id="rId725" Type="http://schemas.openxmlformats.org/officeDocument/2006/relationships/hyperlink" Target="https://www.wickedlocal.com/story/cambridge-chronicle-tab/2019/10/07/is-hate-speech-on-rise/64742818007/" TargetMode="External"/><Relationship Id="rId724" Type="http://schemas.openxmlformats.org/officeDocument/2006/relationships/hyperlink" Target="https://www.northjersey.com/story/news/bergen/fair-lawn/2019/09/27/swastikas-found-memorial-middle-school-fair-lawn-nj/3792102002/" TargetMode="External"/><Relationship Id="rId69" Type="http://schemas.openxmlformats.org/officeDocument/2006/relationships/hyperlink" Target="https://cdn.kpbs.org/dims4/default/6db133a/2147483647/strip/true/crop/384x237+0+50/resize/1760x1084!/format/webp/quality/90/?url=http%3A%2F%2Fkpbs-brightspot.s3.amazonaws.com%2Fimg%2Fphotos%2F2016%2F11%2F10%2FScreen_Shot_2016-11-09_at_9.35.48_PM.png" TargetMode="External"/><Relationship Id="rId1790" Type="http://schemas.openxmlformats.org/officeDocument/2006/relationships/hyperlink" Target="http://www.wcnc.com/img/resize/content.wcnc.com/photo/2017/04/20/swastika%20lakana_1492728113581_9268925_ver1.0.png?preset=534-401" TargetMode="External"/><Relationship Id="rId1791" Type="http://schemas.openxmlformats.org/officeDocument/2006/relationships/hyperlink" Target="https://infoweb.newsbank.com/apps/news/document-view?p=WORLDNEWS&amp;t=pubname%3ASCBB%21Sacramento%2BBee%252C%2BThe%2B%2528CA%2529&amp;sort=YMD_date%3AD&amp;page=2&amp;maxresults=20&amp;f=advanced&amp;val-base-0=swastika%20sacramento&amp;fld-base-0=alltext&amp;docref=news/165276A56E875C98" TargetMode="External"/><Relationship Id="rId1792" Type="http://schemas.openxmlformats.org/officeDocument/2006/relationships/hyperlink" Target="https://komonews.com/news/local/edmonds-police-arrest-man-after-swastika-painted-on-car" TargetMode="External"/><Relationship Id="rId1793" Type="http://schemas.openxmlformats.org/officeDocument/2006/relationships/hyperlink" Target="http://www.chicagotribune.com/suburbs/oak-park/news/ct-oak-park-church-graffiti-tl-0831-20170824-story.html" TargetMode="External"/><Relationship Id="rId1310" Type="http://schemas.openxmlformats.org/officeDocument/2006/relationships/hyperlink" Target="https://www.wkyc.com/article/news/crime/racial-slurs-swastika-painted-at-scene-of-wayne-county-house-explosion-authorities-investigating-hate-crime/95-c7140a8e-7b7e-4afa-99a4-4ff8a089879f" TargetMode="External"/><Relationship Id="rId1794" Type="http://schemas.openxmlformats.org/officeDocument/2006/relationships/hyperlink" Target="http://www.pahomepage.com/news/scranton-residents-work-to-remove-symbol-of-hate/795114491" TargetMode="External"/><Relationship Id="rId1311" Type="http://schemas.openxmlformats.org/officeDocument/2006/relationships/hyperlink" Target="https://www.dailyrecord.com/story/news/2019/08/16/teen-girls-identified-alleged-budd-lake-swastika-vandals/2032884001/" TargetMode="External"/><Relationship Id="rId1795" Type="http://schemas.openxmlformats.org/officeDocument/2006/relationships/hyperlink" Target="https://www.dnainfo.com/new-york/20170825/upper-west-side/swastika-drawn-on-progressive-church-entrance?utm_source=Upper+West+Side+%26+Morningside+Heights&amp;utm_campaign=d248627f17-Mailchimp-NYC&amp;utm_medium=email&amp;utm_term=0_7b32a2c556-d248627f17-137665157" TargetMode="External"/><Relationship Id="rId51" Type="http://schemas.openxmlformats.org/officeDocument/2006/relationships/hyperlink" Target="http://www.cbsnews.com/news/swastikas-noose-found-on-university-of-illinois-campus/" TargetMode="External"/><Relationship Id="rId1301" Type="http://schemas.openxmlformats.org/officeDocument/2006/relationships/hyperlink" Target="https://www.bristowbeat.com/swastika-drawn-near-gainesville-community-pool/stories/swastika-drawn-near-gainesville-community-pool,5134" TargetMode="External"/><Relationship Id="rId1785" Type="http://schemas.openxmlformats.org/officeDocument/2006/relationships/hyperlink" Target="https://pbs.twimg.com/media/C52LBsqWYAYwHtn.jpg" TargetMode="External"/><Relationship Id="rId50" Type="http://schemas.openxmlformats.org/officeDocument/2006/relationships/hyperlink" Target="https://will.illinois.edu/news/story/more-swastikas-found-on-u-of-i-campus" TargetMode="External"/><Relationship Id="rId1302" Type="http://schemas.openxmlformats.org/officeDocument/2006/relationships/hyperlink" Target="https://www.abc.net.au/news/2019-07-07/potter-county-residents-decry-the-neo-nazi-next-door/11243672" TargetMode="External"/><Relationship Id="rId1786" Type="http://schemas.openxmlformats.org/officeDocument/2006/relationships/hyperlink" Target="https://www.cleveland.com/court-justice/2017/03/swastika_anti-semitic_language.html" TargetMode="External"/><Relationship Id="rId53" Type="http://schemas.openxmlformats.org/officeDocument/2006/relationships/hyperlink" Target="http://daily.swarthmore.edu/wp-content/uploads/2016/09/Slack-for-iOS-Upload.jpg" TargetMode="External"/><Relationship Id="rId1303" Type="http://schemas.openxmlformats.org/officeDocument/2006/relationships/hyperlink" Target="https://www.abc.net.au/news/2019-07-07/potter-county-residents-decry-the-neo-nazi-next-door/11243672" TargetMode="External"/><Relationship Id="rId1787" Type="http://schemas.openxmlformats.org/officeDocument/2006/relationships/hyperlink" Target="https://wtop.com/fairfax-county/2017/04/hate-based-graffiti-found-on-2-fairfax-churches/" TargetMode="External"/><Relationship Id="rId52" Type="http://schemas.openxmlformats.org/officeDocument/2006/relationships/hyperlink" Target="https://swarthmorephoenix.com/2016/09/06/37802/" TargetMode="External"/><Relationship Id="rId1304" Type="http://schemas.openxmlformats.org/officeDocument/2006/relationships/hyperlink" Target="https://cnycentral.com/news/local/oswego-co-home-vandalized-with-swastika-obscene-images" TargetMode="External"/><Relationship Id="rId1788" Type="http://schemas.openxmlformats.org/officeDocument/2006/relationships/hyperlink" Target="https://wtop.com/wp-content/uploads/2017/04/C9Jh2dNXcAE6vMO.jpg" TargetMode="External"/><Relationship Id="rId55" Type="http://schemas.openxmlformats.org/officeDocument/2006/relationships/hyperlink" Target="https://blogs.sjsu.edu/newsroom/2016/residence-hall-update-hateful-content/" TargetMode="External"/><Relationship Id="rId1305" Type="http://schemas.openxmlformats.org/officeDocument/2006/relationships/hyperlink" Target="https://cnycentral.com/resources/media/d8044c1c-25a9-45f3-ad39-f172b269144d-large16x9_oswegoco.vandalism2.jpg?1562961495951" TargetMode="External"/><Relationship Id="rId1789" Type="http://schemas.openxmlformats.org/officeDocument/2006/relationships/hyperlink" Target="http://www.kcci.com/article/deputy-helps-paint-over-swastika-on-church-building-before-easter-morning-services/9538816" TargetMode="External"/><Relationship Id="rId54" Type="http://schemas.openxmlformats.org/officeDocument/2006/relationships/hyperlink" Target="https://www.sanjoseinside.com/news/swastikas-hate-speech-found-in-san-jose-state-dorm-rooms/" TargetMode="External"/><Relationship Id="rId1306" Type="http://schemas.openxmlformats.org/officeDocument/2006/relationships/hyperlink" Target="https://wlos.com/news/local/swastika-carved-into-jewish-familys-truck-community-steps-in-to-help" TargetMode="External"/><Relationship Id="rId57" Type="http://schemas.openxmlformats.org/officeDocument/2006/relationships/hyperlink" Target="https://blogs.sjsu.edu/newsroom/2016/residence-hall-update-hateful-content/" TargetMode="External"/><Relationship Id="rId1307" Type="http://schemas.openxmlformats.org/officeDocument/2006/relationships/hyperlink" Target="https://www.boston25news.com/news/norwell-man-s-driveway-vandalized-claims-he-was-targeted-for-political-beliefs/971077262/" TargetMode="External"/><Relationship Id="rId56" Type="http://schemas.openxmlformats.org/officeDocument/2006/relationships/hyperlink" Target="https://www.sanjoseinside.com/news/swastikas-hate-speech-found-in-san-jose-state-dorm-rooms/" TargetMode="External"/><Relationship Id="rId1308" Type="http://schemas.openxmlformats.org/officeDocument/2006/relationships/hyperlink" Target="https://www.local10.com/news/2019/08/03/swastikas-spray-painted-on-food-truck-in-little-haiti/" TargetMode="External"/><Relationship Id="rId1309" Type="http://schemas.openxmlformats.org/officeDocument/2006/relationships/hyperlink" Target="https://www.wkyc.com/article/news/crime/racial-slurs-swastika-painted-at-scene-of-wayne-county-house-explosion-authorities-investigating-hate-crime/95-c7140a8e-7b7e-4afa-99a4-4ff8a089879f" TargetMode="External"/><Relationship Id="rId719" Type="http://schemas.openxmlformats.org/officeDocument/2006/relationships/hyperlink" Target="https://www.seattletimes.com/seattle-news/teens-arrested-in-mercer-island-swastika-graffiti-spree/" TargetMode="External"/><Relationship Id="rId718" Type="http://schemas.openxmlformats.org/officeDocument/2006/relationships/hyperlink" Target="https://www.scarsdale10583.com/the-goods/7779-swastika-found-at-shs-evokes-strong-reaction-from-school-principal-and-local-rabbi" TargetMode="External"/><Relationship Id="rId717" Type="http://schemas.openxmlformats.org/officeDocument/2006/relationships/hyperlink" Target="https://dailyvoice.com/new-york/armonk/news/swastika-found-carved-in-bathroom-at-westchester-high-school/775878/" TargetMode="External"/><Relationship Id="rId712" Type="http://schemas.openxmlformats.org/officeDocument/2006/relationships/hyperlink" Target="https://www.startribune.com/minneapolis-police-investigating-school-graffiti/513511442/" TargetMode="External"/><Relationship Id="rId711" Type="http://schemas.openxmlformats.org/officeDocument/2006/relationships/hyperlink" Target="https://theswellesleyreport.com/2019/06/swastika-found-drawn-at-wellesley-middle-school-in-boys-bathroom/" TargetMode="External"/><Relationship Id="rId710" Type="http://schemas.openxmlformats.org/officeDocument/2006/relationships/hyperlink" Target="https://jewishjournal.com/community/299977/swastikas-discovered-in-new-jersey-school/" TargetMode="External"/><Relationship Id="rId716" Type="http://schemas.openxmlformats.org/officeDocument/2006/relationships/hyperlink" Target="https://www.westport-news.com/news/article/Swastikas-found-at-Staples-High-School-14436877.php" TargetMode="External"/><Relationship Id="rId715" Type="http://schemas.openxmlformats.org/officeDocument/2006/relationships/hyperlink" Target="https://darienite.com/three-swastikas-drawn-in-crayon-on-window-of-middlesex-middle-school-49443" TargetMode="External"/><Relationship Id="rId714" Type="http://schemas.openxmlformats.org/officeDocument/2006/relationships/hyperlink" Target="https://www.proquest.com/docview/2284242750/3DAECBD50F6146D4PQ/1?accountid=14667" TargetMode="External"/><Relationship Id="rId713" Type="http://schemas.openxmlformats.org/officeDocument/2006/relationships/hyperlink" Target="https://www.fox9.com/news/lake-harriet-community-schools-upper-campus-vandalized-with-anti-semitic-graffiti" TargetMode="External"/><Relationship Id="rId59" Type="http://schemas.openxmlformats.org/officeDocument/2006/relationships/hyperlink" Target="https://www.chicagotribune.com/suburbs/river-forest/ct-rfl-dominican-swastika-tl-0202-20170124-story.html" TargetMode="External"/><Relationship Id="rId58" Type="http://schemas.openxmlformats.org/officeDocument/2006/relationships/hyperlink" Target="http://www.thehoya.com/racist-gumc-vandalism-investigated/http://www.thehoya.com/racist-gumc-vandalism-investigated/" TargetMode="External"/><Relationship Id="rId1780" Type="http://schemas.openxmlformats.org/officeDocument/2006/relationships/hyperlink" Target="https://www.nprillinois.org/post/illinois-issues-officials-wage-war-against-hate" TargetMode="External"/><Relationship Id="rId1781" Type="http://schemas.openxmlformats.org/officeDocument/2006/relationships/hyperlink" Target="http://themadwriter.us/wp-content/uploads/2017/02/Chicago-synagogue-vandalized.png" TargetMode="External"/><Relationship Id="rId1782" Type="http://schemas.openxmlformats.org/officeDocument/2006/relationships/hyperlink" Target="https://news3lv.com/news/local/swastika-carved-into-wall-of-local-synagogue-during-services" TargetMode="External"/><Relationship Id="rId1783" Type="http://schemas.openxmlformats.org/officeDocument/2006/relationships/hyperlink" Target="http://save/http://www.timesofisrael.com/swastikas-found-in-posted-on-la-ny-homes/" TargetMode="External"/><Relationship Id="rId1300" Type="http://schemas.openxmlformats.org/officeDocument/2006/relationships/hyperlink" Target="https://www.nj.com/news/2019/06/police-investigate-bias-crime-after-swastika-found-in-front-of-bergen-county-familys-home.html" TargetMode="External"/><Relationship Id="rId1784" Type="http://schemas.openxmlformats.org/officeDocument/2006/relationships/hyperlink" Target="http://newyork.cbslocal.com/2017/03/01/swastikas-uws-church/" TargetMode="External"/><Relationship Id="rId349" Type="http://schemas.openxmlformats.org/officeDocument/2006/relationships/hyperlink" Target="https://www.11alive.com/article/news/local/mynews/athens/uga-dorm-swastikas/85-c0d9fb36-7acc-4c6e-848d-4922b33ca71e" TargetMode="External"/><Relationship Id="rId348" Type="http://schemas.openxmlformats.org/officeDocument/2006/relationships/hyperlink" Target="https://www.redandblack.com/uganews/clemson-student-drew-swastikas-in-russell-hall-uga-says/article_602571b0-1c91-11ea-ab8f-23857abb76b1.html" TargetMode="External"/><Relationship Id="rId347" Type="http://schemas.openxmlformats.org/officeDocument/2006/relationships/hyperlink" Target="https://turnto10.com/news/local/wheaton-college-investigating-incidents-involving-swastikas" TargetMode="External"/><Relationship Id="rId346" Type="http://schemas.openxmlformats.org/officeDocument/2006/relationships/hyperlink" Target="https://images.foxtv.com/static.fox10phoenix.com/www.fox10phoenix.com/content/uploads/2019/11/932/524/DB39B8DD5C24484D8168434E09C88451-e1572913231380.jpg?ve=1&amp;tl=1" TargetMode="External"/><Relationship Id="rId341" Type="http://schemas.openxmlformats.org/officeDocument/2006/relationships/hyperlink" Target="https://www.unr.edu/bias-reporting/summary" TargetMode="External"/><Relationship Id="rId340" Type="http://schemas.openxmlformats.org/officeDocument/2006/relationships/hyperlink" Target="https://www.unr.edu/bias-reporting/summary" TargetMode="External"/><Relationship Id="rId345" Type="http://schemas.openxmlformats.org/officeDocument/2006/relationships/hyperlink" Target="https://www.newsweek.com/nazi-group-posts-recruitment-fliers-swastikas-around-campus-arizona-state-university-1470258" TargetMode="External"/><Relationship Id="rId344" Type="http://schemas.openxmlformats.org/officeDocument/2006/relationships/hyperlink" Target="https://www.facebook.com/safi.umass/posts/2959028217442533" TargetMode="External"/><Relationship Id="rId343" Type="http://schemas.openxmlformats.org/officeDocument/2006/relationships/hyperlink" Target="https://www.campusfairness.org/acf-statement-on-the-swastika-found-at-umass-amherst/" TargetMode="External"/><Relationship Id="rId342" Type="http://schemas.openxmlformats.org/officeDocument/2006/relationships/hyperlink" Target="https://www.unr.edu/bias-reporting/summary" TargetMode="External"/><Relationship Id="rId338" Type="http://schemas.openxmlformats.org/officeDocument/2006/relationships/hyperlink" Target="https://www.masslive.com/police-fire/2019/10/smith-college-reacts-to-discovery-of-swastika-graffiti-in-multiple-locations-on-campus.html" TargetMode="External"/><Relationship Id="rId337" Type="http://schemas.openxmlformats.org/officeDocument/2006/relationships/hyperlink" Target="http://nevadasagebrush.com/blog/2019/10/24/breaking-swastika-found-drawn-on-bathroom-stall-in-raggio-building/" TargetMode="External"/><Relationship Id="rId336" Type="http://schemas.openxmlformats.org/officeDocument/2006/relationships/hyperlink" Target="https://www.unr.edu/bias-reporting/summary" TargetMode="External"/><Relationship Id="rId335" Type="http://schemas.openxmlformats.org/officeDocument/2006/relationships/hyperlink" Target="https://www.greenvilleonline.com/story/news/2019/10/17/furman-university-greenville-sc-dorm-doors-found-swastikas-sexually-explicit-graffiti/4006994002/" TargetMode="External"/><Relationship Id="rId339" Type="http://schemas.openxmlformats.org/officeDocument/2006/relationships/hyperlink" Target="https://turnto10.com/news/local/wheaton-college-investigating-incidents-involving-swastikas" TargetMode="External"/><Relationship Id="rId330" Type="http://schemas.openxmlformats.org/officeDocument/2006/relationships/hyperlink" Target="https://www.news-gazette.com/news/local/university-illinois/ui-investigates-anti-semitism-complaints/article_c84f3c70-eb64-11e9-b41f-db8a3d1aaa7f.html" TargetMode="External"/><Relationship Id="rId334" Type="http://schemas.openxmlformats.org/officeDocument/2006/relationships/hyperlink" Target="https://www.rgj.com/story/news/2019/10/09/unr-students-faculty-letter-against-white-nationalism-turning-point/3920876002/?utm_source=google&amp;utm_medium=amp&amp;utm_campaign=speakable" TargetMode="External"/><Relationship Id="rId333" Type="http://schemas.openxmlformats.org/officeDocument/2006/relationships/hyperlink" Target="https://www.rgj.com/story/news/2019/10/11/university-nevada-reno-swastika-nazi-graffiti-stairwell/3944317002/" TargetMode="External"/><Relationship Id="rId332" Type="http://schemas.openxmlformats.org/officeDocument/2006/relationships/hyperlink" Target="https://www.news-gazette.com/news/local/university-illinois/two-more-swastikas-found-on-ui-campus/article_834ae344-eebc-11e9-9fd5-937fab5fb8b2.html" TargetMode="External"/><Relationship Id="rId331" Type="http://schemas.openxmlformats.org/officeDocument/2006/relationships/hyperlink" Target="https://www.news-gazette.com/news/local/university-illinois/two-more-swastikas-found-on-ui-campus/article_834ae344-eebc-11e9-9fd5-937fab5fb8b2.html" TargetMode="External"/><Relationship Id="rId370" Type="http://schemas.openxmlformats.org/officeDocument/2006/relationships/hyperlink" Target="https://thejewishnews.com/2020/02/17/msu-student-spray-paints-swastika-in-front-of-own-frat-house/" TargetMode="External"/><Relationship Id="rId369" Type="http://schemas.openxmlformats.org/officeDocument/2006/relationships/hyperlink" Target="https://statenews.com/article/2020/02/swastika-drawn-outside-pi-kappa-alpha-fraternity" TargetMode="External"/><Relationship Id="rId368" Type="http://schemas.openxmlformats.org/officeDocument/2006/relationships/hyperlink" Target="https://www.columbiaspectator.com/news/2020/02/15/anti-semitic-sinophobic-hate-crime-vandalism-found-on-floor-of-east-campus/" TargetMode="External"/><Relationship Id="rId363" Type="http://schemas.openxmlformats.org/officeDocument/2006/relationships/hyperlink" Target="https://spectrumlocalnews.com/nys/central-ny/news/2020/01/23/su--swastika-found-on-table-in-campus-library" TargetMode="External"/><Relationship Id="rId362" Type="http://schemas.openxmlformats.org/officeDocument/2006/relationships/hyperlink" Target="https://www.unr.edu/bias-reporting/summary" TargetMode="External"/><Relationship Id="rId361" Type="http://schemas.openxmlformats.org/officeDocument/2006/relationships/hyperlink" Target="https://www.telegram.com/news/20191211/second-swastika-graffiti-found-at-worcester-state-university" TargetMode="External"/><Relationship Id="rId360" Type="http://schemas.openxmlformats.org/officeDocument/2006/relationships/hyperlink" Target="https://www.unr.edu/bias-reporting/summary" TargetMode="External"/><Relationship Id="rId367" Type="http://schemas.openxmlformats.org/officeDocument/2006/relationships/hyperlink" Target="https://www.unr.edu/bias-reporting/summary" TargetMode="External"/><Relationship Id="rId366" Type="http://schemas.openxmlformats.org/officeDocument/2006/relationships/hyperlink" Target="https://www.browndailyherald.com/2020/02/05/brown-students-find-swastika-graffiti-hegeman-hall-cover-star/" TargetMode="External"/><Relationship Id="rId365" Type="http://schemas.openxmlformats.org/officeDocument/2006/relationships/hyperlink" Target="https://www.gwhatchet.com/2020/02/03/student-leaders-condemn-alleged-anti-semitic-vandalism-on-residence-hall-room-door/" TargetMode="External"/><Relationship Id="rId364" Type="http://schemas.openxmlformats.org/officeDocument/2006/relationships/hyperlink" Target="https://www.proquest.com/docview/2424367764/25ACF9FA41934874PQ/2?accountid=14667" TargetMode="External"/><Relationship Id="rId95" Type="http://schemas.openxmlformats.org/officeDocument/2006/relationships/hyperlink" Target="http://www.ketv.com/article/swastika-make-america-great-again-carving-anti-blacks-vandalism-found-at-uno/8484152" TargetMode="External"/><Relationship Id="rId94" Type="http://schemas.openxmlformats.org/officeDocument/2006/relationships/hyperlink" Target="https://www.sentinelsource.com/news/local/more-swastika-graffiti-found-at-keene-state/article_1e522ff7-f0d5-570d-bc40-53e574d58808.html" TargetMode="External"/><Relationship Id="rId97" Type="http://schemas.openxmlformats.org/officeDocument/2006/relationships/hyperlink" Target="http://www.capitalgazette.com/news/ph-ac-cn-aacc-hatecrime-1217-20161217-story.html" TargetMode="External"/><Relationship Id="rId96" Type="http://schemas.openxmlformats.org/officeDocument/2006/relationships/hyperlink" Target="https://hips.htvapps.com/htv-prod-media.s3.amazonaws.com/images/15220024-10211634173630569-1520555569079052238-n-1481313303.jpg?crop=1xw:1xh;center,top&amp;resize=660:*" TargetMode="External"/><Relationship Id="rId99" Type="http://schemas.openxmlformats.org/officeDocument/2006/relationships/hyperlink" Target="http://www.jta.org/wp-content/uploads/2017/01/15800558_928037897645_675221669925941795_o.jpg" TargetMode="External"/><Relationship Id="rId98" Type="http://schemas.openxmlformats.org/officeDocument/2006/relationships/hyperlink" Target="http://www.jta.org/2017/01/03/news-opinion/united-states/swastika-painted-on-reform-rabbinical-schools-sign-in-cincinnati" TargetMode="External"/><Relationship Id="rId91" Type="http://schemas.openxmlformats.org/officeDocument/2006/relationships/hyperlink" Target="https://www.azcentral.com/story/news/crime/2016/12/09/curry-college-responding-to-rash/22467617007/" TargetMode="External"/><Relationship Id="rId90" Type="http://schemas.openxmlformats.org/officeDocument/2006/relationships/hyperlink" Target="https://bloximages.chicago2.vip.townnews.com/sentinelsource.com/content/tncms/assets/v3/editorial/3/b6/3b6f7047-4b0c-5842-bcd7-a7c5178506cd/583492e64242b.image.jpg" TargetMode="External"/><Relationship Id="rId93" Type="http://schemas.openxmlformats.org/officeDocument/2006/relationships/hyperlink" Target="http://www.pennlive.com/news/2016/12/bucknell_president_utterly_dis.html" TargetMode="External"/><Relationship Id="rId92" Type="http://schemas.openxmlformats.org/officeDocument/2006/relationships/hyperlink" Target="http://wxxinews.org/post/suny-geneseo-dealing-another-incident-racist-graffiti" TargetMode="External"/><Relationship Id="rId359" Type="http://schemas.openxmlformats.org/officeDocument/2006/relationships/hyperlink" Target="https://www.telegram.com/news/20191209/worcester-state-university-developing-cultural-diversity-program" TargetMode="External"/><Relationship Id="rId358" Type="http://schemas.openxmlformats.org/officeDocument/2006/relationships/hyperlink" Target="https://wchstv.com/news/local/marshall-students-react-after-swastikas-found-on-posters-at-academic-hall" TargetMode="External"/><Relationship Id="rId357" Type="http://schemas.openxmlformats.org/officeDocument/2006/relationships/hyperlink" Target="http://dailyorange.com/2019/12/suny-esf-finds-drawing-may-include-swastika/" TargetMode="External"/><Relationship Id="rId352" Type="http://schemas.openxmlformats.org/officeDocument/2006/relationships/hyperlink" Target="https://www.iowastatedaily.com/news/buchanan-hall-iowa-state-ames-campus-discrimination-wendy-wintersteen-president-university-swastika-michael-newton-isupd-police-department-department-of-residence-dor-kirsten-hauge-director-support-meeting-impact-students-against-racism-climate-website/article_dabcb13a-0bf3-11ea-a7fc-d7516c72f221.html" TargetMode="External"/><Relationship Id="rId351" Type="http://schemas.openxmlformats.org/officeDocument/2006/relationships/hyperlink" Target="https://www.unr.edu/bias-reporting/summary" TargetMode="External"/><Relationship Id="rId350" Type="http://schemas.openxmlformats.org/officeDocument/2006/relationships/hyperlink" Target="http://dailyorange.com/2019/11/racist-language-asian-people-found-haven-hall/" TargetMode="External"/><Relationship Id="rId356" Type="http://schemas.openxmlformats.org/officeDocument/2006/relationships/hyperlink" Target="https://www.idsnews.com/article/2019/12/theta-chi-fraternity-rock-vandalized-with-swastika" TargetMode="External"/><Relationship Id="rId355" Type="http://schemas.openxmlformats.org/officeDocument/2006/relationships/hyperlink" Target="https://www.unr.edu/bias-reporting/summary" TargetMode="External"/><Relationship Id="rId354" Type="http://schemas.openxmlformats.org/officeDocument/2006/relationships/hyperlink" Target="https://www.boston25news.com/news/wheaton-college-rocked-by-yet-another-swastika-norton-campus/YPOAZ4S6O5EHNCNSWTHKGFD6SQ/" TargetMode="External"/><Relationship Id="rId353" Type="http://schemas.openxmlformats.org/officeDocument/2006/relationships/hyperlink" Target="https://www.13wmaz.com/article/news/local/georgia-college-students-react-to-swastika-drawings/93-b5d5e61b-f186-4d44-af53-5d796063cdd7" TargetMode="External"/><Relationship Id="rId1378" Type="http://schemas.openxmlformats.org/officeDocument/2006/relationships/hyperlink" Target="https://i1.wp.com/www.jweekly.com/wp-content/uploads/2020/10/lafayette-swas.jpg?resize=1280%2C720px&amp;ssl=1" TargetMode="External"/><Relationship Id="rId1379" Type="http://schemas.openxmlformats.org/officeDocument/2006/relationships/hyperlink" Target="https://twitter.com/henrykleeKTVU/status/1321209362585505792?ref_src=twsrc%5Etfw%7Ctwcamp%5Etweetembed%7Ctwterm%5E1321209362585505792%7Ctwgr%5E%7Ctwcon%5Es1_&amp;ref_url=https%3A%2F%2Fwww.jweekly.com%2F2020%2F10%2F29%2Flafayette-home-defaced-with-swastika-and-trumps-name%2F" TargetMode="External"/><Relationship Id="rId305" Type="http://schemas.openxmlformats.org/officeDocument/2006/relationships/hyperlink" Target="https://www.cleveland19.com/2018/12/19/kent-state-investigating-swastika-feces-found-campus-building/" TargetMode="External"/><Relationship Id="rId789" Type="http://schemas.openxmlformats.org/officeDocument/2006/relationships/hyperlink" Target="http://www.nbclosangeles.com/news/local/Caught-on-Camera-Swastika-Tagging-Spree-in-Downtown-Los-Angeles-404214346.html" TargetMode="External"/><Relationship Id="rId304" Type="http://schemas.openxmlformats.org/officeDocument/2006/relationships/hyperlink" Target="https://www.nydailynews.com/opinion/ny-oped-sorry-swastikas-are-not-illegal-20181218-story.html" TargetMode="External"/><Relationship Id="rId788" Type="http://schemas.openxmlformats.org/officeDocument/2006/relationships/hyperlink" Target="http://www.gazettenet.com/Williamsburg-police-investigating-swastika-6428750" TargetMode="External"/><Relationship Id="rId303" Type="http://schemas.openxmlformats.org/officeDocument/2006/relationships/hyperlink" Target="https://www.lohud.com/story/news/local/westchester/2018/12/10/nazi-posters-found-suny-purchase-college-harrison/2267409002/" TargetMode="External"/><Relationship Id="rId787" Type="http://schemas.openxmlformats.org/officeDocument/2006/relationships/hyperlink" Target="https://www.mlive.com/news/jackson/2016/11/police_investigate_swastika_va.html" TargetMode="External"/><Relationship Id="rId302" Type="http://schemas.openxmlformats.org/officeDocument/2006/relationships/hyperlink" Target="https://www.nepm.org/post/asked-remove-anti-nazi-sign-umass-student-gets-mixed-message" TargetMode="External"/><Relationship Id="rId786" Type="http://schemas.openxmlformats.org/officeDocument/2006/relationships/hyperlink" Target="http://wjla.com/news/local/swastikas-scratched-onto-vehicle-in-virginia" TargetMode="External"/><Relationship Id="rId309" Type="http://schemas.openxmlformats.org/officeDocument/2006/relationships/hyperlink" Target="https://medium.com/colby-echo/campus-community-outraged-after-swastika-discovered-in-dana-2d94dcd3abff" TargetMode="External"/><Relationship Id="rId308" Type="http://schemas.openxmlformats.org/officeDocument/2006/relationships/hyperlink" Target="https://s3.amazonaws.com/thetech-production/images/web_photos/web/8940_lob7_swastika.jpg?1549507973" TargetMode="External"/><Relationship Id="rId307" Type="http://schemas.openxmlformats.org/officeDocument/2006/relationships/hyperlink" Target="https://thetech.com/2019/02/07/swastika-on-black-hack" TargetMode="External"/><Relationship Id="rId306" Type="http://schemas.openxmlformats.org/officeDocument/2006/relationships/hyperlink" Target="https://www.haaretz.com/us-news/upstate-new-york-yeshiva-set-on-fire-and-painted-with-swastikas-1.6919613" TargetMode="External"/><Relationship Id="rId781" Type="http://schemas.openxmlformats.org/officeDocument/2006/relationships/hyperlink" Target="http://zoneone.wf7woxluljv.maxcdn-edge.com/blog/wp-content/uploads/2016/02/2-2-16-e1454445933765.jpg" TargetMode="External"/><Relationship Id="rId1370" Type="http://schemas.openxmlformats.org/officeDocument/2006/relationships/hyperlink" Target="https://infoweb.newsbank.com/apps/news/document-view?p=WORLDNEWS&amp;t=pubname%3ASCBB%21Sacramento%2BBee%252C%2BThe%2B%2528CA%2529&amp;sort=YMD_date%3AD&amp;maxresults=20&amp;f=advanced&amp;val-base-0=swastika&amp;fld-base-0=alltext&amp;bln-base-1=and&amp;val-base-1=lincoln&amp;fld-base-1=alltext&amp;docref=news/17DDA08B2219A8F8" TargetMode="External"/><Relationship Id="rId780" Type="http://schemas.openxmlformats.org/officeDocument/2006/relationships/hyperlink" Target="https://westseattleblog.com/2016/02/sidewalk-swastika-outside-junction-business-for-second-time-in-half-a-year/" TargetMode="External"/><Relationship Id="rId1371" Type="http://schemas.openxmlformats.org/officeDocument/2006/relationships/hyperlink" Target="https://www.sacbee.com/latest-news/dwdfyc/picture246125455/alternates/LANDSCAPE_1140/suncity2.jpeg" TargetMode="External"/><Relationship Id="rId1372" Type="http://schemas.openxmlformats.org/officeDocument/2006/relationships/hyperlink" Target="https://dailyvoice.com/new-york/suffolk/police-fire/swastika-discovered-in-drying-cement-on-driveway-of-long-island-home/795733/" TargetMode="External"/><Relationship Id="rId1373" Type="http://schemas.openxmlformats.org/officeDocument/2006/relationships/hyperlink" Target="https://6abc.com/offensive-fliers-racist-with-swasitkas-nazi/6896891/" TargetMode="External"/><Relationship Id="rId301" Type="http://schemas.openxmlformats.org/officeDocument/2006/relationships/hyperlink" Target="https://web.archive.org/save/https://www.masslive.com/news/2018/12/3_more_acts_of_hate_reported_a.html" TargetMode="External"/><Relationship Id="rId785" Type="http://schemas.openxmlformats.org/officeDocument/2006/relationships/hyperlink" Target="http://www.nbcconnecticut.com/news/local/Police-Investigate-Multiple-Reports-of-Swastika-Vandalism-in-Danbury-401139805.html" TargetMode="External"/><Relationship Id="rId1374" Type="http://schemas.openxmlformats.org/officeDocument/2006/relationships/hyperlink" Target="https://www.wgrz.com/article/news/local/car-in-north-buffalo-spray-painted-with-racist/71-cd0f06a5-fab8-46db-b833-92281047d07f" TargetMode="External"/><Relationship Id="rId300" Type="http://schemas.openxmlformats.org/officeDocument/2006/relationships/hyperlink" Target="https://pbs.twimg.com/media/DttX0tcVAAA4XpG?format=jpg&amp;name=900x900" TargetMode="External"/><Relationship Id="rId784" Type="http://schemas.openxmlformats.org/officeDocument/2006/relationships/hyperlink" Target="https://www.wwlp.com/news/swastikas-racial-slurs-trump-spray-painted-on-boats-in-longmeadow/" TargetMode="External"/><Relationship Id="rId1375" Type="http://schemas.openxmlformats.org/officeDocument/2006/relationships/hyperlink" Target="https://www.seacoastonline.com/story/news/local/hampton-union/2020/10/28/hampton-falls-chief-swastikas-political-sign-possible-hate-crime/6054033002/" TargetMode="External"/><Relationship Id="rId783" Type="http://schemas.openxmlformats.org/officeDocument/2006/relationships/hyperlink" Target="https://media.fox2detroit.com/media.fox2detroit.com/photo/2016/06/29/Still0630_00000_1467262284765_1502495_ver1.0_640_360.jpg" TargetMode="External"/><Relationship Id="rId1376" Type="http://schemas.openxmlformats.org/officeDocument/2006/relationships/hyperlink" Target="https://www.cbsnews.com/chicago/news/arlington-heights-condo-building-swastika/" TargetMode="External"/><Relationship Id="rId782" Type="http://schemas.openxmlformats.org/officeDocument/2006/relationships/hyperlink" Target="https://www.fox2detroit.com/news/swastikas-satanic-symbol-graffiti-left-on-community-buildings-in-highland" TargetMode="External"/><Relationship Id="rId1377" Type="http://schemas.openxmlformats.org/officeDocument/2006/relationships/hyperlink" Target="https://i1.wp.com/www.jweekly.com/wp-content/uploads/2020/10/lafayette-swas.jpg?resize=1280%2C720px&amp;ssl=1" TargetMode="External"/><Relationship Id="rId1367" Type="http://schemas.openxmlformats.org/officeDocument/2006/relationships/hyperlink" Target="https://wcti12.com/news/local/leaders-gather-in-richlands-to-denounce-september-swastika-incident" TargetMode="External"/><Relationship Id="rId1368" Type="http://schemas.openxmlformats.org/officeDocument/2006/relationships/hyperlink" Target="https://www.newson6.com/story/5f653f1bdfdb717e5f066c45/state-senate-candidate-says-someone-spray-painted-swastika-on-driveway" TargetMode="External"/><Relationship Id="rId1369" Type="http://schemas.openxmlformats.org/officeDocument/2006/relationships/hyperlink" Target="https://www.actionnewsjax.com/news/local/duval-county/several-trump-signs-spray-painted-with-swastika-mandarin-neighborhood-report-says/QSAXMAS32VDCTMLXD2XLZTN36Q/" TargetMode="External"/><Relationship Id="rId778" Type="http://schemas.openxmlformats.org/officeDocument/2006/relationships/hyperlink" Target="https://media1.s-nbcnews.com/j/newscms/2016_53/1360886/160102-usnews-ok-arrest-devil-booking-430a_f163d74821b7e1046ad0300d5c4558e8.fit-2000w.jpg" TargetMode="External"/><Relationship Id="rId777" Type="http://schemas.openxmlformats.org/officeDocument/2006/relationships/hyperlink" Target="https://www.nbcnews.com/news/us-news/costumed-tattooed-man-arrested-over-oklahoma-store-disturbance-n489121" TargetMode="External"/><Relationship Id="rId776" Type="http://schemas.openxmlformats.org/officeDocument/2006/relationships/hyperlink" Target="https://www.lancs.live/news/lancashire-news/swastika-sexual-graffiti-sprayed-preston-19517475" TargetMode="External"/><Relationship Id="rId775" Type="http://schemas.openxmlformats.org/officeDocument/2006/relationships/hyperlink" Target="https://www.nysenate.gov/newsroom/in-the-news/anna-m-kaplan/li-yeshiva-website-hacked-anti-semitic-videos-swastikas-officials" TargetMode="External"/><Relationship Id="rId779" Type="http://schemas.openxmlformats.org/officeDocument/2006/relationships/hyperlink" Target="https://www.democratandchronicle.com/story/news/local/2016/01/05/trump-campaign-banner-riverside-vandalized-swastika/78320066/" TargetMode="External"/><Relationship Id="rId770" Type="http://schemas.openxmlformats.org/officeDocument/2006/relationships/hyperlink" Target="https://www.heraldbulletin.com/news/local_news/daleville-schools-investigating-after-students-form-swastika-on-gym-floor/article_52c89218-e4d2-11ea-a087-af8b6691430e.html" TargetMode="External"/><Relationship Id="rId1360" Type="http://schemas.openxmlformats.org/officeDocument/2006/relationships/hyperlink" Target="https://wgme.com/resources/media/7cf3364d-ad45-4e63-92ca-54ccc291cedb-large16x9_BLMWaldo.jpg?1596914130872" TargetMode="External"/><Relationship Id="rId1361" Type="http://schemas.openxmlformats.org/officeDocument/2006/relationships/hyperlink" Target="https://kutv.com/news/local/local-body-shop-repairs-car-vandalized-with-swastika-for-free" TargetMode="External"/><Relationship Id="rId1362" Type="http://schemas.openxmlformats.org/officeDocument/2006/relationships/hyperlink" Target="https://www.paloaltoonline.com/blogs/p/2020/09/06/someone-hung-a-swastika-in-my-front-yard" TargetMode="External"/><Relationship Id="rId774" Type="http://schemas.openxmlformats.org/officeDocument/2006/relationships/hyperlink" Target="https://abc7ny.com/anti-semitism-antisemitism-brooklyn-yeshiva/8910798/" TargetMode="External"/><Relationship Id="rId1363" Type="http://schemas.openxmlformats.org/officeDocument/2006/relationships/hyperlink" Target="https://ktxs.com/news/local/reward-offered-in-case-of-possible-anti-trump-vandalism" TargetMode="External"/><Relationship Id="rId773" Type="http://schemas.openxmlformats.org/officeDocument/2006/relationships/hyperlink" Target="https://www.gazettenet.com/Racist-and-anti-Semitic-graffiti-investigated-at-Amherst-Regional-High-School-37805518" TargetMode="External"/><Relationship Id="rId1364" Type="http://schemas.openxmlformats.org/officeDocument/2006/relationships/hyperlink" Target="https://wpde.com/news/local/swastika-racial-slur-toward-immigrants-painted-on-south-carolina-construction-site" TargetMode="External"/><Relationship Id="rId772" Type="http://schemas.openxmlformats.org/officeDocument/2006/relationships/hyperlink" Target="https://www.capenews.net/falmouth/news/small-swastika-found-at-mullen-hall/article_547ec29e-03ec-5661-b594-33572cf38aa1.html" TargetMode="External"/><Relationship Id="rId1365" Type="http://schemas.openxmlformats.org/officeDocument/2006/relationships/hyperlink" Target="https://www.wxyz.com/news/warren-family-says-theyre-not-going-anywhere-after-tires-slashed-swastikas-painted-on-truck" TargetMode="External"/><Relationship Id="rId771" Type="http://schemas.openxmlformats.org/officeDocument/2006/relationships/hyperlink" Target="https://www.wmur.com/article/officials-investigate-after-swastika-is-painted-on-sign-at-raymond-high-school/33780967" TargetMode="External"/><Relationship Id="rId1366" Type="http://schemas.openxmlformats.org/officeDocument/2006/relationships/hyperlink" Target="https://www.jdnews.com/story/news/2020/09/17/richlands-family-hit-hate-crime-after-swastika-mowed-yard/3478151001/" TargetMode="External"/><Relationship Id="rId327" Type="http://schemas.openxmlformats.org/officeDocument/2006/relationships/hyperlink" Target="https://reason.com/2019/10/16/mysterious-swastika-incident-at-yale-law-school/" TargetMode="External"/><Relationship Id="rId326" Type="http://schemas.openxmlformats.org/officeDocument/2006/relationships/hyperlink" Target="https://collegian.com/articles/news/2019/09/category-news-swastika-drawing-found-on-wall-in-aggie-village/" TargetMode="External"/><Relationship Id="rId325" Type="http://schemas.openxmlformats.org/officeDocument/2006/relationships/hyperlink" Target="https://tuftsdaily.com/news/2019/09/18/monaco-tufts-jewish-leaders-lipstadt-respond-swastika-posted-students-door/" TargetMode="External"/><Relationship Id="rId324" Type="http://schemas.openxmlformats.org/officeDocument/2006/relationships/hyperlink" Target="https://www.kolotv.com/content/news/UNR-taking-steps-after-swastika-discovered-at-Wolf-Pack-Tower-559389291.html" TargetMode="External"/><Relationship Id="rId329" Type="http://schemas.openxmlformats.org/officeDocument/2006/relationships/hyperlink" Target="https://gradynewsource.uga.edu/uga-confirms-reports-of-swastikas-drawn-on-jewish-students-doors/" TargetMode="External"/><Relationship Id="rId1390" Type="http://schemas.openxmlformats.org/officeDocument/2006/relationships/hyperlink" Target="https://www.metroweekly.com/2021/01/gay-d-c-resident-receives-anonymous-letter-bearing-a-rainbow-flag-with-a-swastika/" TargetMode="External"/><Relationship Id="rId328" Type="http://schemas.openxmlformats.org/officeDocument/2006/relationships/hyperlink" Target="https://www.redandblack.com/uganews/update-uga-president-jere-morehead-releases-statement-condemning-swastikas-drawn/article_44e68002-0c7d-11ea-8e1a-3f65d9769be9.html" TargetMode="External"/><Relationship Id="rId1391" Type="http://schemas.openxmlformats.org/officeDocument/2006/relationships/hyperlink" Target="https://www.metroweekly.com/wp-content/uploads/2021/01/Rainbow-Swastika.jpg" TargetMode="External"/><Relationship Id="rId1392" Type="http://schemas.openxmlformats.org/officeDocument/2006/relationships/hyperlink" Target="https://www.courant.com/la-me-ln-ejected-blade-20160621-snap-story.html" TargetMode="External"/><Relationship Id="rId1393" Type="http://schemas.openxmlformats.org/officeDocument/2006/relationships/hyperlink" Target="http://chicagoist.com/2016/11/22/someone_drew_swastikas_on_evanston.php" TargetMode="External"/><Relationship Id="rId1394" Type="http://schemas.openxmlformats.org/officeDocument/2006/relationships/hyperlink" Target="https://scontent.fdet1-2.fna.fbcdn.net/v/t1.0-0/p526x296/15085512_10155491090505299_6710622186773585146_n.jpg?_nc_cat=102&amp;_nc_oc=AQmtXN8nmmRP3VNCUGPP1Sl4h0IAzQuNgKAZI-k9ra0x-9pSt1iHwIJ1GaEfIGQx5cIloxyolBH1YRpJbrKFAjhC&amp;_nc_ht=scontent.fdet1-2.fna&amp;oh=c3e06da721eab3d37f39031883def1b3&amp;oe=5DAE49F7" TargetMode="External"/><Relationship Id="rId1395" Type="http://schemas.openxmlformats.org/officeDocument/2006/relationships/hyperlink" Target="http://wqad.com/2016/12/13/vandal-scrawls-swastikas-racist-word-and-hail-pres-trump-at-kansas-city-library/" TargetMode="External"/><Relationship Id="rId323" Type="http://schemas.openxmlformats.org/officeDocument/2006/relationships/hyperlink" Target="https://www.rgj.com/story/news/education/2019/09/04/swastika-university-nevada-reno-dormitory-wolf-pack-tower-circus-circus/2201025001/" TargetMode="External"/><Relationship Id="rId1396" Type="http://schemas.openxmlformats.org/officeDocument/2006/relationships/hyperlink" Target="http://www.kansascity.com/news/local/crime/article120605898.html" TargetMode="External"/><Relationship Id="rId322" Type="http://schemas.openxmlformats.org/officeDocument/2006/relationships/hyperlink" Target="https://www.indystar.com/story/news/2019/08/06/university-indianapolis-swastika-residence-hall/1934878001/" TargetMode="External"/><Relationship Id="rId1397" Type="http://schemas.openxmlformats.org/officeDocument/2006/relationships/hyperlink" Target="https://web.archive.org/save/https:/abc7chicago.com/news/graffiti-of-trumps-name-swastikas-found-at-northbrook-library/1717307/" TargetMode="External"/><Relationship Id="rId321" Type="http://schemas.openxmlformats.org/officeDocument/2006/relationships/hyperlink" Target="https://www.cnn.com/2019/05/24/us/vietnam-veteran-memorial-vandalism/index.html" TargetMode="External"/><Relationship Id="rId1398" Type="http://schemas.openxmlformats.org/officeDocument/2006/relationships/hyperlink" Target="http://cdn.abclocal.go.com/content/wls/images/cms/1717294_630x354.jpg" TargetMode="External"/><Relationship Id="rId320" Type="http://schemas.openxmlformats.org/officeDocument/2006/relationships/hyperlink" Target="https://scontent-den4-1.xx.fbcdn.net/v/t1.0-0/p403x403/60632996_479191509288517_1524299763254558720_o.jpg?_nc_cat=100&amp;_nc_sid=110474&amp;_nc_ohc=Y6rBBuuqnuoAX_7IkCe&amp;_nc_oc=AQn1LfAlBKZcvJ_UQEInrU7lzZCKZh1tNTiXIGmw5IUxRlrRTRCiNFoS4B6EJW6QijA&amp;_nc_ht=scontent-den4-1.xx&amp;tp=6&amp;oh=072c2fabaf8d2bd890763d448e6d08bd&amp;oe=5F68E268" TargetMode="External"/><Relationship Id="rId1399" Type="http://schemas.openxmlformats.org/officeDocument/2006/relationships/hyperlink" Target="https://patch.com/illinois/skokie/swastika-found-skokie-holocaust-museum" TargetMode="External"/><Relationship Id="rId1389" Type="http://schemas.openxmlformats.org/officeDocument/2006/relationships/hyperlink" Target="https://nbcmontana.com/resources/media/48ddbca6-fa31-4336-aad7-46de7f466eda-medium16x9_msslaswastika1.jpeg?1610166946476" TargetMode="External"/><Relationship Id="rId316" Type="http://schemas.openxmlformats.org/officeDocument/2006/relationships/hyperlink" Target="https://diversity.ncsu.edu/news/2019/05/08/in-response-to-anti-semitic-messages-in-the-free-expression-tunnel/" TargetMode="External"/><Relationship Id="rId315" Type="http://schemas.openxmlformats.org/officeDocument/2006/relationships/hyperlink" Target="https://www.foxnews.com/us/drone-drops-anti-media-flyers-with-swastika-over-sacramento-state-event-ariana-grande-concert-report" TargetMode="External"/><Relationship Id="rId799" Type="http://schemas.openxmlformats.org/officeDocument/2006/relationships/hyperlink" Target="https://sanfrancisco.cbslocal.com/2017/02/04/swastika-carved-into-danville-hillside/" TargetMode="External"/><Relationship Id="rId314" Type="http://schemas.openxmlformats.org/officeDocument/2006/relationships/hyperlink" Target="https://www.tennessean.com/story/news/2019/04/17/anti-semitic-graffiti-swastika-found-vanderbilt-campus-nashville/3495250002/" TargetMode="External"/><Relationship Id="rId798" Type="http://schemas.openxmlformats.org/officeDocument/2006/relationships/hyperlink" Target="https://lintvkoin.files.wordpress.com/2017/02/swastika-eugene.jpg?w=550&amp;h=634" TargetMode="External"/><Relationship Id="rId313" Type="http://schemas.openxmlformats.org/officeDocument/2006/relationships/hyperlink" Target="https://statements.cornell.edu/2019/20190414-message-martha-pollack.cfm" TargetMode="External"/><Relationship Id="rId797" Type="http://schemas.openxmlformats.org/officeDocument/2006/relationships/hyperlink" Target="http://koin.com/2017/02/06/2-reports-of-swastika-graffiti-in-eugene-over-weekend/" TargetMode="External"/><Relationship Id="rId319" Type="http://schemas.openxmlformats.org/officeDocument/2006/relationships/hyperlink" Target="https://jewishjournal.com/news/california/299007/swastika-found-in-sf-state-bathroom/" TargetMode="External"/><Relationship Id="rId318" Type="http://schemas.openxmlformats.org/officeDocument/2006/relationships/hyperlink" Target="https://www.jewishchronicle.org/2019/08/27/open-questions-for-student-who-grabbed-swastika-sign/" TargetMode="External"/><Relationship Id="rId317" Type="http://schemas.openxmlformats.org/officeDocument/2006/relationships/hyperlink" Target="https://fox6now.com/2019/05/06/just-wanted-attention-man-said-sign-with-swastika-at-uwm-was-meant-as-conversation-starter/" TargetMode="External"/><Relationship Id="rId1380" Type="http://schemas.openxmlformats.org/officeDocument/2006/relationships/hyperlink" Target="https://tylerpaper.com/news/veteran-wakes-to-swastika-graffiti-sunday-morning/article_a2e5bdce-22e5-11eb-b694-2ba451edf376.html" TargetMode="External"/><Relationship Id="rId792" Type="http://schemas.openxmlformats.org/officeDocument/2006/relationships/hyperlink" Target="https://la.eater.com/2017/1/26/14406304/los-angeles-eagle-rock-public-house-swastika-trump" TargetMode="External"/><Relationship Id="rId1381" Type="http://schemas.openxmlformats.org/officeDocument/2006/relationships/hyperlink" Target="https://www.insider.com/white-supremacist-flyers-texas-homes-election-2020-11" TargetMode="External"/><Relationship Id="rId791" Type="http://schemas.openxmlformats.org/officeDocument/2006/relationships/hyperlink" Target="http://themadwriter.us/wp-content/uploads/2017/02/Screen-Shot-2017-02-13-at-12.44.57-PM-fitchburg.png" TargetMode="External"/><Relationship Id="rId1382" Type="http://schemas.openxmlformats.org/officeDocument/2006/relationships/hyperlink" Target="https://twitter.com/JoeGalliNews/status/1325854277919760384/photo/1" TargetMode="External"/><Relationship Id="rId790" Type="http://schemas.openxmlformats.org/officeDocument/2006/relationships/hyperlink" Target="https://www.sentinelandenterprise.com/2016/12/21/fitchburg-police-probe-after-swastikas-racial-slurs-left-on-buildings/" TargetMode="External"/><Relationship Id="rId1383" Type="http://schemas.openxmlformats.org/officeDocument/2006/relationships/hyperlink" Target="https://twitter.com/JoeGalliNews/status/1325854760109551616/photo/1" TargetMode="External"/><Relationship Id="rId1384" Type="http://schemas.openxmlformats.org/officeDocument/2006/relationships/hyperlink" Target="https://www.syracuse.com/crime/2020/11/its-so-malicious-cars-vandalized-including-with-swastikas-in-syracuse-blm-signs-stolen.html" TargetMode="External"/><Relationship Id="rId312" Type="http://schemas.openxmlformats.org/officeDocument/2006/relationships/hyperlink" Target="https://issuu.com/baruchticker/docs/vol_115._issue_10" TargetMode="External"/><Relationship Id="rId796" Type="http://schemas.openxmlformats.org/officeDocument/2006/relationships/hyperlink" Target="https://www.theledger.com/news/20170126/stones-with-swastikas-left-outside-lakeland-store" TargetMode="External"/><Relationship Id="rId1385" Type="http://schemas.openxmlformats.org/officeDocument/2006/relationships/hyperlink" Target="https://www.hannapub.com/ouachitacitizen/news/crime/mpd-arrest-monroe-man-for-scratching-expletive-swastika-on-vehicles-doors/article_065312ae-447d-11eb-aaae-ab0ef349a76f.html" TargetMode="External"/><Relationship Id="rId311" Type="http://schemas.openxmlformats.org/officeDocument/2006/relationships/hyperlink" Target="http://nevadasagebrush.com/blog/2019/03/13/swastika-found-in-juniper-hall-student-leaders-address-anti-semitism/" TargetMode="External"/><Relationship Id="rId795" Type="http://schemas.openxmlformats.org/officeDocument/2006/relationships/hyperlink" Target="https://kubrick.htvapps.com/htv-prod-media.s3.amazonaws.com/images/2017-02-01-13-51-00-fullsizerender-015-windows-photo-viewer-1485986958.png?crop=1xw:1xh;center,top&amp;resize=660" TargetMode="External"/><Relationship Id="rId1386" Type="http://schemas.openxmlformats.org/officeDocument/2006/relationships/hyperlink" Target="https://pamplinmedia.com/pt/9-news/493056-395884-swastika-racial-slurs-painted-on-jewish-familys-new-home" TargetMode="External"/><Relationship Id="rId310" Type="http://schemas.openxmlformats.org/officeDocument/2006/relationships/hyperlink" Target="https://eccunion.com/news/2019/03/22/swastika-discovered-inside-art-building-elevator/" TargetMode="External"/><Relationship Id="rId794" Type="http://schemas.openxmlformats.org/officeDocument/2006/relationships/hyperlink" Target="https://www.kcra.com/article/vandals-scrawl-swastika-on-tahoe-park-barber-shop/8664477" TargetMode="External"/><Relationship Id="rId1387" Type="http://schemas.openxmlformats.org/officeDocument/2006/relationships/hyperlink" Target="https://brooklyn.news12.com/local-leaders-coney-island-community-members-outraged-after-swastika-flag-seen-hanging-on-wall-inside-apartment" TargetMode="External"/><Relationship Id="rId793" Type="http://schemas.openxmlformats.org/officeDocument/2006/relationships/hyperlink" Target="https://www.instagram.com/p/BPev8fHATez/?utm_source=ig_embed" TargetMode="External"/><Relationship Id="rId1388" Type="http://schemas.openxmlformats.org/officeDocument/2006/relationships/hyperlink" Target="https://www.usnews.com/news/best-states/montana/articles/2021-01-09/missoula-hillside-peace-sign-vandalized-with-swastika" TargetMode="External"/><Relationship Id="rId297" Type="http://schemas.openxmlformats.org/officeDocument/2006/relationships/hyperlink" Target="https://www.amherst.edu/amherst-story/president/statements/node/741180" TargetMode="External"/><Relationship Id="rId296" Type="http://schemas.openxmlformats.org/officeDocument/2006/relationships/hyperlink" Target="https://www.cbsnews.com/news/swastika-masks-minnesota-walmart-customers/" TargetMode="External"/><Relationship Id="rId295" Type="http://schemas.openxmlformats.org/officeDocument/2006/relationships/hyperlink" Target="https://www.jpost.com/diaspora/swastika-antisemitic-messages-found-in-book-at-carnegie-mellon-university-573387" TargetMode="External"/><Relationship Id="rId294" Type="http://schemas.openxmlformats.org/officeDocument/2006/relationships/hyperlink" Target="https://www.jns.org/jewish-columbia-professor-finds-swastikas-yid-spray-painted-on-office-walls/" TargetMode="External"/><Relationship Id="rId299" Type="http://schemas.openxmlformats.org/officeDocument/2006/relationships/hyperlink" Target="https://www.nbclosangeles.com/news/graffiti-makes-shooting-threat-at-csu-northridge/142983/" TargetMode="External"/><Relationship Id="rId298" Type="http://schemas.openxmlformats.org/officeDocument/2006/relationships/hyperlink" Target="https://www.pennlive.com/news/2018/12/swastika-discovered-in-off-campus-apartment-building-near-penn-state-harrisburg.html" TargetMode="External"/><Relationship Id="rId271" Type="http://schemas.openxmlformats.org/officeDocument/2006/relationships/hyperlink" Target="https://www.wgal.com/article/swastika-hate-speech-found-written-in-millersville-men-s-room/24561591" TargetMode="External"/><Relationship Id="rId270" Type="http://schemas.openxmlformats.org/officeDocument/2006/relationships/hyperlink" Target="https://fordhamobserver.com/36292/news/antisemitic-symbol-found-on-rose-hill-classroom-desk/" TargetMode="External"/><Relationship Id="rId269" Type="http://schemas.openxmlformats.org/officeDocument/2006/relationships/hyperlink" Target="https://themacweekly.com/75110/news/another-swastika-found-as-discussion-around-response-to-hate-continues/" TargetMode="External"/><Relationship Id="rId264" Type="http://schemas.openxmlformats.org/officeDocument/2006/relationships/hyperlink" Target="https://www.southalabama.edu/departments/presidentsoffice/messages2018.html" TargetMode="External"/><Relationship Id="rId263" Type="http://schemas.openxmlformats.org/officeDocument/2006/relationships/hyperlink" Target="https://13wham.com/news/local/swastika-found-inside-nazareth-college-dorm" TargetMode="External"/><Relationship Id="rId262" Type="http://schemas.openxmlformats.org/officeDocument/2006/relationships/hyperlink" Target="https://abcnews.go.com/US/swastika-anti-lgbtq-comments-found-dorms-university-maryland/story?id=57642696" TargetMode="External"/><Relationship Id="rId261" Type="http://schemas.openxmlformats.org/officeDocument/2006/relationships/hyperlink" Target="https://36yrz82f039s43dlq3eidz72-wpengine.netdna-ssl.com/wp-content/uploads/2018/10/Vandelism.jpg" TargetMode="External"/><Relationship Id="rId268" Type="http://schemas.openxmlformats.org/officeDocument/2006/relationships/hyperlink" Target="https://snworksceo.imgix.net/dtc/1f90ec8e-c214-4fb9-9f9a-c83a18b6f532.sized-1000x1000.jpg?w=1000" TargetMode="External"/><Relationship Id="rId267" Type="http://schemas.openxmlformats.org/officeDocument/2006/relationships/hyperlink" Target="https://www.dukechronicle.com/article/2018/10/swastika-found-carved-in-bathroom-stall-of-languages-building" TargetMode="External"/><Relationship Id="rId266" Type="http://schemas.openxmlformats.org/officeDocument/2006/relationships/hyperlink" Target="https://sacramento.cbslocal.com/2018/10/08/sacramento-city-college-swastikas/" TargetMode="External"/><Relationship Id="rId265" Type="http://schemas.openxmlformats.org/officeDocument/2006/relationships/hyperlink" Target="https://themacweekly.com/74995/news/swastikas-found-in-library-college-responds/" TargetMode="External"/><Relationship Id="rId260" Type="http://schemas.openxmlformats.org/officeDocument/2006/relationships/hyperlink" Target="https://yucommentator.org/2018/10/swastika-graffiti-yu-residencies-prompts-investigation/" TargetMode="External"/><Relationship Id="rId259" Type="http://schemas.openxmlformats.org/officeDocument/2006/relationships/hyperlink" Target="https://www.facebook.com/LesleyUniversity/posts/2018-05-14-a-message-from-president-weiss:/10156226224719795/" TargetMode="External"/><Relationship Id="rId258" Type="http://schemas.openxmlformats.org/officeDocument/2006/relationships/hyperlink" Target="https://nypost.com/2018/05/12/swastika-left-on-bulletin-board-at-harvard/" TargetMode="External"/><Relationship Id="rId253" Type="http://schemas.openxmlformats.org/officeDocument/2006/relationships/hyperlink" Target="https://amchainitiative.org/search-by-incident" TargetMode="External"/><Relationship Id="rId252" Type="http://schemas.openxmlformats.org/officeDocument/2006/relationships/hyperlink" Target="https://www.themiamihurricane.com/wp-content/uploads/2018/04/Swastika-on-door.jpg" TargetMode="External"/><Relationship Id="rId251" Type="http://schemas.openxmlformats.org/officeDocument/2006/relationships/hyperlink" Target="https://infoweb-newsbank-com.proxy.lib.umich.edu/apps/news/document-view?p=WORLDNEWS&amp;t=pubname%3AMIHB%21Miami%2BHerald%252C%2BThe%2B%2528FL%2529&amp;sort=YMD_date%3AD&amp;maxresults=20&amp;f=advanced&amp;val-base-0=swastika&amp;fld-base-0=alltext&amp;bln-base-1=and&amp;val-base-1=4/1/2018-4/25/2018&amp;fld-base-1=YMD_date&amp;docref=news/16B53E34C17B0F10" TargetMode="External"/><Relationship Id="rId250" Type="http://schemas.openxmlformats.org/officeDocument/2006/relationships/hyperlink" Target="https://nypost.com/2018/04/17/13-cars-vandalized-with-swastikas-lewd-images-at-uri/" TargetMode="External"/><Relationship Id="rId257" Type="http://schemas.openxmlformats.org/officeDocument/2006/relationships/hyperlink" Target="https://amchainitiative.org/wp-content/uploads/2018/05/Eastern-Florida-State-College-Fliers-4.27.18.jpg" TargetMode="External"/><Relationship Id="rId256" Type="http://schemas.openxmlformats.org/officeDocument/2006/relationships/hyperlink" Target="https://www.wftv.com/news/local/racially-offensive-fliers-placed-on-cars-at-eastern-florida-state-college/741346153/" TargetMode="External"/><Relationship Id="rId255" Type="http://schemas.openxmlformats.org/officeDocument/2006/relationships/hyperlink" Target="https://infoweb.newsbank.com/apps/news/document-view?p=WORLDNEWS&amp;t=pubname%3AMIHB%21Miami%2BHerald%252C%2BThe%2B%2528FL%2529&amp;sort=YMD_date%3AD&amp;maxresults=20&amp;f=advanced&amp;val-base-0=swastika&amp;fld-base-0=alltext&amp;bln-base-1=and&amp;val-base-1=4/2018&amp;fld-base-1=YMD_date&amp;docref=news/16B53E34C17B0F10" TargetMode="External"/><Relationship Id="rId254" Type="http://schemas.openxmlformats.org/officeDocument/2006/relationships/hyperlink" Target="https://web.archive.org/save/https://amchainitiative.org/search-by-incident" TargetMode="External"/><Relationship Id="rId293" Type="http://schemas.openxmlformats.org/officeDocument/2006/relationships/hyperlink" Target="https://www.paloaltoonline.com/news/2018/11/29/appearance-of-swastika-found-at-bing-concert-hall" TargetMode="External"/><Relationship Id="rId292" Type="http://schemas.openxmlformats.org/officeDocument/2006/relationships/hyperlink" Target="https://pbs.twimg.com/card_img/1275412342596124672/ovWo9eOz?format=jpg&amp;name=medium" TargetMode="External"/><Relationship Id="rId291" Type="http://schemas.openxmlformats.org/officeDocument/2006/relationships/hyperlink" Target="https://www.timesofisrael.com/three-swastikas-drawn-on-cornell-campus-over-9-day-span/" TargetMode="External"/><Relationship Id="rId290" Type="http://schemas.openxmlformats.org/officeDocument/2006/relationships/hyperlink" Target="https://www.npr.org/2018/10/28/661530860/pittsburgh-synagogue-shooting-victims-identified" TargetMode="External"/><Relationship Id="rId286" Type="http://schemas.openxmlformats.org/officeDocument/2006/relationships/hyperlink" Target="https://www.baltimorecountymd.gov/News/PoliceNews/iWatch/keyword/fynn%20ajani%20arthur" TargetMode="External"/><Relationship Id="rId285" Type="http://schemas.openxmlformats.org/officeDocument/2006/relationships/hyperlink" Target="https://www.proquest.com/docview/2133373258/CFC50A055A204D29PQ/1?accountid=14667" TargetMode="External"/><Relationship Id="rId284" Type="http://schemas.openxmlformats.org/officeDocument/2006/relationships/hyperlink" Target="https://cornellsun.com/2018/11/20/three-swastikas-in-9-days-spate-of-anti-semitic-incidents-on-north-campus-stokes-fear/" TargetMode="External"/><Relationship Id="rId283" Type="http://schemas.openxmlformats.org/officeDocument/2006/relationships/hyperlink" Target="https://www.westernmassnews.com/news/swastika-slurs-found-on-door-of-umass-dorm-room/article_3b26970c-e82d-11e8-bb01-bf667683f95d.html" TargetMode="External"/><Relationship Id="rId289" Type="http://schemas.openxmlformats.org/officeDocument/2006/relationships/hyperlink" Target="https://www.npr.org/2018/11/20/669321036/swastika-defaces-duke-university-mural-honoring-synagogue-shooting-victims" TargetMode="External"/><Relationship Id="rId288" Type="http://schemas.openxmlformats.org/officeDocument/2006/relationships/hyperlink" Target="https://www.jns.org/painted-swastika-discovered-at-university-of-illinois-as-nazi-symbol-appears-on-campuses/" TargetMode="External"/><Relationship Id="rId287" Type="http://schemas.openxmlformats.org/officeDocument/2006/relationships/hyperlink" Target="https://www.jewishtimes.com/anti-semitic-racist-graffiti-found-at-goucher-college/" TargetMode="External"/><Relationship Id="rId282" Type="http://schemas.openxmlformats.org/officeDocument/2006/relationships/hyperlink" Target="https://www.knoxnews.com/story/news/local/2018/11/11/rock-university-tennessee-knoxville-defaced-swastikas-again/1970385002/" TargetMode="External"/><Relationship Id="rId281" Type="http://schemas.openxmlformats.org/officeDocument/2006/relationships/hyperlink" Target="https://cornellsun.com/2018/12/04/students-who-discovered-swastikas-dissatisfied-by-campus-response/" TargetMode="External"/><Relationship Id="rId280" Type="http://schemas.openxmlformats.org/officeDocument/2006/relationships/hyperlink" Target="https://cornellsun.com/2018/11/20/three-swastikas-in-9-days-spate-of-anti-semitic-incidents-on-north-campus-stokes-fear/" TargetMode="External"/><Relationship Id="rId275" Type="http://schemas.openxmlformats.org/officeDocument/2006/relationships/hyperlink" Target="https://news3lv.com/news/local/unlv-police-investigating-several-anti-semitic-racist-incidents-on-campus" TargetMode="External"/><Relationship Id="rId274" Type="http://schemas.openxmlformats.org/officeDocument/2006/relationships/hyperlink" Target="http://nevadasagebrush.com/blog/2019/03/13/swastika-found-in-juniper-hall-student-leaders-address-anti-semitism/" TargetMode="External"/><Relationship Id="rId273" Type="http://schemas.openxmlformats.org/officeDocument/2006/relationships/hyperlink" Target="https://cc.bingj.com/cache.aspx?q=%e2%80%9dWe+wanted+to+remind+the+community+that+these+acts+of+hate+and+discrimination+not+only+create+an+environment+of+hostility+but+are+a+violation+of+university+policy.%e2%80%9d+Amanda+Chavez&amp;d=4865425204971876&amp;mkt=en-US&amp;setlang=en-US&amp;w=yKtvTmpFheWkinWK1-0ttD6CDFNzAO_M" TargetMode="External"/><Relationship Id="rId272" Type="http://schemas.openxmlformats.org/officeDocument/2006/relationships/hyperlink" Target="https://www.duluthnewstribune.com/news/more-swastikas-found-on-macalester-college-campus" TargetMode="External"/><Relationship Id="rId279" Type="http://schemas.openxmlformats.org/officeDocument/2006/relationships/hyperlink" Target="https://denverite.com/2018/11/07/regis-university-takes-a-stand-against-hate-speech-on-campus-as-its-done-before/" TargetMode="External"/><Relationship Id="rId278" Type="http://schemas.openxmlformats.org/officeDocument/2006/relationships/hyperlink" Target="https://www.knoxnews.com/story/news/education/2018/11/09/ut-chancellor-condemns-swastika-painting-rock-no-one-should-feel-unsafe/1942142002/" TargetMode="External"/><Relationship Id="rId277" Type="http://schemas.openxmlformats.org/officeDocument/2006/relationships/hyperlink" Target="https://www.latimes.com/socal/daily-pilot/news/tn-dpt-me-occ-swastika-20181102-story.html" TargetMode="External"/><Relationship Id="rId276" Type="http://schemas.openxmlformats.org/officeDocument/2006/relationships/hyperlink" Target="https://www.dukechronicle.com/article/2018/11/duke-university-swastika-pumpkin-its-okay-to-be-white-flyers" TargetMode="External"/><Relationship Id="rId1851" Type="http://schemas.openxmlformats.org/officeDocument/2006/relationships/hyperlink" Target="https://sfist.com/2020/10/23/man-charged-with-hate-crimes-for-swastika-painted-on-temple-has-sordid-berkeley-history/" TargetMode="External"/><Relationship Id="rId1852" Type="http://schemas.openxmlformats.org/officeDocument/2006/relationships/hyperlink" Target="https://sfist.com/2020/10/23/man-charged-with-hate-crimes-for-swastika-painted-on-temple-has-sordid-berkeley-history/" TargetMode="External"/><Relationship Id="rId1853" Type="http://schemas.openxmlformats.org/officeDocument/2006/relationships/hyperlink" Target="https://img.sfist.com/2020/10/Temple-Sinai_swastika.jpg" TargetMode="External"/><Relationship Id="rId1854" Type="http://schemas.openxmlformats.org/officeDocument/2006/relationships/hyperlink" Target="https://www.jweekly.com/2020/11/16/antisemitic-hate-crimes-rose-14-percent-in-2019-according-to-the-fbi/" TargetMode="External"/><Relationship Id="rId1855" Type="http://schemas.openxmlformats.org/officeDocument/2006/relationships/hyperlink" Target="https://www.sanjoseinside.com/news/police-investigate-swastikas-painted-on-morgan-hill-temple/" TargetMode="External"/><Relationship Id="rId1856" Type="http://schemas.openxmlformats.org/officeDocument/2006/relationships/hyperlink" Target="https://www.usatoday.com/story/news/local/new-jersey/2016/04/08/students-pictured-playing-jews-vs-nazis-drinking-game/82787104/" TargetMode="External"/><Relationship Id="rId1857" Type="http://schemas.openxmlformats.org/officeDocument/2006/relationships/hyperlink" Target="https://www.ajc.com/news/local/jews-nazis-beer-pong-game-gets-students-expelled-suspended/jRYMebZJRrW9ZhvHCCxQGO/" TargetMode="External"/><Relationship Id="rId1858" Type="http://schemas.openxmlformats.org/officeDocument/2006/relationships/hyperlink" Target="https://www.actionnewsjax.com/news/local/unf-student-suspended-after-racist-posts-police-presence-on-campus-to-be-increased/647708646/" TargetMode="External"/><Relationship Id="rId1859" Type="http://schemas.openxmlformats.org/officeDocument/2006/relationships/hyperlink" Target="https://taskandpurpose.com/news/alleged-nazi-marine/" TargetMode="External"/><Relationship Id="rId1850" Type="http://schemas.openxmlformats.org/officeDocument/2006/relationships/hyperlink" Target="https://www.nbcsandiego.com/news/local/two-el-cajon-churches-vandalized-with-swastika-images-sdso/2413409/" TargetMode="External"/><Relationship Id="rId1840" Type="http://schemas.openxmlformats.org/officeDocument/2006/relationships/hyperlink" Target="https://jewishjournal.com/news/314006/second-alabama-synagogue-vandalized-with-swastika-graffiti/" TargetMode="External"/><Relationship Id="rId1841" Type="http://schemas.openxmlformats.org/officeDocument/2006/relationships/hyperlink" Target="https://www.pressconnects.com/story/news/local/2018/11/06/swastika-graffiti-found-and-near-binghamton-high-school/1900819002/" TargetMode="External"/><Relationship Id="rId1842" Type="http://schemas.openxmlformats.org/officeDocument/2006/relationships/hyperlink" Target="https://wgme.com/news/local/swastika-spray-painted-in-front-of-maine-synagogue" TargetMode="External"/><Relationship Id="rId1843" Type="http://schemas.openxmlformats.org/officeDocument/2006/relationships/hyperlink" Target="https://www.infosecurity-magazine.com/news/jewish-service-zoombombed-with/" TargetMode="External"/><Relationship Id="rId1844" Type="http://schemas.openxmlformats.org/officeDocument/2006/relationships/hyperlink" Target="https://www.abc27.com/news/local/harrisburg/vandals-spray-paint-swastika-on-harrisburg-synagogue/" TargetMode="External"/><Relationship Id="rId1845" Type="http://schemas.openxmlformats.org/officeDocument/2006/relationships/hyperlink" Target="https://citrusheightssentinel.com/2020/08/23/swastika-spray-painted-on-monument-outside-catholic-church-in-citrus-heights/" TargetMode="External"/><Relationship Id="rId1846" Type="http://schemas.openxmlformats.org/officeDocument/2006/relationships/hyperlink" Target="https://citrusheightssentinel.com/wp-content/uploads/2020/08/holy-family-vandalism.jpg" TargetMode="External"/><Relationship Id="rId1847" Type="http://schemas.openxmlformats.org/officeDocument/2006/relationships/hyperlink" Target="https://www.newsbreak.com/new-york/utica/news/2066145922616/jesus-statue-defaced-with-swastika-red-paint-in-east-utica" TargetMode="External"/><Relationship Id="rId1848" Type="http://schemas.openxmlformats.org/officeDocument/2006/relationships/hyperlink" Target="https://img.particlenews.com/img/id/1Kyt1q_0X2uDFAf00?type=webp_1024x576" TargetMode="External"/><Relationship Id="rId1849" Type="http://schemas.openxmlformats.org/officeDocument/2006/relationships/hyperlink" Target="https://www.nbcsandiego.com/news/local/two-el-cajon-churches-vandalized-with-swastika-images-sdso/2413409/" TargetMode="External"/><Relationship Id="rId1873" Type="http://schemas.openxmlformats.org/officeDocument/2006/relationships/hyperlink" Target="https://www.hinduismtoday.com/blogs-news/hindu-press-international/jews--hindus-and-buddhists-host-event-to-discuss-the-meaning-of-the-swastika/17442.html" TargetMode="External"/><Relationship Id="rId1874" Type="http://schemas.openxmlformats.org/officeDocument/2006/relationships/drawing" Target="../drawings/drawing2.xml"/><Relationship Id="rId1875" Type="http://schemas.openxmlformats.org/officeDocument/2006/relationships/vmlDrawing" Target="../drawings/vmlDrawing1.vml"/><Relationship Id="rId1870" Type="http://schemas.openxmlformats.org/officeDocument/2006/relationships/hyperlink" Target="http://www.islandernews.com/news/rabbi-caroline-takes-issue-with-editorial-cartoon-s-use-of-swastika/article_8990118e-b19e-11ea-9a88-573ca77fd9c8.html" TargetMode="External"/><Relationship Id="rId1871" Type="http://schemas.openxmlformats.org/officeDocument/2006/relationships/hyperlink" Target="https://searchlightnm.org/intruders-holding-handmade-signs-with-swastikas-racial-slurs-disrupt-democratic-party-zoom-meeting/" TargetMode="External"/><Relationship Id="rId1872" Type="http://schemas.openxmlformats.org/officeDocument/2006/relationships/hyperlink" Target="https://www.yahoo.com/lifestyle/suspended-nascar-driver-says-he-didnt-mean-to-draw-a-swastika-on-his-toaster-strudel-150017787.html" TargetMode="External"/><Relationship Id="rId1862" Type="http://schemas.openxmlformats.org/officeDocument/2006/relationships/hyperlink" Target="https://images01.military.com/sites/default/files/styles/full/public/2019-04/task-boots-swastika-900.jpg?itok=W5O3hD5n" TargetMode="External"/><Relationship Id="rId1863" Type="http://schemas.openxmlformats.org/officeDocument/2006/relationships/hyperlink" Target="https://www.thenorthwestern.com/story/news/2019/04/26/uw-oshkosh-responds-racist-antisemitic-images-involving-students/3586291002/" TargetMode="External"/><Relationship Id="rId1864" Type="http://schemas.openxmlformats.org/officeDocument/2006/relationships/hyperlink" Target="https://www.gannett-cdn.com/presto/2019/04/26/POSH/f12be709-8672-489a-b096-c89c96400a3c-HaakonPhoto1.jpg?width=600&amp;height=800&amp;fit=crop&amp;format=pjpg&amp;auto=webp" TargetMode="External"/><Relationship Id="rId1865" Type="http://schemas.openxmlformats.org/officeDocument/2006/relationships/hyperlink" Target="https://vtdigger.org/2020/04/30/democratic-candidates-forum-zoom-bombed-with-swastikas/" TargetMode="External"/><Relationship Id="rId1866" Type="http://schemas.openxmlformats.org/officeDocument/2006/relationships/hyperlink" Target="https://www.al.com/news/2020/05/jewish-federation-concerned-about-video-of-mountain-brook-children-drawing-swastika.html" TargetMode="External"/><Relationship Id="rId1867" Type="http://schemas.openxmlformats.org/officeDocument/2006/relationships/hyperlink" Target="https://www.collegian.psu.edu/news/campus/article_e1ee11ae-a4e3-11ea-8095-074d07da2084.html" TargetMode="External"/><Relationship Id="rId1868" Type="http://schemas.openxmlformats.org/officeDocument/2006/relationships/hyperlink" Target="https://static.timesofisrael.com/jewishchronicle/uploads/2020/06/Penn-state-swastika-Change.org_-Cropped-640x400.jpg" TargetMode="External"/><Relationship Id="rId1869" Type="http://schemas.openxmlformats.org/officeDocument/2006/relationships/hyperlink" Target="https://forward.com/news/450357/i-didnt-realize-the-pain-i-caused-college-student-who-posed-with-swastika/" TargetMode="External"/><Relationship Id="rId1860" Type="http://schemas.openxmlformats.org/officeDocument/2006/relationships/hyperlink" Target="https://www.news4jax.com/news/2019/04/25/hate-filled-posts-draw-concern-from-creekside-high-students-parents/" TargetMode="External"/><Relationship Id="rId1861" Type="http://schemas.openxmlformats.org/officeDocument/2006/relationships/hyperlink" Target="https://www.military.com/daily-news/2019/04/30/corps-investigating-marine-sending-boot-swastika-photo.html" TargetMode="External"/><Relationship Id="rId1810" Type="http://schemas.openxmlformats.org/officeDocument/2006/relationships/hyperlink" Target="https://www.vcstar.com/story/news/local/communities/ventura/2019/01/04/swastika-spray-painted-outside-ventura-synagogue-city-police-said/2488177002/" TargetMode="External"/><Relationship Id="rId1811" Type="http://schemas.openxmlformats.org/officeDocument/2006/relationships/hyperlink" Target="https://www.nbcnewyork.com/news/local/swastika-painted-on-church-doors-in-bridgeport_new-york/19692/" TargetMode="External"/><Relationship Id="rId1812" Type="http://schemas.openxmlformats.org/officeDocument/2006/relationships/hyperlink" Target="https://www.thedenverchannel.com/news/local-news/swastika-graffiti-found-on-denver-synagogue-wednesday-morning" TargetMode="External"/><Relationship Id="rId1813" Type="http://schemas.openxmlformats.org/officeDocument/2006/relationships/hyperlink" Target="https://denver.cbslocal.com/wp-content/uploads/sites/15909806/2019/04/swastika-copy.jpg?resize=768,432" TargetMode="External"/><Relationship Id="rId1814" Type="http://schemas.openxmlformats.org/officeDocument/2006/relationships/hyperlink" Target="https://www.ajc.com/news/local/cops-vandals-spray-painted-swastika-inside-metro-atlanta-church/x3vEOtRWLN8nKsz4rXzNTN/" TargetMode="External"/><Relationship Id="rId1815" Type="http://schemas.openxmlformats.org/officeDocument/2006/relationships/hyperlink" Target="https://www.ajc.com/resizer/0I6-BRhUyT-TWyhslDwPfixl-rc=/800x0/cloudfront-us-east-1.images.arcpublishing.com/ajc/A7DRQNJBZU4YS6RXAZPRCZCDKQ.jpg" TargetMode="External"/><Relationship Id="rId1816" Type="http://schemas.openxmlformats.org/officeDocument/2006/relationships/hyperlink" Target="https://www.ajc.com/news/crime--law/teens-arrested-accused-vandalizing-cherokee-church-spray-painting-swastika/XT2pP5rkyaPAfaItEviwRM/" TargetMode="External"/><Relationship Id="rId1817" Type="http://schemas.openxmlformats.org/officeDocument/2006/relationships/hyperlink" Target="https://www.nbcnewyork.com/news/local/ny-girl-12-charged-after-allegedly-spray-painting-swastikas-on-church-and-other-buildings/1055498/" TargetMode="External"/><Relationship Id="rId1818" Type="http://schemas.openxmlformats.org/officeDocument/2006/relationships/hyperlink" Target="https://www.wivb.com/news/new-york/police-investigating-swastikas-racist-symbols-on-buildings-in-geneva/Geneva" TargetMode="External"/><Relationship Id="rId1819" Type="http://schemas.openxmlformats.org/officeDocument/2006/relationships/hyperlink" Target="https://denver.cbslocal.com/2019/07/15/swastika-bailey-park-county-fbi/" TargetMode="External"/><Relationship Id="rId1800" Type="http://schemas.openxmlformats.org/officeDocument/2006/relationships/hyperlink" Target="http://jewishjournal.com/news/los_angeles/228533/temple-aliyah-painted-swastikas-gang-graffiti/" TargetMode="External"/><Relationship Id="rId1801" Type="http://schemas.openxmlformats.org/officeDocument/2006/relationships/hyperlink" Target="http://jewishjournal.com/wp-content/uploads/2017/12/aliyah-photo2-1201x858.jpg" TargetMode="External"/><Relationship Id="rId1802" Type="http://schemas.openxmlformats.org/officeDocument/2006/relationships/hyperlink" Target="https://billingsgazette.com/news/local/billings-church-gets-hit-again-with-swastika-anti-gay-graffiti/article_a89cb9fc-ef2d-5787-8adc-73f3fa17f551.html" TargetMode="External"/><Relationship Id="rId1803" Type="http://schemas.openxmlformats.org/officeDocument/2006/relationships/hyperlink" Target="https://bloximages.chicago2.vip.townnews.com/billingsgazette.com/content/tncms/assets/v3/editorial/6/97/697ea6f9-df91-5fd0-804b-befd0ccf7a04/5a750f730943b.image.jpg?resize=1700%2C1044" TargetMode="External"/><Relationship Id="rId1804" Type="http://schemas.openxmlformats.org/officeDocument/2006/relationships/hyperlink" Target="http://www.gastongazette.com/news/20180328/deputies-teens-sprayed-swastika-666-on-church-school-property" TargetMode="External"/><Relationship Id="rId1805" Type="http://schemas.openxmlformats.org/officeDocument/2006/relationships/hyperlink" Target="https://www.wgil.com/2018/05/02/bond-set-for-galesburg-man-charged-with-hate-crime/" TargetMode="External"/><Relationship Id="rId1806" Type="http://schemas.openxmlformats.org/officeDocument/2006/relationships/hyperlink" Target="https://www.ktvq.com/cnn-affiliate/2018/07/29/anti-semitic-graffiti-found-on-carmel-synagogue/" TargetMode="External"/><Relationship Id="rId1807" Type="http://schemas.openxmlformats.org/officeDocument/2006/relationships/hyperlink" Target="https://besttv232-ynet-images1-prod.cdn.it.best-tv.com/PicServer5/2018/07/30/8688028/8688026099880640360no.jpg" TargetMode="External"/><Relationship Id="rId1808" Type="http://schemas.openxmlformats.org/officeDocument/2006/relationships/hyperlink" Target="http://added.in/" TargetMode="External"/><Relationship Id="rId1809" Type="http://schemas.openxmlformats.org/officeDocument/2006/relationships/hyperlink" Target="https://www.wwltv.com/article/news/local/swastika-graffiti-appears-on-mandeville-synagogue/289-591513505" TargetMode="External"/><Relationship Id="rId1830" Type="http://schemas.openxmlformats.org/officeDocument/2006/relationships/hyperlink" Target="https://i2.wp.com/www.wxhc.com/wp-content/uploads/2019/10/church1.jpg?w=720&amp;ssl=1" TargetMode="External"/><Relationship Id="rId1831" Type="http://schemas.openxmlformats.org/officeDocument/2006/relationships/hyperlink" Target="https://wtop.com/dc/2019/12/man-arrested-after-historic-dc-synagogue-defaced-with-swastika/" TargetMode="External"/><Relationship Id="rId1832" Type="http://schemas.openxmlformats.org/officeDocument/2006/relationships/hyperlink" Target="https://www.1011now.com/content/news/Swastika-painted-on-Lincoln-temple-567013191.html" TargetMode="External"/><Relationship Id="rId1833" Type="http://schemas.openxmlformats.org/officeDocument/2006/relationships/hyperlink" Target="https://journalstar.com/news/local/govt-and-politics/after-swastikas-on-park-trees-and-temple-mayor-proposes-outlawing-intimidation/article_261ac0d8-abd0-5a4c-aa4d-eaf19c15b5f3.html" TargetMode="External"/><Relationship Id="rId1834" Type="http://schemas.openxmlformats.org/officeDocument/2006/relationships/hyperlink" Target="https://www.sikh24.com/2020/01/15/hate-crime-californias-gurdwara-sahib-defaced-with-swastika-graffiti-symbol/" TargetMode="External"/><Relationship Id="rId1835" Type="http://schemas.openxmlformats.org/officeDocument/2006/relationships/hyperlink" Target="https://www.fox10phoenix.com/news/it-broke-my-heart-chandler-church-vandalized-with-a-swastika" TargetMode="External"/><Relationship Id="rId1836" Type="http://schemas.openxmlformats.org/officeDocument/2006/relationships/hyperlink" Target="https://bethesdamagazine.com/bethesda-beat/police-fire/rockville-man-accused-of-spray-painting-swastikas-on-synagogue/" TargetMode="External"/><Relationship Id="rId1837" Type="http://schemas.openxmlformats.org/officeDocument/2006/relationships/hyperlink" Target="https://pelhamexaminer.com/22116/latest-news/pelham-jewish-centers-friday-online-services-zoom-bombed-with-swastikas-and-obscenities/" TargetMode="External"/><Relationship Id="rId1838" Type="http://schemas.openxmlformats.org/officeDocument/2006/relationships/hyperlink" Target="https://www.nbcboston.com/news/local/police-seek-man-who-allegedly-defaced-brookline-property-with-anti-semitic-graffiti/2103838/" TargetMode="External"/><Relationship Id="rId1839" Type="http://schemas.openxmlformats.org/officeDocument/2006/relationships/hyperlink" Target="https://apnews.com/article/ff3d72afe95dbcbd02553468444dffad" TargetMode="External"/><Relationship Id="rId1820" Type="http://schemas.openxmlformats.org/officeDocument/2006/relationships/hyperlink" Target="https://denver.cbslocal.com/wp-content/uploads/sites/15909806/2019/07/park-county-swastika.jpg?resize=768,1024" TargetMode="External"/><Relationship Id="rId1821" Type="http://schemas.openxmlformats.org/officeDocument/2006/relationships/hyperlink" Target="https://mountainstates.adl.org/news/adl-condemns-anti-semitic-vandalism-swastikas-at-bailey-church-real-estate-office/" TargetMode="External"/><Relationship Id="rId1822" Type="http://schemas.openxmlformats.org/officeDocument/2006/relationships/hyperlink" Target="https://www.baltimoresun.com/maryland/carroll/news/crime/cc-marriottsville-church-vandalism-20190730-dgeiq7v42bfopgmi7vbijmeale-story.html" TargetMode="External"/><Relationship Id="rId1823" Type="http://schemas.openxmlformats.org/officeDocument/2006/relationships/hyperlink" Target="https://www.cair.com/press_releases/cair-expresses-solidarity-with-christian-community-after-neo-nazi-vandalism-of-maryland-church/" TargetMode="External"/><Relationship Id="rId1824" Type="http://schemas.openxmlformats.org/officeDocument/2006/relationships/hyperlink" Target="http://connecticut.news12.com/story/40964299/police-swastika-spraypainted-on-newtown-synagogue" TargetMode="External"/><Relationship Id="rId1825" Type="http://schemas.openxmlformats.org/officeDocument/2006/relationships/hyperlink" Target="https://www.jta.org/quick-reads/wisconsin-synagogue-vandalized-with-swastika-and-jude" TargetMode="External"/><Relationship Id="rId1826" Type="http://schemas.openxmlformats.org/officeDocument/2006/relationships/hyperlink" Target="https://poststar.com/news/local/man-pleads-guilty-for-spray-painted-swastikas/article_a6c32759-97bb-5ace-a603-e106915c9ed8.html" TargetMode="External"/><Relationship Id="rId1827" Type="http://schemas.openxmlformats.org/officeDocument/2006/relationships/hyperlink" Target="https://www.capecodtimes.com/story/news/local/2019/10/13/2nd-swastika-incident-confirmed-in/2537930007/" TargetMode="External"/><Relationship Id="rId1828" Type="http://schemas.openxmlformats.org/officeDocument/2006/relationships/hyperlink" Target="https://www.reviewjournal.com/crime/swastika-spray-painted-on-las-vegas-historic-westside-church-1873597/" TargetMode="External"/><Relationship Id="rId1829" Type="http://schemas.openxmlformats.org/officeDocument/2006/relationships/hyperlink" Target="https://www.syracuse.com/crime/2019/10/someone-put-a-swastika-on-a-cortland-church.html" TargetMode="External"/><Relationship Id="rId1455" Type="http://schemas.openxmlformats.org/officeDocument/2006/relationships/hyperlink" Target="https://twitter.com/i/status/745742653564788736" TargetMode="External"/><Relationship Id="rId1456" Type="http://schemas.openxmlformats.org/officeDocument/2006/relationships/hyperlink" Target="http://www.lohud.com/story/news/local/2017/02/07/swastikas-painted-over-trees-new-city-woods/97610650/" TargetMode="External"/><Relationship Id="rId1457" Type="http://schemas.openxmlformats.org/officeDocument/2006/relationships/hyperlink" Target="https://www.gannett-cdn.com/-mm-/bf65b3f667dd1e7f82128aed9c2abc1d2ced07e4/c=273-0-5040-3584&amp;r=x404&amp;c=534x401/local/-/media/2017/02/03/Westchester/Westchester/636217209867791622-sh020317swastikas001.JPG" TargetMode="External"/><Relationship Id="rId1458" Type="http://schemas.openxmlformats.org/officeDocument/2006/relationships/hyperlink" Target="http://jewishexponent.com/2016/08/31/two-anti-semitic-incidents-reported-to-police-in-recent-days-across-area/" TargetMode="External"/><Relationship Id="rId1459" Type="http://schemas.openxmlformats.org/officeDocument/2006/relationships/hyperlink" Target="http://image.nj.com/home/njo-media/width620/img/ocean_impact/photo/20991632-mmmain.jpg" TargetMode="External"/><Relationship Id="rId629" Type="http://schemas.openxmlformats.org/officeDocument/2006/relationships/hyperlink" Target="http://www.pike.k12.in.us/News/1813" TargetMode="External"/><Relationship Id="rId624" Type="http://schemas.openxmlformats.org/officeDocument/2006/relationships/hyperlink" Target="https://bloximages.chicago2.vip.townnews.com/vtcng.com/content/tncms/assets/v3/editorial/b/af/baf757d6-a14d-11e8-a636-5be348871da7/5b756a5196c17.image.jpg" TargetMode="External"/><Relationship Id="rId623" Type="http://schemas.openxmlformats.org/officeDocument/2006/relationships/hyperlink" Target="https://www.vtcng.com/news_and_citizen/news/local_news/hateful-graffiti-found-at-school/article_abd46076-a15e-11e8-8acd-2f89c930b36e.html" TargetMode="External"/><Relationship Id="rId622" Type="http://schemas.openxmlformats.org/officeDocument/2006/relationships/hyperlink" Target="https://patch.com/img/cdn20/users/22893546/20180730/034042/styles/raw/public/processed_images/djsgqctu0aeojdi-1532977022-3986.jpg?width=695" TargetMode="External"/><Relationship Id="rId621" Type="http://schemas.openxmlformats.org/officeDocument/2006/relationships/hyperlink" Target="https://patch.com/texas/woodlands/tomball-school-tagged-swastika-whites-only-graffiti" TargetMode="External"/><Relationship Id="rId628" Type="http://schemas.openxmlformats.org/officeDocument/2006/relationships/hyperlink" Target="https://www.wthr.com/sites/default/files/images/2018/09/28/Pike%20HS-swastika%20vandalism.jpg" TargetMode="External"/><Relationship Id="rId627" Type="http://schemas.openxmlformats.org/officeDocument/2006/relationships/hyperlink" Target="https://www.wthr.com/article/students-find-ugly-drawing-bathroom-pike-high-school" TargetMode="External"/><Relationship Id="rId626" Type="http://schemas.openxmlformats.org/officeDocument/2006/relationships/hyperlink" Target="https://www.fox47news.com/news/local-news/community-upset-over-swastika-painting-on-school" TargetMode="External"/><Relationship Id="rId625" Type="http://schemas.openxmlformats.org/officeDocument/2006/relationships/hyperlink" Target="https://www.proquest.com/docview/2154271362/6380EF2969414042PQ/1?accountid=14667" TargetMode="External"/><Relationship Id="rId1450" Type="http://schemas.openxmlformats.org/officeDocument/2006/relationships/hyperlink" Target="https://thehill.com/blogs/ballot-box/271287-trump-swastika-sign-reported-in-houston" TargetMode="External"/><Relationship Id="rId620" Type="http://schemas.openxmlformats.org/officeDocument/2006/relationships/hyperlink" Target="https://www.chicagotribune.com/suburbs/norridge/ct-nhh-leigh-school-swastika-ruling-tl-0913-story.html" TargetMode="External"/><Relationship Id="rId1451" Type="http://schemas.openxmlformats.org/officeDocument/2006/relationships/hyperlink" Target="http://thehill.com/sites/default/files/styles/thumb_small_article/public/blogs/trumpswastika1.jpg?itok=cv_xPsSR" TargetMode="External"/><Relationship Id="rId1452" Type="http://schemas.openxmlformats.org/officeDocument/2006/relationships/hyperlink" Target="https://www.fox13now.com/2016/03/03/swastikas-in-sugar-house-posters-against-trump-offending-residents/" TargetMode="External"/><Relationship Id="rId1453" Type="http://schemas.openxmlformats.org/officeDocument/2006/relationships/hyperlink" Target="http://static-32.sinclairstoryline.com/resources/media/f4ad0298-0f2f-4abd-b87b-c38f16d27fcb-medium36x25_Trump1.JPG" TargetMode="External"/><Relationship Id="rId1454" Type="http://schemas.openxmlformats.org/officeDocument/2006/relationships/hyperlink" Target="https://www.oregonlive.com/portland/2017/01/nazi_and_anti-feminist_graffit.html" TargetMode="External"/><Relationship Id="rId1444" Type="http://schemas.openxmlformats.org/officeDocument/2006/relationships/hyperlink" Target="https://www.wrbl.com/community/iconic-columbus-statue-of-kadie-the-cow-defaced-with-nazi-symbol-other-graffiti/" TargetMode="External"/><Relationship Id="rId1445" Type="http://schemas.openxmlformats.org/officeDocument/2006/relationships/hyperlink" Target="https://www.sfchronicle.com/local-politics/article/A-moment-of-doubt-Pandemic-patient-with-swastika-15764534.php" TargetMode="External"/><Relationship Id="rId1446" Type="http://schemas.openxmlformats.org/officeDocument/2006/relationships/hyperlink" Target="https://www.mycentraljersey.com/story/news/crime/jersey-mayhem/2017/01/26/swastika-white-power-graffiti-appears-jackson-road/97093194/" TargetMode="External"/><Relationship Id="rId1447" Type="http://schemas.openxmlformats.org/officeDocument/2006/relationships/hyperlink" Target="https://www.gannett-cdn.com/-mm-/d206d7dc2d214bf5a65d2d605cee210e2b9a9c4f/c=4-0-3260-2448&amp;r=x404&amp;c=534x401/local/-/media/2017/01/26/NJGroup/AsburyPark/636210389964507225-Jackson-White-Power.jpg" TargetMode="External"/><Relationship Id="rId1448" Type="http://schemas.openxmlformats.org/officeDocument/2006/relationships/hyperlink" Target="https://www.latimes.com/local/lanow/la-me-ln-swastika-donald-trump-hollywood-star-20160201-story.html" TargetMode="External"/><Relationship Id="rId1449" Type="http://schemas.openxmlformats.org/officeDocument/2006/relationships/hyperlink" Target="http://www.trbimg.com/img-56afca82/turbine/la-donald-trump-star-hollywood--swastika-20160201/1600/1600x900" TargetMode="External"/><Relationship Id="rId619" Type="http://schemas.openxmlformats.org/officeDocument/2006/relationships/hyperlink" Target="https://patch.com/massachusetts/reading/officials-react-antisemitic-incident-parker-middle-school" TargetMode="External"/><Relationship Id="rId618" Type="http://schemas.openxmlformats.org/officeDocument/2006/relationships/hyperlink" Target="https://antisemitism.org.il/2018/06/22/antisemitic-slur-and-swastika-found-at-reading-middle-school/" TargetMode="External"/><Relationship Id="rId613" Type="http://schemas.openxmlformats.org/officeDocument/2006/relationships/hyperlink" Target="https://www.nbcboston.com/news/local/Arlington-High-School-Vandalism-Break-In-Investigation-482118991.html" TargetMode="External"/><Relationship Id="rId612" Type="http://schemas.openxmlformats.org/officeDocument/2006/relationships/hyperlink" Target="https://www.facebook.com/burienvoice/posts/expressions-of-racial-hatred-should-always-be-taken-seriously-occasionally-these/1539792386148372/" TargetMode="External"/><Relationship Id="rId611" Type="http://schemas.openxmlformats.org/officeDocument/2006/relationships/hyperlink" Target="http://www.union-bulletin.com/news/swastika-found-at-whitman-college/article_5fe59e18-1bf4-11e8-b9f9-73303f1f7853.html" TargetMode="External"/><Relationship Id="rId610" Type="http://schemas.openxmlformats.org/officeDocument/2006/relationships/hyperlink" Target="https://i2.wp.com/deerfieldscroll.com/wp-content/uploads/2018/03/IMG_1717-1.jpg?resize=768%2C576" TargetMode="External"/><Relationship Id="rId617" Type="http://schemas.openxmlformats.org/officeDocument/2006/relationships/hyperlink" Target="https://lexington.wickedlocal.com/news/20180529/swastika-and-666-found-carved-into-lexington-high-school-toilet-paper-dispenser" TargetMode="External"/><Relationship Id="rId616" Type="http://schemas.openxmlformats.org/officeDocument/2006/relationships/hyperlink" Target="http://www.trbimg.com/img-5b06c865/turbine/bs-1527171168-0xo257zvot-snap-image/750/750x422" TargetMode="External"/><Relationship Id="rId615" Type="http://schemas.openxmlformats.org/officeDocument/2006/relationships/hyperlink" Target="https://www.baltimoresun.com/education/bs-md-swastika-high-school-20180524-story.html" TargetMode="External"/><Relationship Id="rId614" Type="http://schemas.openxmlformats.org/officeDocument/2006/relationships/hyperlink" Target="https://whdh.com/news/swastika-found-spray-painted-outside-needham-high-school/" TargetMode="External"/><Relationship Id="rId1440" Type="http://schemas.openxmlformats.org/officeDocument/2006/relationships/hyperlink" Target="https://www.cachevalleydaily.com/wp-content/uploads/2020/09/a-970x546.jpg" TargetMode="External"/><Relationship Id="rId1441" Type="http://schemas.openxmlformats.org/officeDocument/2006/relationships/hyperlink" Target="https://www.abc15.com/news/region-phoenix-metro/racial-slurs-swastikas-spray-painted-on-washington-carver-museum-and-cultural-center" TargetMode="External"/><Relationship Id="rId1442" Type="http://schemas.openxmlformats.org/officeDocument/2006/relationships/hyperlink" Target="https://ewscripps.brightspotcdn.com/dims4/default/a2b50a6/2147483647/strip/true/crop/1251x703+0+0/resize/1251x703!/quality/90/?url=http%3A%2F%2Fewscripps-brightspot.s3.amazonaws.com%2F4c%2F45%2F0ca40a8f4baf90c8d71d0df12186%2Fswastika1.JPG" TargetMode="External"/><Relationship Id="rId1443" Type="http://schemas.openxmlformats.org/officeDocument/2006/relationships/hyperlink" Target="https://www.newsday.com/long-island/nassau/port-washington-police-athletic-league-swastikas-1.50037504" TargetMode="External"/><Relationship Id="rId1477" Type="http://schemas.openxmlformats.org/officeDocument/2006/relationships/hyperlink" Target="https://lintvwtnh.files.wordpress.com/2016/11/swastika.jpg?w=600&amp;h=450" TargetMode="External"/><Relationship Id="rId1478" Type="http://schemas.openxmlformats.org/officeDocument/2006/relationships/hyperlink" Target="http://billingsgazette.com/news/local/we-want-everybody-to-feel-safe-graffiti-display-on-rims/article_0849a85e-3ec5-5356-9db3-32d2871e1e69.html" TargetMode="External"/><Relationship Id="rId1479" Type="http://schemas.openxmlformats.org/officeDocument/2006/relationships/hyperlink" Target="https://bloximages.chicago2.vip.townnews.com/billingsgazette.com/content/tncms/assets/v3/editorial/7/79/7791f56d-e87c-56d9-ac80-76b06263512f/583e1f01d0df6.image.jpg?resize=1200%2C1599" TargetMode="External"/><Relationship Id="rId646" Type="http://schemas.openxmlformats.org/officeDocument/2006/relationships/hyperlink" Target="https://blockclubchicago.org/2018/11/08/after-swastika-drawn-on-jewish-students-locker-lincoln-park-parents-come-together-we-are-living-in-very-strange-times/" TargetMode="External"/><Relationship Id="rId645" Type="http://schemas.openxmlformats.org/officeDocument/2006/relationships/hyperlink" Target="https://news.wttw.com/2018/11/14/responding-hate-speech-schools" TargetMode="External"/><Relationship Id="rId644" Type="http://schemas.openxmlformats.org/officeDocument/2006/relationships/hyperlink" Target="https://news.wttw.com/2018/11/14/responding-hate-speech-schools" TargetMode="External"/><Relationship Id="rId643" Type="http://schemas.openxmlformats.org/officeDocument/2006/relationships/hyperlink" Target="https://media4.oakpark.com/Images/2/2/60566/2/1/2_2_60566_2_1_690x520.jpg" TargetMode="External"/><Relationship Id="rId649" Type="http://schemas.openxmlformats.org/officeDocument/2006/relationships/hyperlink" Target="https://www.lohud.com/story/news/local/westchester/new-rochelle/2018/11/08/swastika-carved-new-rochelle-high-school-locker-room/1931853002/" TargetMode="External"/><Relationship Id="rId648" Type="http://schemas.openxmlformats.org/officeDocument/2006/relationships/hyperlink" Target="https://www.northjersey.com/story/news/bergen/river-vale/2018/11/07/swastikas-found-pascack-valley-high-school-nj/1910692002/" TargetMode="External"/><Relationship Id="rId647" Type="http://schemas.openxmlformats.org/officeDocument/2006/relationships/hyperlink" Target="https://www.pressconnects.com/story/news/local/2018/11/06/swastika-graffiti-found-and-near-binghamton-high-school/1900819002/" TargetMode="External"/><Relationship Id="rId1470" Type="http://schemas.openxmlformats.org/officeDocument/2006/relationships/hyperlink" Target="http://media2.fdncms.com/stranger/imager/u/large/24690937/1479146359-15045575_10100522079814985_427511384_n.jpg" TargetMode="External"/><Relationship Id="rId1471" Type="http://schemas.openxmlformats.org/officeDocument/2006/relationships/hyperlink" Target="https://patch.com/new-jersey/fairlawn-saddlebrook/man-arrested-after-swastikas-found-fair-lawn-residence-police" TargetMode="External"/><Relationship Id="rId1472" Type="http://schemas.openxmlformats.org/officeDocument/2006/relationships/hyperlink" Target="http://www.nydailynews.com/new-york/brooklyn/swastika-spray-painted-heart-jewish-area-brooklyn-article-1.2871400" TargetMode="External"/><Relationship Id="rId642" Type="http://schemas.openxmlformats.org/officeDocument/2006/relationships/hyperlink" Target="https://www.oakpark.com/News/Articles/11-2-2018/Oak-Park-police-investigating-racist-graffiti-at-OPRF-/" TargetMode="External"/><Relationship Id="rId1473" Type="http://schemas.openxmlformats.org/officeDocument/2006/relationships/hyperlink" Target="http://assets.nydailynews.com/polopoly_fs/1.2871416.1479063509!/img/httpImage/image.jpg_gen/derivatives/article_1200/article-hate1-1113.jpg" TargetMode="External"/><Relationship Id="rId641" Type="http://schemas.openxmlformats.org/officeDocument/2006/relationships/hyperlink" Target="https://www.oregonlive.com/education/2019/05/cleveland-high-school-principal-resigns-after-no-confidence-vote-from-teachers.html" TargetMode="External"/><Relationship Id="rId1474" Type="http://schemas.openxmlformats.org/officeDocument/2006/relationships/hyperlink" Target="http://www.timesunion.com/local/article/Another-swastika-found-in-Saratoga-Springs-10640967.php" TargetMode="External"/><Relationship Id="rId640" Type="http://schemas.openxmlformats.org/officeDocument/2006/relationships/hyperlink" Target="https://clevelandclarion.com/7448/news/cleveland-reacts-to-hate-speech-found-on-jewish-student-union-posters/" TargetMode="External"/><Relationship Id="rId1475" Type="http://schemas.openxmlformats.org/officeDocument/2006/relationships/hyperlink" Target="http://ww2.hdnux.com/photos/55/23/27/11875777/11/1024x1024.jpg" TargetMode="External"/><Relationship Id="rId1476" Type="http://schemas.openxmlformats.org/officeDocument/2006/relationships/hyperlink" Target="https://patch.com/connecticut/branford/discovery-swastika-branford-leads-swift-rebuke-residents-report" TargetMode="External"/><Relationship Id="rId1466" Type="http://schemas.openxmlformats.org/officeDocument/2006/relationships/hyperlink" Target="http://www.thedp.com/article/2016/11/swastikas-south-philidelphia" TargetMode="External"/><Relationship Id="rId1467" Type="http://schemas.openxmlformats.org/officeDocument/2006/relationships/hyperlink" Target="http://fox59.com/2016/11/11/swastika-kkk-graffiti-found-along-bloomingtons-b-line-trail/" TargetMode="External"/><Relationship Id="rId1468" Type="http://schemas.openxmlformats.org/officeDocument/2006/relationships/hyperlink" Target="https://www.gazettenet.com/Easthampton-residents-come-together-to-clean-hateful-graffiti-off-Mt-Tom-5973815" TargetMode="External"/><Relationship Id="rId1469" Type="http://schemas.openxmlformats.org/officeDocument/2006/relationships/hyperlink" Target="http://www.thestranger.com/slog/2016/11/14/24690932/a-swastika-appears-in-capitol-hill-the-after-effects-of-trump-are-real" TargetMode="External"/><Relationship Id="rId635" Type="http://schemas.openxmlformats.org/officeDocument/2006/relationships/hyperlink" Target="https://www.burlingtonfreepress.com/story/news/local/2018/10/18/vermont-superintendent-condemns-antisemitic-graffiti-stowe-school/1680973002/" TargetMode="External"/><Relationship Id="rId634" Type="http://schemas.openxmlformats.org/officeDocument/2006/relationships/hyperlink" Target="https://www.bostonglobe.com/metro/2018/10/21/reading-residents-rally-against-anti-semitism-their-town-and-solidarity-with-jewish-neighbors/Hf07uR3E0aTMGLsgsAYc0J/story.html" TargetMode="External"/><Relationship Id="rId633" Type="http://schemas.openxmlformats.org/officeDocument/2006/relationships/hyperlink" Target="https://www.nbcboston.com/news/local/swastika-graffiti-found-inside-reading-memorial-high-school/134235/" TargetMode="External"/><Relationship Id="rId632" Type="http://schemas.openxmlformats.org/officeDocument/2006/relationships/hyperlink" Target="https://njjewishnews.timesofisrael.com/swastika-slurs-found-on-scotch-plains-high-school/" TargetMode="External"/><Relationship Id="rId639" Type="http://schemas.openxmlformats.org/officeDocument/2006/relationships/hyperlink" Target="https://13wham.com/news/local/swastika-found-inside-elevator-at-eastman-school-of-music" TargetMode="External"/><Relationship Id="rId638" Type="http://schemas.openxmlformats.org/officeDocument/2006/relationships/hyperlink" Target="https://patch.com/massachusetts/reading/another-swastika-found-rmhs" TargetMode="External"/><Relationship Id="rId637" Type="http://schemas.openxmlformats.org/officeDocument/2006/relationships/hyperlink" Target="https://www.washingtonpost.com/local/education/swastika-found-on-desk-in-maryland-high-school-classroom/2018/11/01/739d79aa-dde9-11e8-b732-3c72cbf131f2_story.html" TargetMode="External"/><Relationship Id="rId636" Type="http://schemas.openxmlformats.org/officeDocument/2006/relationships/hyperlink" Target="https://wtop.com/dc/2018/10/police-investigate-swastika-sticker-found-in-northwest-dc-high-school/" TargetMode="External"/><Relationship Id="rId1460" Type="http://schemas.openxmlformats.org/officeDocument/2006/relationships/hyperlink" Target="https://www.oregonlive.com/trending/2016/09/pro-trump_oregon_man_tours_northwest_in_swastika_truck.html" TargetMode="External"/><Relationship Id="rId1461" Type="http://schemas.openxmlformats.org/officeDocument/2006/relationships/hyperlink" Target="http://www.orlandosentinel.com/news/politics/political-pulse/os-osceola-campaign-signs-defaced-with-nazi-sticker-20161031-story.html" TargetMode="External"/><Relationship Id="rId631" Type="http://schemas.openxmlformats.org/officeDocument/2006/relationships/hyperlink" Target="https://www.tapinto.net/towns/westfield/sections/education/articles/details-emerge-about-swastika-incident-at-elementary-school-in-westfield" TargetMode="External"/><Relationship Id="rId1462" Type="http://schemas.openxmlformats.org/officeDocument/2006/relationships/hyperlink" Target="http://www.trbimg.com/img-5817f213/turbine/os-osceola-campaign-signs-defaced-with-nazi-st-001/731/731x411" TargetMode="External"/><Relationship Id="rId630" Type="http://schemas.openxmlformats.org/officeDocument/2006/relationships/hyperlink" Target="https://herald-review.com/news/local/crime-and-courts/mount-zion-schools-superintendent-swastika-image-under-investigation/article_6c4a1a29-b90b-51e7-85d8-c2274c7e0636.html" TargetMode="External"/><Relationship Id="rId1463" Type="http://schemas.openxmlformats.org/officeDocument/2006/relationships/hyperlink" Target="https://www.fastcodesign.com/3065072/whos-behind-that-anti-trump-art" TargetMode="External"/><Relationship Id="rId1464" Type="http://schemas.openxmlformats.org/officeDocument/2006/relationships/hyperlink" Target="https://assets.fastcompany.com/image/upload/w_596,c_limit,q_auto:best,f_auto,fl_lossy/fc/3065072-inline-inline-trump-t.jpg" TargetMode="External"/><Relationship Id="rId1465" Type="http://schemas.openxmlformats.org/officeDocument/2006/relationships/hyperlink" Target="https://crosscut.com/2016/11/pacific-northwest-john-birch-society-donald-trump" TargetMode="External"/><Relationship Id="rId1411" Type="http://schemas.openxmlformats.org/officeDocument/2006/relationships/hyperlink" Target="https://patch.com/massachusetts/reading/swastika-found-reading-public-library" TargetMode="External"/><Relationship Id="rId1412" Type="http://schemas.openxmlformats.org/officeDocument/2006/relationships/hyperlink" Target="http://www.nydailynews.com/new-york/swastika-laden-hebrew-letter-sento-israeli-consulate-nyc-article-1.3593671" TargetMode="External"/><Relationship Id="rId1413" Type="http://schemas.openxmlformats.org/officeDocument/2006/relationships/hyperlink" Target="https://www.sfgate.com/crime/article/Swastika-at-Glen-Park-BART-station-seen-as-part-12313159.php" TargetMode="External"/><Relationship Id="rId1414" Type="http://schemas.openxmlformats.org/officeDocument/2006/relationships/hyperlink" Target="https://www.phillymag.com/news/2018/03/20/northern-liberties-swastika/" TargetMode="External"/><Relationship Id="rId1415" Type="http://schemas.openxmlformats.org/officeDocument/2006/relationships/hyperlink" Target="https://cdn10.phillymag.com/wp-content/uploads/sites/3/2018/03/swastika-northern-liberties-house-1.jpg" TargetMode="External"/><Relationship Id="rId1416" Type="http://schemas.openxmlformats.org/officeDocument/2006/relationships/hyperlink" Target="https://www.toledoblade.com/local/2018/04/19/Swastika-racial-slur-drawn-on-notepad-left-in-city-vehicle/stories/20180419152" TargetMode="External"/><Relationship Id="rId1417" Type="http://schemas.openxmlformats.org/officeDocument/2006/relationships/hyperlink" Target="https://toledo.oh.gov/news/the-city-of-toledo-investigating-discovery-of-swastika-and-racial-slur/" TargetMode="External"/><Relationship Id="rId1418" Type="http://schemas.openxmlformats.org/officeDocument/2006/relationships/hyperlink" Target="https://qns.com/2018/05/swastika-graffiti-makes-second-appearance-on-dilapidated-holliswood-hospital/" TargetMode="External"/><Relationship Id="rId1419" Type="http://schemas.openxmlformats.org/officeDocument/2006/relationships/hyperlink" Target="https://www.ellsworthamerican.com/maine-news/breaking-news/swastika-reported-on-structure-on-shore-road/" TargetMode="External"/><Relationship Id="rId1410" Type="http://schemas.openxmlformats.org/officeDocument/2006/relationships/hyperlink" Target="https://cdn.geekwire.com/wp-content/uploads/2017/09/naziseattle.png" TargetMode="External"/><Relationship Id="rId1400" Type="http://schemas.openxmlformats.org/officeDocument/2006/relationships/hyperlink" Target="http://www.app.com/story/news/crime/jersey-mayhem/2017/02/03/swastikas-anti-trump-graffiti-atlantic-highlands/97436930/" TargetMode="External"/><Relationship Id="rId1401" Type="http://schemas.openxmlformats.org/officeDocument/2006/relationships/hyperlink" Target="http://www.wfmz.com/news/berks/teens-write-apology-for-hate-symbol-outside-exeter-library/381104380" TargetMode="External"/><Relationship Id="rId1402" Type="http://schemas.openxmlformats.org/officeDocument/2006/relationships/hyperlink" Target="https://cbsnewyork.files.wordpress.com/2017/02/westorangeswastikas.jpg?w=310&amp;h=174&amp;crop=1" TargetMode="External"/><Relationship Id="rId1403" Type="http://schemas.openxmlformats.org/officeDocument/2006/relationships/hyperlink" Target="https://www.baltimoresun.com/maryland/baltimore-city/bs-md-ci-synagogue-demonstration-20170318-story.html" TargetMode="External"/><Relationship Id="rId1404" Type="http://schemas.openxmlformats.org/officeDocument/2006/relationships/hyperlink" Target="http://antisemitism.org.il/sites/default/files/2017258.jpg" TargetMode="External"/><Relationship Id="rId1405" Type="http://schemas.openxmlformats.org/officeDocument/2006/relationships/hyperlink" Target="https://www.tennessean.com/story/news/local/wilson/2017/03/22/police-investigate-swastikas-vulgar-graffiti-wilson-county/99491182/" TargetMode="External"/><Relationship Id="rId1406" Type="http://schemas.openxmlformats.org/officeDocument/2006/relationships/hyperlink" Target="http://www.wdrb.com/story/35282595/spray-painted-swastika-appears-on-lmpd-headquarters" TargetMode="External"/><Relationship Id="rId1407" Type="http://schemas.openxmlformats.org/officeDocument/2006/relationships/hyperlink" Target="http://wdrb.images.worldnow.com/images/13744656_G.jpg" TargetMode="External"/><Relationship Id="rId1408" Type="http://schemas.openxmlformats.org/officeDocument/2006/relationships/hyperlink" Target="https://www.sevendaysvt.com/OffMessage/archives/2017/07/21/swastika-racial-slur-found-in-burlington-library-bathroom" TargetMode="External"/><Relationship Id="rId1409" Type="http://schemas.openxmlformats.org/officeDocument/2006/relationships/hyperlink" Target="https://www.geekwire.com/2017/man-wearing-swastika-armband-seattle-gets-punched-image-spread-social-media/" TargetMode="External"/><Relationship Id="rId1433" Type="http://schemas.openxmlformats.org/officeDocument/2006/relationships/hyperlink" Target="https://www.sentinelsource.com/news/local/signs-with-swastika-local-lawmakers-faces-has-state-democratic-party/article_fdced41b-2a78-554c-b627-9a5c3e7feb6a.html" TargetMode="External"/><Relationship Id="rId1434" Type="http://schemas.openxmlformats.org/officeDocument/2006/relationships/hyperlink" Target="https://www.wkbw.com/news/local-news/olean-military-recruitment-office-library-vandalized-with-swastikas" TargetMode="External"/><Relationship Id="rId1435" Type="http://schemas.openxmlformats.org/officeDocument/2006/relationships/hyperlink" Target="https://infoweb.newsbank.com/apps/news/document-view?p=WORLDNEWS&amp;t=pubname%3AMIHB%21Miami%2BHerald%252C%2BThe%2B%2528FL%2529&amp;sort=YMD_date%3AD&amp;maxresults=20&amp;f=advanced&amp;val-base-0=swastika&amp;fld-base-0=alltext&amp;bln-base-1=and&amp;val-base-1=2/2020&amp;fld-base-1=YMD_date&amp;docref=news/17969D8982A0C290" TargetMode="External"/><Relationship Id="rId1436" Type="http://schemas.openxmlformats.org/officeDocument/2006/relationships/hyperlink" Target="https://www.wavy.com/news/national/buffalo-soldiers-national-museum-vandalized-with-apparent-swastika/" TargetMode="External"/><Relationship Id="rId1437" Type="http://schemas.openxmlformats.org/officeDocument/2006/relationships/hyperlink" Target="https://scontent-lga3-1.xx.fbcdn.net/v/t1.0-0/p180x540/116337905_10160041643508275_2245510420410181001_o.jpg?_nc_cat=100&amp;ccb=2&amp;_nc_sid=2d5d41&amp;_nc_ohc=YGnriXAOUkoAX_BDEs1&amp;_nc_ht=scontent-lga3-1.xx&amp;tp=6&amp;oh=7ce372d45dda6dabe250104daa046a48&amp;oe=5FF7A850" TargetMode="External"/><Relationship Id="rId1438" Type="http://schemas.openxmlformats.org/officeDocument/2006/relationships/hyperlink" Target="https://www.winknews.com/2020/08/17/sanitation-employee-fired-for-painting-swastika-on-septic-tank-in-golden-gate-estates/" TargetMode="External"/><Relationship Id="rId1439" Type="http://schemas.openxmlformats.org/officeDocument/2006/relationships/hyperlink" Target="https://www.cachevalleydaily.com/news/archive/2020/09/09/vandals-spray-paint-swastikas-on-box-elder-county-deputy-vehicles/" TargetMode="External"/><Relationship Id="rId609" Type="http://schemas.openxmlformats.org/officeDocument/2006/relationships/hyperlink" Target="http://deerfieldscroll.com/2018/02/deerfield-fights-hate/" TargetMode="External"/><Relationship Id="rId608" Type="http://schemas.openxmlformats.org/officeDocument/2006/relationships/hyperlink" Target="https://pbs.twimg.com/card_img/1007745188947783680/m2VE-Qgb?format=jpg&amp;name=600x314" TargetMode="External"/><Relationship Id="rId607" Type="http://schemas.openxmlformats.org/officeDocument/2006/relationships/hyperlink" Target="https://www.azcentral.com/story/news/local/phoenix-education/2018/02/15/photo-human-swastika-made-paradise-valley-high-school-students-creating-human-swastika-circulates/341909002/" TargetMode="External"/><Relationship Id="rId602" Type="http://schemas.openxmlformats.org/officeDocument/2006/relationships/hyperlink" Target="http://abc6onyourside.com/news/local/threat-swastika-on-wall-spur-extra-security-at-ohio-school" TargetMode="External"/><Relationship Id="rId601" Type="http://schemas.openxmlformats.org/officeDocument/2006/relationships/hyperlink" Target="https://patch.com/new-york/bedford/2-more-incidents-anti-semitic-graffiti-found-john-jay" TargetMode="External"/><Relationship Id="rId600" Type="http://schemas.openxmlformats.org/officeDocument/2006/relationships/hyperlink" Target="https://patch.com/new-york/bedford/2-more-incidents-anti-semitic-graffiti-found-john-jay" TargetMode="External"/><Relationship Id="rId606" Type="http://schemas.openxmlformats.org/officeDocument/2006/relationships/hyperlink" Target="https://www.cnn.com/2018/02/27/us/florida-school-shooter-ammunition-left/index.html" TargetMode="External"/><Relationship Id="rId605" Type="http://schemas.openxmlformats.org/officeDocument/2006/relationships/hyperlink" Target="https://www.patriotledger.com/story/news/education/2018/02/02/norwell-high-addresses-latest-swastika/15330175007/" TargetMode="External"/><Relationship Id="rId604" Type="http://schemas.openxmlformats.org/officeDocument/2006/relationships/hyperlink" Target="http://images.tritondigitalcms.com/6616/sites/274/2018/02/01080522/marcus-768x513.jpg" TargetMode="External"/><Relationship Id="rId603" Type="http://schemas.openxmlformats.org/officeDocument/2006/relationships/hyperlink" Target="https://www.dallasnews.com/news/flower-mound/2018/02/01/marcus-high-school-confronts-racist-photo-posted-online" TargetMode="External"/><Relationship Id="rId1430" Type="http://schemas.openxmlformats.org/officeDocument/2006/relationships/hyperlink" Target="https://www.boston25news.com/news/norwell-man-s-driveway-vandalized-claims-he-was-targeted-for-political-beliefs/971077262/" TargetMode="External"/><Relationship Id="rId1431" Type="http://schemas.openxmlformats.org/officeDocument/2006/relationships/hyperlink" Target="https://www.nbcnewyork.com/news/local/ny-girl-12-charged-after-allegedly-spray-painting-swastikas-on-church-and-other-buildings/1055498/" TargetMode="External"/><Relationship Id="rId1432" Type="http://schemas.openxmlformats.org/officeDocument/2006/relationships/hyperlink" Target="https://sacramento.cbslocal.com/2019/10/28/nazi-flag-hate-signs-department-of-corrections/" TargetMode="External"/><Relationship Id="rId1422" Type="http://schemas.openxmlformats.org/officeDocument/2006/relationships/hyperlink" Target="https://nypost.com/2018/08/31/swastikas-found-on-fdny-firehouse-ambulances/" TargetMode="External"/><Relationship Id="rId1423" Type="http://schemas.openxmlformats.org/officeDocument/2006/relationships/hyperlink" Target="https://thenypost.files.wordpress.com/2018/08/180831-fdny-swastikas1.jpg?quality=90&amp;strip=all&amp;w=1236&amp;h=820&amp;crop=1" TargetMode="External"/><Relationship Id="rId1424" Type="http://schemas.openxmlformats.org/officeDocument/2006/relationships/hyperlink" Target="https://www.dailyfreeman.com/2018/10/25/letter-swastikas-in-uptown-kingston-a-result-of-political-fear-tactics/" TargetMode="External"/><Relationship Id="rId1425" Type="http://schemas.openxmlformats.org/officeDocument/2006/relationships/hyperlink" Target="https://bloximages.chicago2.vip.townnews.com/dailyfreeman.com/content/tncms/assets/v3/editorial/6/30/630d7baa-d55e-11e8-af06-6fb522fc3611/5bccc41809682.image.jpg?resize=1662%2C1246" TargetMode="External"/><Relationship Id="rId1426" Type="http://schemas.openxmlformats.org/officeDocument/2006/relationships/hyperlink" Target="https://hudsonvalleyone.com/2018/10/22/kingston-police-investigate-nazi-graffiti/" TargetMode="External"/><Relationship Id="rId1427" Type="http://schemas.openxmlformats.org/officeDocument/2006/relationships/hyperlink" Target="https://fox59.com/news/swastika-racial-slur-found-carved-into-indianapolis-golf-course/" TargetMode="External"/><Relationship Id="rId1428" Type="http://schemas.openxmlformats.org/officeDocument/2006/relationships/hyperlink" Target="https://fox59.com/wp-content/uploads/sites/21/2018/11/capture.jpeg?w=1920&amp;h=1080&amp;crop=1" TargetMode="External"/><Relationship Id="rId1429" Type="http://schemas.openxmlformats.org/officeDocument/2006/relationships/hyperlink" Target="https://www.nashuatelegraph.com/news/local-news/2019/01/25/man-charged-with-painting-swastika/" TargetMode="External"/><Relationship Id="rId1420" Type="http://schemas.openxmlformats.org/officeDocument/2006/relationships/hyperlink" Target="https://www.ellsworthamerican.com/wp-content/uploads/sites/4/2018/07/swastika-15.jpg" TargetMode="External"/><Relationship Id="rId1421" Type="http://schemas.openxmlformats.org/officeDocument/2006/relationships/hyperlink" Target="https://newyork.cbslocal.com/2018/08/26/swastikas-fdny-ambulances-washington-heights/" TargetMode="External"/><Relationship Id="rId1059" Type="http://schemas.openxmlformats.org/officeDocument/2006/relationships/hyperlink" Target="http://www.jamaicaplainnews.com/wp-content/uploads/2016/11/14955948_10211074259593709_21957224472129584_n.jpg" TargetMode="External"/><Relationship Id="rId228" Type="http://schemas.openxmlformats.org/officeDocument/2006/relationships/hyperlink" Target="https://columbiachronicle.com/ce4d1ff8-0df2-11e8-b4e2-db1066cfbc19" TargetMode="External"/><Relationship Id="rId227" Type="http://schemas.openxmlformats.org/officeDocument/2006/relationships/hyperlink" Target="https://nypost.com/2018/02/23/vandal-tags-nyu-building-with-4th-swastika-in-past-two-months/" TargetMode="External"/><Relationship Id="rId226" Type="http://schemas.openxmlformats.org/officeDocument/2006/relationships/hyperlink" Target="https://www.eugeneweekly.com/wp-content/uploads/2018/01/20180111news-2-1300x844.jpg" TargetMode="External"/><Relationship Id="rId225" Type="http://schemas.openxmlformats.org/officeDocument/2006/relationships/hyperlink" Target="https://www.eugeneweekly.com/2018/01/11/swastikas-anti-immigration-slogans-painted-in-eugene/" TargetMode="External"/><Relationship Id="rId229" Type="http://schemas.openxmlformats.org/officeDocument/2006/relationships/hyperlink" Target="https://bloximages.newyork1.vip.townnews.com/columbiachronicle.com/content/tncms/assets/v3/editorial/8/e5/8e57c9ba-0df3-11e8-a0f5-17bdf34d95c1/5a7e336037f73.image.jpg" TargetMode="External"/><Relationship Id="rId1050" Type="http://schemas.openxmlformats.org/officeDocument/2006/relationships/hyperlink" Target="https://minnesota.cbslocal.com/2016/06/30/lauderdale-nazi-flag/" TargetMode="External"/><Relationship Id="rId220" Type="http://schemas.openxmlformats.org/officeDocument/2006/relationships/hyperlink" Target="https://news.ucsc.edu/2017/12/east-remote-parking-lot-graffiti.html" TargetMode="External"/><Relationship Id="rId1051" Type="http://schemas.openxmlformats.org/officeDocument/2006/relationships/hyperlink" Target="http://stmedia.stimg.co/ctyp_8400369802e5f_nazi.jpg?w=800" TargetMode="External"/><Relationship Id="rId1052" Type="http://schemas.openxmlformats.org/officeDocument/2006/relationships/hyperlink" Target="https://philadelphia.cbslocal.com/2016/07/19/mount-laurel-hate-crime/" TargetMode="External"/><Relationship Id="rId1053" Type="http://schemas.openxmlformats.org/officeDocument/2006/relationships/hyperlink" Target="https://www.dailycamera.com/2016/07/27/swastikas-painted-on-graffiti-covered-fence-in-longmont/" TargetMode="External"/><Relationship Id="rId1054" Type="http://schemas.openxmlformats.org/officeDocument/2006/relationships/hyperlink" Target="https://www.dailycamera.com/wp-content/uploads/migration/2016/0727/20160727_28DCANAZw-1.jpg?w=879" TargetMode="External"/><Relationship Id="rId224" Type="http://schemas.openxmlformats.org/officeDocument/2006/relationships/hyperlink" Target="https://nypost.com/2018/02/23/vandal-tags-nyu-building-with-4th-swastika-in-past-two-months/" TargetMode="External"/><Relationship Id="rId1055" Type="http://schemas.openxmlformats.org/officeDocument/2006/relationships/hyperlink" Target="http://jewishexponent.com/2016/08/31/two-anti-semitic-incidents-reported-to-police-in-recent-days-across-area/" TargetMode="External"/><Relationship Id="rId223" Type="http://schemas.openxmlformats.org/officeDocument/2006/relationships/hyperlink" Target="https://psuvanguard.com/wp-content/uploads/2017/12/Screen-Shot-2017-12-28-at-3.58.14-PM.png" TargetMode="External"/><Relationship Id="rId1056" Type="http://schemas.openxmlformats.org/officeDocument/2006/relationships/hyperlink" Target="http://www.nbcbayarea.com/news/local/Nazi-Flag-Skull-Spotted-at-San-Francisco-House-400600901.html" TargetMode="External"/><Relationship Id="rId222" Type="http://schemas.openxmlformats.org/officeDocument/2006/relationships/hyperlink" Target="https://psuvanguard.com/nazi-propaganda-decorates-pcc-campus-over-holiday-break/" TargetMode="External"/><Relationship Id="rId1057" Type="http://schemas.openxmlformats.org/officeDocument/2006/relationships/hyperlink" Target="http://media.nbcbayarea.com/images/652*367/SF+NAZI+FLAG+HOUSE+KNTV_000000019743115+-+14572129.jpg" TargetMode="External"/><Relationship Id="rId221" Type="http://schemas.openxmlformats.org/officeDocument/2006/relationships/hyperlink" Target="https://www.stanforddaily.com/2018/01/11/police-blotter-dec-12-to-jan-8/" TargetMode="External"/><Relationship Id="rId1058" Type="http://schemas.openxmlformats.org/officeDocument/2006/relationships/hyperlink" Target="http://www.jamaicaplainnews.com/2016/11/11/swastika-cut-into-recycling-bin-on-wenham-street/22353" TargetMode="External"/><Relationship Id="rId1048" Type="http://schemas.openxmlformats.org/officeDocument/2006/relationships/hyperlink" Target="http://newyork.cbslocal.com/2016/04/27/painted-swastikas-marine-park/" TargetMode="External"/><Relationship Id="rId1049" Type="http://schemas.openxmlformats.org/officeDocument/2006/relationships/hyperlink" Target="https://variety.com/2016/tv/news/stephen-colbert-draws-swastika-for-donald-trump-late-show-1201796206/" TargetMode="External"/><Relationship Id="rId217" Type="http://schemas.openxmlformats.org/officeDocument/2006/relationships/hyperlink" Target="https://www.jacksonville.com/story/news/local/2020/01/27/swastika-in-campus-bathroom-prompts-new-unf-task-force/112220030/" TargetMode="External"/><Relationship Id="rId216" Type="http://schemas.openxmlformats.org/officeDocument/2006/relationships/hyperlink" Target="https://theithacan.org/news/ic-student-judicially-referred-for-swastika-drawing/" TargetMode="External"/><Relationship Id="rId215" Type="http://schemas.openxmlformats.org/officeDocument/2006/relationships/hyperlink" Target="https://www.michigandaily.com/section/crime/swastika-graffiti-found-mens-bathroom-mlb" TargetMode="External"/><Relationship Id="rId699" Type="http://schemas.openxmlformats.org/officeDocument/2006/relationships/hyperlink" Target="https://dailyvoice.com/new-jersey/northpassaic/news/lakeland-hs-student-hides-jewish-heritage-after-finding-swastika-on-her-chair-desk/767254/" TargetMode="External"/><Relationship Id="rId214" Type="http://schemas.openxmlformats.org/officeDocument/2006/relationships/hyperlink" Target="https://themacweekly.com/73189/news/swastikas-found-in-the-library/" TargetMode="External"/><Relationship Id="rId698" Type="http://schemas.openxmlformats.org/officeDocument/2006/relationships/hyperlink" Target="https://www.tapinto.net/towns/summit/articles/sixth-hate-symbol-incident-reported-as-another-swastika-found-at-summit-middle-school" TargetMode="External"/><Relationship Id="rId219" Type="http://schemas.openxmlformats.org/officeDocument/2006/relationships/hyperlink" Target="https://www.desmoinesregister.com/story/news/2017/12/11/racist-words-found-doors-iowa-college/942170001/" TargetMode="External"/><Relationship Id="rId218" Type="http://schemas.openxmlformats.org/officeDocument/2006/relationships/hyperlink" Target="https://themacweekly.com/73189/news/swastikas-found-in-the-library/" TargetMode="External"/><Relationship Id="rId693" Type="http://schemas.openxmlformats.org/officeDocument/2006/relationships/hyperlink" Target="http://www.news12.com/story/40140056/etched-swastikas-spur-new-rochelle-school-to-give-lesson-on-hate" TargetMode="External"/><Relationship Id="rId1040" Type="http://schemas.openxmlformats.org/officeDocument/2006/relationships/hyperlink" Target="https://newyork.cbslocal.com/2016/01/15/rocky-point-swastikas/" TargetMode="External"/><Relationship Id="rId692" Type="http://schemas.openxmlformats.org/officeDocument/2006/relationships/hyperlink" Target="https://talkofthesound.com/2019/03/14/two-more-swastikas-in-new-rochelle-school-this-time-a-middle-school/" TargetMode="External"/><Relationship Id="rId1041" Type="http://schemas.openxmlformats.org/officeDocument/2006/relationships/hyperlink" Target="https://newyork.cbslocal.com/2016/03/08/cedarhurst-swastikas/" TargetMode="External"/><Relationship Id="rId691" Type="http://schemas.openxmlformats.org/officeDocument/2006/relationships/hyperlink" Target="https://www.nj.com/sussex-county/2019/03/swastika-racist-graffiti-found-in-nj-high-school-bathroom.html" TargetMode="External"/><Relationship Id="rId1042" Type="http://schemas.openxmlformats.org/officeDocument/2006/relationships/hyperlink" Target="https://www.cleveland19.com/story/31517523/swastikas-spray-painted-on-trump-yard-signs/" TargetMode="External"/><Relationship Id="rId690" Type="http://schemas.openxmlformats.org/officeDocument/2006/relationships/hyperlink" Target="https://www.nhregister.com/metro/article/Hamden-High-School-administrators-investigating-13670943.php" TargetMode="External"/><Relationship Id="rId1043" Type="http://schemas.openxmlformats.org/officeDocument/2006/relationships/hyperlink" Target="http://woio.images.worldnow.com/images/10143300_G.jpg" TargetMode="External"/><Relationship Id="rId213" Type="http://schemas.openxmlformats.org/officeDocument/2006/relationships/hyperlink" Target="https://www.stanforddaily.com/2017/11/14/police-blotter-nov-7-to-nov-13/" TargetMode="External"/><Relationship Id="rId697" Type="http://schemas.openxmlformats.org/officeDocument/2006/relationships/hyperlink" Target="https://www.oakpark.com/News/Articles/4-19-2019/Swastika-drawing-discovered-at-Julian-/" TargetMode="External"/><Relationship Id="rId1044" Type="http://schemas.openxmlformats.org/officeDocument/2006/relationships/hyperlink" Target="http://news.keepmecurrent.com/police-mum-on-motive-for-swastika-painting/" TargetMode="External"/><Relationship Id="rId212" Type="http://schemas.openxmlformats.org/officeDocument/2006/relationships/hyperlink" Target="https://themacweekly.com/73189/news/swastikas-found-in-the-library/" TargetMode="External"/><Relationship Id="rId696" Type="http://schemas.openxmlformats.org/officeDocument/2006/relationships/hyperlink" Target="http://westchester.news12.com/story/40279723/new-rochelle-middle-school-student-finds-2-swastikas-scrawled-in-textbook" TargetMode="External"/><Relationship Id="rId1045" Type="http://schemas.openxmlformats.org/officeDocument/2006/relationships/hyperlink" Target="http://news.keepmecurrent.com/wp-content/uploads/2016/04/xSwastika.jpg.pagespeed.ic.6X16O_zdwA.webp" TargetMode="External"/><Relationship Id="rId211" Type="http://schemas.openxmlformats.org/officeDocument/2006/relationships/hyperlink" Target="https://www.twincities.com/2017/11/03/macalester-college-finds-more-swastikas-on-campus/" TargetMode="External"/><Relationship Id="rId695" Type="http://schemas.openxmlformats.org/officeDocument/2006/relationships/hyperlink" Target="https://www.denverpost.com/2019/04/09/swastika-denver-elementary-school-playground/" TargetMode="External"/><Relationship Id="rId1046" Type="http://schemas.openxmlformats.org/officeDocument/2006/relationships/hyperlink" Target="https://www.usatoday.com/story/news/nation-now/2016/04/15/property-owners-nazi-flag-upsets-neighbors-tenn/83113360/" TargetMode="External"/><Relationship Id="rId210" Type="http://schemas.openxmlformats.org/officeDocument/2006/relationships/hyperlink" Target="http://sundial.csun.edu/2017/10/crime-blotter-1025-1031/" TargetMode="External"/><Relationship Id="rId694" Type="http://schemas.openxmlformats.org/officeDocument/2006/relationships/hyperlink" Target="https://www.wral.com/swastikas-found-at-nc-school-of-science-and-math/18342874/" TargetMode="External"/><Relationship Id="rId1047" Type="http://schemas.openxmlformats.org/officeDocument/2006/relationships/hyperlink" Target="https://www.gannett-cdn.com/-mm-/519e70b3dd198a728f9efe74a59e76efcbe622d3/c=4-0-3260-2448/local/-/media/2016/04/15/Nashville/Nashville/635963296576623967-021.JPG?width=534&amp;height=401&amp;fit=crop" TargetMode="External"/><Relationship Id="rId249" Type="http://schemas.openxmlformats.org/officeDocument/2006/relationships/hyperlink" Target="https://www.columbiaspectator.com/news/2020/04/01/this-semester-the-16th-floor-of-east-campus-has-seen-three-incidents-of-anti-semitic-vandalism/" TargetMode="External"/><Relationship Id="rId248" Type="http://schemas.openxmlformats.org/officeDocument/2006/relationships/hyperlink" Target="https://i0.wp.com/www.westernfrontonline.com/wp-content/uploads/2018/03/5322259170009278758-e1521249747906.jpg?resize=447%2C575" TargetMode="External"/><Relationship Id="rId247" Type="http://schemas.openxmlformats.org/officeDocument/2006/relationships/hyperlink" Target="http://www.westernfrontonline.com/2018/03/16/two-reports-of-antisemitism-on-campus-this-week/" TargetMode="External"/><Relationship Id="rId1070" Type="http://schemas.openxmlformats.org/officeDocument/2006/relationships/hyperlink" Target="https://www.fox9.com/news/minneapolis-police-investigating-swastikas-painted-on-buildings" TargetMode="External"/><Relationship Id="rId1071" Type="http://schemas.openxmlformats.org/officeDocument/2006/relationships/hyperlink" Target="http://stmedia.stimg.co/ctyp+swastika+cutout.PNG?w=800" TargetMode="External"/><Relationship Id="rId1072" Type="http://schemas.openxmlformats.org/officeDocument/2006/relationships/hyperlink" Target="https://nypost.com/2016/12/06/long-island-cops-investigate-racist-sidewalk-graffiti/" TargetMode="External"/><Relationship Id="rId242" Type="http://schemas.openxmlformats.org/officeDocument/2006/relationships/hyperlink" Target="https://unfspinnaker.com/66300/news/police-beat-swastika-burglary-and-a-stolen-cell-phone/" TargetMode="External"/><Relationship Id="rId1073" Type="http://schemas.openxmlformats.org/officeDocument/2006/relationships/hyperlink" Target="https://thenypost.files.wordpress.com/2016/12/15171252_10207794362201321_945801097252712601_n.jpg?quality=90&amp;strip=all&amp;w=331" TargetMode="External"/><Relationship Id="rId241" Type="http://schemas.openxmlformats.org/officeDocument/2006/relationships/hyperlink" Target="https://www.cincinnati.com/story/news/2018/02/27/xavier-investigates-report-nazi-swastika-flag-dorm/376334002/" TargetMode="External"/><Relationship Id="rId1074" Type="http://schemas.openxmlformats.org/officeDocument/2006/relationships/hyperlink" Target="https://www.washingtonpost.com/local/public-safety/automobiles-were-spray-painted-with-swastikas-and-the-word-racist-in-md-police-say/2016/12/01/f19fc4a4-b7ce-11e6-a677-b608fbb3aaf6_story.html?postshare=4531480625103384&amp;tid=ss_tw&amp;utm_term=.8b31532e117d" TargetMode="External"/><Relationship Id="rId240" Type="http://schemas.openxmlformats.org/officeDocument/2006/relationships/hyperlink" Target="https://www.cincinnati.com/story/news/2018/02/27/xavier-investigates-report-nazi-swastika-flag-dorm/376334002/" TargetMode="External"/><Relationship Id="rId1075" Type="http://schemas.openxmlformats.org/officeDocument/2006/relationships/hyperlink" Target="http://nesn.com/2016/12/giants-fullback-has-home-vandalized-with-swastika-donald-trumps-name/" TargetMode="External"/><Relationship Id="rId1076" Type="http://schemas.openxmlformats.org/officeDocument/2006/relationships/hyperlink" Target="https://www.wtae.com/article/swastikas-hitler-was-right-carved-on-walls-during-boat-vandalism-spree/8543361" TargetMode="External"/><Relationship Id="rId246" Type="http://schemas.openxmlformats.org/officeDocument/2006/relationships/hyperlink" Target="http://www.kcrg.com/content/news/UI-Police-investigate-Nazi-graffiti-left-on-campus-mural-477351073.html" TargetMode="External"/><Relationship Id="rId1077" Type="http://schemas.openxmlformats.org/officeDocument/2006/relationships/hyperlink" Target="http://www.latimes.com/socal/glendale-news-press/news/tn-gnp-me-hate-crime-20161220-story.html" TargetMode="External"/><Relationship Id="rId245" Type="http://schemas.openxmlformats.org/officeDocument/2006/relationships/hyperlink" Target="https://www.ccnycampus.org/articles/2018/03/youll-never-hear-about-this?rq=swastika" TargetMode="External"/><Relationship Id="rId1078" Type="http://schemas.openxmlformats.org/officeDocument/2006/relationships/hyperlink" Target="http://nypost.com/2016/12/18/small-town-being-graffitied-with-swastikas-even-in-the-snow/" TargetMode="External"/><Relationship Id="rId244" Type="http://schemas.openxmlformats.org/officeDocument/2006/relationships/hyperlink" Target="https://wcfcourier.com/news/local/education/luther-college-president-responds-to-symbols-of-hate/article_6d89174b-26d4-5cf5-9125-29d449b39207.html" TargetMode="External"/><Relationship Id="rId1079" Type="http://schemas.openxmlformats.org/officeDocument/2006/relationships/hyperlink" Target="https://www.fox5atlanta.com/news/vandals-spray-paint-kkk-swastikas-on-acworth-home" TargetMode="External"/><Relationship Id="rId243" Type="http://schemas.openxmlformats.org/officeDocument/2006/relationships/hyperlink" Target="https://www.wivb.com/news/local-news/lockport-man-20-charged-with-posting-hateful-images-at-alfred-state-university/1083207379" TargetMode="External"/><Relationship Id="rId239" Type="http://schemas.openxmlformats.org/officeDocument/2006/relationships/hyperlink" Target="https://nypost.com/2018/02/23/vandal-tags-nyu-building-with-4th-swastika-in-past-two-months/" TargetMode="External"/><Relationship Id="rId238" Type="http://schemas.openxmlformats.org/officeDocument/2006/relationships/hyperlink" Target="https://cdn-images-1.medium.com/max/2000/1*2oUfKIPsJlN6K1JZOC-yIw.jpeg" TargetMode="External"/><Relationship Id="rId237" Type="http://schemas.openxmlformats.org/officeDocument/2006/relationships/hyperlink" Target="https://medium.com/colby-echo/community-navigates-aftermath-of-hate-symbol-2f79d81ae143" TargetMode="External"/><Relationship Id="rId236" Type="http://schemas.openxmlformats.org/officeDocument/2006/relationships/hyperlink" Target="https://images.squarespace-cdn.com/content/v1/54f74f23e4b0952b4e0011c0/1519094111675-R9XT0LFL5QG8LKMQSZZB/ke17ZwdGBToddI8pDm48kA2FyzyfLmTGEfc7U4e-5-lZw-zPPgdn4jUwVcJE1ZvWQUxwkmyExglNqGp0IvTJZUJFbgE-7XRK3dMEBRBhUpxTUvLxAzuI0zWRsNqsZOS7BDMb4g7c71cFovzNIDIv1jX-KKKOvlhvO3ns86pZVLk/IMG-2645.JPG?format=1500w" TargetMode="External"/><Relationship Id="rId1060" Type="http://schemas.openxmlformats.org/officeDocument/2006/relationships/hyperlink" Target="http://www.spokesman.com/stories/2016/nov/16/police-investigate-swastika-spray-painted-on-logan/" TargetMode="External"/><Relationship Id="rId1061" Type="http://schemas.openxmlformats.org/officeDocument/2006/relationships/hyperlink" Target="http://media.spokesman.com/photos/2016/11/16/swastika_graffiti_t2500.jpg?6913dd5f0afa17a0b7a91a88b4e808d586264d13" TargetMode="External"/><Relationship Id="rId231" Type="http://schemas.openxmlformats.org/officeDocument/2006/relationships/hyperlink" Target="https://www.waff.com/story/37488257/swastikas-found-stenciled-on-uah-building/" TargetMode="External"/><Relationship Id="rId1062" Type="http://schemas.openxmlformats.org/officeDocument/2006/relationships/hyperlink" Target="http://nypost.com/2016/11/16/jewish-and-openly-gay-senator-finds-swastika-etched-outside-home/" TargetMode="External"/><Relationship Id="rId230" Type="http://schemas.openxmlformats.org/officeDocument/2006/relationships/hyperlink" Target="https://www.sfgate.com/bayarea/article/Swastika-found-San-Jose-college-campus-Evergreen-12549111.php" TargetMode="External"/><Relationship Id="rId1063" Type="http://schemas.openxmlformats.org/officeDocument/2006/relationships/hyperlink" Target="https://pbs.twimg.com/media/CxWNnhbUUAE5YN2.jpg" TargetMode="External"/><Relationship Id="rId1064" Type="http://schemas.openxmlformats.org/officeDocument/2006/relationships/hyperlink" Target="https://www.oregonlive.com/portland/2016/11/happy_valley_home_vandalized_w.html" TargetMode="External"/><Relationship Id="rId1065" Type="http://schemas.openxmlformats.org/officeDocument/2006/relationships/hyperlink" Target="http://www.thedenverchannel.com/news/local-news/transgender-womans-car-vandalized-with-hate-speech-pro-trump-message-in-denvers-capitol-hill" TargetMode="External"/><Relationship Id="rId235" Type="http://schemas.openxmlformats.org/officeDocument/2006/relationships/hyperlink" Target="http://dailycampus.squarespace.com/stories/2018/2/20/snow-swastikas-found-outside-oak-hall" TargetMode="External"/><Relationship Id="rId1066" Type="http://schemas.openxmlformats.org/officeDocument/2006/relationships/hyperlink" Target="http://media.thedenverchannel.com/photo/2016/11/16/Screen%20Shot%202016-11-16%20at%2010.19.41%20AM%20blur_49899301_ver1.0.jpg" TargetMode="External"/><Relationship Id="rId234" Type="http://schemas.openxmlformats.org/officeDocument/2006/relationships/hyperlink" Target="https://nypost.com/2018/02/23/vandal-tags-nyu-building-with-4th-swastika-in-past-two-months/" TargetMode="External"/><Relationship Id="rId1067" Type="http://schemas.openxmlformats.org/officeDocument/2006/relationships/hyperlink" Target="http://dailycaller.com/2016/11/21/vandals-paint-swastika-on-trump-supporters-door/" TargetMode="External"/><Relationship Id="rId233" Type="http://schemas.openxmlformats.org/officeDocument/2006/relationships/hyperlink" Target="https://s3.amazonaws.com/media.car/21252_news_snowswastikap.jpg" TargetMode="External"/><Relationship Id="rId1068" Type="http://schemas.openxmlformats.org/officeDocument/2006/relationships/hyperlink" Target="https://www.fox9.com/news/minneapolis-police-investigating-swastikas-painted-on-buildings" TargetMode="External"/><Relationship Id="rId232" Type="http://schemas.openxmlformats.org/officeDocument/2006/relationships/hyperlink" Target="http://www.dailycardinal.com/article/2018/02/swastika-slur-found-drawn-in-snow-near-botany-gardens" TargetMode="External"/><Relationship Id="rId1069" Type="http://schemas.openxmlformats.org/officeDocument/2006/relationships/hyperlink" Target="http://www.usatoday.com/story/news/nation-now/2016/12/14/arrest-made-swastika-vandalism-interracial-couples-home-ohio/95454240/" TargetMode="External"/><Relationship Id="rId1015" Type="http://schemas.openxmlformats.org/officeDocument/2006/relationships/hyperlink" Target="https://www.easthamptonstar.com/police-courts/20191121/second-swastika-found" TargetMode="External"/><Relationship Id="rId1499" Type="http://schemas.openxmlformats.org/officeDocument/2006/relationships/hyperlink" Target="https://web.archive.org/save/https://www.longislandpress.com/2017/01/30/swastika-made-of-silly-string-found-on-jericho-sidewalk/" TargetMode="External"/><Relationship Id="rId1016" Type="http://schemas.openxmlformats.org/officeDocument/2006/relationships/hyperlink" Target="http://longisland.news12.com/police-discover-swastika-in-welwyn-preserve-in-glen-cove-41413360" TargetMode="External"/><Relationship Id="rId1017" Type="http://schemas.openxmlformats.org/officeDocument/2006/relationships/hyperlink" Target="https://www.edmondsbeacon.com/story/2020/04/30/news/swastikas-painted-on-trees-at-pine-ridge-park-in-edmonds/23077.html" TargetMode="External"/><Relationship Id="rId1018" Type="http://schemas.openxmlformats.org/officeDocument/2006/relationships/hyperlink" Target="https://kfoxtv.com/resources/media/c4e3f00b-8992-4c51-ac39-7c11e21e9095-large16x9_Swastika.jpg?1585794595794" TargetMode="External"/><Relationship Id="rId1019" Type="http://schemas.openxmlformats.org/officeDocument/2006/relationships/hyperlink" Target="https://www.lohud.com/story/news/crime/2020/05/27/men-arrested-spray-painting-swastika-graffiti-scout-field/5266724002/" TargetMode="External"/><Relationship Id="rId668" Type="http://schemas.openxmlformats.org/officeDocument/2006/relationships/hyperlink" Target="https://www.sacbee.com/latest-news/kavdzk/picture223289870/alternates/LANDSCAPE_1140/Swastikas-found-etched-i.jpg" TargetMode="External"/><Relationship Id="rId667" Type="http://schemas.openxmlformats.org/officeDocument/2006/relationships/hyperlink" Target="https://infoweb.newsbank.com/apps/news/document-view?p=WORLDNEWS&amp;t=pubname%3ASCBB%21Sacramento%2BBee%252C%2BThe%2B%2528CA%2529&amp;sort=YMD_date%3AD&amp;maxresults=20&amp;f=advanced&amp;val-base-0=swastikas%20middle%20school&amp;fld-base-0=alltext&amp;docref=news/17076E23AC4D8998" TargetMode="External"/><Relationship Id="rId666" Type="http://schemas.openxmlformats.org/officeDocument/2006/relationships/hyperlink" Target="http://www.cambridgeday.com/2018/12/12/threats-to-teacher-of-color-follows-swastika-discovered-at-high-school-district-reports/" TargetMode="External"/><Relationship Id="rId665" Type="http://schemas.openxmlformats.org/officeDocument/2006/relationships/hyperlink" Target="https://www.wwlp.com/news/local-news/hampshire-county/anti-semitic-incident-reported-at-amherst-regional-high-school/" TargetMode="External"/><Relationship Id="rId669" Type="http://schemas.openxmlformats.org/officeDocument/2006/relationships/hyperlink" Target="https://www.azcentral.com/story/news/local/phoenix-education/2018/12/03/phoenix-swastikas-drawn-camelback-high-school-rise-antiSemitism-anti-defamation-league/2198433002/" TargetMode="External"/><Relationship Id="rId1490" Type="http://schemas.openxmlformats.org/officeDocument/2006/relationships/hyperlink" Target="https://dailyvoice.com/new-york/lewisboro/schools/graffiti-including-swastika-found-at-closed-lewisboro-elementary-school/694410/" TargetMode="External"/><Relationship Id="rId660" Type="http://schemas.openxmlformats.org/officeDocument/2006/relationships/hyperlink" Target="https://hiseye.org/4657/his-eye/news/trending-hate-crimes-in-new-jersey-schools/" TargetMode="External"/><Relationship Id="rId1491" Type="http://schemas.openxmlformats.org/officeDocument/2006/relationships/hyperlink" Target="http://www.newsday.com/long-island/crime/cops-swastika-graffiti-in-trump-name-probed-by-hate-crimes-unit-1.12838339" TargetMode="External"/><Relationship Id="rId1492" Type="http://schemas.openxmlformats.org/officeDocument/2006/relationships/hyperlink" Target="https://patch.com/new-york/washington-heights-inwood/swastika-graffiti-spotted-inwood-subway-station" TargetMode="External"/><Relationship Id="rId1493" Type="http://schemas.openxmlformats.org/officeDocument/2006/relationships/hyperlink" Target="https://patch.com/img/cdn20/users/22866740/20170103/065734/styles/raw/public/article_images/15823717_873175691854_8381221923328200828_n-1483487846-2667.jpg?width=705" TargetMode="External"/><Relationship Id="rId1010" Type="http://schemas.openxmlformats.org/officeDocument/2006/relationships/hyperlink" Target="https://www.cnn.com/2019/08/14/us/new-york-proposed-bill-swastikas-and-nooses-trnd/index.html" TargetMode="External"/><Relationship Id="rId1494" Type="http://schemas.openxmlformats.org/officeDocument/2006/relationships/hyperlink" Target="http://www.miamiherald.com/news/local/crime/article126116769.html" TargetMode="External"/><Relationship Id="rId664" Type="http://schemas.openxmlformats.org/officeDocument/2006/relationships/hyperlink" Target="https://pvsmokesignal.com/anti-semitic-grafitti-discovered-at-george-g-white-school/" TargetMode="External"/><Relationship Id="rId1011" Type="http://schemas.openxmlformats.org/officeDocument/2006/relationships/hyperlink" Target="https://www.newsday.com/long-island/crime/swastika-commack-park-1.35845325" TargetMode="External"/><Relationship Id="rId1495" Type="http://schemas.openxmlformats.org/officeDocument/2006/relationships/hyperlink" Target="http://www.miamiherald.com/news/local/crime/qxjc5z/picture126116754/alternates/FREE_1140/NBVSwastika" TargetMode="External"/><Relationship Id="rId663" Type="http://schemas.openxmlformats.org/officeDocument/2006/relationships/hyperlink" Target="https://dailyvoice.com/new-jersey/ridgewood/police-fire/swastika-carved-next-to-star-of-david-in-ridgewood-hs-girls-bathroom-stall/745345/" TargetMode="External"/><Relationship Id="rId1012" Type="http://schemas.openxmlformats.org/officeDocument/2006/relationships/hyperlink" Target="https://www.mi-reporter.com/news/swastikas-found-on-mercer-island-during-jewish-holiday/" TargetMode="External"/><Relationship Id="rId1496" Type="http://schemas.openxmlformats.org/officeDocument/2006/relationships/hyperlink" Target="https://rare.us/rare-news/across-the-u-s-a/when-a-bystander-saw-a-trump-protester-in-a-swastika-shirt-his-response-stopped-people-in-their-tracks/" TargetMode="External"/><Relationship Id="rId662" Type="http://schemas.openxmlformats.org/officeDocument/2006/relationships/hyperlink" Target="https://dailyvoice.com/new-jersey/pascackvalley/police-fire/swastikas-racist-graffiti-spread-from-pascack-valley-hs-to-hills/745334/" TargetMode="External"/><Relationship Id="rId1013" Type="http://schemas.openxmlformats.org/officeDocument/2006/relationships/hyperlink" Target="https://thejewishnews.com/2019/10/28/swastikas-found-in-west-bloomfield-linear-park/" TargetMode="External"/><Relationship Id="rId1497" Type="http://schemas.openxmlformats.org/officeDocument/2006/relationships/hyperlink" Target="https://www.oregonlive.com/portland/2017/01/nazi_and_anti-feminist_graffit.html" TargetMode="External"/><Relationship Id="rId661" Type="http://schemas.openxmlformats.org/officeDocument/2006/relationships/hyperlink" Target="https://www.tapinto.net/towns/summit/sections/education/articles/as-community-rallies-against-hate-swastikas-appear-at-summit-high-school" TargetMode="External"/><Relationship Id="rId1014" Type="http://schemas.openxmlformats.org/officeDocument/2006/relationships/hyperlink" Target="https://www.cnn.com/2019/11/08/us/turtles-with-painted-shells-trnd/index.html" TargetMode="External"/><Relationship Id="rId1498" Type="http://schemas.openxmlformats.org/officeDocument/2006/relationships/hyperlink" Target="https://www.oregonlive.com/resizer/9u9RCeGukyOiV2_81LM9YJfImUs=/1280x0/smart/advancelocal-adapter-image-uploads.s3.amazonaws.com/image.oregonlive.com/home/olive-media/width2048/img/portland_impact/photo/21932877-small.jpeg" TargetMode="External"/><Relationship Id="rId1004" Type="http://schemas.openxmlformats.org/officeDocument/2006/relationships/hyperlink" Target="https://www.nbcbayarea.com/news/local/13-swastikas-painted-across-buena-vista-park-in-san-francisco/193395/" TargetMode="External"/><Relationship Id="rId1488" Type="http://schemas.openxmlformats.org/officeDocument/2006/relationships/hyperlink" Target="http://www.latimes.com/local/lanow/la-me-ln-graffiti-palo-alto-20161230-story.html" TargetMode="External"/><Relationship Id="rId1005" Type="http://schemas.openxmlformats.org/officeDocument/2006/relationships/hyperlink" Target="https://www.newsday.com/long-island/suffolk/swastikas-brightwaters-1.30192307" TargetMode="External"/><Relationship Id="rId1489" Type="http://schemas.openxmlformats.org/officeDocument/2006/relationships/hyperlink" Target="https://patch.com/new-jersey/bridgewater/swastika-carved-raritan-train-station-under-investigation" TargetMode="External"/><Relationship Id="rId1006" Type="http://schemas.openxmlformats.org/officeDocument/2006/relationships/hyperlink" Target="https://www.nydailynews.com/new-york/ny-swastika-prospect-park-hate-crimes-20190526-gtpwezg7dja2xedbkxglbauxme-story.html" TargetMode="External"/><Relationship Id="rId1007" Type="http://schemas.openxmlformats.org/officeDocument/2006/relationships/hyperlink" Target="https://www.smdailyjournal.com/news/local/teen-suspected-of-painting-swastikas-arrested-in-san-carlos/article_961b681c-ac28-11e9-8aa0-23311a6668b6.html" TargetMode="External"/><Relationship Id="rId1008" Type="http://schemas.openxmlformats.org/officeDocument/2006/relationships/hyperlink" Target="https://www.app.com/story/news/crime/2019/07/21/swastikas-drawn-parts-park-long-branch-police-say/1790769001/" TargetMode="External"/><Relationship Id="rId1009" Type="http://schemas.openxmlformats.org/officeDocument/2006/relationships/hyperlink" Target="https://abc7ny.com/7-swastikas-scrawled-on-li-park-pavilion;-police-search-for-vandal/5452949/" TargetMode="External"/><Relationship Id="rId657" Type="http://schemas.openxmlformats.org/officeDocument/2006/relationships/hyperlink" Target="https://patch.com/new-jersey/summit/swastikas-found-summit-middle-school" TargetMode="External"/><Relationship Id="rId656" Type="http://schemas.openxmlformats.org/officeDocument/2006/relationships/hyperlink" Target="https://www.chicagotribune.com/suburbs/river-forest/ct-rfl-trinity-swastika-tl-1122-story.html" TargetMode="External"/><Relationship Id="rId655" Type="http://schemas.openxmlformats.org/officeDocument/2006/relationships/hyperlink" Target="https://abc7chicago.com/student-charged-for-sharing-swastika-image-at-oak-park-and-river-forest-high-school/4674771/" TargetMode="External"/><Relationship Id="rId654" Type="http://schemas.openxmlformats.org/officeDocument/2006/relationships/hyperlink" Target="https://www.denverpost.com/2018/11/09/swastika-graffiti-kent-denver-school/" TargetMode="External"/><Relationship Id="rId659" Type="http://schemas.openxmlformats.org/officeDocument/2006/relationships/hyperlink" Target="https://www.nj.com/news/2018/11/hateful-graffiti-swastikas-found-at-2-nj-middle-schools-just-miles-apart.html" TargetMode="External"/><Relationship Id="rId658" Type="http://schemas.openxmlformats.org/officeDocument/2006/relationships/hyperlink" Target="https://www.tapinto.net/towns/summit/sections/education/articles/as-community-rallies-against-hate-swastikas-appear-at-summit-high-school" TargetMode="External"/><Relationship Id="rId1480" Type="http://schemas.openxmlformats.org/officeDocument/2006/relationships/hyperlink" Target="https://www.longislandpress.com/2016/12/05/make-america-white-again-graffiti-in-mineola-probed-as-hate-crime/" TargetMode="External"/><Relationship Id="rId1481" Type="http://schemas.openxmlformats.org/officeDocument/2006/relationships/hyperlink" Target="http://www.nydailynews.com/news/crime/red-spray-painted-swastikas-investigated-hate-crimes-article-1.2915531" TargetMode="External"/><Relationship Id="rId1482" Type="http://schemas.openxmlformats.org/officeDocument/2006/relationships/hyperlink" Target="http://assets.nydailynews.com/polopoly_fs/1.2899446.1482118431!/img/httpImage/image.jpg_gen/derivatives/article_1200/article-pdbias-1205.jpg" TargetMode="External"/><Relationship Id="rId1483" Type="http://schemas.openxmlformats.org/officeDocument/2006/relationships/hyperlink" Target="http://chicagoist.com/2016/12/08/those_trump_swastika_signs_around_t.php" TargetMode="External"/><Relationship Id="rId653" Type="http://schemas.openxmlformats.org/officeDocument/2006/relationships/hyperlink" Target="https://news.wttw.com/2018/11/14/responding-hate-speech-schools" TargetMode="External"/><Relationship Id="rId1000" Type="http://schemas.openxmlformats.org/officeDocument/2006/relationships/hyperlink" Target="https://patch.com/new-jersey/rumson/fair-haven-police-blotter-swastika-found-playground" TargetMode="External"/><Relationship Id="rId1484" Type="http://schemas.openxmlformats.org/officeDocument/2006/relationships/hyperlink" Target="https://pbs.twimg.com/media/Cyowc9OXEAABHT7.jpg" TargetMode="External"/><Relationship Id="rId652" Type="http://schemas.openxmlformats.org/officeDocument/2006/relationships/hyperlink" Target="https://blavity.com/chicago-high-school-students-protest-administrations-response-to-racist-graffiti-and-white-teacher-using-the-n-word?category1=news&amp;category2=education" TargetMode="External"/><Relationship Id="rId1001" Type="http://schemas.openxmlformats.org/officeDocument/2006/relationships/hyperlink" Target="https://www.dakotanewsnow.com/content/news/Sioux-Falls-mayor-condemns-swastika-burning-in-park-507677671.html" TargetMode="External"/><Relationship Id="rId1485" Type="http://schemas.openxmlformats.org/officeDocument/2006/relationships/hyperlink" Target="http://www.nbcnewyork.com/news/local/swastikas-ninth-avenue-hells-kitchen-hate-crime-trump-405363195.html" TargetMode="External"/><Relationship Id="rId651" Type="http://schemas.openxmlformats.org/officeDocument/2006/relationships/hyperlink" Target="https://pbs.twimg.com/media/Drbrc25U4AAsJ13?format=jpg&amp;name=medium" TargetMode="External"/><Relationship Id="rId1002" Type="http://schemas.openxmlformats.org/officeDocument/2006/relationships/hyperlink" Target="https://gray-ksfy-prod.cdn.arcpublishing.com/resizer/NErPi_8nyS_H5YKXNvHqQklPsgs=/1200x675/smart/cloudfront-us-east-1.images.arcpublishing.com/gray/VWG4JSKMKNMZXECTFBX4WYN7PE.jpg" TargetMode="External"/><Relationship Id="rId1486" Type="http://schemas.openxmlformats.org/officeDocument/2006/relationships/hyperlink" Target="https://www.ocregister.com/2017/01/09/swastikas-at-mission-viejo-park-unite-multifaith-community/" TargetMode="External"/><Relationship Id="rId650" Type="http://schemas.openxmlformats.org/officeDocument/2006/relationships/hyperlink" Target="https://news.wttw.com/2018/11/14/responding-hate-speech-schools" TargetMode="External"/><Relationship Id="rId1003" Type="http://schemas.openxmlformats.org/officeDocument/2006/relationships/hyperlink" Target="https://sdvfpeace.org/2019/03/27/coalition-statement-burning-swastika-into-parking-lot-of-tuthill-park-is-hate/" TargetMode="External"/><Relationship Id="rId1487" Type="http://schemas.openxmlformats.org/officeDocument/2006/relationships/hyperlink" Target="https://www.rawstory.com/2016/12/trump-2016-swastika-and-n-word-written-on-car-in-second-incident-at-temple-university/" TargetMode="External"/><Relationship Id="rId1037" Type="http://schemas.openxmlformats.org/officeDocument/2006/relationships/hyperlink" Target="https://www.thelakewoodscoop.com/news/2020/12/hate-jackson-police-investigating-swastika-found-in-park.html" TargetMode="External"/><Relationship Id="rId1038" Type="http://schemas.openxmlformats.org/officeDocument/2006/relationships/hyperlink" Target="https://www.thelakewoodscoop.com/news/2020/12/hate-jackson-police-investigating-swastika-found-in-park.html" TargetMode="External"/><Relationship Id="rId1039" Type="http://schemas.openxmlformats.org/officeDocument/2006/relationships/hyperlink" Target="https://www.ktnv.com/news/more-racist-letters-prompt-federal-involvement" TargetMode="External"/><Relationship Id="rId206" Type="http://schemas.openxmlformats.org/officeDocument/2006/relationships/hyperlink" Target="https://thetech.com/2017/11/09/standing-up-for-mit" TargetMode="External"/><Relationship Id="rId205" Type="http://schemas.openxmlformats.org/officeDocument/2006/relationships/hyperlink" Target="http://i1.wp.com/cornellsun.com/wp-content/uploads/2017/10/Anti-Semetic-Poster.jpg?w=1600" TargetMode="External"/><Relationship Id="rId689" Type="http://schemas.openxmlformats.org/officeDocument/2006/relationships/hyperlink" Target="https://www.onside.world/our-team" TargetMode="External"/><Relationship Id="rId204" Type="http://schemas.openxmlformats.org/officeDocument/2006/relationships/hyperlink" Target="https://cornellsun.com/2017/10/23/anti-semitic-posters-appear-on-campus-advertising-apparently-fake-hate-group/" TargetMode="External"/><Relationship Id="rId688" Type="http://schemas.openxmlformats.org/officeDocument/2006/relationships/hyperlink" Target="https://time.com/5547915/swastikas-sidwell-friends-school/" TargetMode="External"/><Relationship Id="rId203" Type="http://schemas.openxmlformats.org/officeDocument/2006/relationships/hyperlink" Target="https://www.bupipedream.com/news/87542/post-it-note-with-swastika-found-in-digman-hall/" TargetMode="External"/><Relationship Id="rId687" Type="http://schemas.openxmlformats.org/officeDocument/2006/relationships/hyperlink" Target="https://www.nbcwashington.com/news/local/swastika-found-in-bathroom-stall-at-bethesda-elementary-school/3165/" TargetMode="External"/><Relationship Id="rId209" Type="http://schemas.openxmlformats.org/officeDocument/2006/relationships/hyperlink" Target="https://media.thetab.com/blogs.dir/110/files/2017/10/img-0149-e1509314695126-540x284.jpg" TargetMode="External"/><Relationship Id="rId208" Type="http://schemas.openxmlformats.org/officeDocument/2006/relationships/hyperlink" Target="https://www.tapinto.net/towns/new-brunswick/articles/swastika-found-painted-outside-rutgers-dining-hal" TargetMode="External"/><Relationship Id="rId207" Type="http://schemas.openxmlformats.org/officeDocument/2006/relationships/hyperlink" Target="https://themacweekly.com/73189/news/swastikas-found-in-the-library/" TargetMode="External"/><Relationship Id="rId682" Type="http://schemas.openxmlformats.org/officeDocument/2006/relationships/hyperlink" Target="https://www.cnn.com/2019/02/27/us/12-year-old-arrested-swastikas-playground/index.html" TargetMode="External"/><Relationship Id="rId681" Type="http://schemas.openxmlformats.org/officeDocument/2006/relationships/hyperlink" Target="https://www.wcvb.com/article/swastika-found-scrawled-on-door-at-ashland-high-school/26357837" TargetMode="External"/><Relationship Id="rId1030" Type="http://schemas.openxmlformats.org/officeDocument/2006/relationships/hyperlink" Target="https://patch.com/new-york/wantagh/anti-semitic-vandalism-found-seaford-during-jewish-holiday" TargetMode="External"/><Relationship Id="rId680" Type="http://schemas.openxmlformats.org/officeDocument/2006/relationships/hyperlink" Target="https://www.nydailynews.com/resizer/L3AFL8VsKWpyQ5-zdYWha0AAFr0=/800x490/top/www.trbimg.com/img-5c707812/turbine/ny-1550874635-6zj18o00op-snap-image" TargetMode="External"/><Relationship Id="rId1031" Type="http://schemas.openxmlformats.org/officeDocument/2006/relationships/hyperlink" Target="https://patch.com/img/cdn20/users/22941961/20201001/032401/styles/raw/public/processed_images/10291.jpeg?width=720" TargetMode="External"/><Relationship Id="rId1032" Type="http://schemas.openxmlformats.org/officeDocument/2006/relationships/hyperlink" Target="https://www.press-citizen.com/story/news/crime-and-courts/2020/10/19/iowa-city-police-nazi-symbol-white-supremacist-vandalism-city-park/3710364001/" TargetMode="External"/><Relationship Id="rId202" Type="http://schemas.openxmlformats.org/officeDocument/2006/relationships/hyperlink" Target="https://news.stanford.edu/2017/10/25/police-investigating-appearance-swastika-campus-building/" TargetMode="External"/><Relationship Id="rId686" Type="http://schemas.openxmlformats.org/officeDocument/2006/relationships/hyperlink" Target="https://www-proquest-com.proxy.lib.umich.edu/saveasdownloadprogress/EB7F5BB438E947F1PQ/false?accountid=14667" TargetMode="External"/><Relationship Id="rId1033" Type="http://schemas.openxmlformats.org/officeDocument/2006/relationships/hyperlink" Target="https://newschannel9.com/news/local/3-cleveland-parks-vandalized-with-racial-slurs-and-swastikas" TargetMode="External"/><Relationship Id="rId201" Type="http://schemas.openxmlformats.org/officeDocument/2006/relationships/hyperlink" Target="https://static.timesofisrael.com/www/uploads/2017/10/063_863152126-640x400.jpg%20%20%20%20%20and%20%20%20%20https:/static.timesofisrael.com/www/uploads/2017/10/AP17292733588662.jpg" TargetMode="External"/><Relationship Id="rId685" Type="http://schemas.openxmlformats.org/officeDocument/2006/relationships/hyperlink" Target="https://fcnp.com/2019/02/25/mt-daniel-school-playground-vandalized-with-swastika/" TargetMode="External"/><Relationship Id="rId1034" Type="http://schemas.openxmlformats.org/officeDocument/2006/relationships/hyperlink" Target="https://www.jta.org/quick-reads" TargetMode="External"/><Relationship Id="rId200" Type="http://schemas.openxmlformats.org/officeDocument/2006/relationships/hyperlink" Target="https://www.timesofisrael.com/us-white-supremacist-leader-shouted-down-at-florida-college-speech/" TargetMode="External"/><Relationship Id="rId684" Type="http://schemas.openxmlformats.org/officeDocument/2006/relationships/hyperlink" Target="https://www.nytimes.com/2019/03/07/nyregion/swastikas-playground-nyc-anti-semitism.html" TargetMode="External"/><Relationship Id="rId1035" Type="http://schemas.openxmlformats.org/officeDocument/2006/relationships/hyperlink" Target="https://www.tapinto.net/towns/westfield/sections/police-and-fire/articles/westfield-what-to-do-when-you-see-a-swastika-or-other-hate-symbol" TargetMode="External"/><Relationship Id="rId683" Type="http://schemas.openxmlformats.org/officeDocument/2006/relationships/hyperlink" Target="https://cdn.cnn.com/cnnnext/dam/assets/190223143948-03-swastikas-found-at-new-york-elementary-school-exlarge-169.jpg" TargetMode="External"/><Relationship Id="rId1036" Type="http://schemas.openxmlformats.org/officeDocument/2006/relationships/hyperlink" Target="https://tapinto-production.s3.amazonaws.com/uploads/articles/12/best_crop_0f709e6abed1157f803a_1212015611531408374617653.jpeg?v=164c3853502588bf1872" TargetMode="External"/><Relationship Id="rId1026" Type="http://schemas.openxmlformats.org/officeDocument/2006/relationships/hyperlink" Target="https://media.heartlandtv.com/images/Roch+swastika.jpg" TargetMode="External"/><Relationship Id="rId1027" Type="http://schemas.openxmlformats.org/officeDocument/2006/relationships/hyperlink" Target="https://www.tapinto.net/towns/hamilton-slash-robbinsville/sections/police-and-fire/articles/police-seeking-suspect-that-painted-racist-graffiti-swastika-at-hamilton-s-shady-brook-park" TargetMode="External"/><Relationship Id="rId1028" Type="http://schemas.openxmlformats.org/officeDocument/2006/relationships/hyperlink" Target="https://www.wdrb.com/news/henryville-against-nazis-rally-held-after-men-seen-wearing-swastikas-in-clark-state-forest/article_ca447c00-e01b-11ea-9cf5-837deb427709.html" TargetMode="External"/><Relationship Id="rId1029" Type="http://schemas.openxmlformats.org/officeDocument/2006/relationships/hyperlink" Target="https://www.tnonline.com/20200819/swastika-symbols-painted-in-jim-thorpe-park/" TargetMode="External"/><Relationship Id="rId679" Type="http://schemas.openxmlformats.org/officeDocument/2006/relationships/hyperlink" Target="https://atlanta.adl.org/news/swastika-found-at-centennial-high-school/" TargetMode="External"/><Relationship Id="rId678" Type="http://schemas.openxmlformats.org/officeDocument/2006/relationships/hyperlink" Target="https://bloximages.newyork1.vip.townnews.com/bakersfield.com/content/tncms/assets/v3/editorial/4/a3/4a34cdf4-2653-11e9-bcd3-db88958ce51e/5c549712a141c.image.jpg?resize=900%2C1200" TargetMode="External"/><Relationship Id="rId677" Type="http://schemas.openxmlformats.org/officeDocument/2006/relationships/hyperlink" Target="https://www.bakersfield.com/news/nazi-flag-taken-down-in-classroom-at-frontier-high-school/article_a8c4aaa8-2651-11e9-9729-6fbb65c1fb77.html" TargetMode="External"/><Relationship Id="rId676" Type="http://schemas.openxmlformats.org/officeDocument/2006/relationships/hyperlink" Target="https://wtop.com/montgomery-county/2019/01/swastika-found-spray-painted-on-rockville-high-school-letter-to-parents-said/" TargetMode="External"/><Relationship Id="rId671" Type="http://schemas.openxmlformats.org/officeDocument/2006/relationships/hyperlink" Target="https://www.universalhub.com/files/styles/main_image/public/new/nazisign_0.jpg?itok=Pbi_OvnH" TargetMode="External"/><Relationship Id="rId670" Type="http://schemas.openxmlformats.org/officeDocument/2006/relationships/hyperlink" Target="https://www.universalhub.com/2019/burlington-teen-was-drawing-brooklyn-hip-hop" TargetMode="External"/><Relationship Id="rId1020" Type="http://schemas.openxmlformats.org/officeDocument/2006/relationships/hyperlink" Target="https://www.ksnt.com/news/local-news/racial-slurs-swastika-found-at-oakland-neighborhoods-santa-fe-ballpark/" TargetMode="External"/><Relationship Id="rId1021" Type="http://schemas.openxmlformats.org/officeDocument/2006/relationships/hyperlink" Target="https://www.app.com/story/news/local/southern-ocean-county/lacey/2020/06/17/barnegat-branch-trail-lacey-vandalized-swastika/3211171001/" TargetMode="External"/><Relationship Id="rId675" Type="http://schemas.openxmlformats.org/officeDocument/2006/relationships/hyperlink" Target="https://baltimore.cbslocal.com/2019/01/18/anti-semitic-vandalism-severn-river-middle/" TargetMode="External"/><Relationship Id="rId1022" Type="http://schemas.openxmlformats.org/officeDocument/2006/relationships/hyperlink" Target="https://www.jweekly.com/2020/06/25/swastika-racist-graffiti-in-vallejo-being-investigated-as-hate-crime/" TargetMode="External"/><Relationship Id="rId674" Type="http://schemas.openxmlformats.org/officeDocument/2006/relationships/hyperlink" Target="https://www.wmar2news.com/news/howard-county/swastika-drawn-in-snow-by-student-at-howard-high-school" TargetMode="External"/><Relationship Id="rId1023" Type="http://schemas.openxmlformats.org/officeDocument/2006/relationships/hyperlink" Target="https://www.ketv.com/article/swastikas-racial-slur-spray-painted-into-grass-at-lake-zorinsky/33017425" TargetMode="External"/><Relationship Id="rId673" Type="http://schemas.openxmlformats.org/officeDocument/2006/relationships/hyperlink" Target="https://www.documentcloud.org/documents/5673816-Letter-to-Matilija-Families-121418pdf.html" TargetMode="External"/><Relationship Id="rId1024" Type="http://schemas.openxmlformats.org/officeDocument/2006/relationships/hyperlink" Target="https://www.ktsm.com/local/el-paso-news/swastika-found-at-madeline-park-in-west-el-paso/" TargetMode="External"/><Relationship Id="rId672" Type="http://schemas.openxmlformats.org/officeDocument/2006/relationships/hyperlink" Target="https://www.theguardian.com/us-news/2019/jan/15/students-swastika-bodies-junior-high-school-california" TargetMode="External"/><Relationship Id="rId1025" Type="http://schemas.openxmlformats.org/officeDocument/2006/relationships/hyperlink" Target="https://www.kaaltv.com/rochester-minnesota-news/3-swastikas-found-on-memorial-walls-at-mayo-park/5811560/" TargetMode="External"/><Relationship Id="rId190" Type="http://schemas.openxmlformats.org/officeDocument/2006/relationships/hyperlink" Target="https://dbknews.com/2017/10/20/umd-swastika-hate-bias-incident-jewish-community-reaction/" TargetMode="External"/><Relationship Id="rId194" Type="http://schemas.openxmlformats.org/officeDocument/2006/relationships/hyperlink" Target="https://pbs.twimg.com/media/DL8ljYZWsAALk1m.jpg" TargetMode="External"/><Relationship Id="rId193" Type="http://schemas.openxmlformats.org/officeDocument/2006/relationships/hyperlink" Target="http://www.dailycal.org/2017/10/16/flyer-found-vandalized-after-alan-dershowitz-speaks-at-uc-berkeley-school-of-law/" TargetMode="External"/><Relationship Id="rId192" Type="http://schemas.openxmlformats.org/officeDocument/2006/relationships/hyperlink" Target="https://infoweb-newsbank-com.proxy.lib.umich.edu/apps/news/document-view?p=WORLDNEWS&amp;t=pubname%3AMBDB%21Sun%252C%2BThe%2B%2528Baltimore%252C%2BMD%2529&amp;sort=YMD_date%3AD&amp;fld-nav-0=YMD_date&amp;val-nav-0=9/2017%20-%2011/2017&amp;maxresults=20&amp;f=advanced&amp;val-base-0=swastikas&amp;fld-base-0=alltext&amp;bln-base-1=and&amp;val-base-1=2017&amp;fld-base-1=YMD_date&amp;docref=news/1679D11E0E0A3530" TargetMode="External"/><Relationship Id="rId191" Type="http://schemas.openxmlformats.org/officeDocument/2006/relationships/hyperlink" Target="http://www.trbimg.com/img-59df9f89/turbine/bs-1507827589-m9t9fjwmto-snap-image/1600/1600x900" TargetMode="External"/><Relationship Id="rId187" Type="http://schemas.openxmlformats.org/officeDocument/2006/relationships/hyperlink" Target="http://www.wboc.com/story/36547029/man-arrested-after-swastika-found-at-university-of-maryland" TargetMode="External"/><Relationship Id="rId186" Type="http://schemas.openxmlformats.org/officeDocument/2006/relationships/hyperlink" Target="https://georgetownvoice.com/2017/10/03/gupd-issues-response-to-anti-semitic-graffiti/" TargetMode="External"/><Relationship Id="rId185" Type="http://schemas.openxmlformats.org/officeDocument/2006/relationships/hyperlink" Target="http://jewishweek.timesofisrael.com/antisemitic-vandalism-strikes-brandeis-campus/" TargetMode="External"/><Relationship Id="rId184" Type="http://schemas.openxmlformats.org/officeDocument/2006/relationships/hyperlink" Target="https://www.jta.org/2017/09/26/ny/anti-semitic-vandalism-strikes-brandeis-campus" TargetMode="External"/><Relationship Id="rId189" Type="http://schemas.openxmlformats.org/officeDocument/2006/relationships/hyperlink" Target="https://bloximages.chicago2.vip.townnews.com/athensnews.com/content/tncms/assets/v3/editorial/f/9e/f9e437ae-a543-11e7-acec-df161d0e4700/59ce9105b21a5.image.jpg" TargetMode="External"/><Relationship Id="rId188" Type="http://schemas.openxmlformats.org/officeDocument/2006/relationships/hyperlink" Target="https://www.athensnews.com/news/campus/ou-administration-condemns-swastika-graffiti-on-campus/article_d7d917ce-a543-11e7-8422-43b8d053329b.html" TargetMode="External"/><Relationship Id="rId183" Type="http://schemas.openxmlformats.org/officeDocument/2006/relationships/hyperlink" Target="https://www.washingtonpost.com/local/public-safety/swastika-found-in-residence-hall-at-georgetown-university-on-jewish-holiday/2017/09/21/7fe36804-9ec1-11e7-9083-fbfddf6804c2_story.html?utm_term=.5da0a5a69358" TargetMode="External"/><Relationship Id="rId182" Type="http://schemas.openxmlformats.org/officeDocument/2006/relationships/hyperlink" Target="http://www.daily49er.com/wp-content/uploads/2017/09/IMG_3288.jpg" TargetMode="External"/><Relationship Id="rId181" Type="http://schemas.openxmlformats.org/officeDocument/2006/relationships/hyperlink" Target="https://daily49er.com/news/2017/09/19/la-raza-student-association-receives-death-threats-multicultural-center-littered-with-racist-fliers-over-weekend/" TargetMode="External"/><Relationship Id="rId180" Type="http://schemas.openxmlformats.org/officeDocument/2006/relationships/hyperlink" Target="http://www.kcci.com/article/swastika-racist-messages-reported-at-drake-university/12265110" TargetMode="External"/><Relationship Id="rId176" Type="http://schemas.openxmlformats.org/officeDocument/2006/relationships/hyperlink" Target="http://www.dailyprincetonian.com/article/2017/09/swastika-found-near-lewis-library" TargetMode="External"/><Relationship Id="rId175" Type="http://schemas.openxmlformats.org/officeDocument/2006/relationships/hyperlink" Target="http://ephblog.com/category/faculty/marlene-sandstrom/" TargetMode="External"/><Relationship Id="rId174" Type="http://schemas.openxmlformats.org/officeDocument/2006/relationships/hyperlink" Target="https://www.paloaltoonline.com/news/2017/09/11/swastika-like-symbol-drawn-outside-stanford-residence-hall" TargetMode="External"/><Relationship Id="rId173" Type="http://schemas.openxmlformats.org/officeDocument/2006/relationships/hyperlink" Target="https://thehoya.com/wp-content/uploads/2017/09/swastika-copy-168x300.jpeg" TargetMode="External"/><Relationship Id="rId179" Type="http://schemas.openxmlformats.org/officeDocument/2006/relationships/hyperlink" Target="https://www.jconline.com/story/news/college/2017/09/28/tables-found-arranged-into-swastika-purdue-honors-college/711839001/" TargetMode="External"/><Relationship Id="rId178" Type="http://schemas.openxmlformats.org/officeDocument/2006/relationships/hyperlink" Target="https://www.twincities.com/2017/09/28/macalester-says-unacceptable-after-multiple-swastikas-found-in-campus-building/" TargetMode="External"/><Relationship Id="rId177" Type="http://schemas.openxmlformats.org/officeDocument/2006/relationships/hyperlink" Target="http://www.dbknews.com/2017/09/17/university-of-maryland-police-swastika-hate-bias-incident/" TargetMode="External"/><Relationship Id="rId198" Type="http://schemas.openxmlformats.org/officeDocument/2006/relationships/hyperlink" Target="https://themacweekly.com/73189/news/swastikas-found-in-the-library/" TargetMode="External"/><Relationship Id="rId197" Type="http://schemas.openxmlformats.org/officeDocument/2006/relationships/hyperlink" Target="http://media.graytvinc.com/images/810*454/swas2toned.JPG" TargetMode="External"/><Relationship Id="rId196" Type="http://schemas.openxmlformats.org/officeDocument/2006/relationships/hyperlink" Target="http://www.kolotv.com/content/news/UNR-stairwell-tagged-with-swastikas-will-be-painted-over-450854023.html" TargetMode="External"/><Relationship Id="rId195" Type="http://schemas.openxmlformats.org/officeDocument/2006/relationships/hyperlink" Target="https://abc7news.com/hate-crime-graffiti-lafayette-investigation/7408216/" TargetMode="External"/><Relationship Id="rId199" Type="http://schemas.openxmlformats.org/officeDocument/2006/relationships/hyperlink" Target="https://swarthmorephoenix.com/2017/10/16/swatter-october-9-october-16/" TargetMode="External"/><Relationship Id="rId150" Type="http://schemas.openxmlformats.org/officeDocument/2006/relationships/hyperlink" Target="https://www.dailyemerald.com/2017/04/20/white-nationalists-visit-uo-dont-find-support/" TargetMode="External"/><Relationship Id="rId149" Type="http://schemas.openxmlformats.org/officeDocument/2006/relationships/hyperlink" Target="http://www.dbknews.com/2017/04/20/umpd-crime-blotter-police/" TargetMode="External"/><Relationship Id="rId148" Type="http://schemas.openxmlformats.org/officeDocument/2006/relationships/hyperlink" Target="https://www.presstelegram.com/wp-content/uploads/migration/2017/201704/NEWS_170419462_AR_0_OIECRGDNJCZL.jpg?w=810" TargetMode="External"/><Relationship Id="rId1090" Type="http://schemas.openxmlformats.org/officeDocument/2006/relationships/hyperlink" Target="https://foxbaltimore.com/news/local/police-teen-charged-with-several-graffiti-incidents-involving-swastikas" TargetMode="External"/><Relationship Id="rId1091" Type="http://schemas.openxmlformats.org/officeDocument/2006/relationships/hyperlink" Target="https://foxbaltimore.com/news/local/police-teen-charged-with-several-graffiti-incidents-involving-swastikas" TargetMode="External"/><Relationship Id="rId1092" Type="http://schemas.openxmlformats.org/officeDocument/2006/relationships/hyperlink" Target="https://chicago.cbslocal.com/wp-content/uploads/sites/15116062/2017/01/claremont-graffiti.png?w=640&amp;h=360&amp;crop=1" TargetMode="External"/><Relationship Id="rId1093" Type="http://schemas.openxmlformats.org/officeDocument/2006/relationships/hyperlink" Target="https://chicago.cbslocal.com/wp-content/uploads/sites/15116062/2017/01/claremont-graffiti.png?w=640&amp;h=360&amp;crop=1%20%20%20%20%20and%20%20%20%20https://assets.dnainfo.com/photo/2017/1/1485445320-289253/extralarge.jpg" TargetMode="External"/><Relationship Id="rId1094" Type="http://schemas.openxmlformats.org/officeDocument/2006/relationships/hyperlink" Target="http://www.chron.com/neighborhood/fortbend/news/article/Swastikas-Trump-signage-appear-around-Fort-10901188.php" TargetMode="External"/><Relationship Id="rId143" Type="http://schemas.openxmlformats.org/officeDocument/2006/relationships/hyperlink" Target="https://www.pressherald.com/2017/04/05/anti-muslim-graffiti-found-at-university-of-southern-maine/?rel=related" TargetMode="External"/><Relationship Id="rId1095" Type="http://schemas.openxmlformats.org/officeDocument/2006/relationships/hyperlink" Target="http://ww4.hdnux.com/photos/56/71/37/12294143/3/920x920.jpg%20%20%20%20%20%20and%20%20%20%20%20%20%20%20https:/s.hdnux.com/photos/56/71/37/12294142/3/1024x1024.jpg" TargetMode="External"/><Relationship Id="rId142" Type="http://schemas.openxmlformats.org/officeDocument/2006/relationships/hyperlink" Target="https://thetab.com/blogs.dir/91/files/2017/05/18447950-1489714494414879-451069623-n-600x284.jpg" TargetMode="External"/><Relationship Id="rId1096" Type="http://schemas.openxmlformats.org/officeDocument/2006/relationships/hyperlink" Target="https://www.wnem.com/news/police-investigate-possible-hate-crime-after-swastika-found-on-door/article_a80279f0-1480-5e95-a48d-4caed7f2be85.html" TargetMode="External"/><Relationship Id="rId141" Type="http://schemas.openxmlformats.org/officeDocument/2006/relationships/hyperlink" Target="https://web.archive.org/save/https:/thetab.com/us/2017/05/12/swastika-graffiti-unh-campus-67879" TargetMode="External"/><Relationship Id="rId1097" Type="http://schemas.openxmlformats.org/officeDocument/2006/relationships/hyperlink" Target="https://bloximages.newyork1.vip.townnews.com/wnem.com/content/tncms/assets/v3/editorial/f/0c/f0c60e5c-d94a-5565-a7f9-637e81832c99/5b80853264500.image.jpg?resize=750%2C422" TargetMode="External"/><Relationship Id="rId140" Type="http://schemas.openxmlformats.org/officeDocument/2006/relationships/hyperlink" Target="https://amchainitiative.org/wp-content/uploads/2017/04/Hampshire-College-Swastika-4.5.17.jpg" TargetMode="External"/><Relationship Id="rId1098" Type="http://schemas.openxmlformats.org/officeDocument/2006/relationships/hyperlink" Target="https://www.wgrz.com/article/news/local/neighbor-dispute-in-silver-creek/71-577022310" TargetMode="External"/><Relationship Id="rId147" Type="http://schemas.openxmlformats.org/officeDocument/2006/relationships/hyperlink" Target="http://www.presstelegram.com/social-affairs/20170418/white-supremacist-flyers-posted-again-at-cal-state-long-beach-campus" TargetMode="External"/><Relationship Id="rId1099" Type="http://schemas.openxmlformats.org/officeDocument/2006/relationships/hyperlink" Target="https://www.democratandchronicle.com/story/news/2019/03/02/chautauqua-county-ny-swastikas-lawsuit-neighbors/3039355002/" TargetMode="External"/><Relationship Id="rId146" Type="http://schemas.openxmlformats.org/officeDocument/2006/relationships/hyperlink" Target="https://snworksceo.imgix.net/cav/03c24f62-cf51-4e31-a2a9-f25547ec1049.sized-1000x1000.png?w=1000" TargetMode="External"/><Relationship Id="rId145" Type="http://schemas.openxmlformats.org/officeDocument/2006/relationships/hyperlink" Target="http://www.cavalierdaily.com/article/2017/04/properties-on-university-circle-vandalized" TargetMode="External"/><Relationship Id="rId144" Type="http://schemas.openxmlformats.org/officeDocument/2006/relationships/hyperlink" Target="https://infoweb-newsbank-com.colorado.idm.oclc.org/apps/news/openurl?ctx_ver=z39.88-2004&amp;rft_id=info%3Asid/infoweb.newsbank.com&amp;svc_dat=WORLDNEWS&amp;req_dat=E0DF0B19A57C4CAFB535B1DC33F12D5A&amp;rft_val_format=info%3Aofi/fmt%3Akev%3Amtx%3Actx&amp;rft_dat=document_id%3Anews%252F1639D200B0B6A848" TargetMode="External"/><Relationship Id="rId139" Type="http://schemas.openxmlformats.org/officeDocument/2006/relationships/hyperlink" Target="https://www.gannett-cdn.com/-mm-/9f51dca0f9c8991283860ddf92757fd466e26cc6/c=548-218-3261-2258/local/-/media/2017/03/28/FSUNews/FSUNews/636263155259165196-IMG-4485.jpeg?width=534&amp;height=401&amp;fit=crop" TargetMode="External"/><Relationship Id="rId138" Type="http://schemas.openxmlformats.org/officeDocument/2006/relationships/hyperlink" Target="https://www.fsunews.com/story/news/2017/03/28/swatsika-drawn-near-florida-state-campus/99742336/" TargetMode="External"/><Relationship Id="rId137" Type="http://schemas.openxmlformats.org/officeDocument/2006/relationships/hyperlink" Target="https://www.amchainitiative.org/wp-content/uploads/2017/03/Binghamton-Swastika-3.24.17.pdf" TargetMode="External"/><Relationship Id="rId1080" Type="http://schemas.openxmlformats.org/officeDocument/2006/relationships/hyperlink" Target="https://images.foxtv.com/static.fox5atlanta.com/www.fox5atlanta.com/content/uploads/2019/09/764/432/38dd9783-Paulding20vandalism_1480447344651_2338160_ver1.0_640_360.jpg?ve=1&amp;tl=1" TargetMode="External"/><Relationship Id="rId1081" Type="http://schemas.openxmlformats.org/officeDocument/2006/relationships/hyperlink" Target="https://worldisraelnews.com/watch-teen-apologizes-bending-menorah-swastika/" TargetMode="External"/><Relationship Id="rId1082" Type="http://schemas.openxmlformats.org/officeDocument/2006/relationships/hyperlink" Target="http://media2.abc15.com/photo/2016/12/30/KNXV%20Chandler%20Menorah%20Vandalized%2012-30_1483135705413_52360056_ver1.0_640_480.jpg" TargetMode="External"/><Relationship Id="rId1083" Type="http://schemas.openxmlformats.org/officeDocument/2006/relationships/hyperlink" Target="https://www.facebook.com/cj.m.wilson.9/posts/1654607301217961." TargetMode="External"/><Relationship Id="rId132" Type="http://schemas.openxmlformats.org/officeDocument/2006/relationships/hyperlink" Target="https://www.latimes.com/socal/daily-pilot/tn-dpt-me-occ-hate-crime-20170313-story.html" TargetMode="External"/><Relationship Id="rId1084" Type="http://schemas.openxmlformats.org/officeDocument/2006/relationships/hyperlink" Target="http://www.wtol.com/story/34236823/police-investigating-swastika-vulgar-message-spray-pained-on-house" TargetMode="External"/><Relationship Id="rId131" Type="http://schemas.openxmlformats.org/officeDocument/2006/relationships/hyperlink" Target="https://psuvanguard.com/wp-content/uploads/2017/03/Huwytegraffiti-e1489080903959.jpg" TargetMode="External"/><Relationship Id="rId1085" Type="http://schemas.openxmlformats.org/officeDocument/2006/relationships/hyperlink" Target="http://wtol.images.worldnow.com/images/12892253_G.png%20%20in%20addition%20to%20this%20image%20https:/media.wtol.com/assets/WTOL/images/3926b465-933b-4af7-8303-40d0a89fe1ef/3926b465-933b-4af7-8303-40d0a89fe1ef_750x422.jpg" TargetMode="External"/><Relationship Id="rId130" Type="http://schemas.openxmlformats.org/officeDocument/2006/relationships/hyperlink" Target="http://psuvanguard.com/white-nationalist-pro-trump-graffiti-spotted-in-psu-bathroom/" TargetMode="External"/><Relationship Id="rId1086" Type="http://schemas.openxmlformats.org/officeDocument/2006/relationships/hyperlink" Target="https://www.cincinnati.com/story/news/2017/01/12/swastika-anti-arab-graffiti-target-lebanese-family-ohio/96483726/" TargetMode="External"/><Relationship Id="rId1087" Type="http://schemas.openxmlformats.org/officeDocument/2006/relationships/hyperlink" Target="https://www.wect.com/story/34281632/woman-says-car-was-vandalized-because-of-trump-bumper-sticker/" TargetMode="External"/><Relationship Id="rId136" Type="http://schemas.openxmlformats.org/officeDocument/2006/relationships/hyperlink" Target="https://thehoya.com/bias-related-vandalism-targets-religious-groups/" TargetMode="External"/><Relationship Id="rId1088" Type="http://schemas.openxmlformats.org/officeDocument/2006/relationships/hyperlink" Target="http://wect.images.worldnow.com/images/12932102_G.jpg" TargetMode="External"/><Relationship Id="rId135" Type="http://schemas.openxmlformats.org/officeDocument/2006/relationships/hyperlink" Target="https://www.nbcwashington.com/news/local/white-supremacist-dylan-mahone-gets-2-years-for-hate-vandalism-in-virginia/143931/" TargetMode="External"/><Relationship Id="rId1089" Type="http://schemas.openxmlformats.org/officeDocument/2006/relationships/hyperlink" Target="https://foxbaltimore.com/news/local/police-teen-charged-with-several-graffiti-incidents-involving-swastikas" TargetMode="External"/><Relationship Id="rId134" Type="http://schemas.openxmlformats.org/officeDocument/2006/relationships/hyperlink" Target="https://wtop.com/fairfax-county/2017/04/1-arrested-in-anti-semitic-vandalism-at-buildings-in-fairfax/" TargetMode="External"/><Relationship Id="rId133" Type="http://schemas.openxmlformats.org/officeDocument/2006/relationships/hyperlink" Target="http://www.haaretz.com/us-news/1.778397" TargetMode="External"/><Relationship Id="rId172" Type="http://schemas.openxmlformats.org/officeDocument/2006/relationships/hyperlink" Target="http://www.thehoya.com/two-bias-related-vandalisms-reported-two-days/" TargetMode="External"/><Relationship Id="rId171" Type="http://schemas.openxmlformats.org/officeDocument/2006/relationships/hyperlink" Target="https://bangordailynews.com/2017/09/08/news/midcoast/swastika-graffiti-reported-at-bowdoin-college/" TargetMode="External"/><Relationship Id="rId170" Type="http://schemas.openxmlformats.org/officeDocument/2006/relationships/hyperlink" Target="https://www.pressherald.com/2017/09/08/racist-homophobic-graffiti-found-in-building-on-bowdoin-campus/" TargetMode="External"/><Relationship Id="rId165" Type="http://schemas.openxmlformats.org/officeDocument/2006/relationships/hyperlink" Target="http://bronx.news12.com/story/36323979/swastika-found-inside-fordham-university-residence-hall" TargetMode="External"/><Relationship Id="rId164" Type="http://schemas.openxmlformats.org/officeDocument/2006/relationships/hyperlink" Target="https://i0.wp.com/right-mind.us/wp-content/uploads/2017/08/New-Study-Finds-Wimpy-Guys-Are-More-Likely-To-Be-SocialistsRSLocalFile-1C8CD38C-C5A2-4D2C-BC95-96A436486EA3.png?fit=539%2C425&amp;resize=350%2C200" TargetMode="External"/><Relationship Id="rId163" Type="http://schemas.openxmlformats.org/officeDocument/2006/relationships/hyperlink" Target="http://www.spokesman.com/stories/2017/aug/22/swastikas-bomb-threat-etched-into-wsu-dorm-walls-t/" TargetMode="External"/><Relationship Id="rId162" Type="http://schemas.openxmlformats.org/officeDocument/2006/relationships/hyperlink" Target="https://www.kcur.org/education/2017-08-15/this-is-a-hate-crime-swastika-drawn-on-avila-university-campus" TargetMode="External"/><Relationship Id="rId169" Type="http://schemas.openxmlformats.org/officeDocument/2006/relationships/hyperlink" Target="http://www.thehoya.com/two-bias-related-vandalisms-reported-two-days/" TargetMode="External"/><Relationship Id="rId168" Type="http://schemas.openxmlformats.org/officeDocument/2006/relationships/hyperlink" Target="https://dailyillini.com/opinions/2017/09/06/administration-fails-at-condemning-anti-semitic-speech/" TargetMode="External"/><Relationship Id="rId167" Type="http://schemas.openxmlformats.org/officeDocument/2006/relationships/hyperlink" Target="https://amchainitiative.org/wp-content/uploads/2017/09/u-mary-washington.swastika.png" TargetMode="External"/><Relationship Id="rId166" Type="http://schemas.openxmlformats.org/officeDocument/2006/relationships/hyperlink" Target="http://theweeklyringer.com/2017/09/14/swastika-found-in-jefferson-hall-elevator-reflects-a-nationwide-trend/" TargetMode="External"/><Relationship Id="rId161" Type="http://schemas.openxmlformats.org/officeDocument/2006/relationships/hyperlink" Target="https://retriever.umbc.edu/uptick-in-hate-crimes-worries-umbc-community/" TargetMode="External"/><Relationship Id="rId160" Type="http://schemas.openxmlformats.org/officeDocument/2006/relationships/hyperlink" Target="https://www.amchainitiative.org/wp-content/uploads/2017/06/Evergreen-State-College-Attomwaffen-Division-Posters-6.6.17.jpg" TargetMode="External"/><Relationship Id="rId159" Type="http://schemas.openxmlformats.org/officeDocument/2006/relationships/hyperlink" Target="https://www.thestranger.com/slog/2017/06/07/25198365/neo-nazi-group-posts-flyers-at-evergreen-state-college-after-student-demonstrations" TargetMode="External"/><Relationship Id="rId154" Type="http://schemas.openxmlformats.org/officeDocument/2006/relationships/hyperlink" Target="https://www.santacruzsentinel.com/2017/04/26/white-supremacist-fliers-posted-at-ucsc/" TargetMode="External"/><Relationship Id="rId153" Type="http://schemas.openxmlformats.org/officeDocument/2006/relationships/hyperlink" Target="https://a.spirited.media/wp-content/uploads/sites/2/2017/04/C-GEfBjXUAQ5wog-1024x576.jpg%20%20%20and%20%20%20%20https:/pbs.twimg.com/media/C-EgaH_XUAAYN4J?format=jpg&amp;name=360x360%20%20%20%20%20and%20%20%20%20https://scontent.fdet1-1.fna.fbcdn.net/v/t1.0-0/p403x403/18119391_10106216384312809_8686493894847813842_n.jpg?_nc_cat=110&amp;_nc_sid=110474&amp;_nc_ohc=HXvhpelx5msAX8_p-f5&amp;_nc_ht=scontent.fdet1-1.fna&amp;_nc_tp=6&amp;oh=f7b057504cdbbd7f526110cb706da7cc&amp;oe=5F07E47C" TargetMode="External"/><Relationship Id="rId152" Type="http://schemas.openxmlformats.org/officeDocument/2006/relationships/hyperlink" Target="https://billypenn.com/2017/04/25/neo-nazi-recruiting-posters-yanked-from-penns-campus/" TargetMode="External"/><Relationship Id="rId151" Type="http://schemas.openxmlformats.org/officeDocument/2006/relationships/hyperlink" Target="https://bloximages.newyork1.vip.townnews.com/dailyemerald.com/content/tncms/assets/v3/editorial/6/ec/6ec14795-1743-59a5-b89b-39e57faa626c/5ba580fe17d62.image.jpg?resize=1200%2C675" TargetMode="External"/><Relationship Id="rId158" Type="http://schemas.openxmlformats.org/officeDocument/2006/relationships/hyperlink" Target="https://www.fosters.com/news/20170513/swastikas-reported-inside-unh-dorm" TargetMode="External"/><Relationship Id="rId157" Type="http://schemas.openxmlformats.org/officeDocument/2006/relationships/hyperlink" Target="http://www.kcrg.com/content/news/UPDATE-Artist-restores-UI-mural-after-swastika-vandalism--421528123.html" TargetMode="External"/><Relationship Id="rId156" Type="http://schemas.openxmlformats.org/officeDocument/2006/relationships/hyperlink" Target="https://rwuhawksherald.com/5217/news/rwus-response-to-anti-semitist-act/" TargetMode="External"/><Relationship Id="rId155" Type="http://schemas.openxmlformats.org/officeDocument/2006/relationships/hyperlink" Target="http://ironmarch.org/" TargetMode="External"/><Relationship Id="rId1510" Type="http://schemas.openxmlformats.org/officeDocument/2006/relationships/hyperlink" Target="https://bloximages.newyork1.vip.townnews.com/fredericknewspost.com/content/tncms/assets/v3/editorial/f/cb/fcbc9dd9-3fe0-5ddc-96f9-6b1cf5751574/58ae56c57472c.image.jpg?crop=1240%2C690%2C4%2C613&amp;resize=750%2C417&amp;order=crop%2Cresize" TargetMode="External"/><Relationship Id="rId1511" Type="http://schemas.openxmlformats.org/officeDocument/2006/relationships/hyperlink" Target="http://tbrnews.com/news/swastika-left-in-sand-in-front-of-hermosa-beach-resident/article_3ac66c46-fee7-11e6-8fd4-231917d8d72a.html" TargetMode="External"/><Relationship Id="rId1512" Type="http://schemas.openxmlformats.org/officeDocument/2006/relationships/hyperlink" Target="https://bloximages.chicago2.vip.townnews.com/tbrnews.com/content/tncms/assets/v3/editorial/5/bb/5bba8d56-fee7-11e6-ac44-47bd887cf4bc/58b7756e90596.image.jpg?resize=1200%2C760" TargetMode="External"/><Relationship Id="rId1513" Type="http://schemas.openxmlformats.org/officeDocument/2006/relationships/hyperlink" Target="https://www.mymotherlode.com/news/local/286643/racist-vandalism-in-sonora.html" TargetMode="External"/><Relationship Id="rId1514" Type="http://schemas.openxmlformats.org/officeDocument/2006/relationships/hyperlink" Target="https://www.mymotherlode.com/wp-content/uploads/2017/03/SPD-Graffiti-on-Mono-Way-wall-3-3-17-300x225.jpg" TargetMode="External"/><Relationship Id="rId1515" Type="http://schemas.openxmlformats.org/officeDocument/2006/relationships/hyperlink" Target="https://www.usnews.com/news/best-states/rhode-island/articles/2017-03-02/swastika-burned-into-sign-along-bike-path-in-barrington" TargetMode="External"/><Relationship Id="rId1516" Type="http://schemas.openxmlformats.org/officeDocument/2006/relationships/hyperlink" Target="http://wlne.images.worldnow.com/images/13259965_G.jpg" TargetMode="External"/><Relationship Id="rId1517" Type="http://schemas.openxmlformats.org/officeDocument/2006/relationships/hyperlink" Target="http://www.miamiherald.com/news/local/community/miami-dade/miami-beach/article135127034.html" TargetMode="External"/><Relationship Id="rId1518" Type="http://schemas.openxmlformats.org/officeDocument/2006/relationships/hyperlink" Target="http://www.miamiherald.com/news/local/community/miami-dade/miami-beach/muc0xz/picture135138849/alternates/FREE_768/swastika+epf%20%20%20%20and%20%20%20%20https:/www.miamiherald.com/news/local/community/miami-dade/miami-beach/1tylbr/picture135138854/alternates/FREE_768/SwCar%20one%20mhd%20epf" TargetMode="External"/><Relationship Id="rId1519" Type="http://schemas.openxmlformats.org/officeDocument/2006/relationships/hyperlink" Target="https://www.8newsnow.com/news/local-fraternity-finds-anti-semitic-graffiti-near-home/664400334/" TargetMode="External"/><Relationship Id="rId1500" Type="http://schemas.openxmlformats.org/officeDocument/2006/relationships/hyperlink" Target="https://gothamist.com/news/a-hate-contagion-from-school-bathrooms-to-parked-cars-swastikas-surge-in-ny-nj-since-2016-election" TargetMode="External"/><Relationship Id="rId1501" Type="http://schemas.openxmlformats.org/officeDocument/2006/relationships/hyperlink" Target="https://www.chicagotribune.com/suburbs/northbrook/ct-nbs-northbrook-youth-tl-0202-20170130-story.html" TargetMode="External"/><Relationship Id="rId1502" Type="http://schemas.openxmlformats.org/officeDocument/2006/relationships/hyperlink" Target="http://www.trbimg.com/img-5882679a/turbine/ct-nbs-trump-swastikas-tl-0126-20170120/400/400x225" TargetMode="External"/><Relationship Id="rId1503" Type="http://schemas.openxmlformats.org/officeDocument/2006/relationships/hyperlink" Target="https://chicagoist.com/2017/02/06/swastika_logan_square.php" TargetMode="External"/><Relationship Id="rId1504" Type="http://schemas.openxmlformats.org/officeDocument/2006/relationships/hyperlink" Target="http://chicagoist.com/attachments/chi_sgossett/640swastikalogan.jpg" TargetMode="External"/><Relationship Id="rId1505" Type="http://schemas.openxmlformats.org/officeDocument/2006/relationships/hyperlink" Target="https://www.wilsonpost.com/news/sign-vandalized-with-swastika-near-mt-juliet/article_b8764095-f547-5f67-b993-1ff2b4ed15fa.html" TargetMode="External"/><Relationship Id="rId1506" Type="http://schemas.openxmlformats.org/officeDocument/2006/relationships/hyperlink" Target="https://bw-11f9e78e4899a78dedd439fc583b6693-bwcore.s3.amazonaws.com/articles/Swastika-pic.png" TargetMode="External"/><Relationship Id="rId1507" Type="http://schemas.openxmlformats.org/officeDocument/2006/relationships/hyperlink" Target="https://www.swnewsmedia.com/chaska_herald/news/public_safety/bridge-vandalized-with-swastika-president-s-name/article_05e6436b-eccd-57af-bddc-7226783626b6.html/" TargetMode="External"/><Relationship Id="rId1508" Type="http://schemas.openxmlformats.org/officeDocument/2006/relationships/hyperlink" Target="https://bloximages.newyork1.vip.townnews.com/swnewsmedia.com/content/tncms/assets/v3/editorial/e/8d/e8d141ba-bec7-5d72-9f02-af96909951b7/58ac7ac2d5209.image.jpg?resize=1200%2C808" TargetMode="External"/><Relationship Id="rId1509" Type="http://schemas.openxmlformats.org/officeDocument/2006/relationships/hyperlink" Target="https://www.fredericknewspost.com/news/crime_and_justice/cops_and_crime/frederick-social-worker-covers-downtown-swastika-graffiti-with-kind-message/article_5db0015e-a89e-5785-8b8b-afc12c09f7cd.html" TargetMode="External"/><Relationship Id="rId1576" Type="http://schemas.openxmlformats.org/officeDocument/2006/relationships/hyperlink" Target="http://static.lakana.com/media.fox2detroit.com/photo/2017/08/18/AA%20SWASTIKAS_1503071075371_3934414_ver1.0_640_360.jpg" TargetMode="External"/><Relationship Id="rId1577" Type="http://schemas.openxmlformats.org/officeDocument/2006/relationships/hyperlink" Target="http://fox17.com/news/local/swastika-painted-on-murfreesboro-street-next-to-trumps-name" TargetMode="External"/><Relationship Id="rId1578" Type="http://schemas.openxmlformats.org/officeDocument/2006/relationships/hyperlink" Target="http://static-21.sinclairstoryline.com/resources/media/9e048563-b2b8-4a30-8f54-f512296f9b00-large16x9_TRUMPSWASTIKA.JPG" TargetMode="External"/><Relationship Id="rId1579" Type="http://schemas.openxmlformats.org/officeDocument/2006/relationships/hyperlink" Target="https://www.cbsnews.com/sanfrancisco/news/alameda-reject-flyers-hateful-swastika/" TargetMode="External"/><Relationship Id="rId509" Type="http://schemas.openxmlformats.org/officeDocument/2006/relationships/hyperlink" Target="https://njjewishnews.timesofisrael.com/parents-students-charge-antiSemitism-ignored-in-east-brunswick-schools/" TargetMode="External"/><Relationship Id="rId508" Type="http://schemas.openxmlformats.org/officeDocument/2006/relationships/hyperlink" Target="http://a3.static.dailyvoice.com/image/upload/c_fill,dpr_2,f_auto,q_auto:eco,w_640/Screen_shot_2017-02-26_at_7.30.46_AM_yhv1uf" TargetMode="External"/><Relationship Id="rId503" Type="http://schemas.openxmlformats.org/officeDocument/2006/relationships/hyperlink" Target="https://morristowngreen.com/2017/03/10/morris-township-school-hopes-to-turn-swastika-incident-into-teachable-moment/" TargetMode="External"/><Relationship Id="rId987" Type="http://schemas.openxmlformats.org/officeDocument/2006/relationships/hyperlink" Target="https://www.nbcconnecticut.com/news/local/vandals-spray-paint-swastikas-at-lake-williams-state-park-in-lebanon/142613/" TargetMode="External"/><Relationship Id="rId502" Type="http://schemas.openxmlformats.org/officeDocument/2006/relationships/hyperlink" Target="https://lasvegassun.com/news/2017/feb/21/swastika-painted-on-front-door-of-cheyenne-high-sc/" TargetMode="External"/><Relationship Id="rId986" Type="http://schemas.openxmlformats.org/officeDocument/2006/relationships/hyperlink" Target="http://www.kwch.com/content/news/Spray-paint-swastika-spotted-at-Wichita-park-483260731.html" TargetMode="External"/><Relationship Id="rId501" Type="http://schemas.openxmlformats.org/officeDocument/2006/relationships/hyperlink" Target="http://image.pennlive.com/home/penn-media/width620/img/news/photo/2017/02/17/rock2jpeg-cab50e5ba89b7068.jpeg" TargetMode="External"/><Relationship Id="rId985" Type="http://schemas.openxmlformats.org/officeDocument/2006/relationships/hyperlink" Target="https://www.newsday.com/long-island/crime/swastika-wantagh-playground-1.18312854" TargetMode="External"/><Relationship Id="rId500" Type="http://schemas.openxmlformats.org/officeDocument/2006/relationships/hyperlink" Target="http://www.pennlive.com/news/2017/02/shippensburg_high_school_spiri.html" TargetMode="External"/><Relationship Id="rId984" Type="http://schemas.openxmlformats.org/officeDocument/2006/relationships/hyperlink" Target="https://imagesvc.timeincapp.com/v3/mm/image?url=https%3A%2F%2Ftimedotcom.files.wordpress.com%2F2018%2F04%2Fneo-nazi-rally-georgia.jpg&amp;w=1600&amp;q=70" TargetMode="External"/><Relationship Id="rId507" Type="http://schemas.openxmlformats.org/officeDocument/2006/relationships/hyperlink" Target="https://dailyvoice.com/new-york/ramapo/news/swastikas-antisemitic-messages-found-in-ramapo-say-police/701242/" TargetMode="External"/><Relationship Id="rId506" Type="http://schemas.openxmlformats.org/officeDocument/2006/relationships/hyperlink" Target="https://www.lohud.com/story/news/crime/2017/02/28/lewisboro-swastikas-john-jay-high-school/98519264/" TargetMode="External"/><Relationship Id="rId505" Type="http://schemas.openxmlformats.org/officeDocument/2006/relationships/hyperlink" Target="https://www.kgw.com/article/news/crime/swastikas-painted-inside-liberty-high-school/283-414567196" TargetMode="External"/><Relationship Id="rId989" Type="http://schemas.openxmlformats.org/officeDocument/2006/relationships/hyperlink" Target="https://blockclubchicago.org/2018/09/07/anti-nazi-cookout-at-kilbourn-park-plans-to-show-chicago-has-no-room-for-racists/" TargetMode="External"/><Relationship Id="rId504" Type="http://schemas.openxmlformats.org/officeDocument/2006/relationships/hyperlink" Target="http://www.eastbaytimes.com/2017/03/16/fremont-two-minors-admit-to-spray-painting-swastika-on-horner-portable/" TargetMode="External"/><Relationship Id="rId988" Type="http://schemas.openxmlformats.org/officeDocument/2006/relationships/hyperlink" Target="https://chicago.cbslocal.com/2018/06/20/swastika-stickers/" TargetMode="External"/><Relationship Id="rId1570" Type="http://schemas.openxmlformats.org/officeDocument/2006/relationships/hyperlink" Target="https://bklyner.com/nazi-propaganda-found-greenpoint/" TargetMode="External"/><Relationship Id="rId1571" Type="http://schemas.openxmlformats.org/officeDocument/2006/relationships/hyperlink" Target="https://www.google.com/maps/place/Greenpoint,+Brooklyn,+NY/@40.7293685,-73.9633686,14z/data=!3m1!4b1!4m12!1m6!3m5!1s0x0:0x502c61b7a733459e!2sMsgr.+McGolrick+Park!8m2!3d40.7244435!4d-73.9433581!3m4!1s0x89c25948e1da58b3:0x720c87b2e954456e!8m2!3d40.7245451!4d-73.9418614" TargetMode="External"/><Relationship Id="rId983" Type="http://schemas.openxmlformats.org/officeDocument/2006/relationships/hyperlink" Target="https://time.com/5249811/neo-nazis-burn-swastika-georgia/" TargetMode="External"/><Relationship Id="rId1572" Type="http://schemas.openxmlformats.org/officeDocument/2006/relationships/hyperlink" Target="https://www.capenews.net/mashpee/news/swastikas-found-in-sandwich-mashpee/article_4058dd3d-49b2-5d5a-995d-daad5c672b8b.html" TargetMode="External"/><Relationship Id="rId982" Type="http://schemas.openxmlformats.org/officeDocument/2006/relationships/hyperlink" Target="https://media.nbcconnecticut.com/images/1200*675/WATERBURY-SWASTIKAS.jpg" TargetMode="External"/><Relationship Id="rId1573" Type="http://schemas.openxmlformats.org/officeDocument/2006/relationships/hyperlink" Target="https://infoweb.newsbank.com/apps/news/document-view?p=WORLDNEWS&amp;t=pubname%3AMIHB%21Miami%2BHerald%252C%2BThe%2B%2528FL%2529&amp;sort=YMD_date%3AD&amp;maxresults=20&amp;f=advanced&amp;val-base-0=miami%20swastika&amp;fld-base-0=alltext&amp;bln-base-1=and&amp;val-base-1=8/2017&amp;fld-base-1=YMD_date&amp;docref=news/16652714B21745D0" TargetMode="External"/><Relationship Id="rId981" Type="http://schemas.openxmlformats.org/officeDocument/2006/relationships/hyperlink" Target="https://www.nbcconnecticut.com/news/local/Waterbury-Park-Vandalized-With-Swastikas-479189583.html" TargetMode="External"/><Relationship Id="rId1574" Type="http://schemas.openxmlformats.org/officeDocument/2006/relationships/hyperlink" Target="http://www.miamiherald.com/news/local/community/miami-dade/w9xq6/picture167544352/alternates/FREE_1140/_MG_0854" TargetMode="External"/><Relationship Id="rId980" Type="http://schemas.openxmlformats.org/officeDocument/2006/relationships/hyperlink" Target="http://katu.com/news/local/swastikas-found-spray-painted-in-laurelhurst-dog-park" TargetMode="External"/><Relationship Id="rId1575" Type="http://schemas.openxmlformats.org/officeDocument/2006/relationships/hyperlink" Target="https://www.jta.org/2017/08/21/united-states/swastikas-and-anti-semitic-slurs-found-in-michigan-park" TargetMode="External"/><Relationship Id="rId1565" Type="http://schemas.openxmlformats.org/officeDocument/2006/relationships/hyperlink" Target="https://localnews8.com/news/2017/07/31/idaho-falls-community-holds-anti-hate-rally-following-discovery-of-racist-flyers/" TargetMode="External"/><Relationship Id="rId1566" Type="http://schemas.openxmlformats.org/officeDocument/2006/relationships/hyperlink" Target="https://localnews8.com/news/2017/07/31/idaho-falls-community-holds-anti-hate-rally-following-discovery-of-racist-flyers/" TargetMode="External"/><Relationship Id="rId1567" Type="http://schemas.openxmlformats.org/officeDocument/2006/relationships/hyperlink" Target="http://www.mlive.com/news/grand-rapids/index.ssf/2017/08/nazi_flag_hung_on_i-196_overpa.html" TargetMode="External"/><Relationship Id="rId1568" Type="http://schemas.openxmlformats.org/officeDocument/2006/relationships/hyperlink" Target="http://image.mlive.com/home/mlive-media/width960/img/grpress/news_impact/photo/American%20Flag.JPG" TargetMode="External"/><Relationship Id="rId1569" Type="http://schemas.openxmlformats.org/officeDocument/2006/relationships/hyperlink" Target="http://www.mlive.com/news/grand-rapids/index.ssf/2017/08/swastikas_painted_on_dumpsters.html" TargetMode="External"/><Relationship Id="rId976" Type="http://schemas.openxmlformats.org/officeDocument/2006/relationships/hyperlink" Target="https://www.westsiderag.com/2018/11/19/swastikas-defile-classic-locomotive-in-riverside-park-anti-republican-slur-in-72nd-street-subway-station" TargetMode="External"/><Relationship Id="rId975" Type="http://schemas.openxmlformats.org/officeDocument/2006/relationships/hyperlink" Target="https://cdn20.patchcdn.com/users/22821270/20170103/033748/styles/T600x450/public/article_images/brady_park-1483475862-4146.jpg%20%20%20%20%20%20and%20%20%20%20https:/patch.com/img/cdn20/users/22821270/20170103/082338/styles/raw/public/article_images/img_1279-1483449801-3135.jpg?width=705%20%20%20%20%20and%20%20%20%20https://patch.com/img/cdn20/users/22821270/20170103/033748/styles/raw/public/article_images/brady_park_2-1483475862-3176.jpg?width=705" TargetMode="External"/><Relationship Id="rId974" Type="http://schemas.openxmlformats.org/officeDocument/2006/relationships/hyperlink" Target="https://patch.com/new-york/massapequa/swastika-graffiti-found-massapequa-park" TargetMode="External"/><Relationship Id="rId973" Type="http://schemas.openxmlformats.org/officeDocument/2006/relationships/hyperlink" Target="http://themanchestermirror.com/2017/01/02/manchester-residents-begin-one-human-family-sign-campaign-in-response-to-swastika-in-village/" TargetMode="External"/><Relationship Id="rId979" Type="http://schemas.openxmlformats.org/officeDocument/2006/relationships/hyperlink" Target="https://dailyvoice.com/connecticut/trumbull/police-fire/swastika-carved-into-tree-in-redding/731606/" TargetMode="External"/><Relationship Id="rId978" Type="http://schemas.openxmlformats.org/officeDocument/2006/relationships/hyperlink" Target="https://www.westsiderag.com/2019/01/30/arrested-uws-teen-admits-painting-swastikas-in-riverside-park-train-car-police-say).)" TargetMode="External"/><Relationship Id="rId977" Type="http://schemas.openxmlformats.org/officeDocument/2006/relationships/hyperlink" Target="https://www.westsiderag.com/wp-content/uploads/2019/01/BB5F58E5-00CA-48FD-A6C9-87D010BB309A-e1542626699199.jpg" TargetMode="External"/><Relationship Id="rId1560" Type="http://schemas.openxmlformats.org/officeDocument/2006/relationships/hyperlink" Target="https://www.metro.us/police-searching-for-suspect-caught-on-camera-carving-swastikas-into-brooklyn-sidewalk/" TargetMode="External"/><Relationship Id="rId972" Type="http://schemas.openxmlformats.org/officeDocument/2006/relationships/hyperlink" Target="https://ewscripps.brightspotcdn.com/dims4/default/567a2b6/2147483647/strip/true/crop/640x360+0+0/resize/1280x720!/quality/90/?url=https%3A%2F%2Fmediaassets.kivitv.com%2Fphoto%2F2017%2F11%2F09%2FWEB%20Park%20vandalism%201_1510254753990_71131762_ver1.0_640_480.png" TargetMode="External"/><Relationship Id="rId1561" Type="http://schemas.openxmlformats.org/officeDocument/2006/relationships/hyperlink" Target="https://www.metro.us/wp-content/uploads/2020/02/brooklyn_swastikas_youtube_hikind_news.jpg" TargetMode="External"/><Relationship Id="rId971" Type="http://schemas.openxmlformats.org/officeDocument/2006/relationships/hyperlink" Target="https://infoweb-newsbank-com.proxy.lib.umich.edu/apps/news/document-view?p=WORLDNEWS&amp;t=pubname%3AIDSB%21Idaho%2BStatesman%252C%2BThe%2B%2528Boise%252C%2BID%2529&amp;sort=YMD_date%3AD&amp;maxresults=20&amp;f=advanced&amp;val-base-0=swastika&amp;fld-base-0=alltext&amp;bln-base-1=and&amp;val-base-1=11/1/2017-11/25/2017&amp;fld-base-1=YMD_date&amp;docref=news/16813491AAA52CE0" TargetMode="External"/><Relationship Id="rId1562" Type="http://schemas.openxmlformats.org/officeDocument/2006/relationships/hyperlink" Target="https://patch.com/new-jersey/ridgewood/swastika-removed-ridgewood-street" TargetMode="External"/><Relationship Id="rId970" Type="http://schemas.openxmlformats.org/officeDocument/2006/relationships/hyperlink" Target="http://image.nj.com/home/njo-media/width960/img/ocean_impact/photo/jacksonjpg-8e74bd084b4c270b.jpg" TargetMode="External"/><Relationship Id="rId1563" Type="http://schemas.openxmlformats.org/officeDocument/2006/relationships/hyperlink" Target="https://cdn20.patchcdn.com/users/127241/20170713/110050/styles/T600x450/public/processed_images/nazi_symbol_on_van_dien_1-1499957581-8849.jpg" TargetMode="External"/><Relationship Id="rId1564" Type="http://schemas.openxmlformats.org/officeDocument/2006/relationships/hyperlink" Target="https://www.capenews.net/falmouth/news/swastikas-found-etched-on-falmouth-playground-equipment/article_83ae047d-fc41-55b2-b5aa-cf1e6364075b.html" TargetMode="External"/><Relationship Id="rId1114" Type="http://schemas.openxmlformats.org/officeDocument/2006/relationships/hyperlink" Target="http://www.wallyhood.org/2017/02/swastika-painted-wallingford/" TargetMode="External"/><Relationship Id="rId1598" Type="http://schemas.openxmlformats.org/officeDocument/2006/relationships/hyperlink" Target="https://web-s-ebscohost-com.proxy.lib.umich.edu/ehost/detail/detail?vid=4&amp;sid=b3b572c7-122d-430e-973a-c6c39ca2f71a%40redis&amp;bdata=JnNpdGU9ZWhvc3QtbGl2ZSZzY29wZT1zaXRl" TargetMode="External"/><Relationship Id="rId1115" Type="http://schemas.openxmlformats.org/officeDocument/2006/relationships/hyperlink" Target="https://i1.wp.com/www.wallyhood.org/wp-content/uploads/2017/02/swastika-e1488176275988.jpg?resize=738%2C554" TargetMode="External"/><Relationship Id="rId1599" Type="http://schemas.openxmlformats.org/officeDocument/2006/relationships/hyperlink" Target="http://www.sanluisobispo.com/news/local/crime/6vxjva/picture198469149/alternates/LANDSCAPE_1140/Islay%20Cow010" TargetMode="External"/><Relationship Id="rId1116" Type="http://schemas.openxmlformats.org/officeDocument/2006/relationships/hyperlink" Target="https://www.nbcwashington.com/news/local/racist-graffiti-swastikas/164227/" TargetMode="External"/><Relationship Id="rId1117" Type="http://schemas.openxmlformats.org/officeDocument/2006/relationships/hyperlink" Target="https://media.nbcwashington.com/images/652*367/Swastikas_Racist_Graffiti_Found_on_8_Cars_in_Virginia.jpg" TargetMode="External"/><Relationship Id="rId1118" Type="http://schemas.openxmlformats.org/officeDocument/2006/relationships/hyperlink" Target="https://philadelphia.cbslocal.com/2017/03/01/police-swastika-spray-painted-on-front-step-of-home/" TargetMode="External"/><Relationship Id="rId1119" Type="http://schemas.openxmlformats.org/officeDocument/2006/relationships/hyperlink" Target="http://www.oregonlive.com/portland/index.ssf/2017/03/se_portland_residents_wake_up.html" TargetMode="External"/><Relationship Id="rId525" Type="http://schemas.openxmlformats.org/officeDocument/2006/relationships/hyperlink" Target="https://www.phoenixnewtimes.com/news/phoenix-white-power-and-swastika-graffiti-at-pinnacle-high-school-suspects-arrested-9224962" TargetMode="External"/><Relationship Id="rId524" Type="http://schemas.openxmlformats.org/officeDocument/2006/relationships/hyperlink" Target="https://cdn20.patchcdn.com/users/122971/20170324/034317/styles/T600x450/public/article_images/swa2-1490384594-3272.jpg" TargetMode="External"/><Relationship Id="rId523" Type="http://schemas.openxmlformats.org/officeDocument/2006/relationships/hyperlink" Target="https://patch.com/illinois/joliet/swastika-scratched-music-stand-joliet-west-parent" TargetMode="External"/><Relationship Id="rId522" Type="http://schemas.openxmlformats.org/officeDocument/2006/relationships/hyperlink" Target="http://www.fox25boston.com/news/galvin-middle-school-investigating-swastikas-found-in-bathroom/505779314" TargetMode="External"/><Relationship Id="rId529" Type="http://schemas.openxmlformats.org/officeDocument/2006/relationships/hyperlink" Target="https://web.archive.org/save/http:/www.wspynews.com/news/local/district-says-actions-taken-after-plano-middle-school-student-wears/article_fc536dc6-1abe-11e7-a4f1-3b1035bed2e7.html" TargetMode="External"/><Relationship Id="rId528" Type="http://schemas.openxmlformats.org/officeDocument/2006/relationships/hyperlink" Target="http://newyork.cbslocal.com/2017/04/02/chappaqua-school-swastika/" TargetMode="External"/><Relationship Id="rId527" Type="http://schemas.openxmlformats.org/officeDocument/2006/relationships/hyperlink" Target="https://dailyvoice.com/connecticut/ridgefield/news/swastika-racist-antisemitic-graffiti-found-at-ridgefield-high-school/705503/" TargetMode="External"/><Relationship Id="rId526" Type="http://schemas.openxmlformats.org/officeDocument/2006/relationships/hyperlink" Target="http://www.newsweek.com/white-power-swastika-graffiti-racist-574860" TargetMode="External"/><Relationship Id="rId1590" Type="http://schemas.openxmlformats.org/officeDocument/2006/relationships/hyperlink" Target="https://www.proquest.com/docview/1957793256/3FD47B1562F045DCPQ/1?accountid=14667" TargetMode="External"/><Relationship Id="rId1591" Type="http://schemas.openxmlformats.org/officeDocument/2006/relationships/hyperlink" Target="https://www.newsleader.com/story/news/local/2017/11/22/swastikas-racial-slurs-painted-bridge-sangers-lane-augusta-county/888094001/" TargetMode="External"/><Relationship Id="rId1592" Type="http://schemas.openxmlformats.org/officeDocument/2006/relationships/hyperlink" Target="https://www.gannett-cdn.com/-mm-/d4d253303a7d41dc8750b8eadd6e87d44a7f0965/c=5-0-4027-3024&amp;r=x404&amp;c=534x401/local/-/media/2017/11/22/Staunton/Staunton/636469365235632189-IMG-1049.JPG" TargetMode="External"/><Relationship Id="rId1593" Type="http://schemas.openxmlformats.org/officeDocument/2006/relationships/hyperlink" Target="https://www.longislandpress.com/2016/12/05/make-america-white-again-graffiti-in-mineola-probed-as-hate-crime/" TargetMode="External"/><Relationship Id="rId521" Type="http://schemas.openxmlformats.org/officeDocument/2006/relationships/hyperlink" Target="https://i2.wp.com/www.jweekly.com/wp-content/uploads/2017/03/Scarlmonthigh-toasted-contrast-e1490219435176.jpg?resize=1280%2C720px&amp;ssl=1" TargetMode="External"/><Relationship Id="rId1110" Type="http://schemas.openxmlformats.org/officeDocument/2006/relationships/hyperlink" Target="http://www.antisemitism.org.il/article/112055/swastika-graffiti-found-orthodox-williamsburg-enclave" TargetMode="External"/><Relationship Id="rId1594" Type="http://schemas.openxmlformats.org/officeDocument/2006/relationships/hyperlink" Target="https://www.baltimoresun.com/maryland/carroll/news/crime/cc-westminster-graffiti-20171222-story.html" TargetMode="External"/><Relationship Id="rId520" Type="http://schemas.openxmlformats.org/officeDocument/2006/relationships/hyperlink" Target="http://www.jweekly.com/2017/03/22/swastikas-anti-jewish-shouts-at-belmont-high-school/" TargetMode="External"/><Relationship Id="rId1111" Type="http://schemas.openxmlformats.org/officeDocument/2006/relationships/hyperlink" Target="http://www.timesofisrael.com/swastikas-found-in-posted-on-la-ny-homes/" TargetMode="External"/><Relationship Id="rId1595" Type="http://schemas.openxmlformats.org/officeDocument/2006/relationships/hyperlink" Target="http://www.trbimg.com/img-5a3d764f/turbine/cc-1513977417-wp3h6dmd7c-snap-image/1600/1600x900" TargetMode="External"/><Relationship Id="rId1112" Type="http://schemas.openxmlformats.org/officeDocument/2006/relationships/hyperlink" Target="http://www.sfgate.com/crime/article/Swastikas-and-Mengele-sprayed-on-Marina-10941972.php" TargetMode="External"/><Relationship Id="rId1596" Type="http://schemas.openxmlformats.org/officeDocument/2006/relationships/hyperlink" Target="https://infoweb.newsbank.com/apps/news/document-view?p=WORLDNEWS&amp;t=pubname%3ACOSB%21State%252C%2BThe%2B%2528Columbia%252C%2BSC%2529&amp;sort=YMD_date%3AD&amp;maxresults=20&amp;f=advanced&amp;val-base-0=lexington%20swastika&amp;fld-base-0=alltext&amp;bln-base-1=and&amp;val-base-1=12/2017&amp;fld-base-1=YMD_date&amp;docref=news/16913015B7804850" TargetMode="External"/><Relationship Id="rId1113" Type="http://schemas.openxmlformats.org/officeDocument/2006/relationships/hyperlink" Target="http://ww3.hdnux.com/photos/57/24/06/12403078/5/920x920.jpg" TargetMode="External"/><Relationship Id="rId1597" Type="http://schemas.openxmlformats.org/officeDocument/2006/relationships/hyperlink" Target="http://www.thestate.com/news/local/crime/ee6kb2/picture191724944/alternates/LANDSCAPE_1140/20171225_143608" TargetMode="External"/><Relationship Id="rId1103" Type="http://schemas.openxmlformats.org/officeDocument/2006/relationships/hyperlink" Target="https://dailygazette.com/sites/default/files/styles/article_image/public/king-swastika.jpg?itok=maA3Urwx" TargetMode="External"/><Relationship Id="rId1587" Type="http://schemas.openxmlformats.org/officeDocument/2006/relationships/hyperlink" Target="http://www.wweek.com/news/2017/10/19/the-ramona-quimby-statue-was-defaced-and-cleaned-twice-this-week/" TargetMode="External"/><Relationship Id="rId1104" Type="http://schemas.openxmlformats.org/officeDocument/2006/relationships/hyperlink" Target="http://www.vcstar.com/story/news/2017/02/15/police-investigate-antisemitic-material-found-oak-park/97957174/" TargetMode="External"/><Relationship Id="rId1588" Type="http://schemas.openxmlformats.org/officeDocument/2006/relationships/hyperlink" Target="http://www.wweek.com/resizer/g06md1VC-PoLdorr6ZUEb2va7Ns=/600x0/filters:quality(100)/s3.amazonaws.com/arc-wordpress-client-uploads/wweek/wp-content/uploads/2017/10/19125628/web_news_RamonaQuimbyGraffiti_WWStaff.jpg" TargetMode="External"/><Relationship Id="rId1105" Type="http://schemas.openxmlformats.org/officeDocument/2006/relationships/hyperlink" Target="http://jewishjournal.com/wp-content/uploads/2017/02/com-swastikas-cap.jpg" TargetMode="External"/><Relationship Id="rId1589" Type="http://schemas.openxmlformats.org/officeDocument/2006/relationships/hyperlink" Target="https://www.proquest.com/docview/1957240654/3FD47B1562F045DCPQ/2?accountid=14667" TargetMode="External"/><Relationship Id="rId1106" Type="http://schemas.openxmlformats.org/officeDocument/2006/relationships/hyperlink" Target="https://www.miamiherald.com/news/state/florida/article132357654.html" TargetMode="External"/><Relationship Id="rId1107" Type="http://schemas.openxmlformats.org/officeDocument/2006/relationships/hyperlink" Target="http://www.miamiherald.com/news/state/florida/t7nsxe/picture132357649/alternates/FREE_1140/C4fp82zXAAA5zln" TargetMode="External"/><Relationship Id="rId1108" Type="http://schemas.openxmlformats.org/officeDocument/2006/relationships/hyperlink" Target="http://www.timesofisrael.com/swastikas-found-in-posted-on-la-ny-homes/" TargetMode="External"/><Relationship Id="rId1109" Type="http://schemas.openxmlformats.org/officeDocument/2006/relationships/hyperlink" Target="http://antisemitism.org.il/sites/default/files/2017151.jpg" TargetMode="External"/><Relationship Id="rId519" Type="http://schemas.openxmlformats.org/officeDocument/2006/relationships/hyperlink" Target="https://www.dailybreeze.com/2017/03/23/palos-verdes-estates-police-investigate-swastika-found-on-pv-high-students-car/" TargetMode="External"/><Relationship Id="rId514" Type="http://schemas.openxmlformats.org/officeDocument/2006/relationships/hyperlink" Target="http://fox8.com/2017/03/09/swastika-found-on-locker-door-at-ellet-high-school-in-akron/" TargetMode="External"/><Relationship Id="rId998" Type="http://schemas.openxmlformats.org/officeDocument/2006/relationships/hyperlink" Target="https://beverlypress.com/2019/03/bloody-swastikas-found-in-park-cause-concern/" TargetMode="External"/><Relationship Id="rId513" Type="http://schemas.openxmlformats.org/officeDocument/2006/relationships/hyperlink" Target="https://www.proquest.com/docview/1875882092/20A464231EDB4188PQ/1?accountid=14667" TargetMode="External"/><Relationship Id="rId997" Type="http://schemas.openxmlformats.org/officeDocument/2006/relationships/hyperlink" Target="https://s3-assets.eastidahonews.com/wp-content/uploads/2018/11/19145552/SwastikaTree_3.jpg" TargetMode="External"/><Relationship Id="rId512" Type="http://schemas.openxmlformats.org/officeDocument/2006/relationships/hyperlink" Target="https://bloximages.newyork1.vip.townnews.com/postandcourier.com/content/tncms/assets/v3/editorial/9/c4/9c4e2f04-ff90-11e6-b008-0fef75339e35/58b8a138c0f3d.image.jpg?resize=500%2C889" TargetMode="External"/><Relationship Id="rId996" Type="http://schemas.openxmlformats.org/officeDocument/2006/relationships/hyperlink" Target="https://www.eastidahonews.com/2018/11/swastikas-found-painted-on-trees-poles-at-idaho-falls-park/" TargetMode="External"/><Relationship Id="rId511" Type="http://schemas.openxmlformats.org/officeDocument/2006/relationships/hyperlink" Target="https://www.postandcourier.com/news/charleston-high-school-students-edit-photo-of-school-play-to/article_c96699ce-ff84-11e6-a462-438faefee6ac.html" TargetMode="External"/><Relationship Id="rId995" Type="http://schemas.openxmlformats.org/officeDocument/2006/relationships/hyperlink" Target="https://katu.com/news/local/hateful-graffiti-found-in-three-places-in-salem-police-say-one-case-is-hate-crime" TargetMode="External"/><Relationship Id="rId518" Type="http://schemas.openxmlformats.org/officeDocument/2006/relationships/hyperlink" Target="http://www.marinij.com/article/NO/20170330/NEWS/170339981" TargetMode="External"/><Relationship Id="rId517" Type="http://schemas.openxmlformats.org/officeDocument/2006/relationships/hyperlink" Target="http://wtop.com/montgomery-county/2017/03/swastikas-found-at-montgomery-co-school-after-diversity-lesson/" TargetMode="External"/><Relationship Id="rId516" Type="http://schemas.openxmlformats.org/officeDocument/2006/relationships/hyperlink" Target="https://www.tapinto.net/towns/morristown/sections/in-the-schools/articles/second-bias-incident-at-morristown-middle-school" TargetMode="External"/><Relationship Id="rId515" Type="http://schemas.openxmlformats.org/officeDocument/2006/relationships/hyperlink" Target="https://pbs.twimg.com/media/C6fUh25WcAIdPMo.jpg" TargetMode="External"/><Relationship Id="rId999" Type="http://schemas.openxmlformats.org/officeDocument/2006/relationships/hyperlink" Target="https://patch.com/virginia/woodbridge-va/possible-hate-crime-being-investigated-dumfries-police" TargetMode="External"/><Relationship Id="rId990" Type="http://schemas.openxmlformats.org/officeDocument/2006/relationships/hyperlink" Target="https://www.newstimes.com/local/article/More-swastika-carvings-found-in-Ridgefield-13052385.php" TargetMode="External"/><Relationship Id="rId1580" Type="http://schemas.openxmlformats.org/officeDocument/2006/relationships/hyperlink" Target="https://www.kron4.com/wp-content/uploads/sites/11/2017/08/vlcsnap-2017-08-21-20h50m31s162_32848933_ver1.0.png?w=1280&amp;h=720&amp;crop=1" TargetMode="External"/><Relationship Id="rId1581" Type="http://schemas.openxmlformats.org/officeDocument/2006/relationships/hyperlink" Target="https://cronkitenews.azpbs.org/2017/08/31/controversy-banner-crossed-swastika-prompts-meeting-rising-fc/" TargetMode="External"/><Relationship Id="rId1582" Type="http://schemas.openxmlformats.org/officeDocument/2006/relationships/hyperlink" Target="https://cronkitenews.azpbs.org/wp-content/uploads/2017/08/losbandidos.1170.jpg" TargetMode="External"/><Relationship Id="rId510" Type="http://schemas.openxmlformats.org/officeDocument/2006/relationships/hyperlink" Target="https://dcist.com/story/17/03/03/swastika-schoolwithoutwalls/" TargetMode="External"/><Relationship Id="rId994" Type="http://schemas.openxmlformats.org/officeDocument/2006/relationships/hyperlink" Target="https://pbs.twimg.com/media/Dkfpyb2WsAAV3Be?format=jpg&amp;name=small" TargetMode="External"/><Relationship Id="rId1583" Type="http://schemas.openxmlformats.org/officeDocument/2006/relationships/hyperlink" Target="http://www.thespectrum.com/story/news/2017/08/29/sign-hate-swastika-frightens-hurricane-woman/612586001/" TargetMode="External"/><Relationship Id="rId993" Type="http://schemas.openxmlformats.org/officeDocument/2006/relationships/hyperlink" Target="https://13wham.com/news/local/swastikas-spray-painted-on-17-trees-in-penfield-park-deputies-investigating" TargetMode="External"/><Relationship Id="rId1100" Type="http://schemas.openxmlformats.org/officeDocument/2006/relationships/hyperlink" Target="https://www.nydailynews.com/new-york/nyc-crime/swastikas-drawn-snow-cars-jewish-brooklyn-neighborhood-article-1.2968651" TargetMode="External"/><Relationship Id="rId1584" Type="http://schemas.openxmlformats.org/officeDocument/2006/relationships/hyperlink" Target="https://www.gannett-cdn.com/-mm-/2e3fe0b3ef31b51ed31002079cddbd00082b19a1/c=0-0-720-960&amp;r=537&amp;c=0-0-534-712/local/-/media/2017/08/29/TXNMGroup/StGeorge/636396164199347670-swastika.jpg" TargetMode="External"/><Relationship Id="rId992" Type="http://schemas.openxmlformats.org/officeDocument/2006/relationships/hyperlink" Target="https://www.ketv.com/article/vandals-scorch-swastika-into-grass-at-memorial-park/22507408" TargetMode="External"/><Relationship Id="rId1101" Type="http://schemas.openxmlformats.org/officeDocument/2006/relationships/hyperlink" Target="https://www.nydailynews.com/resizer/pehMUzO7gmswlryKvuHxZ87LQC4=/800x450/top/arc-anglerfish-arc2-prod-tronc.s3.amazonaws.com/public/2AY2C75JUGJUASRCEG2OCJB5OQ.jpg" TargetMode="External"/><Relationship Id="rId1585" Type="http://schemas.openxmlformats.org/officeDocument/2006/relationships/hyperlink" Target="https://www.dallasnews.com/news/harvey/2017/08/29/trump-texas-can-handle-anything-even-costliest-wettest-storm-ever" TargetMode="External"/><Relationship Id="rId991" Type="http://schemas.openxmlformats.org/officeDocument/2006/relationships/hyperlink" Target="https://s.hdnux.com/photos/71/01/24/14947597/7/920x920.jpg" TargetMode="External"/><Relationship Id="rId1102" Type="http://schemas.openxmlformats.org/officeDocument/2006/relationships/hyperlink" Target="https://dailygazette.com/article/2017/02/10/schenectady-police-investigate-swastika-vandalism" TargetMode="External"/><Relationship Id="rId1586" Type="http://schemas.openxmlformats.org/officeDocument/2006/relationships/hyperlink" Target="https://www.abc4.com/news/local-news/salt-lake-city-woman-encounters-nazi-swastika-drawn-on-sign/" TargetMode="External"/><Relationship Id="rId1532" Type="http://schemas.openxmlformats.org/officeDocument/2006/relationships/hyperlink" Target="http://www.wsoctv.com/news/local/residents-wake-up-to-swastikas-kkk-signs-spray-painted-around-neighborhood/505711435" TargetMode="External"/><Relationship Id="rId1533" Type="http://schemas.openxmlformats.org/officeDocument/2006/relationships/hyperlink" Target="https://pbs.twimg.com/media/C7sPUXqXUAIc7nn.jpg" TargetMode="External"/><Relationship Id="rId1534" Type="http://schemas.openxmlformats.org/officeDocument/2006/relationships/hyperlink" Target="https://chpn.net/2017/04/06/swastika-on-marshall-street/" TargetMode="External"/><Relationship Id="rId1535" Type="http://schemas.openxmlformats.org/officeDocument/2006/relationships/hyperlink" Target="https://chpn.net/wp-content/uploads/2017/04/IMG_6665-1024x768.jpg" TargetMode="External"/><Relationship Id="rId1536" Type="http://schemas.openxmlformats.org/officeDocument/2006/relationships/hyperlink" Target="https://www.usnews.com/news/best-states/oregon/articles/2017-04-14/swastika-racist-graffiti-found-at-eugene-bus-stop" TargetMode="External"/><Relationship Id="rId1537" Type="http://schemas.openxmlformats.org/officeDocument/2006/relationships/hyperlink" Target="https://www.usnews.com/dims4/USNEWS/237cdfe/2147483647/thumbnail/970x647/quality/85/?url=%2Fcmsmedia%2F78%2F7106a755344bca34776525012ce979%2Fresizes%2F1500%2Fmedia%3Ac8304bafcca44e20982cf96ec33a6ca7Bus_Stop_Graffiti_28002.jpg" TargetMode="External"/><Relationship Id="rId1538" Type="http://schemas.openxmlformats.org/officeDocument/2006/relationships/hyperlink" Target="http://www.eagletribune.com/news/merrimack_valley/swastika-found-painted-on-andover-street-sign/article_be2934d6-f659-5996-bcc0-8173eb17b1f9.html" TargetMode="External"/><Relationship Id="rId1539" Type="http://schemas.openxmlformats.org/officeDocument/2006/relationships/hyperlink" Target="https://www.proquest.com/docview/1891197733/6B3231AB8DCE4A50PQ/1?accountid=14667" TargetMode="External"/><Relationship Id="rId949" Type="http://schemas.openxmlformats.org/officeDocument/2006/relationships/hyperlink" Target="https://www.wkbw.com/news/swastikas-and-squiggly-lines-spray-painted-on-vehicles-in-orchard-park" TargetMode="External"/><Relationship Id="rId948" Type="http://schemas.openxmlformats.org/officeDocument/2006/relationships/hyperlink" Target="http://www.kentlive.news/a-swastika-has-been-sprayed-on-to-a-slide-in-a-park-in-rochester/story-30145977-detail/story.html" TargetMode="External"/><Relationship Id="rId943" Type="http://schemas.openxmlformats.org/officeDocument/2006/relationships/hyperlink" Target="https://mediaassets.tmj4.com/photo/2017/01/23/Hateful_graffiti_on_gazebo_0_53842162_ver1.0_640_480.jpg" TargetMode="External"/><Relationship Id="rId942" Type="http://schemas.openxmlformats.org/officeDocument/2006/relationships/hyperlink" Target="https://patch.com/wisconsin/portwashington-wi/memorial-pavilion-defaced-profanity-swastika" TargetMode="External"/><Relationship Id="rId941" Type="http://schemas.openxmlformats.org/officeDocument/2006/relationships/hyperlink" Target="https://cdn.greeleytribune.com/wp-content/uploads/sites/4/2017/01/SwastikasGlenmere-GDT-010917-1.jpg" TargetMode="External"/><Relationship Id="rId940" Type="http://schemas.openxmlformats.org/officeDocument/2006/relationships/hyperlink" Target="http://www.greeleytribune.com/news/local/residents-of-greeley-neighborhood-angry-puzzled-after-finding-large-swastikas-in-snow-on-lake-at-glenmere-park/" TargetMode="External"/><Relationship Id="rId947" Type="http://schemas.openxmlformats.org/officeDocument/2006/relationships/hyperlink" Target="https://www.vcstar.com/story/news/local/communities/conejo-valley/2017/02/07/conejo-valley-park-defaced-swastikas/97598516/" TargetMode="External"/><Relationship Id="rId946" Type="http://schemas.openxmlformats.org/officeDocument/2006/relationships/hyperlink" Target="http://2sei0v2s93y31n9ndy1lrzmh.wpengine.netdna-cdn.com/wp-content/uploads/2017/02/snow-swastika-e1485971435834.jpg" TargetMode="External"/><Relationship Id="rId945" Type="http://schemas.openxmlformats.org/officeDocument/2006/relationships/hyperlink" Target="https://www.fox5ny.com/news/swastika-scrawled-in-snow-in-park-in-queens" TargetMode="External"/><Relationship Id="rId944" Type="http://schemas.openxmlformats.org/officeDocument/2006/relationships/hyperlink" Target="https://foxbaltimore.com/news/local/police-teen-charged-with-several-graffiti-incidents-involving-swastikas" TargetMode="External"/><Relationship Id="rId1530" Type="http://schemas.openxmlformats.org/officeDocument/2006/relationships/hyperlink" Target="https://www.wweek.com/resizer/XsPxGLQUmDn5ye9QKIzD3jQIzwk=/600x0/filters:quality(100)/s3.amazonaws.com/arc-wordpress-client-uploads/wweek/wp-content/uploads/2017/03/28161800/Grant_Park_Ramona_Quimby_Graffiti_Antifa_3-1200x600.jpg%20%20%20%20%20and%20%20%20%20%20https:/www.wweek.com/resizer/H4Py6EX9u6-jI1wTx_LyRTU0iCo=/1200x0/filters:quality(100)/s3.amazonaws.com/arc-wordpress-client-uploads/wweek/wp-content/uploads/2017/03/28161752/Grant_Park_Ramona_Quimby_Graffiti_Antifa_2.jpg" TargetMode="External"/><Relationship Id="rId1531" Type="http://schemas.openxmlformats.org/officeDocument/2006/relationships/hyperlink" Target="https://infoweb-newsbank-com.proxy.lib.umich.edu/apps/news/document-view?p=WORLDNEWS&amp;t=pubname%3ARHHB%21Herald%252C%2BThe%2B%2528Rock%2BHill%252C%2BSC%2529&amp;sort=YMD_date%3AD&amp;maxresults=20&amp;f=advanced&amp;val-base-0=swastika&amp;fld-base-0=alltext&amp;bln-base-1=and&amp;val-base-1=3/15/2017-3/30/2017&amp;fld-base-1=YMD_date&amp;docref=news/1636C66EA1156410" TargetMode="External"/><Relationship Id="rId1521" Type="http://schemas.openxmlformats.org/officeDocument/2006/relationships/hyperlink" Target="https://news3lv.com/news/local/las-vegas-jews-march-for-peace-following-recent-anti-semitic-acts" TargetMode="External"/><Relationship Id="rId1522" Type="http://schemas.openxmlformats.org/officeDocument/2006/relationships/hyperlink" Target="http://www.northjersey.com/story/news/bergen/ridgewood/2017/03/06/swastika-sidewalk-spurs-ridgewood-action/98808492/" TargetMode="External"/><Relationship Id="rId1523" Type="http://schemas.openxmlformats.org/officeDocument/2006/relationships/hyperlink" Target="https://www.gannett-cdn.com/-mm-/cecd69ccbc9222255d3499a4a48a9e92ba6915d3/c=153-0-2547-1800&amp;r=x404&amp;c=534x401/local/-/media/2017/03/06/Bergen/NorthJersey/636244048079666655-symbol.jpg" TargetMode="External"/><Relationship Id="rId1524" Type="http://schemas.openxmlformats.org/officeDocument/2006/relationships/hyperlink" Target="http://klfy.com/2017/03/12/swastikas-scrawled-beneath-the-vermilion-river-bridge-in-lafayette-shakes-up-residents/" TargetMode="External"/><Relationship Id="rId1525" Type="http://schemas.openxmlformats.org/officeDocument/2006/relationships/hyperlink" Target="https://mgtvklfy.files.wordpress.com/2017/03/swastika12.jpg" TargetMode="External"/><Relationship Id="rId1526" Type="http://schemas.openxmlformats.org/officeDocument/2006/relationships/hyperlink" Target="https://www.usatoday.com/story/news/nation-now/2017/03/29/anti-trump-billboard-vandalized-downtown-phoenix/99802722/" TargetMode="External"/><Relationship Id="rId1527" Type="http://schemas.openxmlformats.org/officeDocument/2006/relationships/hyperlink" Target="https://www.gannett-cdn.com/-mm-/d4d253303a7d41dc8750b8eadd6e87d44a7f0965/c=5-0-4027-3024&amp;r=x404&amp;c=534x401/local/-/media/2017/03/29/Phoenix/Phoenix/636264032672596129-trump-billboard.jpg" TargetMode="External"/><Relationship Id="rId1528" Type="http://schemas.openxmlformats.org/officeDocument/2006/relationships/hyperlink" Target="https://web.archive.org/save/http:/www.recordnet.com/news/20170317/swastika-near-temple-garners-concern-in-stockton" TargetMode="External"/><Relationship Id="rId1529" Type="http://schemas.openxmlformats.org/officeDocument/2006/relationships/hyperlink" Target="http://www.wweek.com/news/city/2017/03/29/a-portland-statue-of-ramona-quimby-was-defaced-last-week-with-a-swastika-the-latest-in-a-wave-of-hate-graffiti/" TargetMode="External"/><Relationship Id="rId939" Type="http://schemas.openxmlformats.org/officeDocument/2006/relationships/hyperlink" Target="http://www2.ljworld.com/weblogs/crime_blog/2017/jan/9/graffiti-swastika-reported-on-centennial/" TargetMode="External"/><Relationship Id="rId938" Type="http://schemas.openxmlformats.org/officeDocument/2006/relationships/hyperlink" Target="https://www.timescall.com/wp-content/uploads/migration/2017/0102/20170102_03TCASWAw-1.jpg?w=879" TargetMode="External"/><Relationship Id="rId937" Type="http://schemas.openxmlformats.org/officeDocument/2006/relationships/hyperlink" Target="http://www.timescall.com/longmont-local-news/ci_30699524/swastikas-automobileved-into-playground-equipment-at-longmonts-loomiller" TargetMode="External"/><Relationship Id="rId932" Type="http://schemas.openxmlformats.org/officeDocument/2006/relationships/hyperlink" Target="https://chaowu2016.files.wordpress.com/2016/12/nazisign_20161126_161752.jpg" TargetMode="External"/><Relationship Id="rId931" Type="http://schemas.openxmlformats.org/officeDocument/2006/relationships/hyperlink" Target="https://www.baltimoresun.com/maryland/howard/ph-ho-cf-clarksville-property-destruction-1222-20161215-story.html" TargetMode="External"/><Relationship Id="rId930" Type="http://schemas.openxmlformats.org/officeDocument/2006/relationships/hyperlink" Target="https://patch.com/new-york/williamsburg/photos-white-power-trump-graffiti-spotted-brooklyn-nature-walk" TargetMode="External"/><Relationship Id="rId936" Type="http://schemas.openxmlformats.org/officeDocument/2006/relationships/hyperlink" Target="https://pbs.twimg.com/media/C02FwPFWgAAYwp_.jpg%20%20%20%20and%20%20%20https:/pbs.twimg.com/media/C02FwPOXgAIiGVi?format=jpg&amp;name=360x360" TargetMode="External"/><Relationship Id="rId935" Type="http://schemas.openxmlformats.org/officeDocument/2006/relationships/hyperlink" Target="http://usatodayhss.com/2016/va-little-league-complex-vandalized-with-swastika-white-power" TargetMode="External"/><Relationship Id="rId934" Type="http://schemas.openxmlformats.org/officeDocument/2006/relationships/hyperlink" Target="https://www.longislandpress.com/2016/12/24/20-foot-swastika-dug-into-levittown-field-cops-say/" TargetMode="External"/><Relationship Id="rId933" Type="http://schemas.openxmlformats.org/officeDocument/2006/relationships/hyperlink" Target="http://www.ocregister.com/2017/01/09/swastikas-at-mission-viejo-park-unite-multifaith-community/" TargetMode="External"/><Relationship Id="rId1520" Type="http://schemas.openxmlformats.org/officeDocument/2006/relationships/hyperlink" Target="http://kvvu.images.worldnow.com/images/13245840_G.jpg?auto=webp&amp;disable=upscale&amp;width=800" TargetMode="External"/><Relationship Id="rId1554" Type="http://schemas.openxmlformats.org/officeDocument/2006/relationships/hyperlink" Target="http://www.post-gazette.com/image/2017/05/30/1140x_q90_a10-7_cTC_ca104,5,1637,1027/Anti-semitic-message-Mt-Lebanon.jpg" TargetMode="External"/><Relationship Id="rId1555" Type="http://schemas.openxmlformats.org/officeDocument/2006/relationships/hyperlink" Target="http://www.brooklyneagle.com/articles/2017/6/1/antisemitic-incidents-shock-gravesend-bay-ridge-officials" TargetMode="External"/><Relationship Id="rId1556" Type="http://schemas.openxmlformats.org/officeDocument/2006/relationships/hyperlink" Target="https://brooklyneagle.com/wp-content/uploads/2017/06/news_swastika_gravesend.jpg" TargetMode="External"/><Relationship Id="rId1557" Type="http://schemas.openxmlformats.org/officeDocument/2006/relationships/hyperlink" Target="https://www.spokesman.com/stories/2017/jun/02/oregon-hiking-trail-marred-by-swastikas-other-graf/" TargetMode="External"/><Relationship Id="rId1558" Type="http://schemas.openxmlformats.org/officeDocument/2006/relationships/hyperlink" Target="http://www.newsday.com/long-island/crime/swastika-found-on-fire-lsland-lifeguard-chair-officials-say-1.13773394" TargetMode="External"/><Relationship Id="rId1559" Type="http://schemas.openxmlformats.org/officeDocument/2006/relationships/hyperlink" Target="https://www.restonnow.com/2017/07/07/police-investigating-after-swastika-painted-near-reston-home/" TargetMode="External"/><Relationship Id="rId965" Type="http://schemas.openxmlformats.org/officeDocument/2006/relationships/hyperlink" Target="http://www.vcstar.com/story/news/local/communities/conejo-valley/2017/08/18/swastika-sign-discovered-conejo-valley-park/582719001/?cookies=&amp;from=global" TargetMode="External"/><Relationship Id="rId964" Type="http://schemas.openxmlformats.org/officeDocument/2006/relationships/hyperlink" Target="https://greenpointpost.com/gathering-to-be-held-at-mcgolrick-park-after-swastikas-found-on-park-tables." TargetMode="External"/><Relationship Id="rId963" Type="http://schemas.openxmlformats.org/officeDocument/2006/relationships/hyperlink" Target="https://brooklynpost.com/gathering-to-be-held-at-mcgolrick-park-after-swastikas-found-on-park-tables" TargetMode="External"/><Relationship Id="rId962" Type="http://schemas.openxmlformats.org/officeDocument/2006/relationships/hyperlink" Target="https://www.wday.forum.cue.cloud/news/article672837.ece/alternates/BASE_LANDSCAPE/060517.n.wday_.swastika.jpg" TargetMode="External"/><Relationship Id="rId969" Type="http://schemas.openxmlformats.org/officeDocument/2006/relationships/hyperlink" Target="https://www.nj.com/ocean/2017/11/swastika_drawn_in_dirt_near_playground_cops_say.html" TargetMode="External"/><Relationship Id="rId968" Type="http://schemas.openxmlformats.org/officeDocument/2006/relationships/hyperlink" Target="http://www.wweek.com/news/2017/10/19/the-ramona-quimby-statue-was-defaced-and-cleaned-twice-this-week/" TargetMode="External"/><Relationship Id="rId967" Type="http://schemas.openxmlformats.org/officeDocument/2006/relationships/hyperlink" Target="https://bloximages.chicago2.vip.townnews.com/host.madison.com/content/tncms/assets/v3/editorial/1/b9/1b9f485c-552e-53b1-81ee-4ab89879b18f/59c2975d4e28d.image.jpg?resize=1200%2C1599" TargetMode="External"/><Relationship Id="rId966" Type="http://schemas.openxmlformats.org/officeDocument/2006/relationships/hyperlink" Target="https://badgerherald.com/news/2017/09/20/campus-leaders-condemn-swastika-vandalism-near-synagogue/" TargetMode="External"/><Relationship Id="rId961" Type="http://schemas.openxmlformats.org/officeDocument/2006/relationships/hyperlink" Target="https://cc.bingj.com/cache.aspx?q=second-swastika-many-days-pops-island-park&amp;d=4814731706109055&amp;mkt=en-US&amp;setlang=en-US&amp;w=iZWUmAAkbiiNfMYi1wAjxnT-aIXynO3R" TargetMode="External"/><Relationship Id="rId1550" Type="http://schemas.openxmlformats.org/officeDocument/2006/relationships/hyperlink" Target="http://www.brooklyneagle.com/articles/2017/5/26/swastika-graffiti-found-bay-ridge-pier" TargetMode="External"/><Relationship Id="rId960" Type="http://schemas.openxmlformats.org/officeDocument/2006/relationships/hyperlink" Target="http://www.inforum.com/news/4278561-second-swastika-many-days-pops-island-park" TargetMode="External"/><Relationship Id="rId1551" Type="http://schemas.openxmlformats.org/officeDocument/2006/relationships/hyperlink" Target="https://brooklyneagle.com/wp-content/uploads/2017/05/bay-ridge-swastika.jpg" TargetMode="External"/><Relationship Id="rId1552" Type="http://schemas.openxmlformats.org/officeDocument/2006/relationships/hyperlink" Target="http://www.brooklyneagle.com/articles/2017/6/1/antisemitic-incidents-shock-gravesend-bay-ridge-officials" TargetMode="External"/><Relationship Id="rId1553" Type="http://schemas.openxmlformats.org/officeDocument/2006/relationships/hyperlink" Target="https://www.cbsnews.com/pittsburgh/news/anti-semitic-message-found-mt-lebanon/" TargetMode="External"/><Relationship Id="rId1543" Type="http://schemas.openxmlformats.org/officeDocument/2006/relationships/hyperlink" Target="http://media.graytvinc.com/images/810*455/swastika4.jpg" TargetMode="External"/><Relationship Id="rId1544" Type="http://schemas.openxmlformats.org/officeDocument/2006/relationships/hyperlink" Target="https://fiddleheadfocus.com/2017/05/03/news/sj-swastika-19-17/" TargetMode="External"/><Relationship Id="rId1545" Type="http://schemas.openxmlformats.org/officeDocument/2006/relationships/hyperlink" Target="https://bdn-ss-fhf.s3.amazonaws.com/uploads/2017/05/36629081_H20331018-768x512.jpg" TargetMode="External"/><Relationship Id="rId1546" Type="http://schemas.openxmlformats.org/officeDocument/2006/relationships/hyperlink" Target="http://www.denverpost.com/2017/05/03/du-campus-vandalism/" TargetMode="External"/><Relationship Id="rId1547" Type="http://schemas.openxmlformats.org/officeDocument/2006/relationships/hyperlink" Target="http://ridgewood.dailyvoice.com/police-fire/swastika-painted-on-ridgewood-residents-wall-detectives-investigating/710374/" TargetMode="External"/><Relationship Id="rId1548" Type="http://schemas.openxmlformats.org/officeDocument/2006/relationships/hyperlink" Target="https://www.johnsoncitypress.com/Politics/2017/05/17/Nazi-symbol-painted-on-Tweetsie-Trail.html" TargetMode="External"/><Relationship Id="rId1549" Type="http://schemas.openxmlformats.org/officeDocument/2006/relationships/hyperlink" Target="https://www.johnsoncitypress.com/image/2017/05/17/x700_q30/Tweetsie-Swastika-2-JPG.jpg%20%20%20%20%20%20and%20%20%20%20%20https:/www.johnsoncitypress.com/mediaFiles?type=image&amp;url=/image/2017/05/17/Tweetsie-Trail-Swastika1-jpg.jpg&amp;caption=Ralph%20Johnston" TargetMode="External"/><Relationship Id="rId959" Type="http://schemas.openxmlformats.org/officeDocument/2006/relationships/hyperlink" Target="http://www.12newsnow.com/img/resize/content.12newsnow.com/photo/2017/05/31/vlcsnap-2017-05-31-21h20m05s469_1496283627051_9607275_ver1.0.png?preset=534-401" TargetMode="External"/><Relationship Id="rId954" Type="http://schemas.openxmlformats.org/officeDocument/2006/relationships/hyperlink" Target="https://turnto10.com/news/local/gallery/vandals-paint-swastikas-on-towns-walking-path" TargetMode="External"/><Relationship Id="rId953" Type="http://schemas.openxmlformats.org/officeDocument/2006/relationships/hyperlink" Target="https://turnto10.com/news/local/vandals-paint-swastikas-on-towns-walking-path" TargetMode="External"/><Relationship Id="rId952" Type="http://schemas.openxmlformats.org/officeDocument/2006/relationships/hyperlink" Target="https://cdn20.patchcdn.com/users/22844250/20170301/110753/styles/T600x450/public/article_images/graffiti_cleaned-1488384389-2827.jpg" TargetMode="External"/><Relationship Id="rId951" Type="http://schemas.openxmlformats.org/officeDocument/2006/relationships/hyperlink" Target="https://newyork.cbslocal.com/2017/02/28/cbs2-exclusive-swastikas-messages-of-hate-appear-on-bridge-in-west-orange-park/" TargetMode="External"/><Relationship Id="rId958" Type="http://schemas.openxmlformats.org/officeDocument/2006/relationships/hyperlink" Target="https://www.12newsnow.com/article/news/local/graffiti-at-port-neches-riverfront-park-upsets-mid-county-residents/502-444672589" TargetMode="External"/><Relationship Id="rId957" Type="http://schemas.openxmlformats.org/officeDocument/2006/relationships/hyperlink" Target="http://www.dariennewsonline.com/news/article/Swastika-racial-slur-drawn-on-Darien-tennis-court-11185091.php" TargetMode="External"/><Relationship Id="rId956" Type="http://schemas.openxmlformats.org/officeDocument/2006/relationships/hyperlink" Target="https://infoweb.newsbank.com/apps/news/document-view?p=WORLDNEWS&amp;t=pubname%3AIDSB%21Idaho%2BStatesman%252C%2BThe%2B%2528Boise%252C%2BID%2529&amp;sort=YMD_date%3AD&amp;maxresults=20&amp;f=advanced&amp;val-base-0=swastika%20wassmuth%20center&amp;fld-base-0=alltext&amp;bln-base-1=and&amp;val-base-1=5/2017&amp;fld-base-1=YMD_date&amp;docref=news/16451C3184EA1650" TargetMode="External"/><Relationship Id="rId955" Type="http://schemas.openxmlformats.org/officeDocument/2006/relationships/hyperlink" Target="http://levittownnow.com/2017/04/13/park-vandalized-with-swastika/" TargetMode="External"/><Relationship Id="rId950" Type="http://schemas.openxmlformats.org/officeDocument/2006/relationships/hyperlink" Target="https://ewscripps.brightspotcdn.com/dims4/default/94820e1/2147483647/strip/true/crop/640x360+0+60/resize/1280x720!/quality/90/?url=http%3A%2F%2Fmedia2.wkbw.com%2Fphoto%2F2017%2F02%2F25%2FGraff3_1488047066938_55823343_ver1.0_640_480.png%20%20%20%20%20%20and%20%20%20%20%20https://ewscripps.brightspotcdn.com/dims4/default/c8c027b/2147483647/strip/true/crop/0x0+0+0/resize/1280x720!/quality/90/?url=http%3A%2F%2Fmedia2.wkbw.com%2Fphoto%2F2017%2F02%2F25%2FIMG_1321%20_OP_1_CP__1488053132755_55820890_ver1.0_640_480.jpeg" TargetMode="External"/><Relationship Id="rId1540" Type="http://schemas.openxmlformats.org/officeDocument/2006/relationships/hyperlink" Target="https://suncommunitynews.com/news/58011/city-praised-for-swift-swastika-response/" TargetMode="External"/><Relationship Id="rId1541" Type="http://schemas.openxmlformats.org/officeDocument/2006/relationships/hyperlink" Target="https://a2eea634e272e4d0397b-945473fc3cc5469c566cabae88ab28a4.ssl.cf1.rackcdn.com/0/0/0/0/34/424/34424_1" TargetMode="External"/><Relationship Id="rId1542" Type="http://schemas.openxmlformats.org/officeDocument/2006/relationships/hyperlink" Target="https://www.dakotanewsnow.com/content/news/Police-identify-suspect-spray-painting-swastikas-around-town-420765004.html" TargetMode="External"/><Relationship Id="rId590" Type="http://schemas.openxmlformats.org/officeDocument/2006/relationships/hyperlink" Target="https://www.dallasnews.com/news/education/2017/12/22/swastikas-heil-hitler-found-highland-park-school-after-students-read-diary-anne-frank" TargetMode="External"/><Relationship Id="rId107" Type="http://schemas.openxmlformats.org/officeDocument/2006/relationships/hyperlink" Target="https://www.wuft.org/news/2017/01/27/while-activists-gather-at-rally-to-commemorate-auschwitz-liberation-another-swastika-wearer-spotted/" TargetMode="External"/><Relationship Id="rId106" Type="http://schemas.openxmlformats.org/officeDocument/2006/relationships/hyperlink" Target="https://www.stanforddaily.com/2017/01/26/antisemitic-hack-targets-university-printers/" TargetMode="External"/><Relationship Id="rId105" Type="http://schemas.openxmlformats.org/officeDocument/2006/relationships/hyperlink" Target="http://bloximages.chicago2.vip.townnews.com/alligator.org/content/tncms/assets/v3/editorial/3/cf/3cf66992-e445-11e6-a911-3b70524053b2/588ac622edacd.image.jpg?resize=300%2C200" TargetMode="External"/><Relationship Id="rId589" Type="http://schemas.openxmlformats.org/officeDocument/2006/relationships/hyperlink" Target="https://whdh.com/news/student-removed-from-school-after-swastika-and-pro-hitler-message-found-at-brockton-school/" TargetMode="External"/><Relationship Id="rId104" Type="http://schemas.openxmlformats.org/officeDocument/2006/relationships/hyperlink" Target="https://www.alligator.org/news/campus/article_ff050240-e3e2-11e6-a7c8-d7f0f011fd11.html" TargetMode="External"/><Relationship Id="rId588" Type="http://schemas.openxmlformats.org/officeDocument/2006/relationships/hyperlink" Target="https://theswellesleyreport.com/2017/12/swastika-found-drawn-at-wellesley-high-in-boys-bathroom/" TargetMode="External"/><Relationship Id="rId109" Type="http://schemas.openxmlformats.org/officeDocument/2006/relationships/hyperlink" Target="http://uofsdmedia.com/swastikas-found-on-campus/" TargetMode="External"/><Relationship Id="rId1170" Type="http://schemas.openxmlformats.org/officeDocument/2006/relationships/hyperlink" Target="http://extras.mnginteractive.com/live/media/site21/2017/0906/20170906__07DCASWAw~1.jpg" TargetMode="External"/><Relationship Id="rId108" Type="http://schemas.openxmlformats.org/officeDocument/2006/relationships/hyperlink" Target="https://www.wuft.org/news/files/2017/01/swastika-liberation-rally-e1485548588109-768x1024.jpg" TargetMode="External"/><Relationship Id="rId1171" Type="http://schemas.openxmlformats.org/officeDocument/2006/relationships/hyperlink" Target="https://jewishstandard.timesofisrael.com/swastika-in-hackensack/" TargetMode="External"/><Relationship Id="rId583" Type="http://schemas.openxmlformats.org/officeDocument/2006/relationships/hyperlink" Target="https://wjla.com/news/local/swastika-found-in-bathroom-of-montgomery-county-high-school" TargetMode="External"/><Relationship Id="rId1172" Type="http://schemas.openxmlformats.org/officeDocument/2006/relationships/hyperlink" Target="https://static.timesofisrael.com/jewishstanddev/uploads/2017/09/hackensack-swastika-640x400.jpg" TargetMode="External"/><Relationship Id="rId582" Type="http://schemas.openxmlformats.org/officeDocument/2006/relationships/hyperlink" Target="https://whdh.com/news/swastika-found-drawn-on-bathroom-wall-inside-dedham-middle-school/" TargetMode="External"/><Relationship Id="rId1173" Type="http://schemas.openxmlformats.org/officeDocument/2006/relationships/hyperlink" Target="https://www.theoaklandpress.com/2017/09/19/police-seeking-treatment-for-royal-oak-man-responsible-for-racist-graffiti-incidents/" TargetMode="External"/><Relationship Id="rId581" Type="http://schemas.openxmlformats.org/officeDocument/2006/relationships/hyperlink" Target="https://planetprinceton.com/2017/11/13/swastika-racist-and-sexist-language-added-to-8th-grade-online-document-at-john-witherspoon-middle-school-in-princeton/" TargetMode="External"/><Relationship Id="rId1174" Type="http://schemas.openxmlformats.org/officeDocument/2006/relationships/hyperlink" Target="http://image.theoaklandpress.com/storyimage/OP/20170918/NEWS/170919619/AR/0/AR-170919619.jpg&amp;maxh=400&amp;maxw=667" TargetMode="External"/><Relationship Id="rId580" Type="http://schemas.openxmlformats.org/officeDocument/2006/relationships/hyperlink" Target="https://www.marinij.com/2017/11/06/swastika-at-drake-high-prompts-investigation-renewed-anti-hate-action/" TargetMode="External"/><Relationship Id="rId1175" Type="http://schemas.openxmlformats.org/officeDocument/2006/relationships/hyperlink" Target="https://www.freep.com/story/news/local/michigan/oakland/2017/09/19/swastika-white-power-graffiti-royal-oak-suburban-detroit-mental-health-care/682412001/" TargetMode="External"/><Relationship Id="rId103" Type="http://schemas.openxmlformats.org/officeDocument/2006/relationships/hyperlink" Target="https://web.archive.org/web/20200603201007/https:/www.nj.com/mercer/2017/03/swastika_found_on_princeton_universitys_campus.html" TargetMode="External"/><Relationship Id="rId587" Type="http://schemas.openxmlformats.org/officeDocument/2006/relationships/hyperlink" Target="https://www.abqjournal.com/1136006/autopsy-details-fatal-wound-of-new-mexico-school-shooter.html" TargetMode="External"/><Relationship Id="rId1176" Type="http://schemas.openxmlformats.org/officeDocument/2006/relationships/hyperlink" Target="https://www.chicagotribune.com/suburbs/ct-met-swastika-on-bolingbrook-mayors-house-20190307-story.html" TargetMode="External"/><Relationship Id="rId102" Type="http://schemas.openxmlformats.org/officeDocument/2006/relationships/hyperlink" Target="https://www.nbcbayarea.com/news/local/swastikas-pro-trump-fliers-found-on-uc-berkeley-printers/21283/" TargetMode="External"/><Relationship Id="rId586" Type="http://schemas.openxmlformats.org/officeDocument/2006/relationships/hyperlink" Target="http://www.nbc-2.com/story/34357763/parents-collier-school-didnt-act-fast-on-swastika-graffiti" TargetMode="External"/><Relationship Id="rId1177" Type="http://schemas.openxmlformats.org/officeDocument/2006/relationships/hyperlink" Target="https://durangoherald.com/articles/193702" TargetMode="External"/><Relationship Id="rId101" Type="http://schemas.openxmlformats.org/officeDocument/2006/relationships/hyperlink" Target="https://retriever.umbc.edu/2017/01/racist-religious-hate-crime-ite-building/" TargetMode="External"/><Relationship Id="rId585" Type="http://schemas.openxmlformats.org/officeDocument/2006/relationships/hyperlink" Target="https://www.theridgefieldpress.com/news/people/article/Another-swastika-at-high-school-prompts-program-14008505.php" TargetMode="External"/><Relationship Id="rId1178" Type="http://schemas.openxmlformats.org/officeDocument/2006/relationships/hyperlink" Target="http://www.wbtv.com/story/36430028/charlotte-man-says-swastika-symbol-was-drawn-on-his-door" TargetMode="External"/><Relationship Id="rId100" Type="http://schemas.openxmlformats.org/officeDocument/2006/relationships/hyperlink" Target="http://www.chicagotribune.com/suburbs/river-forest/news/ct-rfl-dominican-swastika-tl-0202-20170124-story.html" TargetMode="External"/><Relationship Id="rId584" Type="http://schemas.openxmlformats.org/officeDocument/2006/relationships/hyperlink" Target="http://www.lohud.com/story/news/crime/2017/01/19/swastikas-john-jay-high/96809444/" TargetMode="External"/><Relationship Id="rId1179" Type="http://schemas.openxmlformats.org/officeDocument/2006/relationships/hyperlink" Target="http://wbtv.images.worldnow.com/images/14982074_G.jpg?auto=webp&amp;disable=upscale&amp;width=800" TargetMode="External"/><Relationship Id="rId1169" Type="http://schemas.openxmlformats.org/officeDocument/2006/relationships/hyperlink" Target="http://www.dailycamera.com/lafayette-news/ci_31280312/jewish-couple-reports-swastika-their-door-lafayette" TargetMode="External"/><Relationship Id="rId579" Type="http://schemas.openxmlformats.org/officeDocument/2006/relationships/hyperlink" Target="https://www.nbcwashington.com/news/local/Swastika-Other-Vandalism-at-Woodbridge-School-Neighborhood-452583463.html" TargetMode="External"/><Relationship Id="rId578" Type="http://schemas.openxmlformats.org/officeDocument/2006/relationships/hyperlink" Target="https://www.hometownlife.com/story/news/local/canton/2017/10/18/swastika-found-drawn-wood-chips-school-playground/775176001/" TargetMode="External"/><Relationship Id="rId577" Type="http://schemas.openxmlformats.org/officeDocument/2006/relationships/hyperlink" Target="https://whdh.com/news/officials-swastika-racial-slurs-found-at-rockland-high-school/" TargetMode="External"/><Relationship Id="rId1160" Type="http://schemas.openxmlformats.org/officeDocument/2006/relationships/hyperlink" Target="http://static-33.sinclairstoryline.com/resources/media/6e0dfac8-b539-490a-a390-46bca881fb78-large16x9_fencegraffiti15aug2017.jpg" TargetMode="External"/><Relationship Id="rId572" Type="http://schemas.openxmlformats.org/officeDocument/2006/relationships/hyperlink" Target="http://www.sandiegouniontribune.com/news/public-safety/sd-me-graffiti-school-20170913-story.html" TargetMode="External"/><Relationship Id="rId1161" Type="http://schemas.openxmlformats.org/officeDocument/2006/relationships/hyperlink" Target="http://www.independent.com/news/2017/aug/18/swastika-trump-graffitied-near-goleta/" TargetMode="External"/><Relationship Id="rId571" Type="http://schemas.openxmlformats.org/officeDocument/2006/relationships/hyperlink" Target="https://patch.com/connecticut/ridgefield/swastika-found-ridgefield-high-school" TargetMode="External"/><Relationship Id="rId1162" Type="http://schemas.openxmlformats.org/officeDocument/2006/relationships/hyperlink" Target="https://www.12news.com/article/news/local/valley/dog-with-swastika-painted-on-its-head-shows-up-on-neighbors-doorstep/465012786" TargetMode="External"/><Relationship Id="rId570" Type="http://schemas.openxmlformats.org/officeDocument/2006/relationships/hyperlink" Target="https://philadelphia.cbslocal.com/2016/09/12/swastika-haverford-tennis-court/" TargetMode="External"/><Relationship Id="rId1163" Type="http://schemas.openxmlformats.org/officeDocument/2006/relationships/hyperlink" Target="https://media.kare11.com/assets/KPNX/images/7a8b9572-8226-4f28-b06e-c3b358df4ef6/7a8b9572-8226-4f28-b06e-c3b358df4ef6_1920x1080.jpg" TargetMode="External"/><Relationship Id="rId1164" Type="http://schemas.openxmlformats.org/officeDocument/2006/relationships/hyperlink" Target="http://weartv.com/news/local/vandals-spray-paint-swastika-symbols-racial-slurs-on-homes" TargetMode="External"/><Relationship Id="rId576" Type="http://schemas.openxmlformats.org/officeDocument/2006/relationships/hyperlink" Target="http://www.mcall.com/news/breaking/mc-nws-montgomery-county-upper-perk-swastika-20171015-story.html" TargetMode="External"/><Relationship Id="rId1165" Type="http://schemas.openxmlformats.org/officeDocument/2006/relationships/hyperlink" Target="https://abc7chicago.com/nazi-graffiti-anti-semetic-swastika-mazi-chicago/2346206/" TargetMode="External"/><Relationship Id="rId575" Type="http://schemas.openxmlformats.org/officeDocument/2006/relationships/hyperlink" Target="https://www.wiltonbulletin.com/news/schools/article/Swastika-discovered-in-Middlebrook-bathroom-13990268.php" TargetMode="External"/><Relationship Id="rId1166" Type="http://schemas.openxmlformats.org/officeDocument/2006/relationships/hyperlink" Target="https://cdn.abcotvs.com/dip/images/2345970_082617-wls-pro-nazi-graffit-img.jpg?w=1280&amp;r=16%3A9" TargetMode="External"/><Relationship Id="rId574" Type="http://schemas.openxmlformats.org/officeDocument/2006/relationships/hyperlink" Target="https://www.sctimes.com/story/news/local/2017/10/03/swastika-graffiti-discovered-north-junior-high-school/728140001/" TargetMode="External"/><Relationship Id="rId1167" Type="http://schemas.openxmlformats.org/officeDocument/2006/relationships/hyperlink" Target="https://www.krqe.com/news/swastika-on-albuquerque-homes-window-offends-neighbors/" TargetMode="External"/><Relationship Id="rId573" Type="http://schemas.openxmlformats.org/officeDocument/2006/relationships/hyperlink" Target="https://theswellesleyreport.com/2016/10/wellesley-high-investigates-swastika-etched-onto-computer/" TargetMode="External"/><Relationship Id="rId1168" Type="http://schemas.openxmlformats.org/officeDocument/2006/relationships/hyperlink" Target="https://media.krqe.com/nxs-krqetv-media-us-east-1/photo/2017/09/04/nazi-house-1_31016483_ver1.0_640_360.jpg" TargetMode="External"/><Relationship Id="rId129" Type="http://schemas.openxmlformats.org/officeDocument/2006/relationships/hyperlink" Target="http://foxillinois.com/news/local/u-of-i-employee-reports-blue-swastika-found-on-building" TargetMode="External"/><Relationship Id="rId128" Type="http://schemas.openxmlformats.org/officeDocument/2006/relationships/hyperlink" Target="https://www.thetriangle.org/news/crime-report-feb-25-march-13/" TargetMode="External"/><Relationship Id="rId127" Type="http://schemas.openxmlformats.org/officeDocument/2006/relationships/hyperlink" Target="https://www.dailykos.com/stories/2017/3/9/1641864/-Anti-Semitic-flyers-posted-at-Texas-State-but-university-president-refuses-to-issue-statement" TargetMode="External"/><Relationship Id="rId126" Type="http://schemas.openxmlformats.org/officeDocument/2006/relationships/hyperlink" Target="https://philadelphia.cbslocal.com/2017/03/02/haverford-college-standing-against-anti-semitism-after-swastika-found-inside-dorm-room/" TargetMode="External"/><Relationship Id="rId1190" Type="http://schemas.openxmlformats.org/officeDocument/2006/relationships/hyperlink" Target="https://www.google.com/url?sa=i&amp;url=https%3A%2F%2Fwww.wlky.com%2Farticle%2Fswastika-carved-into-couple-s-pumpkin%2F13100280&amp;psig=AOvVaw3Qylt_cLq_OAKN8h_1w_gR&amp;ust=1592778938435000&amp;source=images&amp;cd=vfe&amp;ved=0CAIQjRxqFwoTCIiC3Yu6keoCFQAAAAAdAAAAABAD" TargetMode="External"/><Relationship Id="rId1191" Type="http://schemas.openxmlformats.org/officeDocument/2006/relationships/hyperlink" Target="https://www.wuft.org/news/2016/10/26/swastikas-spray-painted-on-gainesville-home-and-trump-sign/" TargetMode="External"/><Relationship Id="rId1192" Type="http://schemas.openxmlformats.org/officeDocument/2006/relationships/hyperlink" Target="https://www.wuft.org/news/files/2016/10/Swastikas-1024x792.jpg" TargetMode="External"/><Relationship Id="rId1193" Type="http://schemas.openxmlformats.org/officeDocument/2006/relationships/hyperlink" Target="http://wjla.com/news/local/woman-finds-red-swastika-on-her-car-window-in-pg-county" TargetMode="External"/><Relationship Id="rId121" Type="http://schemas.openxmlformats.org/officeDocument/2006/relationships/hyperlink" Target="https://www.dailystormer.com/seattle-diverse-theater-terrorized-by-nazi-posters/" TargetMode="External"/><Relationship Id="rId1194" Type="http://schemas.openxmlformats.org/officeDocument/2006/relationships/hyperlink" Target="http://static-10.sinclairstoryline.com/resources/media/e3f85d1e-2d04-43ba-84b3-f93db3211a38-large16x9_SwastikaPG1.PNG" TargetMode="External"/><Relationship Id="rId120" Type="http://schemas.openxmlformats.org/officeDocument/2006/relationships/hyperlink" Target="https://www.stanforddaily.com/2017/02/15/police-blotter-feb-7-feb-14/" TargetMode="External"/><Relationship Id="rId1195" Type="http://schemas.openxmlformats.org/officeDocument/2006/relationships/hyperlink" Target="https://durangoherald.com/articles/193702" TargetMode="External"/><Relationship Id="rId1196" Type="http://schemas.openxmlformats.org/officeDocument/2006/relationships/hyperlink" Target="https://dur-duweb.newscyclecloud.com/storyimage/DU/20171108/NEWS01/171109512/AR/0/AR-171109512.jpg?ts=1510277140&amp;maxw=1290" TargetMode="External"/><Relationship Id="rId1197" Type="http://schemas.openxmlformats.org/officeDocument/2006/relationships/hyperlink" Target="https://www.lohud.com/story/news/local/rockland/2017/11/27/swastika-drawings-found-spring-valley/899308001/" TargetMode="External"/><Relationship Id="rId125" Type="http://schemas.openxmlformats.org/officeDocument/2006/relationships/hyperlink" Target="https://www.thetriangle.org/news/crime-report-feb-25-march-13/" TargetMode="External"/><Relationship Id="rId1198" Type="http://schemas.openxmlformats.org/officeDocument/2006/relationships/hyperlink" Target="https://infoweb-newsbank-com.proxy.lib.umich.edu/apps/news/document-view?p=WORLDNEWS&amp;sort=YMD_date%3AD&amp;maxresults=20&amp;f=advanced&amp;val-base-0=swastika%20painted%20on%20Jewish%20family%27s%20south%20Charlotte%20home&amp;fld-base-0=Title&amp;docref=news/168A56E6A7E8EF28" TargetMode="External"/><Relationship Id="rId124" Type="http://schemas.openxmlformats.org/officeDocument/2006/relationships/hyperlink" Target="http://www.huffingtonpost.com/entry/swastika-gender-neutral-bathroom_us_58b089b2e4b060480e07c083" TargetMode="External"/><Relationship Id="rId1199" Type="http://schemas.openxmlformats.org/officeDocument/2006/relationships/hyperlink" Target="http://www.charlotteobserver.com/news/local/rin9i0/picture188508934/alternates/LANDSCAPE_1140/swastika" TargetMode="External"/><Relationship Id="rId123" Type="http://schemas.openxmlformats.org/officeDocument/2006/relationships/hyperlink" Target="http://www.startribune.com/u-police-investigate-latest-antisemitic-postings-on-campus/414140383/" TargetMode="External"/><Relationship Id="rId122" Type="http://schemas.openxmlformats.org/officeDocument/2006/relationships/hyperlink" Target="https://dailystormer.su/wp-content/uploads/2017/02/1487280129-16806861_10154543614711939_3429565691184532566_n.jpg" TargetMode="External"/><Relationship Id="rId118" Type="http://schemas.openxmlformats.org/officeDocument/2006/relationships/hyperlink" Target="https://www.timesofisrael.com/minnesota-student-arrested-for-drawing-swastika/" TargetMode="External"/><Relationship Id="rId117" Type="http://schemas.openxmlformats.org/officeDocument/2006/relationships/hyperlink" Target="https://www.twincities.com/2017/02/16/umn-student-arrested-for-swastika-vandalism-in-residence-hall/" TargetMode="External"/><Relationship Id="rId116" Type="http://schemas.openxmlformats.org/officeDocument/2006/relationships/hyperlink" Target="https://www.twincities.com/2017/02/16/umn-student-arrested-for-swastika-vandalism-in-residence-hall/" TargetMode="External"/><Relationship Id="rId115" Type="http://schemas.openxmlformats.org/officeDocument/2006/relationships/hyperlink" Target="https://wjla.com/news/local/swastika-gay-slur-note-found-outside-building-on-univ-mary-washington-campus" TargetMode="External"/><Relationship Id="rId599" Type="http://schemas.openxmlformats.org/officeDocument/2006/relationships/hyperlink" Target="https://bloximages.chicago2.vip.townnews.com/billingsgazette.com/content/tncms/assets/v3/editorial/e/75/e7508622-1588-5799-9505-f340c806cedc/5a6a532b24774.image.jpg" TargetMode="External"/><Relationship Id="rId1180" Type="http://schemas.openxmlformats.org/officeDocument/2006/relationships/hyperlink" Target="https://www.wpxi.com/news/top-stories/homeowner-paints-swastika-on-pittsburgh-steelers-flag/615301428" TargetMode="External"/><Relationship Id="rId1181" Type="http://schemas.openxmlformats.org/officeDocument/2006/relationships/hyperlink" Target="https://www.kcur.org/education/2017-09-25/updated-backlash-prompts-apology-from-st-teresas-students-who-posed-with-swastika" TargetMode="External"/><Relationship Id="rId119" Type="http://schemas.openxmlformats.org/officeDocument/2006/relationships/hyperlink" Target="https://pbs.twimg.com/media/C4QKhydVYAA9pYL?format=jpg&amp;name=medium" TargetMode="External"/><Relationship Id="rId1182" Type="http://schemas.openxmlformats.org/officeDocument/2006/relationships/hyperlink" Target="https://www.kcur.org/education/2017-09-25/updated-backlash-prompts-apology-from-st-teresas-students-who-posed-with-swastika" TargetMode="External"/><Relationship Id="rId110" Type="http://schemas.openxmlformats.org/officeDocument/2006/relationships/hyperlink" Target="https://i1.wp.com/uofsdmedia.com/wp-content/uploads/2017/02/IMG_2166-e1488339623806.jpg?resize=860%2C1147" TargetMode="External"/><Relationship Id="rId594" Type="http://schemas.openxmlformats.org/officeDocument/2006/relationships/hyperlink" Target="https://www.dallasnews.com/news/education/2017/12/22/swastikas-heil-hitler-found-highland-park-school-after-students-read-diary-anne-frank" TargetMode="External"/><Relationship Id="rId1183" Type="http://schemas.openxmlformats.org/officeDocument/2006/relationships/hyperlink" Target="http://newyork.cbslocal.com/2017/10/12/staten-island-racist-graffiti/" TargetMode="External"/><Relationship Id="rId593" Type="http://schemas.openxmlformats.org/officeDocument/2006/relationships/hyperlink" Target="https://cdn.abcotvs.com/dip/images/2782841_121417-wabc-bronxswastika.jpg?w=1280&amp;r=16:9" TargetMode="External"/><Relationship Id="rId1184" Type="http://schemas.openxmlformats.org/officeDocument/2006/relationships/hyperlink" Target="https://www.cbsnews.com/newyork/news/man-charged-with-scrawling-swastika-anti-semitic-slur-on-staten-island-garage/" TargetMode="External"/><Relationship Id="rId592" Type="http://schemas.openxmlformats.org/officeDocument/2006/relationships/hyperlink" Target="http://abc7ny.com/swastika-found-in-snow-outside-bronx-school/2782817/" TargetMode="External"/><Relationship Id="rId1185" Type="http://schemas.openxmlformats.org/officeDocument/2006/relationships/hyperlink" Target="http://image.silive.com/home/silive-media/width600/img/latest_news/photo/nws-swastika-237d1f9d6bc42ec6.jpg" TargetMode="External"/><Relationship Id="rId591" Type="http://schemas.openxmlformats.org/officeDocument/2006/relationships/hyperlink" Target="https://www.timesofisrael.com/swastikas-drawn-in-classroom-of-boston-area-jewish-teacher/" TargetMode="External"/><Relationship Id="rId1186" Type="http://schemas.openxmlformats.org/officeDocument/2006/relationships/hyperlink" Target="http://okcfox.com/news/local/home-broken-in-twice-swastika-graffiti-left-on-door" TargetMode="External"/><Relationship Id="rId114" Type="http://schemas.openxmlformats.org/officeDocument/2006/relationships/hyperlink" Target="https://www.timesofisrael.com/swastika-drawn-on-base-of-founders-statue-at-rice-university/" TargetMode="External"/><Relationship Id="rId598" Type="http://schemas.openxmlformats.org/officeDocument/2006/relationships/hyperlink" Target="https://billingsgazette.com/news/local/vandals-paint-swastikas-other-grafitti-on-billings-schools/article_5ee85f98-74da-56f5-9161-92906454b313.html" TargetMode="External"/><Relationship Id="rId1187" Type="http://schemas.openxmlformats.org/officeDocument/2006/relationships/hyperlink" Target="http://static-28.sinclairstoryline.com/resources/media/65cc30e4-691a-4394-97c0-c45247102296-large16x9_swastikagraffiti.jpg" TargetMode="External"/><Relationship Id="rId113" Type="http://schemas.openxmlformats.org/officeDocument/2006/relationships/hyperlink" Target="https://s3.amazonaws.com/media.rce/1914_willy_grafitti_this_is_photo_from_fbf.jpg" TargetMode="External"/><Relationship Id="rId597" Type="http://schemas.openxmlformats.org/officeDocument/2006/relationships/hyperlink" Target="http://static-30.sinclairstoryline.com/resources/media/a0c18a7c-d1de-4625-8e0b-9bd9f63ae412-large16x9_image000000.jpg?1515542892807" TargetMode="External"/><Relationship Id="rId1188" Type="http://schemas.openxmlformats.org/officeDocument/2006/relationships/hyperlink" Target="https://www.washingtonpost.com/local/public-safety/a-swastika-was-mowed-into-a-field-now-neighbors-ask-if-they-could-have-done-more/2017/12/26/4e190a48-ea63-11e7-8a6a-80acf0774e64_story.html" TargetMode="External"/><Relationship Id="rId112" Type="http://schemas.openxmlformats.org/officeDocument/2006/relationships/hyperlink" Target="https://www.ricethresher.org/article/2017/02/willys-statue-vandalized-with-swastika" TargetMode="External"/><Relationship Id="rId596" Type="http://schemas.openxmlformats.org/officeDocument/2006/relationships/hyperlink" Target="https://fox28media.com/news/local/swastika-drawn-on-teen-at-school-mother-wants-bullying-addressed" TargetMode="External"/><Relationship Id="rId1189" Type="http://schemas.openxmlformats.org/officeDocument/2006/relationships/hyperlink" Target="http://www.wisn.com/article/swastika-carved-into-couple-s-pumpkin/13100280" TargetMode="External"/><Relationship Id="rId111" Type="http://schemas.openxmlformats.org/officeDocument/2006/relationships/hyperlink" Target="https://www.dailytargum.com/article/2017/02/rupd-investigates-report-of-vandalism-in-clothier-hall" TargetMode="External"/><Relationship Id="rId595" Type="http://schemas.openxmlformats.org/officeDocument/2006/relationships/hyperlink" Target="https://keyt.com/news/2018/01/04/traffic-sign-vandalized-with-swastika-at-a-buellton-elementary-school/" TargetMode="External"/><Relationship Id="rId1136" Type="http://schemas.openxmlformats.org/officeDocument/2006/relationships/hyperlink" Target="http://www.wcpo.com/news/local-news/hamilton-county/fairfield/fairfield-police-investigating-several-reports-of-vandalism-in" TargetMode="External"/><Relationship Id="rId1137" Type="http://schemas.openxmlformats.org/officeDocument/2006/relationships/hyperlink" Target="http://media2.wcpo.com/photo/2017/06/06/vandalism_1496785198797_60748430_ver1.0_640_480.jpg" TargetMode="External"/><Relationship Id="rId1138" Type="http://schemas.openxmlformats.org/officeDocument/2006/relationships/hyperlink" Target="http://denver.cbslocal.com/2017/06/02/aurora-graffiti-swastikas/" TargetMode="External"/><Relationship Id="rId1139" Type="http://schemas.openxmlformats.org/officeDocument/2006/relationships/hyperlink" Target="https://denver.cbslocal.com/wp-content/uploads/sites/15909806/2017/06/graffiti-1-from-karen-wolf-fb.jpg?resize=640,480%20%20%20%20and%20%20%20%20https://denver.cbslocal.com/wp-content/uploads/sites/15909806/2017/06/swastika-graffiti-7pkg_frame_744.jpg?resize=620,349" TargetMode="External"/><Relationship Id="rId547" Type="http://schemas.openxmlformats.org/officeDocument/2006/relationships/hyperlink" Target="http://pascackvalley.dailyvoice.com/police-fire/attention-paid-to-swastika-antisemitic-message-found-at-river-dell-hs/711817/" TargetMode="External"/><Relationship Id="rId546" Type="http://schemas.openxmlformats.org/officeDocument/2006/relationships/hyperlink" Target="https://patch.com/maryland/columbia/swastikas-found-lab-desk-long-reach-hs" TargetMode="External"/><Relationship Id="rId545" Type="http://schemas.openxmlformats.org/officeDocument/2006/relationships/hyperlink" Target="https://njjewishnews.timesofisrael.com/parents-students-charge-anti-semitism-ignored-in-east-brunswick-schools/" TargetMode="External"/><Relationship Id="rId544" Type="http://schemas.openxmlformats.org/officeDocument/2006/relationships/hyperlink" Target="https://www.gannett-cdn.com/-mm-/5f7462af07e335b7144cb61b6817970df48c77b4/c=0-187-800-1254&amp;r=537&amp;c=0-0-534-712/local/-/media/2017/05/17/Naples/Naples/636306210395595855-18423084-1469152839773353-6800955704430231711-o.jpg" TargetMode="External"/><Relationship Id="rId549" Type="http://schemas.openxmlformats.org/officeDocument/2006/relationships/hyperlink" Target="http://www.localdvm.com/news/i-270/swastika-found-drawn-on-high-school-desk/732637881" TargetMode="External"/><Relationship Id="rId548" Type="http://schemas.openxmlformats.org/officeDocument/2006/relationships/hyperlink" Target="https://www.usnews.com/news/best-states/massachusetts/articles/2017-05-26/investigation-after-swastikas-found-at-reading-high-school" TargetMode="External"/><Relationship Id="rId1130" Type="http://schemas.openxmlformats.org/officeDocument/2006/relationships/hyperlink" Target="http://www.thestranger.com/slog/2017/04/17/25081481/kuow-employee-woke-up-to-find-swastikas-painted-on-her-automobiles-and-automobiles-all-down-the-block" TargetMode="External"/><Relationship Id="rId1131" Type="http://schemas.openxmlformats.org/officeDocument/2006/relationships/hyperlink" Target="https://media1.fdncms.com/stranger/imager/u/large/25081566/1492452323-17992334_10212096361990505_4911840237525471093_n.jpg" TargetMode="External"/><Relationship Id="rId543" Type="http://schemas.openxmlformats.org/officeDocument/2006/relationships/hyperlink" Target="http://www.naplesnews.com/story/news/education/2017/05/17/lee-sheriffs-office-investigates-white-supremacist-vandalism-bonita-springs-middle-school/327213001/" TargetMode="External"/><Relationship Id="rId1132" Type="http://schemas.openxmlformats.org/officeDocument/2006/relationships/hyperlink" Target="http://www.mlive.com/news/ann-arbor/index.ssf/2017/05/swastika_kkk_drawn_on_trump_fo.html" TargetMode="External"/><Relationship Id="rId542" Type="http://schemas.openxmlformats.org/officeDocument/2006/relationships/hyperlink" Target="https://www.usnews.com/news/best-states/massachusetts/articles/2017-05-13/school-police-investigating-swastika-found-in-bathroom" TargetMode="External"/><Relationship Id="rId1133" Type="http://schemas.openxmlformats.org/officeDocument/2006/relationships/hyperlink" Target="http://image.mlive.com/home/mlive-media/width620/img/annarbornews_impact/photo/22670958-mmmain.jpg%20%20%20%20and%20%20%20%20https:/www.mlive.com/resizer/HIEOAlcH3xjPLdf4E1ooYPKvz-4=/1280x0/smart/advancelocal-adapter-image-uploads.s3.amazonaws.com/image.mlive.com/home/mlive-media/width2048/img/annarbornews_impact/photo/22670968-standard.jpg" TargetMode="External"/><Relationship Id="rId541" Type="http://schemas.openxmlformats.org/officeDocument/2006/relationships/hyperlink" Target="https://cc.bingj.com/cache.aspx?q=breaking-swastikas-racial-slurs-painted-walls-santaluces-high&amp;d=4775308202672163&amp;mkt=en-US&amp;setlang=en-US&amp;w=fsj33HcE3Xt7jwIv1lykPavUd_rnic4A" TargetMode="External"/><Relationship Id="rId1134" Type="http://schemas.openxmlformats.org/officeDocument/2006/relationships/hyperlink" Target="https://www.splcenter.org/hatewatch/2017/05/16/swastika-racist-tag-found-black-family%E2%80%99s-burning-home" TargetMode="External"/><Relationship Id="rId540" Type="http://schemas.openxmlformats.org/officeDocument/2006/relationships/hyperlink" Target="https://www.usnews.com/news/best-states/massachusetts/articles/2017-05-26/investigation-after-swastikas-found-at-reading-high-school" TargetMode="External"/><Relationship Id="rId1135" Type="http://schemas.openxmlformats.org/officeDocument/2006/relationships/hyperlink" Target="http://ww1.hdnux.com/photos/61/17/75/12910432/10/920x920.jpg" TargetMode="External"/><Relationship Id="rId1125" Type="http://schemas.openxmlformats.org/officeDocument/2006/relationships/hyperlink" Target="http://www.philly.com/philly/news/crime/Swastika-among-reports-of-vandalism-in-Warminster.html" TargetMode="External"/><Relationship Id="rId1126" Type="http://schemas.openxmlformats.org/officeDocument/2006/relationships/hyperlink" Target="https://www.inquirer.com/resizer/IjNvDATwfvfJavmAmT-6c4GaH6o=/1400x932/smart/arc-anglerfish-arc2-prod-pmn.s3.amazonaws.com/public/RIGS5TWWCBB2TEWIQFOFWHMM2A.jpg" TargetMode="External"/><Relationship Id="rId1127" Type="http://schemas.openxmlformats.org/officeDocument/2006/relationships/hyperlink" Target="https://www.9news.com/article/news/local/next/kindness-follows-after-swastikas-were-carved-outside-assisted-living-center/437281251" TargetMode="External"/><Relationship Id="rId1128" Type="http://schemas.openxmlformats.org/officeDocument/2006/relationships/hyperlink" Target="https://kdvr.com/wp-content/uploads/sites/11/2017/05/promo318143248.jpg?resize=960,540" TargetMode="External"/><Relationship Id="rId1129" Type="http://schemas.openxmlformats.org/officeDocument/2006/relationships/hyperlink" Target="https://www.wusa9.com/article/news/local/more-racist-graffiti-discovered-in-northern-va/65-431206762" TargetMode="External"/><Relationship Id="rId536" Type="http://schemas.openxmlformats.org/officeDocument/2006/relationships/hyperlink" Target="http://k2radio.com/1000-reward-to-find-person-who-drew-swastika-at-kelly-walsh/" TargetMode="External"/><Relationship Id="rId535" Type="http://schemas.openxmlformats.org/officeDocument/2006/relationships/hyperlink" Target="https://theaardvarkdig.com/2017/04/23/swastika-drawn-in-oes-bathroom/" TargetMode="External"/><Relationship Id="rId534" Type="http://schemas.openxmlformats.org/officeDocument/2006/relationships/hyperlink" Target="https://pbs.twimg.com/media/C9YxXCWUwAAIqE7.jpg:medium" TargetMode="External"/><Relationship Id="rId533" Type="http://schemas.openxmlformats.org/officeDocument/2006/relationships/hyperlink" Target="https://www.click2houston.com/news/2017/04/14/swastika-formed-from-rocks-at-langham-creek-high-school/" TargetMode="External"/><Relationship Id="rId539" Type="http://schemas.openxmlformats.org/officeDocument/2006/relationships/hyperlink" Target="https://patch.com/massachusetts/concord/swastika-concord-carlisle-high-school-under-investigation" TargetMode="External"/><Relationship Id="rId538" Type="http://schemas.openxmlformats.org/officeDocument/2006/relationships/hyperlink" Target="https://www.eagnews.org/2017/05/oakland-swastika-dance-routine-heil-hitler-salutes-in-school-hallways/" TargetMode="External"/><Relationship Id="rId537" Type="http://schemas.openxmlformats.org/officeDocument/2006/relationships/hyperlink" Target="https://njjewishnews.timesofisrael.com/parents-students-charge-anti-semitism-ignored-in-east-brunswick-schools/" TargetMode="External"/><Relationship Id="rId1120" Type="http://schemas.openxmlformats.org/officeDocument/2006/relationships/hyperlink" Target="https://www.youtube.com/watch?v=_GYULDk2Zb4" TargetMode="External"/><Relationship Id="rId532" Type="http://schemas.openxmlformats.org/officeDocument/2006/relationships/hyperlink" Target="https://patch.com/new-jersey/manalapan/swastikas-anti-semitic-writing-found-manalapan-elementary-school" TargetMode="External"/><Relationship Id="rId1121" Type="http://schemas.openxmlformats.org/officeDocument/2006/relationships/hyperlink" Target="https://katu.com/news/local/se-portland-homes-garages-sidewalks-vandalized-with-swastika-graffiti" TargetMode="External"/><Relationship Id="rId531" Type="http://schemas.openxmlformats.org/officeDocument/2006/relationships/hyperlink" Target="https://www.boston.com/news/local-news/2017/04/28/police-arrest-man-accused-of-spray-painting-swastika" TargetMode="External"/><Relationship Id="rId1122" Type="http://schemas.openxmlformats.org/officeDocument/2006/relationships/hyperlink" Target="http://static-13.sinclairstoryline.com/resources/media/a4256f0e-78d7-4c78-8723-46b9bdb638af-medium36x25_image3.JPG" TargetMode="External"/><Relationship Id="rId530" Type="http://schemas.openxmlformats.org/officeDocument/2006/relationships/hyperlink" Target="https://bloximages.newyork1.vip.townnews.com/wspynews.com/content/tncms/assets/v3/editorial/2/0f/20f8b708-1abf-11e7-b6d5-63bb03a5f7fa/58e62bd75cebe.image.jpg?resize=750%2C629" TargetMode="External"/><Relationship Id="rId1123" Type="http://schemas.openxmlformats.org/officeDocument/2006/relationships/hyperlink" Target="https://www.startribune.com/black-family-in-delano-moving-after-new-home-burglarized-scarred-by-racist-graffiti/416348754/" TargetMode="External"/><Relationship Id="rId1124" Type="http://schemas.openxmlformats.org/officeDocument/2006/relationships/hyperlink" Target="http://stmedia.stimg.co/ows_148968237738660.jpg?w=525" TargetMode="External"/><Relationship Id="rId1158" Type="http://schemas.openxmlformats.org/officeDocument/2006/relationships/hyperlink" Target="http://image.mlive.com/home/mlive-media/width960/img/grpress/news_impact/photo/23241696-mmmain.jpg" TargetMode="External"/><Relationship Id="rId1159" Type="http://schemas.openxmlformats.org/officeDocument/2006/relationships/hyperlink" Target="http://bakersfieldnow.com/news/local/neighborhood-in-southeast-bakersfield-is-vandalized-with-a-swastika" TargetMode="External"/><Relationship Id="rId569" Type="http://schemas.openxmlformats.org/officeDocument/2006/relationships/hyperlink" Target="http://www.loudountimes.com/news/article/swastika_found_in_bathroom_at_briar_woods_hs_third_anti_semitic432" TargetMode="External"/><Relationship Id="rId568" Type="http://schemas.openxmlformats.org/officeDocument/2006/relationships/hyperlink" Target="http://ww1.hdnux.com/photos/65/26/26/13985200/5/920x920.jpg" TargetMode="External"/><Relationship Id="rId567" Type="http://schemas.openxmlformats.org/officeDocument/2006/relationships/hyperlink" Target="http://forward.com/fast-forward/381498/swastikas-painted-on-connecticut-public-school/" TargetMode="External"/><Relationship Id="rId566" Type="http://schemas.openxmlformats.org/officeDocument/2006/relationships/hyperlink" Target="https://www.proquest.com/docview/1932228066/CC3673E6A48C4FE3PQ/1?accountid=14667" TargetMode="External"/><Relationship Id="rId561" Type="http://schemas.openxmlformats.org/officeDocument/2006/relationships/hyperlink" Target="http://www.pressdemocrat.com/news/7318687-181/swastika-found-scrawled-on-maria?artslide=1" TargetMode="External"/><Relationship Id="rId1150" Type="http://schemas.openxmlformats.org/officeDocument/2006/relationships/hyperlink" Target="http://www.kshb.com/news/local-news/vandals-draw-racial-slurs-swastika-on-grain-valley-vehicles" TargetMode="External"/><Relationship Id="rId560" Type="http://schemas.openxmlformats.org/officeDocument/2006/relationships/hyperlink" Target="https://media.nbcconnecticut.com/2019/09/SWASTIKA-AT-SOUTHWEST-SCHOOL-TORRINGTON-BLUR.jpg?resize=850%2C478" TargetMode="External"/><Relationship Id="rId1151" Type="http://schemas.openxmlformats.org/officeDocument/2006/relationships/hyperlink" Target="http://media2.kshb.com/photo/2017/08/11/slurs_1502455227789_64028915_ver1.0_640_480.jpg" TargetMode="External"/><Relationship Id="rId1152" Type="http://schemas.openxmlformats.org/officeDocument/2006/relationships/hyperlink" Target="http://upnorthlive.com/news/local/swastika-scribbled-on-manistee-womans-front-door" TargetMode="External"/><Relationship Id="rId1153" Type="http://schemas.openxmlformats.org/officeDocument/2006/relationships/hyperlink" Target="http://static-27.sinclairstoryline.com/resources/media/67606464-ce4c-4979-830d-1de4fabcf147-large16x9_ScreenShot20170817at1.41.18AM.png" TargetMode="External"/><Relationship Id="rId565" Type="http://schemas.openxmlformats.org/officeDocument/2006/relationships/hyperlink" Target="https://www.ajc.com/blog/get-schooled/swastika-found-atlanta-fifth-grade-classroom-when-hate-goes-school/6P9dCC8AV5CTq6XMhTXAPO/" TargetMode="External"/><Relationship Id="rId1154" Type="http://schemas.openxmlformats.org/officeDocument/2006/relationships/hyperlink" Target="https://www.capenews.net/mashpee/news/swastikas-found-in-sandwich-mashpee/article_4058dd3d-49b2-5d5a-995d-daad5c672b8b.html" TargetMode="External"/><Relationship Id="rId564" Type="http://schemas.openxmlformats.org/officeDocument/2006/relationships/hyperlink" Target="https://bloximages.newyork1.vip.townnews.com/gwinnettdailypost.com/content/tncms/assets/v3/editorial/8/4a/84aaf877-15f5-5274-b94b-5c004d307a80/59a0704842b7d.image.jpg" TargetMode="External"/><Relationship Id="rId1155" Type="http://schemas.openxmlformats.org/officeDocument/2006/relationships/hyperlink" Target="http://www.cleveland.com/lakewood/index.ssf/2017/08/swastikas_painted_on_driveway.html" TargetMode="External"/><Relationship Id="rId563" Type="http://schemas.openxmlformats.org/officeDocument/2006/relationships/hyperlink" Target="http://www.gwinnettdailypost.com/local/grayson-high-school-officials-identify-student-responsible-for-football-field/article_1d505451-42c3-5cc1-b973-c7c76eb74a9b.html" TargetMode="External"/><Relationship Id="rId1156" Type="http://schemas.openxmlformats.org/officeDocument/2006/relationships/hyperlink" Target="http://image.cleveland.com/home/cleve-media/width960/img/plain-dealer/photo/2017/08/16/-5f22bce9abee9c7e.png%20%20%20%20and%20%20%20%20https:/image.cleveland.com/home/cleve-media/width960/img/plain-dealer/photo/2017/08/16/-c0f61eee78d2d00d.png" TargetMode="External"/><Relationship Id="rId562" Type="http://schemas.openxmlformats.org/officeDocument/2006/relationships/hyperlink" Target="https://www.facebook.com/FOX5Vegas/videos/swastika-painted-near-las-vegas-elementary-school-kkk-on-el/10155656260371672/" TargetMode="External"/><Relationship Id="rId1157" Type="http://schemas.openxmlformats.org/officeDocument/2006/relationships/hyperlink" Target="http://www.mlive.com/news/grand-rapids/index.ssf/2017/08/swastikas_painted_on_dumpsters.html" TargetMode="External"/><Relationship Id="rId1147" Type="http://schemas.openxmlformats.org/officeDocument/2006/relationships/hyperlink" Target="https://www.dailystormer.com/wp-content/uploads/2017/07/eXNvczd2LmpwZw.jpg" TargetMode="External"/><Relationship Id="rId1148" Type="http://schemas.openxmlformats.org/officeDocument/2006/relationships/hyperlink" Target="https://www.newsweek.com/nazi-plane-landed-georgia-highway-641252" TargetMode="External"/><Relationship Id="rId1149" Type="http://schemas.openxmlformats.org/officeDocument/2006/relationships/hyperlink" Target="https://pbs.twimg.com/media/DFg-6HGUIAApdnF.jpg" TargetMode="External"/><Relationship Id="rId558" Type="http://schemas.openxmlformats.org/officeDocument/2006/relationships/hyperlink" Target="http://www.chicagotribune.com/suburbs/oak-park/news/ct-oak-oprf-swastika-tl-0629-20170626-story.html" TargetMode="External"/><Relationship Id="rId557" Type="http://schemas.openxmlformats.org/officeDocument/2006/relationships/hyperlink" Target="https://bloximages.chicago2.vip.townnews.com/poststar.com/content/tncms/assets/v3/editorial/d/62/d62a3d8d-e297-5f3f-9020-53c269f402b1/594968f7d635d.image.jpg" TargetMode="External"/><Relationship Id="rId556" Type="http://schemas.openxmlformats.org/officeDocument/2006/relationships/hyperlink" Target="http://wnyt.com/news/police-investigate-nazi-flag-in-building-at-cambridge-school/4520763/" TargetMode="External"/><Relationship Id="rId555" Type="http://schemas.openxmlformats.org/officeDocument/2006/relationships/hyperlink" Target="https://www.eastbaytimes.com/wp-content/uploads/2017/06/arg-prank-0616-01-01.jpg?w=797" TargetMode="External"/><Relationship Id="rId559" Type="http://schemas.openxmlformats.org/officeDocument/2006/relationships/hyperlink" Target="http://www.nbcconnecticut.com/news/local/Police-Investigate-Swastika-Spray-Painted-on-Sign-at-Torrington-School-432121153.html" TargetMode="External"/><Relationship Id="rId550" Type="http://schemas.openxmlformats.org/officeDocument/2006/relationships/hyperlink" Target="https://www.timesofisrael.com/us-jewish-student-punished-for-anti-semitic-attack-on-jewish-student/" TargetMode="External"/><Relationship Id="rId1140" Type="http://schemas.openxmlformats.org/officeDocument/2006/relationships/hyperlink" Target="https://www.khou.com/article/news/local/swastika-painted-on-car-in-south-austin-neighborhood/449190845" TargetMode="External"/><Relationship Id="rId1141" Type="http://schemas.openxmlformats.org/officeDocument/2006/relationships/hyperlink" Target="http://www.palmbeachpost.com/news/crime--law/new-boynton-police-probe-swastika-black-lives-matter-drawn-truck/ecwipUyEPZ9K1EvGqw6VFO/" TargetMode="External"/><Relationship Id="rId1142" Type="http://schemas.openxmlformats.org/officeDocument/2006/relationships/hyperlink" Target="http://www.nbclosangeles.com/news/local/Racial-Slur-Nazi-Symbol-Spray-Painted-on-Womans-automobile-428749613.html" TargetMode="External"/><Relationship Id="rId554" Type="http://schemas.openxmlformats.org/officeDocument/2006/relationships/hyperlink" Target="https://www.eastbaytimes.com/2017/06/13/high-school-seniors-spray-painted-swastika-on-campus-during-senior-prank-week/" TargetMode="External"/><Relationship Id="rId1143" Type="http://schemas.openxmlformats.org/officeDocument/2006/relationships/hyperlink" Target="https://media.nbclosangeles.com/2019/09/racist-grafitti-for-web.JPG?resize=1200%2C675" TargetMode="External"/><Relationship Id="rId553" Type="http://schemas.openxmlformats.org/officeDocument/2006/relationships/hyperlink" Target="http://www.fox25boston.com/news/swastikas-written-on-duxbury-schools-in-recent-weeks/530925699" TargetMode="External"/><Relationship Id="rId1144" Type="http://schemas.openxmlformats.org/officeDocument/2006/relationships/hyperlink" Target="https://www.sheboyganpress.com/story/news/2017/06/21/police-racial-and-offensive-graffiti-found-garage/417569001/" TargetMode="External"/><Relationship Id="rId552" Type="http://schemas.openxmlformats.org/officeDocument/2006/relationships/hyperlink" Target="http://www.fox25boston.com/news/swastikas-written-on-duxbury-schools-in-recent-weeks/530925699" TargetMode="External"/><Relationship Id="rId1145" Type="http://schemas.openxmlformats.org/officeDocument/2006/relationships/hyperlink" Target="https://localtvwiti.files.wordpress.com/2017/06/sheboygan-hate-11.jpg?quality=85&amp;strip=all&amp;w=400&amp;h=225&amp;crop=1" TargetMode="External"/><Relationship Id="rId551" Type="http://schemas.openxmlformats.org/officeDocument/2006/relationships/hyperlink" Target="http://www.fox25boston.com/news/swastikas-written-on-duxbury-schools-in-recent-weeks/530925699" TargetMode="External"/><Relationship Id="rId1146" Type="http://schemas.openxmlformats.org/officeDocument/2006/relationships/hyperlink" Target="http://www.azcentral.com/videos/news/local/phoenix/2017/07/05/phoenix-familys-mailbox-vandalized-swastika/103459728/" TargetMode="External"/><Relationship Id="rId495" Type="http://schemas.openxmlformats.org/officeDocument/2006/relationships/hyperlink" Target="http://static.lakana.com/media.fox26houston.com/photo/2017/02/08/Swastika_graffiti_found_in_front_of_a_Sp_0_2730472_ver1.0_640_360.jpg" TargetMode="External"/><Relationship Id="rId494" Type="http://schemas.openxmlformats.org/officeDocument/2006/relationships/hyperlink" Target="https://www.fox26houston.com/news/swastika-graffiti-found-in-front-of-a-spring-middle-school" TargetMode="External"/><Relationship Id="rId493" Type="http://schemas.openxmlformats.org/officeDocument/2006/relationships/hyperlink" Target="https://www.tapinto.net/towns/westfield/articles/hate-symbol-found-at-a-westfield-elementary-schoo" TargetMode="External"/><Relationship Id="rId492" Type="http://schemas.openxmlformats.org/officeDocument/2006/relationships/hyperlink" Target="http://lewisboro.dailyvoice.com/schools/another-swastika-is-found-at-john-jay-high-school/699334/" TargetMode="External"/><Relationship Id="rId499" Type="http://schemas.openxmlformats.org/officeDocument/2006/relationships/hyperlink" Target="http://www.palmbeachpost.com/news/crime--law/new-swastika-found-drawn-boys-bathroom-boca-middle-school/MTMBZ7GcZmcHipv0VgCTZM/" TargetMode="External"/><Relationship Id="rId498" Type="http://schemas.openxmlformats.org/officeDocument/2006/relationships/hyperlink" Target="https://www.orlandosentinel.com/news/education/os-swastika-seminole-school-bus-20170228-story.html" TargetMode="External"/><Relationship Id="rId497" Type="http://schemas.openxmlformats.org/officeDocument/2006/relationships/hyperlink" Target="http://www.fox25boston.com/news/westwood-school-working-with-synagogue-after-finding-swastika/494541339" TargetMode="External"/><Relationship Id="rId496" Type="http://schemas.openxmlformats.org/officeDocument/2006/relationships/hyperlink" Target="http://www.steamboattoday.com/news/swastikas-at-steamboat-springs-high-school-prompt-concern/" TargetMode="External"/><Relationship Id="rId1610" Type="http://schemas.openxmlformats.org/officeDocument/2006/relationships/hyperlink" Target="https://media1.fdncms.com/csindy/imager/u/blog/14696210/20180820_191623.jpg?cb=1534970054" TargetMode="External"/><Relationship Id="rId1611" Type="http://schemas.openxmlformats.org/officeDocument/2006/relationships/hyperlink" Target="https://www.nydailynews.com/new-york/nyc-crime/ny-metro-anti-swastika-posters-mistaken-as-antisemitic-20180926-story.html" TargetMode="External"/><Relationship Id="rId1612" Type="http://schemas.openxmlformats.org/officeDocument/2006/relationships/hyperlink" Target="https://www.nbcbayarea.com/news/local/man-faces-federal-charges-in-oakland-for-explosive-device-inscribed-with-swastika/183415/" TargetMode="External"/><Relationship Id="rId1613" Type="http://schemas.openxmlformats.org/officeDocument/2006/relationships/hyperlink" Target="https://www.mercurynews.com/2018/10/13/swastika-scrawled-on-fremont-council-candidates-sign/" TargetMode="External"/><Relationship Id="rId1614" Type="http://schemas.openxmlformats.org/officeDocument/2006/relationships/hyperlink" Target="https://www.mercurynews.com/wp-content/uploads/2018/10/SJM-L-FREHATE-1014.jpg?w=810" TargetMode="External"/><Relationship Id="rId1615" Type="http://schemas.openxmlformats.org/officeDocument/2006/relationships/hyperlink" Target="https://www.westsiderag.com/2018/11/06/one-arrest-made-for-swastika" TargetMode="External"/><Relationship Id="rId1616" Type="http://schemas.openxmlformats.org/officeDocument/2006/relationships/hyperlink" Target="https://www.westsiderag.com/wp-content/uploads/2018/11/swastika7-e1541530836359.jpg" TargetMode="External"/><Relationship Id="rId907" Type="http://schemas.openxmlformats.org/officeDocument/2006/relationships/hyperlink" Target="https://www.wkyt.com/2020/11/09/swastika-painted-on-newspaper-left-at-office-of-cynthiana-democrat/" TargetMode="External"/><Relationship Id="rId1617" Type="http://schemas.openxmlformats.org/officeDocument/2006/relationships/hyperlink" Target="https://www.thedenverchannel.com/news/crime/swastikas-and-other-nazi-references-on-political-signs-near-breckenridge-under-investigation" TargetMode="External"/><Relationship Id="rId906" Type="http://schemas.openxmlformats.org/officeDocument/2006/relationships/hyperlink" Target="https://www.gazettenet.com/Hate-crime-targets-The-Resistance-Center-for-Peace-and-Justice-37191166" TargetMode="External"/><Relationship Id="rId1618" Type="http://schemas.openxmlformats.org/officeDocument/2006/relationships/hyperlink" Target="http://jewishjournal.org/2018/11/01/more-swastikas-discovered-in-reading-and-salem/" TargetMode="External"/><Relationship Id="rId905" Type="http://schemas.openxmlformats.org/officeDocument/2006/relationships/hyperlink" Target="https://www.masslive.com/news/2020/11/northampton-police-investigate-reported-hate-crime-targeting-resistance-center-for-peace-and-justice.html" TargetMode="External"/><Relationship Id="rId1619" Type="http://schemas.openxmlformats.org/officeDocument/2006/relationships/hyperlink" Target="https://greenpointpost.com/swastika-found-on-manhattan-avenue-parking-meter" TargetMode="External"/><Relationship Id="rId904" Type="http://schemas.openxmlformats.org/officeDocument/2006/relationships/hyperlink" Target="https://bloximages.newyork1.vip.townnews.com/citizensvoice.com/content/tncms/assets/v3/editorial/2/19/219e90e1-fa20-51ec-8f37-a5f91c725acc/5f84bb62ee5d8.image.jpg?resize=1606%2C1290" TargetMode="External"/><Relationship Id="rId909" Type="http://schemas.openxmlformats.org/officeDocument/2006/relationships/hyperlink" Target="https://nypost.com/2020/01/08/vandals-wanted-for-scrawling-swastikas-on-brooklyn-restaurant/" TargetMode="External"/><Relationship Id="rId908" Type="http://schemas.openxmlformats.org/officeDocument/2006/relationships/hyperlink" Target="https://www.theitem.com/stories/fliers-displaying-swastikas-found-posted-on-3-sumter-businesses,354390" TargetMode="External"/><Relationship Id="rId903" Type="http://schemas.openxmlformats.org/officeDocument/2006/relationships/hyperlink" Target="https://www.citizensvoice.com/news/prosecutors-decline-charges-over-swastika-note-sent-to-jewish-lawmaker/article_7db7e6f1-0789-5288-8e01-3f44cc2f2774.html" TargetMode="External"/><Relationship Id="rId902" Type="http://schemas.openxmlformats.org/officeDocument/2006/relationships/hyperlink" Target="https://www.bellinghamherald.com/news/local/crime/article246396915.html" TargetMode="External"/><Relationship Id="rId901" Type="http://schemas.openxmlformats.org/officeDocument/2006/relationships/hyperlink" Target="https://kfor.com/news/shawnee-police-investigating-racist-vandalism-after-swastika-painted-on-storefront/" TargetMode="External"/><Relationship Id="rId900" Type="http://schemas.openxmlformats.org/officeDocument/2006/relationships/hyperlink" Target="https://bloximages.newyork1.vip.townnews.com/petoskeynews.com/content/tncms/assets/v3/editorial/1/ea/1ea22220-2362-5a49-a9f9-e74580537757/5f638805714aa.image.jpg?resize=707%2C423" TargetMode="External"/><Relationship Id="rId1600" Type="http://schemas.openxmlformats.org/officeDocument/2006/relationships/hyperlink" Target="https://www.desertsun.com/story/news/crime_courts/2018/02/05/swastika-among-graffiti-left-cathedral-city-neighborhood-neighbors-say/308324002/" TargetMode="External"/><Relationship Id="rId1601" Type="http://schemas.openxmlformats.org/officeDocument/2006/relationships/hyperlink" Target="https://infoweb-newsbank-com.proxy.lib.umich.edu/apps/news/document-view?p=WORLDNEWS&amp;t=pubname%3AMIHB%21Miami%2BHerald%252C%2BThe%2B%2528FL%2529&amp;sort=YMD_date%3AD&amp;maxresults=20&amp;f=advanced&amp;val-base-0=swastika&amp;fld-base-0=alltext&amp;bln-base-1=and&amp;val-base-1=4/1/2018-4/25/2018&amp;fld-base-1=YMD_date&amp;docref=news/16B53E34C17B0F10" TargetMode="External"/><Relationship Id="rId1602" Type="http://schemas.openxmlformats.org/officeDocument/2006/relationships/hyperlink" Target="http://www.kansascity.com/latest-news/u4wp17/picture205800809/alternates/FREE_1140/BROWN%20ME%2020180318%20KAM%20080F.jpg" TargetMode="External"/><Relationship Id="rId1603" Type="http://schemas.openxmlformats.org/officeDocument/2006/relationships/hyperlink" Target="https://web-p-ebscohost-com.proxy.lib.umich.edu/ehost/delivery?sid=a0ad815e-0997-4d54-8bf4-34387319ec5c%40redis&amp;vid=7&amp;ReturnUrl=https%3a%2f%2fweb.p.ebscohost.com%2fehost%2fdetail%2fdetail%3fvid%3d6%26sid%3da0ad815e-0997-4d54-8bf4-34387319ec5c%2540redis%26bdata%3dJnNpdGU9ZWhvc3QtbGl2ZSZzY29wZT1zaXRl" TargetMode="External"/><Relationship Id="rId1604" Type="http://schemas.openxmlformats.org/officeDocument/2006/relationships/hyperlink" Target="http://www.sanluisobispo.com/latest-news/aynql4/picture209677449/alternates/LANDSCAPE_1140/31096765_10155521116423857_6438645448356921344_o.jpg" TargetMode="External"/><Relationship Id="rId1605" Type="http://schemas.openxmlformats.org/officeDocument/2006/relationships/hyperlink" Target="https://whdh.com/news/westford-police-arrest-teen-accused-of-posting-racist-flyers-spray-painting-swastikas/" TargetMode="External"/><Relationship Id="rId1606" Type="http://schemas.openxmlformats.org/officeDocument/2006/relationships/hyperlink" Target="https://sunbeamwhdh.files.wordpress.com/2018/06/180626-racist-flyer-westford.jpg?quality=60&amp;strip=color" TargetMode="External"/><Relationship Id="rId1607" Type="http://schemas.openxmlformats.org/officeDocument/2006/relationships/hyperlink" Target="https://okcfox.com/news/nation-world/a-street-mural-depicting-caged-migrant-children-sparks-strong-reactions-in-las-cruces" TargetMode="External"/><Relationship Id="rId1608" Type="http://schemas.openxmlformats.org/officeDocument/2006/relationships/hyperlink" Target="https://www.westsiderag.com/2018/11/06/one-arrest-made-for-swastika" TargetMode="External"/><Relationship Id="rId1609" Type="http://schemas.openxmlformats.org/officeDocument/2006/relationships/hyperlink" Target="https://www.csindy.com/temporary_news/swastika-found-on-briargate-trail-in-area-with-previous-neo-nazi-activity/article_e013cbb0-11ef-5999-a949-95e81bba82d9.html" TargetMode="External"/><Relationship Id="rId1631" Type="http://schemas.openxmlformats.org/officeDocument/2006/relationships/hyperlink" Target="https://www.nbclosangeles.com/news/man-arrested-vandalizing-trumps-star-with-swastika/169008/" TargetMode="External"/><Relationship Id="rId1632" Type="http://schemas.openxmlformats.org/officeDocument/2006/relationships/hyperlink" Target="https://www.orlandoweekly.com/news/swastikas-spay-painted-on-buildings-near-ucf-22625796" TargetMode="External"/><Relationship Id="rId1633" Type="http://schemas.openxmlformats.org/officeDocument/2006/relationships/hyperlink" Target="https://pbs.twimg.com/media/DvRvH1KXgAA9_rN?format=jpg&amp;name=medium" TargetMode="External"/><Relationship Id="rId1634" Type="http://schemas.openxmlformats.org/officeDocument/2006/relationships/hyperlink" Target="https://patch.com/new-york/williamsburg/stickers-swastikas-hate-speech-posted-greenpoint-streets" TargetMode="External"/><Relationship Id="rId1635" Type="http://schemas.openxmlformats.org/officeDocument/2006/relationships/hyperlink" Target="https://www.nashuatelegraph.com/news/local-news/2019/01/25/man-charged-with-painting-swastika/" TargetMode="External"/><Relationship Id="rId1636" Type="http://schemas.openxmlformats.org/officeDocument/2006/relationships/hyperlink" Target="https://ktar.com/story/2418096/mesa-police-investigate-swastika-fliers-found-near-high-school/" TargetMode="External"/><Relationship Id="rId1637" Type="http://schemas.openxmlformats.org/officeDocument/2006/relationships/hyperlink" Target="https://pbs.twimg.com/media/DyIyzENX0AAFLUi?format=jpg&amp;name=medium" TargetMode="External"/><Relationship Id="rId1638" Type="http://schemas.openxmlformats.org/officeDocument/2006/relationships/hyperlink" Target="https://www.haaretz.com/us-news/swastikas-found-in-brooklyn-neighborhood-where-rbg-poster-was-vandalized-1.7083493" TargetMode="External"/><Relationship Id="rId929" Type="http://schemas.openxmlformats.org/officeDocument/2006/relationships/hyperlink" Target="https://www.ocregister.com/2017/01/09/swastikas-at-mission-viejo-park-unite-multifaith-community/" TargetMode="External"/><Relationship Id="rId1639" Type="http://schemas.openxmlformats.org/officeDocument/2006/relationships/hyperlink" Target="https://www.local10.com/news/2019/03/21/judge-increases-bond-for-miami-beach-swastika-suspect/" TargetMode="External"/><Relationship Id="rId928" Type="http://schemas.openxmlformats.org/officeDocument/2006/relationships/hyperlink" Target="https://patch.com/connecticut/ridgefield/swastika-found-ridgefields-ballard-park-one-several-area" TargetMode="External"/><Relationship Id="rId927" Type="http://schemas.openxmlformats.org/officeDocument/2006/relationships/hyperlink" Target="https://cdn20.patchcdn.com/users/22817504/20161122/045216/styles/T600x450/public/article_images/screen_shot_2016-11-22_at_44724_pm-1479851521-5562.jpg" TargetMode="External"/><Relationship Id="rId926" Type="http://schemas.openxmlformats.org/officeDocument/2006/relationships/hyperlink" Target="https://patch.com/connecticut/ridgefield/swastika-found-ridgefields-ballard-park-one-several-area" TargetMode="External"/><Relationship Id="rId921" Type="http://schemas.openxmlformats.org/officeDocument/2006/relationships/hyperlink" Target="https://pbs.twimg.com/media/Cw11CHEXAAI8_Pm.jpg" TargetMode="External"/><Relationship Id="rId920" Type="http://schemas.openxmlformats.org/officeDocument/2006/relationships/hyperlink" Target="http://www.wellsvilledaily.com/news/20161111/wellsville-softball-field-dugout-marked-with-swastika-graffiti" TargetMode="External"/><Relationship Id="rId925" Type="http://schemas.openxmlformats.org/officeDocument/2006/relationships/hyperlink" Target="https://pbs.twimg.com/media/CxlI9r0XEAQ5r9y.jpg" TargetMode="External"/><Relationship Id="rId924" Type="http://schemas.openxmlformats.org/officeDocument/2006/relationships/hyperlink" Target="http://www.npr.org/sections/thetwo-way/2016/11/19/502710608/swastikas-are-painted-at-adam-yauch-park-in-nyc-but-kids-win-the-day" TargetMode="External"/><Relationship Id="rId923" Type="http://schemas.openxmlformats.org/officeDocument/2006/relationships/hyperlink" Target="https://24z6gu488g2e14nygp30d0jy-wpengine.netdna-ssl.com/wp-content/uploads/2016/11/web1_BEL-swastika.jpg" TargetMode="External"/><Relationship Id="rId922" Type="http://schemas.openxmlformats.org/officeDocument/2006/relationships/hyperlink" Target="http://www.bellevuereporter.com/news/bellevue-police-investigating-swastika-graffiti-in-downtown-park/" TargetMode="External"/><Relationship Id="rId1630" Type="http://schemas.openxmlformats.org/officeDocument/2006/relationships/hyperlink" Target="https://www.independent.co.uk/news/world/americas/us-politics/trump-hollywood-walk-of-fame-star-vandalised-swastikas-fake-blood-a8695541.html" TargetMode="External"/><Relationship Id="rId1620" Type="http://schemas.openxmlformats.org/officeDocument/2006/relationships/hyperlink" Target="https://abc7news.com/swastikas-vandalism-graffiti-nazi/4585423/" TargetMode="External"/><Relationship Id="rId1621" Type="http://schemas.openxmlformats.org/officeDocument/2006/relationships/hyperlink" Target="https://dailyvoice.com/new-jersey/northernvalley/police-fire/haworth-police-treating-cabbage-night-shaving-cream-swastikas-as-bias-incident/744266/" TargetMode="External"/><Relationship Id="rId1622" Type="http://schemas.openxmlformats.org/officeDocument/2006/relationships/hyperlink" Target="https://www.westsiderag.com/2018/11/02/more-swastikas-found-on-the-uws-as-hate-symbols-proliferate-in-the-city" TargetMode="External"/><Relationship Id="rId1623" Type="http://schemas.openxmlformats.org/officeDocument/2006/relationships/hyperlink" Target="https://www.westsiderag.com/wp-content/uploads/2018/11/kkk-graffiti-e1541160000447.jpeg" TargetMode="External"/><Relationship Id="rId1624" Type="http://schemas.openxmlformats.org/officeDocument/2006/relationships/hyperlink" Target="https://katu.com/news/local/like-a-death-threat-local-rabbi-responds-to-hateful-graffiti-sprayed-on-street" TargetMode="External"/><Relationship Id="rId1625" Type="http://schemas.openxmlformats.org/officeDocument/2006/relationships/hyperlink" Target="https://www.facebook.com/CityOfMonmouthOregon/photos/a.279882828708890/2146783558685465/?type=3" TargetMode="External"/><Relationship Id="rId1626" Type="http://schemas.openxmlformats.org/officeDocument/2006/relationships/hyperlink" Target="https://www.stamfordadvocate.com/local/article/Stamford-Jewish-leaders-react-to-swastikas-drawn-13378703.php" TargetMode="External"/><Relationship Id="rId1627" Type="http://schemas.openxmlformats.org/officeDocument/2006/relationships/hyperlink" Target="https://rapidcityjournal.com/news/local/woman-transforms-symbol-of-hate-into-positive-message/article_6bc87d30-13d5-5f56-8e0f-c318a7ac879b.html" TargetMode="External"/><Relationship Id="rId918" Type="http://schemas.openxmlformats.org/officeDocument/2006/relationships/hyperlink" Target="http://media.nj.com/monmouth_impact/photo/howell-parkjpg-a577debecb81d240.jpg" TargetMode="External"/><Relationship Id="rId1628" Type="http://schemas.openxmlformats.org/officeDocument/2006/relationships/hyperlink" Target="https://www.nbclosangeles.com/news/black-panther-mural-nazi-swastika-defaced-los-angeles-black-leaders/150345/" TargetMode="External"/><Relationship Id="rId917" Type="http://schemas.openxmlformats.org/officeDocument/2006/relationships/hyperlink" Target="http://www.nj.com/monmouth/index.ssf/2016/08/swastikas_found_painted_in_nj_park_police_say.html" TargetMode="External"/><Relationship Id="rId1629" Type="http://schemas.openxmlformats.org/officeDocument/2006/relationships/hyperlink" Target="https://greenpointpost.com/graffiti-swastikas-found-along-mcguinness-boulevard" TargetMode="External"/><Relationship Id="rId916" Type="http://schemas.openxmlformats.org/officeDocument/2006/relationships/hyperlink" Target="https://img.washingtonpost.com/rf/image_1484w/2010-2019/WashingtonPost/2016/04/27/Local/Images/swastika.jpg?uuid=Jdj_8AyVEeamti5t42lbDg" TargetMode="External"/><Relationship Id="rId915" Type="http://schemas.openxmlformats.org/officeDocument/2006/relationships/hyperlink" Target="https://www.timesofisrael.com/swastikas-spray-painted-at-park-school-in-largely-jewish-dc-suburb/" TargetMode="External"/><Relationship Id="rId919" Type="http://schemas.openxmlformats.org/officeDocument/2006/relationships/hyperlink" Target="http://projects.registerguard.com/rg/news/local/34850780-75/man-accused-of-broadcasting-hate-messages-from-loudspeaker-on-roof.html.csp" TargetMode="External"/><Relationship Id="rId910" Type="http://schemas.openxmlformats.org/officeDocument/2006/relationships/hyperlink" Target="https://richmond.com/news/local/crime-and-courts/ashland-police-investigate-after-leaflets-displaying-swastika-posted-on-businesses/article_2ac045ea-d7b5-5699-b413-572593a49af6.html" TargetMode="External"/><Relationship Id="rId914" Type="http://schemas.openxmlformats.org/officeDocument/2006/relationships/hyperlink" Target="https://thenypost.files.wordpress.com/2016/06/160630-kkk-after-150-embed-1.jpg?quality=90&amp;strip=all&amp;w=1328&amp;h=882&amp;crop=1" TargetMode="External"/><Relationship Id="rId913" Type="http://schemas.openxmlformats.org/officeDocument/2006/relationships/hyperlink" Target="https://time.com/5249811/neo-nazis-burn-swastika-georgia/" TargetMode="External"/><Relationship Id="rId912" Type="http://schemas.openxmlformats.org/officeDocument/2006/relationships/hyperlink" Target="https://www.king5.com/article/news/local/black-owned-coffee-shop-in-shoreline-targeted-with-racism-a-second-time/281-069a33bd-6460-499c-86ae-2fbd42e67af9" TargetMode="External"/><Relationship Id="rId911" Type="http://schemas.openxmlformats.org/officeDocument/2006/relationships/hyperlink" Target="https://denver.cbslocal.com/2021/01/13/littleton-restaurant-sign-swastika-spray-painted/" TargetMode="External"/><Relationship Id="rId1213" Type="http://schemas.openxmlformats.org/officeDocument/2006/relationships/hyperlink" Target="https://www.pghcitypaper.com/Blogh/archives/2018/01/25/more-than-a-dozen-swastikas-drawn-in-snow-on-cars-in-pittsburghs-oakland-neighborhood" TargetMode="External"/><Relationship Id="rId1697" Type="http://schemas.openxmlformats.org/officeDocument/2006/relationships/hyperlink" Target="https://www.clickondetroit.com/resizer/UROMYu-Sv0LkbVT6Vd-5Zm8I9pA=/1600x901/smart/filters:format(jpeg):strip_exif(true):strip_icc(true):no_upscale(true):quality(65)/arc-anglerfish-arc2-prod-gmg.s3.amazonaws.com/public/OWYFTIU6ZVBP7MMTJ4VUCXD6OA.jpg" TargetMode="External"/><Relationship Id="rId1214" Type="http://schemas.openxmlformats.org/officeDocument/2006/relationships/hyperlink" Target="https://media2.fdncms.com/pittsburgh/imager/u/blog/6348443/swastika_snow_pittsburgh.jpg?cb=1516914665" TargetMode="External"/><Relationship Id="rId1698" Type="http://schemas.openxmlformats.org/officeDocument/2006/relationships/hyperlink" Target="https://capitolfax.com/2020/05/02/nazis-crackpots-anti-vaxxers-and-conspiracy-theorists-abounded-yesterday-some-people-get-touchy-about-swastikas/" TargetMode="External"/><Relationship Id="rId1215" Type="http://schemas.openxmlformats.org/officeDocument/2006/relationships/hyperlink" Target="http://www.wishtv.com/news/indiana-man-spots-swastika-carved-in-snow-near-his-home/1096605754" TargetMode="External"/><Relationship Id="rId1699" Type="http://schemas.openxmlformats.org/officeDocument/2006/relationships/hyperlink" Target="https://www.krqe.com/health/coronavirus-new-mexico/man-carrying-swastika-flag-at-farmington-protest-sparks-outrage/" TargetMode="External"/><Relationship Id="rId1216" Type="http://schemas.openxmlformats.org/officeDocument/2006/relationships/hyperlink" Target="http://www.bakersfield.com/news/swastikas-spray-painted-on-multiple-homes-in-bakersfield-retirement-community/article_a1bc8cc8-06c5-11e8-9c8c-2fdf8ea5c0e4.html" TargetMode="External"/><Relationship Id="rId1217" Type="http://schemas.openxmlformats.org/officeDocument/2006/relationships/hyperlink" Target="https://bloximages.newyork1.vip.townnews.com/bakersfield.com/content/tncms/assets/v3/editorial/6/1d/61d5cac2-06e6-11e8-87e1-4bafc6a58b9c/5a725e6ecf2c9.image.jpg?resize=1200%2C800" TargetMode="External"/><Relationship Id="rId1218" Type="http://schemas.openxmlformats.org/officeDocument/2006/relationships/hyperlink" Target="http://www.cleveland19.com/story/37519857/interracial-westlake-couple-speaks-out-after-hate-message-found-in-front-yard" TargetMode="External"/><Relationship Id="rId1219" Type="http://schemas.openxmlformats.org/officeDocument/2006/relationships/hyperlink" Target="https://pbs.twimg.com/media/DWIJUMRX4AAxsti.jpg" TargetMode="External"/><Relationship Id="rId866" Type="http://schemas.openxmlformats.org/officeDocument/2006/relationships/hyperlink" Target="https://www.lataco.com/the-greyhound-bar-grill-in-highland-park-vandalized-with-a-swastika-jewish-co-owners-not-tolerating-it/" TargetMode="External"/><Relationship Id="rId865" Type="http://schemas.openxmlformats.org/officeDocument/2006/relationships/hyperlink" Target="https://www.citizen-times.com/story/news/local/2019/07/25/asheville-police-arrest-man-french-broad-chocolate-swastika-carving/1812654001/" TargetMode="External"/><Relationship Id="rId864" Type="http://schemas.openxmlformats.org/officeDocument/2006/relationships/hyperlink" Target="https://media.tegna-media.com/assets/WTHR/images/0bce00c7-079e-4f98-b803-cd954bb5aa4d/0bce00c7-079e-4f98-b803-cd954bb5aa4d_1920x1080.jpg" TargetMode="External"/><Relationship Id="rId863" Type="http://schemas.openxmlformats.org/officeDocument/2006/relationships/hyperlink" Target="https://www.wthr.com/article/news/local/indiana/indiana-buffalo-wild-wings-employee-loses-job-after-mustard-swastika-drawn-cheeseburger-bun/531-41c656d0-194b-4c2b-843b-a54297252164" TargetMode="External"/><Relationship Id="rId869" Type="http://schemas.openxmlformats.org/officeDocument/2006/relationships/hyperlink" Target="https://www.fox4news.com/news/swastikas-n-word-spray-painted-on-arlington-businesses" TargetMode="External"/><Relationship Id="rId868" Type="http://schemas.openxmlformats.org/officeDocument/2006/relationships/hyperlink" Target="https://www.post-journal.com/news/page-one/2019/08/swastika-symbol-left-in-parking-lot-of-city-business/" TargetMode="External"/><Relationship Id="rId867" Type="http://schemas.openxmlformats.org/officeDocument/2006/relationships/hyperlink" Target="https://infoweb.newsbank.com/apps/news/document-view?p=WORLDNEWS&amp;t=pubname%3ATWOK-EEDT%21Tulsa%2BWorld%2B%2528OK%2529&amp;sort=YMD_date%3AD&amp;maxresults=20&amp;f=advanced&amp;val-base-0=swastika%20bookstore&amp;fld-base-0=alltext&amp;bln-base-1=and&amp;val-base-1=8/2019&amp;fld-base-1=YMD_date&amp;docref=image/v2%3A16E88A75E8C3BEC8%40AWNB-1756EA70C22AFBDC%402458716-1756EA7BE547A17C%408-1756EA7BE547A17C%40" TargetMode="External"/><Relationship Id="rId1690" Type="http://schemas.openxmlformats.org/officeDocument/2006/relationships/hyperlink" Target="https://www.proquest.com/docview/2381668602/57E555CBAB4A4166PQ/1?accountid=14667" TargetMode="External"/><Relationship Id="rId1691" Type="http://schemas.openxmlformats.org/officeDocument/2006/relationships/hyperlink" Target="https://www.lowellsun.com/2020/02/06/billerica-community-faith-leaders-reclaim-space-where-swastika-was-found/" TargetMode="External"/><Relationship Id="rId1692" Type="http://schemas.openxmlformats.org/officeDocument/2006/relationships/hyperlink" Target="https://www.recordonline.com/story/news/2020/02/03/anti-semitic-graffiti-found-at-warwick-skatepark/111792910/" TargetMode="External"/><Relationship Id="rId862" Type="http://schemas.openxmlformats.org/officeDocument/2006/relationships/hyperlink" Target="https://www.wnep.com/article/news/local/bradford-county/swastikas-painted-on-businesses-in-bradford-county/523-a42f02b4-3bf2-4d79-90c1-2fbfc5e7921f" TargetMode="External"/><Relationship Id="rId1693" Type="http://schemas.openxmlformats.org/officeDocument/2006/relationships/hyperlink" Target="https://www.theday.com/article/20200210/NWS04/200219951" TargetMode="External"/><Relationship Id="rId861" Type="http://schemas.openxmlformats.org/officeDocument/2006/relationships/hyperlink" Target="https://nbc16.com/news/local/eugene-police-chief-to-assign-swastika-graffiti-case-to-special-investigation-unit." TargetMode="External"/><Relationship Id="rId1210" Type="http://schemas.openxmlformats.org/officeDocument/2006/relationships/hyperlink" Target="http://kfor.com/2018/01/07/oklahoma-woman-wakes-up-to-swastika-on-her-trailer/" TargetMode="External"/><Relationship Id="rId1694" Type="http://schemas.openxmlformats.org/officeDocument/2006/relationships/hyperlink" Target="https://www.kktv.com/content/news/Man-facing-charges-for-offensive-grafitti-in-Teller-County-568598021.html" TargetMode="External"/><Relationship Id="rId860" Type="http://schemas.openxmlformats.org/officeDocument/2006/relationships/hyperlink" Target="https://www.klcc.org/post/eugene-business-epd-respond-multiple-swastikas-painted-across-downtown" TargetMode="External"/><Relationship Id="rId1211" Type="http://schemas.openxmlformats.org/officeDocument/2006/relationships/hyperlink" Target="https://www.theindychannel.com/news/local-news/johnson-county/vandals-paint-swastika-male-genitalia-on-greenwood-homes" TargetMode="External"/><Relationship Id="rId1695" Type="http://schemas.openxmlformats.org/officeDocument/2006/relationships/hyperlink" Target="https://www.floridatoday.com/story/news/crime/2020/03/13/deputies-seize-kilogram-cocaine-marked-swastika-merritt-island/5041946002/" TargetMode="External"/><Relationship Id="rId1212" Type="http://schemas.openxmlformats.org/officeDocument/2006/relationships/hyperlink" Target="https://mediaassets.theindychannel.com/photo/2018/01/08/Swastika_1515462114843_75627199_ver1.0_640_480.JPG" TargetMode="External"/><Relationship Id="rId1696" Type="http://schemas.openxmlformats.org/officeDocument/2006/relationships/hyperlink" Target="https://www.clickondetroit.com/news/local/2020/04/16/detroits-jewish-community-condemns-behavior-signage-of-operation-gridlock-protestors/" TargetMode="External"/><Relationship Id="rId1202" Type="http://schemas.openxmlformats.org/officeDocument/2006/relationships/hyperlink" Target="https://abc13.com/spray-paint-graffiti-vandalism-sienna-plantation/1732186/" TargetMode="External"/><Relationship Id="rId1686" Type="http://schemas.openxmlformats.org/officeDocument/2006/relationships/hyperlink" Target="https://patch.com/virginia/leesburg/swastika-vandalism-spreads-across-virginia-county" TargetMode="External"/><Relationship Id="rId1203" Type="http://schemas.openxmlformats.org/officeDocument/2006/relationships/hyperlink" Target="http://www.khou.com/img/resize/content.khou.com/photo/2017/02/01/Fence_1485985512883_8003196_ver1.0.jpg?preset=320-240" TargetMode="External"/><Relationship Id="rId1687" Type="http://schemas.openxmlformats.org/officeDocument/2006/relationships/hyperlink" Target="https://www.brooklynpaper.com/swastika-found-near-coney-island-jewish-community-center/" TargetMode="External"/><Relationship Id="rId1204" Type="http://schemas.openxmlformats.org/officeDocument/2006/relationships/hyperlink" Target="http://www.nydailynews.com/new-york/manhattan/deliveryman-caught-video-drawing-swastika-wall-st-building-article-1.3735340" TargetMode="External"/><Relationship Id="rId1688" Type="http://schemas.openxmlformats.org/officeDocument/2006/relationships/hyperlink" Target="https://wwjnewsradio.radio.com/articles/news/swastikas-found-painted-on-trees-in-northern-oakland-county" TargetMode="External"/><Relationship Id="rId1205" Type="http://schemas.openxmlformats.org/officeDocument/2006/relationships/hyperlink" Target="http://njjewishnews.com/article/36835/no-suspects-after-swastikas-found-on-lawn-of-highland-park-jewish-homeowner" TargetMode="External"/><Relationship Id="rId1689" Type="http://schemas.openxmlformats.org/officeDocument/2006/relationships/hyperlink" Target="https://cdn.cnn.com/cnnnext/dam/assets/191228140504-tina-turner-mural-asheville-north-carolina-vandalized-swastika-exlarge-169.jpg" TargetMode="External"/><Relationship Id="rId1206" Type="http://schemas.openxmlformats.org/officeDocument/2006/relationships/hyperlink" Target="http://njjewishnews.com/images/made/images/uploads/SnowSwastikaHrt_300_300_90.jpg" TargetMode="External"/><Relationship Id="rId1207" Type="http://schemas.openxmlformats.org/officeDocument/2006/relationships/hyperlink" Target="http://njjewishnews.com/article/36835/no-suspects-after-swastikas-found-on-lawn-of-highland-park-jewish-homeowner" TargetMode="External"/><Relationship Id="rId1208" Type="http://schemas.openxmlformats.org/officeDocument/2006/relationships/hyperlink" Target="https://www.theindychannel.com/news/local-news/johnson-county/vandals-paint-swastika-male-genitalia-on-greenwood-homes" TargetMode="External"/><Relationship Id="rId1209" Type="http://schemas.openxmlformats.org/officeDocument/2006/relationships/hyperlink" Target="https://mediaassets.theindychannel.com/photo/2018/01/08/Swastika_1515462114843_75627199_ver1.0_640_480.JPG" TargetMode="External"/><Relationship Id="rId855" Type="http://schemas.openxmlformats.org/officeDocument/2006/relationships/hyperlink" Target="https://bloximages.chicago2.vip.townnews.com/missoulian.com/content/tncms/assets/v3/editorial/c/4f/c4f459a2-d8ff-5142-b4c4-f78bbe956f74/5c637b4fe2656.image.jpg?resize=1200%2C950" TargetMode="External"/><Relationship Id="rId854" Type="http://schemas.openxmlformats.org/officeDocument/2006/relationships/hyperlink" Target="https://www.montanarightnow.com/missoula/two-men-arrested-for-white-power-graffiti-in-missoula/article_3aa1b10c-2fba-11e9-b43d-834747555cb8.html" TargetMode="External"/><Relationship Id="rId853" Type="http://schemas.openxmlformats.org/officeDocument/2006/relationships/hyperlink" Target="https://wsvn.com/news/local/surfside-hotel-guests-find-swastikas-etched-on-baby-cribs-mattress/" TargetMode="External"/><Relationship Id="rId852" Type="http://schemas.openxmlformats.org/officeDocument/2006/relationships/hyperlink" Target="https://infoweb.newsbank.com/apps/news/document-view?p=WORLDNEWS&amp;t=pubname%3AMIHB%21Miami%2BHerald%252C%2BThe%2B%2528FL%2529&amp;sort=YMD_date%3AD&amp;maxresults=20&amp;f=advanced&amp;val-base-0=miami%20swastika&amp;fld-base-0=alltext&amp;bln-base-1=and&amp;val-base-1=12/2018&amp;fld-base-1=YMD_date&amp;docref=news/17037BBBDA94E6B0" TargetMode="External"/><Relationship Id="rId859" Type="http://schemas.openxmlformats.org/officeDocument/2006/relationships/hyperlink" Target="http://chicosol.org/2019/06/04/graffiti-assault-defaces-chico-sites-racist-language/" TargetMode="External"/><Relationship Id="rId858" Type="http://schemas.openxmlformats.org/officeDocument/2006/relationships/hyperlink" Target="http://chicosol.org/2019/06/04/graffiti-assault-defaces-chico-sites-racist-language/" TargetMode="External"/><Relationship Id="rId857" Type="http://schemas.openxmlformats.org/officeDocument/2006/relationships/hyperlink" Target="https://www.app.com/story/news/crime/2019/04/11/swastika-spray-painted-lacey-lidl-grocery-store-construction-site/3436559002/" TargetMode="External"/><Relationship Id="rId856" Type="http://schemas.openxmlformats.org/officeDocument/2006/relationships/hyperlink" Target="https://gothamist.com/news/swastikas-discovered-at-upper-east-side-athletic-facility" TargetMode="External"/><Relationship Id="rId1680" Type="http://schemas.openxmlformats.org/officeDocument/2006/relationships/hyperlink" Target="https://jocoreport.com/swastika-discovered-in-rural-harnett-county/" TargetMode="External"/><Relationship Id="rId1681" Type="http://schemas.openxmlformats.org/officeDocument/2006/relationships/hyperlink" Target="https://i1.wp.com/jocoreport.com/wp-content/uploads/2019/10/Swastika-10-24-19DDR.jpg?w=145&amp;ssl=1" TargetMode="External"/><Relationship Id="rId851" Type="http://schemas.openxmlformats.org/officeDocument/2006/relationships/hyperlink" Target="https://abc6onyourside.com/news/local/haunted-hoochie-apologizes-for-use-of-swastikas" TargetMode="External"/><Relationship Id="rId1682" Type="http://schemas.openxmlformats.org/officeDocument/2006/relationships/hyperlink" Target="https://www.easthamptonstar.com/2019117/swastika-found-springs" TargetMode="External"/><Relationship Id="rId850" Type="http://schemas.openxmlformats.org/officeDocument/2006/relationships/hyperlink" Target="https://abc7ny.com/swastikas-spray-painted-inside-target-store-on-long-island/4534242/" TargetMode="External"/><Relationship Id="rId1683" Type="http://schemas.openxmlformats.org/officeDocument/2006/relationships/hyperlink" Target="https://www.loudountimes.com/news/multiple-properties-south-of-purcellville-vandalized-with-offensive-imagery/article_21b1b5ee-00b5-11ea-8935-bf9f248f041f.html" TargetMode="External"/><Relationship Id="rId1200" Type="http://schemas.openxmlformats.org/officeDocument/2006/relationships/hyperlink" Target="https://www.jsonline.com/story/communities/south/news/south-milwaukee/2017/12/19/swastika-and-other-symbols-found-drawn-snow-truck-and-alley-south-milwaukee/961990001/" TargetMode="External"/><Relationship Id="rId1684" Type="http://schemas.openxmlformats.org/officeDocument/2006/relationships/hyperlink" Target="https://www.abc15.com/news/region-phoenix-metro/north-phoenix/employees-concerned-after-swastika-appears-outside-of-valley-business" TargetMode="External"/><Relationship Id="rId1201" Type="http://schemas.openxmlformats.org/officeDocument/2006/relationships/hyperlink" Target="https://www.amny.com/news/swastikas-manhattan-vandalism-1.15649819" TargetMode="External"/><Relationship Id="rId1685" Type="http://schemas.openxmlformats.org/officeDocument/2006/relationships/hyperlink" Target="https://patch.com/virginia/leesburg/swastika-vandalism-spreads-across-virginia-county" TargetMode="External"/><Relationship Id="rId1235" Type="http://schemas.openxmlformats.org/officeDocument/2006/relationships/hyperlink" Target="http://www.newsweek.com/pennsylvania-west-mifflin-swastika-flag-seen-hung-home-919075" TargetMode="External"/><Relationship Id="rId1236" Type="http://schemas.openxmlformats.org/officeDocument/2006/relationships/hyperlink" Target="https://www.northjersey.com/story/news/bergen/ridgewood/2018/05/09/swastika-found-painted-ridgewood-nj-house/597177002/" TargetMode="External"/><Relationship Id="rId1237" Type="http://schemas.openxmlformats.org/officeDocument/2006/relationships/hyperlink" Target="https://www.clevelandjewishnews.com/news/local_news/swastika-found-on-candidate-s-yard-sign-in-licking-county/article_2cab0f08-5234-11e8-8d99-934df7187c96.html" TargetMode="External"/><Relationship Id="rId1238" Type="http://schemas.openxmlformats.org/officeDocument/2006/relationships/hyperlink" Target="https://static.timesofisrael.com/www/uploads/2018/05/vandal.jpg" TargetMode="External"/><Relationship Id="rId1239" Type="http://schemas.openxmlformats.org/officeDocument/2006/relationships/hyperlink" Target="https://www.abcactionnews.com/news/national/biracial-couple-in-ohio-wakes-to-find-swastika-hanging-stuffed-monkey-and-white-only-message" TargetMode="External"/><Relationship Id="rId409" Type="http://schemas.openxmlformats.org/officeDocument/2006/relationships/hyperlink" Target="https://localnews8.com/news/2020/12/09/idaho-anne-frank-memorial-defaced-with-swastika-stickers/" TargetMode="External"/><Relationship Id="rId404" Type="http://schemas.openxmlformats.org/officeDocument/2006/relationships/hyperlink" Target="https://www.brooklynpaper.com/police-investigate-swastika-on-clinton-hill-jewish-community-center/" TargetMode="External"/><Relationship Id="rId888" Type="http://schemas.openxmlformats.org/officeDocument/2006/relationships/hyperlink" Target="https://www.wtkr.com/news/local-news/richmond-business-taking-action-against-hate-after-swastikas-painted-on-building" TargetMode="External"/><Relationship Id="rId403" Type="http://schemas.openxmlformats.org/officeDocument/2006/relationships/hyperlink" Target="https://theislandnow.com/great_neck/swastika-anti-semetic-slurs-found-in-shelter-rock-jewish-center/" TargetMode="External"/><Relationship Id="rId887" Type="http://schemas.openxmlformats.org/officeDocument/2006/relationships/hyperlink" Target="https://www.clevelandjewishnews.com/news/local_news/swastikas-jewish-stars-found-at-southwest-ohio-shopping-center/article_45f22662-aa94-11ea-b320-df32271c6a6e.html" TargetMode="External"/><Relationship Id="rId402" Type="http://schemas.openxmlformats.org/officeDocument/2006/relationships/hyperlink" Target="https://www.gannett-cdn.com/-mm-/66df1623c0753c4be0c526255f68b1c4b5a3e2a3/c=0-0-2448-3264&amp;r=537&amp;c=0-0-534-712/local/-/media/2017/08/15/NJGroup/AsburyPark/636383960207919841-IMG-6020.JPG" TargetMode="External"/><Relationship Id="rId886" Type="http://schemas.openxmlformats.org/officeDocument/2006/relationships/hyperlink" Target="https://www.wsbtv.com/news/local/dekalb-county/some-demanding-hate-crime-legislation-after-racially-charged-incidents/YBKZKERVB5EAZI4LRFAKPE42O4/" TargetMode="External"/><Relationship Id="rId401" Type="http://schemas.openxmlformats.org/officeDocument/2006/relationships/hyperlink" Target="http://www.app.com/story/news/local/how-we-live/race/2017/08/15/highlands-nj-swastika-white-power-rock-charlottesville/568075001/" TargetMode="External"/><Relationship Id="rId885" Type="http://schemas.openxmlformats.org/officeDocument/2006/relationships/hyperlink" Target="https://www.restonnow.com/2020/05/20/swastikas-discovered-at-north-point-village-center/" TargetMode="External"/><Relationship Id="rId408" Type="http://schemas.openxmlformats.org/officeDocument/2006/relationships/hyperlink" Target="https://www.pasadenanow.com/main/wp-content/uploads/2020/08/graffiti-crop.jpg" TargetMode="External"/><Relationship Id="rId407" Type="http://schemas.openxmlformats.org/officeDocument/2006/relationships/hyperlink" Target="https://www.pasadenanow.com/main/police-launch-investigation-of-swatiska-found-at-community-job-center/" TargetMode="External"/><Relationship Id="rId406" Type="http://schemas.openxmlformats.org/officeDocument/2006/relationships/hyperlink" Target="https://www.fox61.com/article/news/crime/swastika-found-spray-painted-at-jcc-of-greater-new-haven/520-461dc04b-e7bf-4d6d-9480-2d8a31893cf8" TargetMode="External"/><Relationship Id="rId405" Type="http://schemas.openxmlformats.org/officeDocument/2006/relationships/hyperlink" Target="https://www.stopantisemitism.org/antisemitic-incidents-19/swastika-graffiti-leads-to-hate-crime-charge-for-new-york-teen" TargetMode="External"/><Relationship Id="rId889" Type="http://schemas.openxmlformats.org/officeDocument/2006/relationships/hyperlink" Target="https://www.rochesterfirst.com/news/local-news/kkk-swastika-spray-painted-on-perinton-apartment-building/" TargetMode="External"/><Relationship Id="rId880" Type="http://schemas.openxmlformats.org/officeDocument/2006/relationships/hyperlink" Target="https://townsquare.media/site/385/files/2020/02/howell2.jpg?w=1611&amp;h=1067&amp;q=75" TargetMode="External"/><Relationship Id="rId1230" Type="http://schemas.openxmlformats.org/officeDocument/2006/relationships/hyperlink" Target="http://www.kansascity.com/latest-news/j2vjx0/picture208184824/alternates/FREE_1140/Clipboard.jpg" TargetMode="External"/><Relationship Id="rId400" Type="http://schemas.openxmlformats.org/officeDocument/2006/relationships/hyperlink" Target="http://www.jta.org/wp-content/uploads/2017/04/swastika-e1491976057824-635x357.jpg%20%20%20%20and%20%20%20https:/wtop.com/wp-content/uploads/2017/04/jcc_graffiti_dul.jpg" TargetMode="External"/><Relationship Id="rId884" Type="http://schemas.openxmlformats.org/officeDocument/2006/relationships/hyperlink" Target="https://www.nbcphiladelphia.com/news/local/swastikas-spray-painted-on-red-cross-building-in-center-city/2398929/" TargetMode="External"/><Relationship Id="rId1231" Type="http://schemas.openxmlformats.org/officeDocument/2006/relationships/hyperlink" Target="http://www.cjonline.com/news/20180408/police-swastika-in-east-topeka-was-prank" TargetMode="External"/><Relationship Id="rId883" Type="http://schemas.openxmlformats.org/officeDocument/2006/relationships/hyperlink" Target="https://timesofsandiego.com/crime/2020/05/08/shopper-in-swastika-mask-posts-video-of-quarrel-with-santee-deputies/" TargetMode="External"/><Relationship Id="rId1232" Type="http://schemas.openxmlformats.org/officeDocument/2006/relationships/hyperlink" Target="http://www.cjonline.com/storyimage/KS/20180408/NEWS/180408575/AR/0/AR-180408575.jpg" TargetMode="External"/><Relationship Id="rId882" Type="http://schemas.openxmlformats.org/officeDocument/2006/relationships/hyperlink" Target="https://abc30.com/vandalism-golf-course-swastika-country-club/6125837/" TargetMode="External"/><Relationship Id="rId1233" Type="http://schemas.openxmlformats.org/officeDocument/2006/relationships/hyperlink" Target="http://abc13.com/pets-animals/stranger-marks-dog-with-swastika-on-forehead/3398104/" TargetMode="External"/><Relationship Id="rId881" Type="http://schemas.openxmlformats.org/officeDocument/2006/relationships/hyperlink" Target="https://www.proquest.com/docview/2389905865/65C5449AC34244B9PQ/4?accountid=14667" TargetMode="External"/><Relationship Id="rId1234" Type="http://schemas.openxmlformats.org/officeDocument/2006/relationships/hyperlink" Target="http://www.kansas.com/latest-news/l4nqa9/picture209858269/alternates/LANDSCAPE_1140/dog%20swastika.jpg" TargetMode="External"/><Relationship Id="rId1224" Type="http://schemas.openxmlformats.org/officeDocument/2006/relationships/hyperlink" Target="http://www.liherald.com/stories/swastika-found-outside-wantagh-home,100595" TargetMode="External"/><Relationship Id="rId1225" Type="http://schemas.openxmlformats.org/officeDocument/2006/relationships/hyperlink" Target="http://www.liherald.com/uploads/original/1519830522_c27c.jpg" TargetMode="External"/><Relationship Id="rId1226" Type="http://schemas.openxmlformats.org/officeDocument/2006/relationships/hyperlink" Target="https://www.news-leader.com/story/news/local/ozarks/now/2018/03/26/springfield-mom-finds-swastika-painted-front-door-windshield-busted/459022002/" TargetMode="External"/><Relationship Id="rId1227" Type="http://schemas.openxmlformats.org/officeDocument/2006/relationships/hyperlink" Target="https://www.news-leader.com/story/news/local/ozarks/now/2018/03/26/springfield-mom-finds-swastika-painted-front-door-windshield-busted/459022002/" TargetMode="External"/><Relationship Id="rId1228" Type="http://schemas.openxmlformats.org/officeDocument/2006/relationships/hyperlink" Target="https://www.gannett-cdn.com/-mm-/735dab910872766e42a151b933ccaa6fb336f509/c=209-0-4619-3316&amp;r=x404&amp;c=534x401/local/-/media/2018/03/26/Springfield/Springfield/636576661349518133-tGrafitti00060.jpg" TargetMode="External"/><Relationship Id="rId1229" Type="http://schemas.openxmlformats.org/officeDocument/2006/relationships/hyperlink" Target="http://fox4kc.com/2018/03/30/vandals-spray-paint-swastikas-on-grain-valley-familys-mailbox/" TargetMode="External"/><Relationship Id="rId877" Type="http://schemas.openxmlformats.org/officeDocument/2006/relationships/hyperlink" Target="http://connecticut.news12.com/swastika-found-inside-suffern-corporate-building-41562841" TargetMode="External"/><Relationship Id="rId876" Type="http://schemas.openxmlformats.org/officeDocument/2006/relationships/hyperlink" Target="https://www.theguardian.com/music/2019/dec/27/tina-turner-mural-defaced-swastika-north-carolina" TargetMode="External"/><Relationship Id="rId875" Type="http://schemas.openxmlformats.org/officeDocument/2006/relationships/hyperlink" Target="https://www.gannett-cdn.com/presto/2019/10/19/PPAS/04b273cf-30f3-4a31-b23d-4827941414e0-72386859_10162494024550002_4501806555833827328_n.jpg?crop=288,400,x357,y355&amp;width=288&amp;height=400&amp;format=pjpg&amp;auto=webp" TargetMode="External"/><Relationship Id="rId874" Type="http://schemas.openxmlformats.org/officeDocument/2006/relationships/hyperlink" Target="https://www.desertsun.com/story/opinion/2019/10/23/jewish-community-foundation-condemns-palm-springs-swastika-incident/4064675002/" TargetMode="External"/><Relationship Id="rId879" Type="http://schemas.openxmlformats.org/officeDocument/2006/relationships/hyperlink" Target="https://nj1015.com/swastikas-spray-painted-on-2nd-jewish-owned-business-in-nj/" TargetMode="External"/><Relationship Id="rId878" Type="http://schemas.openxmlformats.org/officeDocument/2006/relationships/hyperlink" Target="https://www.app.com/story/news/crime/jersey-mayhem/2020/02/19/swastika-white-power-jackson-business-vandalized-anti-semitic-graffiti/4807588002/" TargetMode="External"/><Relationship Id="rId873" Type="http://schemas.openxmlformats.org/officeDocument/2006/relationships/hyperlink" Target="https://www.theexaminernews.com/examiner-news/wp-content/uploads/2019/10/IMG_1702.jpg" TargetMode="External"/><Relationship Id="rId1220" Type="http://schemas.openxmlformats.org/officeDocument/2006/relationships/hyperlink" Target="https://www.newsday.com/long-island/crime/graffiti-swastika-sprayed-oceanside-homes-1.16898329" TargetMode="External"/><Relationship Id="rId872" Type="http://schemas.openxmlformats.org/officeDocument/2006/relationships/hyperlink" Target="https://www.theexaminernews.com/man-wearing-hat-with-swastika-asked-to-leave-popular-restaurant/" TargetMode="External"/><Relationship Id="rId1221" Type="http://schemas.openxmlformats.org/officeDocument/2006/relationships/hyperlink" Target="https://www.liherald.com/stories/bias-incident-reported-in-oceanside,100393" TargetMode="External"/><Relationship Id="rId871" Type="http://schemas.openxmlformats.org/officeDocument/2006/relationships/hyperlink" Target="https://www.capecodtimes.com/story/news/local/2019/10/13/2nd-swastika-incident-confirmed-in/2537930007/" TargetMode="External"/><Relationship Id="rId1222" Type="http://schemas.openxmlformats.org/officeDocument/2006/relationships/hyperlink" Target="https://www.liherald.com/uploads/original/1519243607_e7ae.jpg" TargetMode="External"/><Relationship Id="rId870" Type="http://schemas.openxmlformats.org/officeDocument/2006/relationships/hyperlink" Target="https://dailyvoice.com/new-york/clarkstown/news/swastikas-found-carved-into-starbucks-bathroom-door-in-rockland/775766/" TargetMode="External"/><Relationship Id="rId1223" Type="http://schemas.openxmlformats.org/officeDocument/2006/relationships/hyperlink" Target="http://abc7ny.com/swastikas-found-on-cars-in-brooklyn/3123170/" TargetMode="External"/><Relationship Id="rId1653" Type="http://schemas.openxmlformats.org/officeDocument/2006/relationships/hyperlink" Target="http://dailymail.com/" TargetMode="External"/><Relationship Id="rId1654" Type="http://schemas.openxmlformats.org/officeDocument/2006/relationships/hyperlink" Target="https://www.wtvr.com/2019/05/10/white-power-swastika-graffiti/" TargetMode="External"/><Relationship Id="rId1655" Type="http://schemas.openxmlformats.org/officeDocument/2006/relationships/hyperlink" Target="https://www.nbcnewyork.com/news/local/ny-girl-12-charged-after-allegedly-spray-painting-swastikas-on-church-and-other-buildings/1055498/" TargetMode="External"/><Relationship Id="rId1656" Type="http://schemas.openxmlformats.org/officeDocument/2006/relationships/hyperlink" Target="https://www.wivb.com/wp-content/uploads/sites/97/2019/07/geneva_racist_symbols_72219_1.jpg?w=960&amp;h=540&amp;crop=1" TargetMode="External"/><Relationship Id="rId1657" Type="http://schemas.openxmlformats.org/officeDocument/2006/relationships/hyperlink" Target="https://www.reuters.com/news/picture/white-nationalists-disrupt-detroit-pride-idUSRTX6YS1D" TargetMode="External"/><Relationship Id="rId1658" Type="http://schemas.openxmlformats.org/officeDocument/2006/relationships/hyperlink" Target="https://www.sandiegouniontribune.com/news/public-safety/story/2019-06-26/swastikas-spray-painted-along-street-in-la-jolla-reward-offered-for-information-leaded-in-arrest-in-case" TargetMode="External"/><Relationship Id="rId1659" Type="http://schemas.openxmlformats.org/officeDocument/2006/relationships/hyperlink" Target="https://ca-times.brightspotcdn.com/dims4/default/b78d512/2147483647/strip/true/crop/596x493+0+0/resize/840x695!/quality/90/?url=https%3A%2F%2Fcalifornia-times-brightspot.s3.amazonaws.com%2F16%2F5f%2Fb4db60d141dcad5ffcd25a623ff6%2Fswastika.JPG" TargetMode="External"/><Relationship Id="rId829" Type="http://schemas.openxmlformats.org/officeDocument/2006/relationships/hyperlink" Target="http://wgme.com/news/local/vandals-leave-damage-swastika-on-monmouth-golf-course" TargetMode="External"/><Relationship Id="rId828" Type="http://schemas.openxmlformats.org/officeDocument/2006/relationships/hyperlink" Target="https://www.logotv.com/news/8kwt4e/nazi-letter-new-york-yom-kippur-anti-semitic" TargetMode="External"/><Relationship Id="rId827" Type="http://schemas.openxmlformats.org/officeDocument/2006/relationships/hyperlink" Target="https://tribwpix.files.wordpress.com/2017/10/22179719_1692638924140607_2588562745498436571_o.jpg?quality=85&amp;strip=all&amp;w=600" TargetMode="External"/><Relationship Id="rId822" Type="http://schemas.openxmlformats.org/officeDocument/2006/relationships/hyperlink" Target="https://cdn-s3.si.com/s3fs-public/styles/marquee_large_2x/public/2017/08/23/swastika.jpg?itok=mOGxiLEJ" TargetMode="External"/><Relationship Id="rId821" Type="http://schemas.openxmlformats.org/officeDocument/2006/relationships/hyperlink" Target="http://www.golf.com/tour-and-news/2017/08/23/swastika-found-gouged-green-early-monday" TargetMode="External"/><Relationship Id="rId820" Type="http://schemas.openxmlformats.org/officeDocument/2006/relationships/hyperlink" Target="https://www.capenews.net/mashpee/news/swastikas-found-in-sandwich-mashpee/article_4058dd3d-49b2-5d5a-995d-daad5c672b8b.html" TargetMode="External"/><Relationship Id="rId826" Type="http://schemas.openxmlformats.org/officeDocument/2006/relationships/hyperlink" Target="http://pix11.com/2017/10/03/swastika-flyer-sent-to-brooklyn-business-targets-jews-black-people-and-gay-people/" TargetMode="External"/><Relationship Id="rId825" Type="http://schemas.openxmlformats.org/officeDocument/2006/relationships/hyperlink" Target="http://www.nbcconnecticut.com/news/local/Racial-Slur-Swastika-Painted-on-Front-of-New-Milford-Restaurant-441527813.html" TargetMode="External"/><Relationship Id="rId824" Type="http://schemas.openxmlformats.org/officeDocument/2006/relationships/hyperlink" Target="https://ots.nbcwpshield.com/wp-content/uploads/2019/09/coatesville_racist_grafiti_comp.jpg?fit=1200%2C675" TargetMode="External"/><Relationship Id="rId823" Type="http://schemas.openxmlformats.org/officeDocument/2006/relationships/hyperlink" Target="http://www.nbcphiladelphia.com/news/local/Vandals-Tag-Racist-Graffiti-Throughout-Chester-County-Neighborhood-441534483.html" TargetMode="External"/><Relationship Id="rId1650" Type="http://schemas.openxmlformats.org/officeDocument/2006/relationships/hyperlink" Target="https://www.loudountimes.com/news/swastikas-found-at-loudoun-transit-bus-stop/article_cf38216c-6146-11e9-9c91-bbfcc3b1bc07.html" TargetMode="External"/><Relationship Id="rId1651" Type="http://schemas.openxmlformats.org/officeDocument/2006/relationships/hyperlink" Target="https://www.youtube.com/watch?v=2zpte3tiL4Q" TargetMode="External"/><Relationship Id="rId1652" Type="http://schemas.openxmlformats.org/officeDocument/2006/relationships/hyperlink" Target="https://i.dailymail.co.uk/1s/2019/05/02/02/12984592-6983153-image-m-16_1556760616249.jpg" TargetMode="External"/><Relationship Id="rId1642" Type="http://schemas.openxmlformats.org/officeDocument/2006/relationships/hyperlink" Target="https://patch.com/virginia/reston/swastikas-discovered-reston-area-police" TargetMode="External"/><Relationship Id="rId1643" Type="http://schemas.openxmlformats.org/officeDocument/2006/relationships/hyperlink" Target="https://www.local10.com/news/2019/03/21/judge-increases-bond-for-miami-beach-swastika-suspect/" TargetMode="External"/><Relationship Id="rId1644" Type="http://schemas.openxmlformats.org/officeDocument/2006/relationships/hyperlink" Target="https://www.local10.com/news/2019/03/21/judge-increases-bond-for-miami-beach-swastika-suspect/" TargetMode="External"/><Relationship Id="rId1645" Type="http://schemas.openxmlformats.org/officeDocument/2006/relationships/hyperlink" Target="https://www.local10.com/news/2019/03/21/judge-increases-bond-for-miami-beach-swastika-suspect/" TargetMode="External"/><Relationship Id="rId1646" Type="http://schemas.openxmlformats.org/officeDocument/2006/relationships/hyperlink" Target="https://crownheights.info/crime/636009/swastika-found-on-garbage-truck-in-crown-heights/" TargetMode="External"/><Relationship Id="rId1647" Type="http://schemas.openxmlformats.org/officeDocument/2006/relationships/hyperlink" Target="https://www.azfamily.com/news/swastika-found-painted-on-sidewalk-in-scottsdale-greenbelt/article_a0ac7486-f090-11e9-9290-bf0b02a07beb.html" TargetMode="External"/><Relationship Id="rId1648" Type="http://schemas.openxmlformats.org/officeDocument/2006/relationships/hyperlink" Target="https://www.azfamily.com/news/man-with-aryan-brotherhood-ties-arrested-for-swastika-graffiti-tags-in-scottsdale/article_7e23a2ec-00f1-11ea-a3ba-1798c6d7714a.html" TargetMode="External"/><Relationship Id="rId1649" Type="http://schemas.openxmlformats.org/officeDocument/2006/relationships/hyperlink" Target="https://www.fox17online.com/2019/04/13/watson-twp-supervisor-removes-swastikas-on-street-signs-himself" TargetMode="External"/><Relationship Id="rId819" Type="http://schemas.openxmlformats.org/officeDocument/2006/relationships/hyperlink" Target="https://media-beta.wsbtv.com/photo/2017/07/23/SwastikaMenu_1500864081930_8677981_ver1.0_320_240.jpg" TargetMode="External"/><Relationship Id="rId818" Type="http://schemas.openxmlformats.org/officeDocument/2006/relationships/hyperlink" Target="http://www.wsbtv.com/news/local/atlanta/waitress-outraged-after-she-says-man-handed-her-menu-with-swastika-drawn-on-it/569415737" TargetMode="External"/><Relationship Id="rId817" Type="http://schemas.openxmlformats.org/officeDocument/2006/relationships/hyperlink" Target="https://youtu.be/bAmroeNyDSQ" TargetMode="External"/><Relationship Id="rId816" Type="http://schemas.openxmlformats.org/officeDocument/2006/relationships/hyperlink" Target="https://www.ktvb.com/article/news/crime/owner-speaks-out-after-boise-eatery-targeted-with-swastika-hateful-message/277-456537255" TargetMode="External"/><Relationship Id="rId811" Type="http://schemas.openxmlformats.org/officeDocument/2006/relationships/hyperlink" Target="https://wpcdn.us-east-1.vip.tn-cloud.net/www.klkntv.com/content/uploads/2017/06/14170896_G-768x1399.jpg" TargetMode="External"/><Relationship Id="rId810" Type="http://schemas.openxmlformats.org/officeDocument/2006/relationships/hyperlink" Target="https://www.klkntv.com/employees-say-hate-wont-win-after-swastika-is-painted-on-haymarket-building/" TargetMode="External"/><Relationship Id="rId815" Type="http://schemas.openxmlformats.org/officeDocument/2006/relationships/hyperlink" Target="https://www.presstelegram.com/wp-content/uploads/migration/2017/201707/NEWS_170729851_AR_0_SSTLAMIXZLIL.jpg?w=810" TargetMode="External"/><Relationship Id="rId814" Type="http://schemas.openxmlformats.org/officeDocument/2006/relationships/hyperlink" Target="https://www.presstelegram.com/2017/07/22/nurses-find-dozens-of-swastikas-in-long-beach-hospital-stairwell/" TargetMode="External"/><Relationship Id="rId813" Type="http://schemas.openxmlformats.org/officeDocument/2006/relationships/hyperlink" Target="http://www.rblandmark.com/News/Articles/6-27-2017/Swastika-drawn-on-front-door-of-Brookfield-business-%7C-Police-reports,-June-19_25/" TargetMode="External"/><Relationship Id="rId812" Type="http://schemas.openxmlformats.org/officeDocument/2006/relationships/hyperlink" Target="http://forward.com/fast-forward/375194/star-of-david-and-swastika-smeared-in-feces-on-connecticut-tv-studio/" TargetMode="External"/><Relationship Id="rId1640" Type="http://schemas.openxmlformats.org/officeDocument/2006/relationships/hyperlink" Target="https://bklyner.com/swastika-brighton-beach-park/" TargetMode="External"/><Relationship Id="rId1641" Type="http://schemas.openxmlformats.org/officeDocument/2006/relationships/hyperlink" Target="https://s3.amazonaws.com/bklyner/bklyner/wp-content/uploads/2019/02/Screen-Shot-2019-02-25-at-9.00.11-AM.png" TargetMode="External"/><Relationship Id="rId1675" Type="http://schemas.openxmlformats.org/officeDocument/2006/relationships/hyperlink" Target="https://bloximages.newyork1.vip.townnews.com/cadillacnews.com/content/tncms/assets/v3/editorial/4/c3/4c3b1a2a-2fe3-5eff-ac92-cceda3be0337/5d7758a6b5228.image.jpg" TargetMode="External"/><Relationship Id="rId1676" Type="http://schemas.openxmlformats.org/officeDocument/2006/relationships/hyperlink" Target="https://www.dakotanewsnow.com/content/news/Authorities-investigating-after-vandals-paint-swastikas-on-Rock-Valley-bridge-561439521.html" TargetMode="External"/><Relationship Id="rId1677" Type="http://schemas.openxmlformats.org/officeDocument/2006/relationships/hyperlink" Target="https://www.fox10phoenix.com/news/police-arrest-made-in-scottsdale-swastika-graffiti-cases" TargetMode="External"/><Relationship Id="rId1678" Type="http://schemas.openxmlformats.org/officeDocument/2006/relationships/hyperlink" Target="https://media.12news.com/assets/KPNX/images/a5846872-b6b3-4582-af70-36a8ea3b069c/a5846872-b6b3-4582-af70-36a8ea3b069c_1920x1080.jpg" TargetMode="External"/><Relationship Id="rId1679" Type="http://schemas.openxmlformats.org/officeDocument/2006/relationships/hyperlink" Target="https://www.azfamily.com/news/man-with-aryan-brotherhood-ties-arrested-for-swastika-graffiti-tags-in-scottsdale/article_7e23a2ec-00f1-11ea-a3ba-1798c6d7714a.html" TargetMode="External"/><Relationship Id="rId849" Type="http://schemas.openxmlformats.org/officeDocument/2006/relationships/hyperlink" Target="https://www.wusa9.com/article/news/local/fairfax/swastikas-found-spray-painted-on-jewish-community-center-of-northern-virginia/65-601558308" TargetMode="External"/><Relationship Id="rId844" Type="http://schemas.openxmlformats.org/officeDocument/2006/relationships/hyperlink" Target="http://www.nj.com/essex/index.ssf/2018/04/newark_councilman_luis_quintana_campaign_poster_sw.html" TargetMode="External"/><Relationship Id="rId843" Type="http://schemas.openxmlformats.org/officeDocument/2006/relationships/hyperlink" Target="https://wsvn.com/news/local/swastika-spray-painted-on-brightline-building-in-miami/" TargetMode="External"/><Relationship Id="rId842" Type="http://schemas.openxmlformats.org/officeDocument/2006/relationships/hyperlink" Target="https://bdn-data.s3.amazonaws.com/uploads/2018/03/download-720x445.png" TargetMode="External"/><Relationship Id="rId841" Type="http://schemas.openxmlformats.org/officeDocument/2006/relationships/hyperlink" Target="https://bangordailynews.com/2018/03/02/news/state/swastika-hate-speech-left-on-maine-campground-sign/" TargetMode="External"/><Relationship Id="rId848" Type="http://schemas.openxmlformats.org/officeDocument/2006/relationships/hyperlink" Target="https://www.shawlocal.com/2018/09/25/wonder-lake-man-drew-swastika-wrote-white-power-on-car-police-say/ay1y8ha/" TargetMode="External"/><Relationship Id="rId847" Type="http://schemas.openxmlformats.org/officeDocument/2006/relationships/hyperlink" Target="https://www.timesunion.com/news/article/Man-who-wore-Nazi-T-shirt-at-Crossgates-goes-viral-13095575.php" TargetMode="External"/><Relationship Id="rId846" Type="http://schemas.openxmlformats.org/officeDocument/2006/relationships/hyperlink" Target="https://www.aspentimes.com/news/a-knife-a-swastika-and-a-history-of-harassment/" TargetMode="External"/><Relationship Id="rId845" Type="http://schemas.openxmlformats.org/officeDocument/2006/relationships/hyperlink" Target="https://image.nj.com/home/njo-media/width960/img/essex_impact/photo/2018/04/01/quintanaposterjpg-ca7b70d0aae6c138.jpg" TargetMode="External"/><Relationship Id="rId1670" Type="http://schemas.openxmlformats.org/officeDocument/2006/relationships/hyperlink" Target="https://www.idsnews.com/article/2019/08/swastika-found-graffitied-on-bloomington-stop-sign-monday-morning" TargetMode="External"/><Relationship Id="rId840" Type="http://schemas.openxmlformats.org/officeDocument/2006/relationships/hyperlink" Target="https://web.archive.org/save/https://www.middletownpress.com/middletown/article/East-Haddam-man-charged-for-swastika-graffiti-12604184.php" TargetMode="External"/><Relationship Id="rId1671" Type="http://schemas.openxmlformats.org/officeDocument/2006/relationships/hyperlink" Target="https://wgxa.tv/news/local/deputies-man-draws-swastikas-on-downtown-macon-sidewalks-statue" TargetMode="External"/><Relationship Id="rId1672" Type="http://schemas.openxmlformats.org/officeDocument/2006/relationships/hyperlink" Target="https://www.thealpenanews.com/news/local-news/2019/09/posen-apologizes-for-swastika-at-potato-fest/" TargetMode="External"/><Relationship Id="rId1673" Type="http://schemas.openxmlformats.org/officeDocument/2006/relationships/hyperlink" Target="https://fox59.com/news/swastika-spray-painted-on-downtown-noblesville-building-prompts-investigation/" TargetMode="External"/><Relationship Id="rId1674" Type="http://schemas.openxmlformats.org/officeDocument/2006/relationships/hyperlink" Target="https://www.cadillacnews.com/news/swastikas-spray-painted-on-sidewalk/article_b9f4c39e-fdcc-5919-8e61-b274d5809f94.html" TargetMode="External"/><Relationship Id="rId1664" Type="http://schemas.openxmlformats.org/officeDocument/2006/relationships/hyperlink" Target="https://wsvn.com/news/local/2-signs-across-from-south-beach-hotel-defaced-with-swastikas/" TargetMode="External"/><Relationship Id="rId1665" Type="http://schemas.openxmlformats.org/officeDocument/2006/relationships/hyperlink" Target="https://www.mcall.com/swastika-graffiti-found-on-pedestrian-bridge-in-kensington-story.html" TargetMode="External"/><Relationship Id="rId1666" Type="http://schemas.openxmlformats.org/officeDocument/2006/relationships/hyperlink" Target="https://www.kktv.com/content/news/White-power-and-apparent-swastikas-among-graffiti-near-Colorado-Springs-high-school--513416851.html" TargetMode="External"/><Relationship Id="rId1667" Type="http://schemas.openxmlformats.org/officeDocument/2006/relationships/hyperlink" Target="https://gray-kktv-prod.cdn.arcpublishing.com/resizer/xVzQ-eBuG8BxiBdOqt4ahkDT8Gs=/1200x675/smart/cloudfront-us-east-1.images.arcpublishing.com/gray/4P4C5T322RMHDMUER3FFZ2EDAQ.jpg" TargetMode="External"/><Relationship Id="rId1668" Type="http://schemas.openxmlformats.org/officeDocument/2006/relationships/hyperlink" Target="https://riverreporter.com/stories/swastikas-in-western-sullivan-more-prison-staff-hospitalized-and-more,32772?" TargetMode="External"/><Relationship Id="rId1669" Type="http://schemas.openxmlformats.org/officeDocument/2006/relationships/hyperlink" Target="https://riverreporter.com/stories/swastikas-in-western-sullivan-more-prison-staff-hospitalized-and-more,32772?" TargetMode="External"/><Relationship Id="rId839" Type="http://schemas.openxmlformats.org/officeDocument/2006/relationships/hyperlink" Target="https://www.theridgefieldpress.com/news/people/article/Community-responds-to-latest-incident-of-swastika-14008072.php" TargetMode="External"/><Relationship Id="rId838" Type="http://schemas.openxmlformats.org/officeDocument/2006/relationships/hyperlink" Target="https://www.eugeneweekly.com/wp-content/uploads/2018/01/20180111news-2-1300x844.jpg" TargetMode="External"/><Relationship Id="rId833" Type="http://schemas.openxmlformats.org/officeDocument/2006/relationships/hyperlink" Target="https://media.kron.com/nxs-krontv-media-us-east-1/photo/2017/10/20/0BE4769662E54A18818184F8C7C63584_36007078_ver1.0_1280_720.jpg" TargetMode="External"/><Relationship Id="rId832" Type="http://schemas.openxmlformats.org/officeDocument/2006/relationships/hyperlink" Target="https://www.kron4.com/news/video-swastika-racial-slur-painted-on-front-window-of-san-francisco-dentist-office/" TargetMode="External"/><Relationship Id="rId831" Type="http://schemas.openxmlformats.org/officeDocument/2006/relationships/hyperlink" Target="https://madison.com/wsj/news/local/crime/swastikas-carved-into-hoods-at-far-east-side-dealership-madison/article_a79eb112-e43a-5eea-9b08-03ff1bcbdad3.html" TargetMode="External"/><Relationship Id="rId830" Type="http://schemas.openxmlformats.org/officeDocument/2006/relationships/hyperlink" Target="http://static-33.sinclairstoryline.com/resources/media/47fd11fe-cbf1-4eb7-92ea-1352ec5d8d00-large16x9_swastikagolfcourse.jpg" TargetMode="External"/><Relationship Id="rId837" Type="http://schemas.openxmlformats.org/officeDocument/2006/relationships/hyperlink" Target="https://www.eugeneweekly.com/2018/01/11/swastikas-anti-immigration-slogans-painted-in-eugene/" TargetMode="External"/><Relationship Id="rId836" Type="http://schemas.openxmlformats.org/officeDocument/2006/relationships/hyperlink" Target="https://media.fox5atlanta.com/media.fox5atlanta.com/photo/2017/11/14/P%20CANTON%20PLAYGROUND%20VANDALIZED%2011P_00.01.16.22_1510718331819_4518087_ver1.0_640_360.png" TargetMode="External"/><Relationship Id="rId835" Type="http://schemas.openxmlformats.org/officeDocument/2006/relationships/hyperlink" Target="http://www.fox5atlanta.com/news/swastika-other-images-found-on-playground-equipment" TargetMode="External"/><Relationship Id="rId834" Type="http://schemas.openxmlformats.org/officeDocument/2006/relationships/hyperlink" Target="https://www.fairfieldcitizenonline.com/news/article/Swastika-painted-on-dumpster-at-Fairfield-12348049.php" TargetMode="External"/><Relationship Id="rId1660" Type="http://schemas.openxmlformats.org/officeDocument/2006/relationships/hyperlink" Target="https://www.loudountimes.com/news/swastikas-racial-slurs-found-spray-painted-in-sterling/article_8a999a42-9dbc-11e9-8666-63ec5f157d80.html" TargetMode="External"/><Relationship Id="rId1661" Type="http://schemas.openxmlformats.org/officeDocument/2006/relationships/hyperlink" Target="https://www.nj.com/hudson/2019/07/3-bayonne-teens-charged-with-neo-nazi-graffiti.html" TargetMode="External"/><Relationship Id="rId1662" Type="http://schemas.openxmlformats.org/officeDocument/2006/relationships/hyperlink" Target="https://qns.com/story/2019/07/11/hate-crimes-unit-looking-into-swastikas-smeared-on-a-bus-stop-in-glendale/" TargetMode="External"/><Relationship Id="rId1663" Type="http://schemas.openxmlformats.org/officeDocument/2006/relationships/hyperlink" Target="https://qns.com/wp-content/uploads/2019/07/66397838_10217138087376640_5503109010447925248_n.jpg" TargetMode="External"/><Relationship Id="rId469" Type="http://schemas.openxmlformats.org/officeDocument/2006/relationships/hyperlink" Target="http://www.necn.com/news/new-england/Swastika-Found-at-Cambridge-Rindge-and-Latin-School-405525405.html" TargetMode="External"/><Relationship Id="rId468" Type="http://schemas.openxmlformats.org/officeDocument/2006/relationships/hyperlink" Target="https://brookline.wickedlocal.com/news/20161205/school-investigates-possible-swastika-copycat-incident-at-brookline-high" TargetMode="External"/><Relationship Id="rId467" Type="http://schemas.openxmlformats.org/officeDocument/2006/relationships/hyperlink" Target="http://www.post-gazette.com/local/south/2016/12/03/Mt-Lebanon-police-probing-racist-anti-Semitic-graffiti-at-schools-and-football-field/stories/201612030059" TargetMode="External"/><Relationship Id="rId1290" Type="http://schemas.openxmlformats.org/officeDocument/2006/relationships/hyperlink" Target="https://www.newsweek.com/california-teens-burning-swastika-little-jerks-police-1391581." TargetMode="External"/><Relationship Id="rId1291" Type="http://schemas.openxmlformats.org/officeDocument/2006/relationships/hyperlink" Target="https://www.news5cleveland.com/gregory-kappel-says-when-we-walked-to-his-car-after-work-he-found-two-swastikas-carved-into-the-hood" TargetMode="External"/><Relationship Id="rId1292" Type="http://schemas.openxmlformats.org/officeDocument/2006/relationships/hyperlink" Target="https://www.clevelandjewishnews.com/news/local_news/ashtabula-man-s-suit-claims-former-employer-made-anti-semitic/article_e828152e-ca87-11e9-ba16-0f47d101ccec.html" TargetMode="External"/><Relationship Id="rId462" Type="http://schemas.openxmlformats.org/officeDocument/2006/relationships/hyperlink" Target="https://www.washingtonpost.com/local/education/swastika-drawn-on-restroom-wall-in-maryland-high-school/2016/11/30/9f973b4c-b675-11e6-959c-172c82123976_story.html?utm_term=.46d7f99d9c02" TargetMode="External"/><Relationship Id="rId1293" Type="http://schemas.openxmlformats.org/officeDocument/2006/relationships/hyperlink" Target="https://www.wnep.com/article/news/local/northumberland-county/swastikas-spray-painted-on-buildings-in-milton/523-07a7ab5f-236d-4c2c-8cd2-c7c2ac1575e8" TargetMode="External"/><Relationship Id="rId461" Type="http://schemas.openxmlformats.org/officeDocument/2006/relationships/hyperlink" Target="https://cbsboston.files.wordpress.com/2016/11/harvard1.jpg?w=420&amp;h=236" TargetMode="External"/><Relationship Id="rId1294" Type="http://schemas.openxmlformats.org/officeDocument/2006/relationships/hyperlink" Target="https://huntingtonnow.com/anti-semitism/" TargetMode="External"/><Relationship Id="rId460" Type="http://schemas.openxmlformats.org/officeDocument/2006/relationships/hyperlink" Target="http://boston.cbslocal.com/2016/11/26/harvard-high-school-students-repaint-rock-covered-in-hateful-graffiti" TargetMode="External"/><Relationship Id="rId1295" Type="http://schemas.openxmlformats.org/officeDocument/2006/relationships/hyperlink" Target="https://durangoherald.com/articles/280071" TargetMode="External"/><Relationship Id="rId1296" Type="http://schemas.openxmlformats.org/officeDocument/2006/relationships/hyperlink" Target="https://durangoherald.com/articles/308996-durango-man-who-drew-swastika-on-construction-project-sentenced" TargetMode="External"/><Relationship Id="rId466" Type="http://schemas.openxmlformats.org/officeDocument/2006/relationships/hyperlink" Target="http://www.post-gazette.com/local/south/2016/12/03/Mt-Lebanon-police-probing-racist-anti-Semitic-graffiti-at-schools-and-football-field/stories/201612030059" TargetMode="External"/><Relationship Id="rId1297" Type="http://schemas.openxmlformats.org/officeDocument/2006/relationships/hyperlink" Target="https://www.tampabay.com/news/publicsafety/two-teens-arrested-in-painting-of-swastika-at-bayshore-condo-also-suspected-in-virage-damage-20190611/" TargetMode="External"/><Relationship Id="rId465" Type="http://schemas.openxmlformats.org/officeDocument/2006/relationships/hyperlink" Target="http://www.news-press.com/story/news/2017/02/28/sail-suspended-students-forming-swastika/98535378/" TargetMode="External"/><Relationship Id="rId1298" Type="http://schemas.openxmlformats.org/officeDocument/2006/relationships/hyperlink" Target="https://www.ocregister.com/2019/06/06/man-with-giant-yard-swastika-says-nazis-were-80-years-ago-so-get-over-it/" TargetMode="External"/><Relationship Id="rId464" Type="http://schemas.openxmlformats.org/officeDocument/2006/relationships/hyperlink" Target="http://villagegreennj.com/schools-kids/swastika-found-south-orange-middle-school-restroom/" TargetMode="External"/><Relationship Id="rId1299" Type="http://schemas.openxmlformats.org/officeDocument/2006/relationships/hyperlink" Target="https://www.mercurynews.com/2019/06/12/east-bay-community-owner-of-nazi-swastika-landscape-get-rid-of-it/" TargetMode="External"/><Relationship Id="rId463" Type="http://schemas.openxmlformats.org/officeDocument/2006/relationships/hyperlink" Target="https://www.proquest.com/docview/1845342796/CE2CDDD8E2843DAPQ/1?accountid=14667" TargetMode="External"/><Relationship Id="rId459" Type="http://schemas.openxmlformats.org/officeDocument/2006/relationships/hyperlink" Target="https://www.ajc.com/news/local/gwinnett-principal-racist-graffiti-does-not-define-our-school/DKAz6R6ExuZg1h4VY4O58I/" TargetMode="External"/><Relationship Id="rId458" Type="http://schemas.openxmlformats.org/officeDocument/2006/relationships/hyperlink" Target="http://occupydemocrats.com/wp-content/uploads/racist3.jpg" TargetMode="External"/><Relationship Id="rId457" Type="http://schemas.openxmlformats.org/officeDocument/2006/relationships/hyperlink" Target="https://www.ajc.com/news/local/gwinnett-principal-racist-graffiti-does-not-define-our-school/Q55OoqyPha4Z18AhMiNI1J/" TargetMode="External"/><Relationship Id="rId456" Type="http://schemas.openxmlformats.org/officeDocument/2006/relationships/hyperlink" Target="http://www.njherald.com/20161122/parents-not-told-of-swastika-incident-at-sparta-school" TargetMode="External"/><Relationship Id="rId1280" Type="http://schemas.openxmlformats.org/officeDocument/2006/relationships/hyperlink" Target="https://www.facebook.com/events/2259340937725388/" TargetMode="External"/><Relationship Id="rId1281" Type="http://schemas.openxmlformats.org/officeDocument/2006/relationships/hyperlink" Target="https://www.latimes.com/socal/daily-pilot/news/tn-dpt-me-nazi-party-20190303-story.html" TargetMode="External"/><Relationship Id="rId451" Type="http://schemas.openxmlformats.org/officeDocument/2006/relationships/hyperlink" Target="https://flaglerlive.com/wp-content/uploads/swastika-imagine.jpg" TargetMode="External"/><Relationship Id="rId1282" Type="http://schemas.openxmlformats.org/officeDocument/2006/relationships/hyperlink" Target="https://ca-times.brightspotcdn.com/dims4/default/372e7f7/2147483647/strip/true/crop/720x405+0+0/resize/840x473!/quality/90/?url=https%3A%2F%2Fcalifornia-times-brightspot.s3.amazonaws.com%2F3d%2F22%2F28edebd405be70b9799e9b6d8457%2Fla-1551655948-9pn5q98x1y-snap-image" TargetMode="External"/><Relationship Id="rId450" Type="http://schemas.openxmlformats.org/officeDocument/2006/relationships/hyperlink" Target="http://www.clickorlando.com/news/student-put-swastika-on-classmate-deputies-say" TargetMode="External"/><Relationship Id="rId1283" Type="http://schemas.openxmlformats.org/officeDocument/2006/relationships/hyperlink" Target="https://www.latimes.com/socal/daily-pilot/news/tn-dpt-me-nazi-party-20190303-story.html" TargetMode="External"/><Relationship Id="rId1284" Type="http://schemas.openxmlformats.org/officeDocument/2006/relationships/hyperlink" Target="https://forward.com/news/420614/its-not-your-imagination-the-nazi-swastika-is-trendy-among-teens/" TargetMode="External"/><Relationship Id="rId1285" Type="http://schemas.openxmlformats.org/officeDocument/2006/relationships/hyperlink" Target="https://twitter.com/MichaelEHayden/status/1159924302214586369/photo/1" TargetMode="External"/><Relationship Id="rId455" Type="http://schemas.openxmlformats.org/officeDocument/2006/relationships/hyperlink" Target="http://www.trbimg.com/img-5834b930/turbine/hc-new-haven-swastika-trump-graffitti-1123-201-001/515/290x515" TargetMode="External"/><Relationship Id="rId1286" Type="http://schemas.openxmlformats.org/officeDocument/2006/relationships/hyperlink" Target="https://pbs.twimg.com/media/EBjg_bbXkAEl3zr?format=jpg&amp;name=large" TargetMode="External"/><Relationship Id="rId454" Type="http://schemas.openxmlformats.org/officeDocument/2006/relationships/hyperlink" Target="http://www.courant.com/breaking-news/hc-new-haven-swastika-trump-graffitti-1123-20161122-story.html" TargetMode="External"/><Relationship Id="rId1287" Type="http://schemas.openxmlformats.org/officeDocument/2006/relationships/hyperlink" Target="https://patch.com/virginia/woodbridge-va/possible-hate-crime-being-investigated-dumfries-police" TargetMode="External"/><Relationship Id="rId453" Type="http://schemas.openxmlformats.org/officeDocument/2006/relationships/hyperlink" Target="http://2d0yaz2jiom3c6vy7e7e5svk.wpengine.netdna-cdn.com/wp-content/uploads/2016/11/Swastika-Denver.png" TargetMode="External"/><Relationship Id="rId1288" Type="http://schemas.openxmlformats.org/officeDocument/2006/relationships/hyperlink" Target="https://ktla.com/news/local-news/3-teens-arrested-in-connection-with-swastika-vandalism-around-san-dimas-series-of-arson-fires/" TargetMode="External"/><Relationship Id="rId452" Type="http://schemas.openxmlformats.org/officeDocument/2006/relationships/hyperlink" Target="http://www.thedenverchannel.com/news/front-range/denver/denver-elementary-school-defaced-with-swastika-over-the-weekend" TargetMode="External"/><Relationship Id="rId1289" Type="http://schemas.openxmlformats.org/officeDocument/2006/relationships/hyperlink" Target="https://ktla.com/wp-content/uploads/sites/4/2019/04/swasti-ftd.jpg?w=1920&amp;h=1080&amp;crop=1" TargetMode="External"/><Relationship Id="rId491" Type="http://schemas.openxmlformats.org/officeDocument/2006/relationships/hyperlink" Target="https://www.google.com/url?sa=i&amp;url=https%3A%2F%2Fwww.dnj.com%2Fstory%2Fnews%2F2017%2F02%2F08%2Fblackman-high-expels-2-girls-swastika%2F97657830%2F&amp;psig=AOvVaw0ldFo0zi2WsTu7vr8IH6Gf&amp;ust=1591484363567000&amp;source=images&amp;cd=vfe&amp;ved=0CAIQjRxqFwoTCMjE1LTj6-kCFQAAAAAdAAAAABAD" TargetMode="External"/><Relationship Id="rId490" Type="http://schemas.openxmlformats.org/officeDocument/2006/relationships/hyperlink" Target="https://fox17.com/news/local/swastika-found-in-blackman-high-school-bathroom-stall" TargetMode="External"/><Relationship Id="rId489" Type="http://schemas.openxmlformats.org/officeDocument/2006/relationships/hyperlink" Target="https://www.proquest.com/docview/1865901335/AE93FAF8EFD14F99PQ/1?accountid=14667" TargetMode="External"/><Relationship Id="rId484" Type="http://schemas.openxmlformats.org/officeDocument/2006/relationships/hyperlink" Target="http://media.graytvinc.com/images/690*388/SwastikaHenryClay.JPG" TargetMode="External"/><Relationship Id="rId483" Type="http://schemas.openxmlformats.org/officeDocument/2006/relationships/hyperlink" Target="http://www.wkyt.com/content/news/Student-finds-swastika-on-wall-in-bathroom-of-Lexington-high-school-412328393.html" TargetMode="External"/><Relationship Id="rId482" Type="http://schemas.openxmlformats.org/officeDocument/2006/relationships/hyperlink" Target="https://www.patriotledger.com/news/20170127/stoughton-teachers-cite-grave-concern-in-response-to-swastika-incidents" TargetMode="External"/><Relationship Id="rId481" Type="http://schemas.openxmlformats.org/officeDocument/2006/relationships/hyperlink" Target="http://www.wftv.com/news/local/parent-reports-courtyard-of-winter-garden-middle-school-defaced-with-swastikas/489713235" TargetMode="External"/><Relationship Id="rId488" Type="http://schemas.openxmlformats.org/officeDocument/2006/relationships/hyperlink" Target="https://www.gannett-cdn.com/-mm-/a1676faec71ffb61bd22ee73bed644a0911a62bb/c=80-19-640-440&amp;r=x404&amp;c=534x401/local/-/media/2017/02/03/Phoenix/Phoenix/636217332279221104-sign1.jpg%20%20%20%20and%20%20%20http:/themadwriter.us/wp-content/uploads/2017/02/Swastikas-at-an-elementary-school-and-in-the-surrounding-neighborhood.png" TargetMode="External"/><Relationship Id="rId487" Type="http://schemas.openxmlformats.org/officeDocument/2006/relationships/hyperlink" Target="http://www.azcentral.com/story/news/local/scottsdale-breaking/2017/02/03/scottsdale-swastikas-painted-outside-cherokee-elementary-school-paradise-valley/97456862/" TargetMode="External"/><Relationship Id="rId486" Type="http://schemas.openxmlformats.org/officeDocument/2006/relationships/hyperlink" Target="https://gray-wkyt-prod.cdn.arcpublishing.com/resizer/vu3cuvP__vjwH3AJIueqyelaRws=/1200x675/smart/filters:quality(85)/cloudfront-us-east-1.images.arcpublishing.com/gray/IBNFPQGEFJIURG6PDRIFAZJK3M.jpg" TargetMode="External"/><Relationship Id="rId485" Type="http://schemas.openxmlformats.org/officeDocument/2006/relationships/hyperlink" Target="http://www.wkyt.com/content/news/Student-finds-swastika-on-wall-in-bathroom-of-Lexington-high-school-412328393.html" TargetMode="External"/><Relationship Id="rId480" Type="http://schemas.openxmlformats.org/officeDocument/2006/relationships/hyperlink" Target="https://foxbaltimore.com/news/local/police-teen-charged-with-several-graffiti-incidents-involving-swastikas" TargetMode="External"/><Relationship Id="rId479" Type="http://schemas.openxmlformats.org/officeDocument/2006/relationships/hyperlink" Target="https://www.wlwt.com/article/schools-rally-around-withrow-high-school-after-it-is-vandalized/8634588" TargetMode="External"/><Relationship Id="rId478" Type="http://schemas.openxmlformats.org/officeDocument/2006/relationships/hyperlink" Target="https://pbs.twimg.com/media/C2zdVGJWgAA0C2p.jpg%20%20%20%20%20%20and%20another%20image%20https:/ewscripps.brightspotcdn.com/dims4/default/e88777d/2147483647/strip/true/crop/640x360+0+60/resize/1280x720!/quality/90/?url=https%3A%2F%2Fmediaassets.wcpo.com%2Fphoto%2F2017%2F01%2F22%2Fwcpo_swastika_Withrow_High_School_1485113990476_53794470_ver1.0_640_480.jpg" TargetMode="External"/><Relationship Id="rId473" Type="http://schemas.openxmlformats.org/officeDocument/2006/relationships/hyperlink" Target="http://www.mcall.com/news/local/eastpenn/mc-east-penn-school-board-20161213-story.html" TargetMode="External"/><Relationship Id="rId472" Type="http://schemas.openxmlformats.org/officeDocument/2006/relationships/hyperlink" Target="http://www.palmbeachdailynews.com/news/local/day-academy-responds-swastika-bathroom/jmmnKHWMtr9bLWBmLtYTMN/" TargetMode="External"/><Relationship Id="rId471" Type="http://schemas.openxmlformats.org/officeDocument/2006/relationships/hyperlink" Target="http://www.trbimg.com/img-5859b17b/turbine/os-swastika-graffiti-lake-brantley-high-school-001/640/360x640" TargetMode="External"/><Relationship Id="rId470" Type="http://schemas.openxmlformats.org/officeDocument/2006/relationships/hyperlink" Target="http://www.orlandosentinel.com/features/education/os-swastika-graffiti-lake-brantley-high-school-20161220-story.html" TargetMode="External"/><Relationship Id="rId477" Type="http://schemas.openxmlformats.org/officeDocument/2006/relationships/hyperlink" Target="https://www.wcpo.com/news/local-news/hamilton-county/cincinnati/hyde-park/swastikas-painted-at-withrow-high-school" TargetMode="External"/><Relationship Id="rId476" Type="http://schemas.openxmlformats.org/officeDocument/2006/relationships/hyperlink" Target="https://dailyvoice.com/new-york/lewisboro/schools/katonah-lewisboro-superintendent-saddened-and-angered-by-swastikas/697070/" TargetMode="External"/><Relationship Id="rId475" Type="http://schemas.openxmlformats.org/officeDocument/2006/relationships/hyperlink" Target="https://patch.com/massachusetts/milton/town-officials-condemn-swastika-found-pierce-middle-school" TargetMode="External"/><Relationship Id="rId474" Type="http://schemas.openxmlformats.org/officeDocument/2006/relationships/hyperlink" Target="http://www.metrowestdailynews.com/news/20161222/anti-semitic-graffiti-found-in-natick-middle-school" TargetMode="External"/><Relationship Id="rId1257" Type="http://schemas.openxmlformats.org/officeDocument/2006/relationships/hyperlink" Target="https://www.newsweek.com/man-arrested-florida-arsenal-guns-swastika-bullet-resistant-vest-1190175" TargetMode="External"/><Relationship Id="rId1258" Type="http://schemas.openxmlformats.org/officeDocument/2006/relationships/hyperlink" Target="https://www.app.com/story/news/local/public-safety/2018/10/31/ocean-grove-cars-vandalized-swastikas-racial-slurs/1838323002/" TargetMode="External"/><Relationship Id="rId1259" Type="http://schemas.openxmlformats.org/officeDocument/2006/relationships/hyperlink" Target="https://www.nbcnewyork.com/news/local/suspect-photos-released-in-brooklyn-heights-swastika-attack/1604458/" TargetMode="External"/><Relationship Id="rId426" Type="http://schemas.openxmlformats.org/officeDocument/2006/relationships/hyperlink" Target="http://truro.wickedlocal.com/news/20160225/officials-reviewing-protocols-after-two-anti-semitic-incidents-at-newtons-day-middle-school" TargetMode="External"/><Relationship Id="rId425" Type="http://schemas.openxmlformats.org/officeDocument/2006/relationships/hyperlink" Target="http://newton.wickedlocal.com/news/20160225/officials-reviewing-protocols-after-two-anti-semitic-incidents-at-newtons-day-middle-school" TargetMode="External"/><Relationship Id="rId424" Type="http://schemas.openxmlformats.org/officeDocument/2006/relationships/hyperlink" Target="https://www.foxnews.com/us/massachusetts-cop-resigns-swastika-marblehead-police-officer" TargetMode="External"/><Relationship Id="rId423" Type="http://schemas.openxmlformats.org/officeDocument/2006/relationships/hyperlink" Target="https://www.nbcboston.com/news/local/man-facing-federal-charges-for-spray-painting-swastikas-outside-jfk-building-in-boston/2186974/" TargetMode="External"/><Relationship Id="rId429" Type="http://schemas.openxmlformats.org/officeDocument/2006/relationships/hyperlink" Target="http://thejewishchronicle.net/view/full_story/27199001/article-Catholic-students-learn-that-hate-can-hurt" TargetMode="External"/><Relationship Id="rId428" Type="http://schemas.openxmlformats.org/officeDocument/2006/relationships/hyperlink" Target="https://www.orlandosentinel.com/news/education/os-swastika-graffiti-lake-brantley-high-school-20161220-story.html" TargetMode="External"/><Relationship Id="rId427" Type="http://schemas.openxmlformats.org/officeDocument/2006/relationships/hyperlink" Target="https://www.chicagotribune.com/suburbs/northbrook/ct-nbs-northbrook-youth-tl-0202-20170130-story.html" TargetMode="External"/><Relationship Id="rId1250" Type="http://schemas.openxmlformats.org/officeDocument/2006/relationships/hyperlink" Target="https://www.cnn.com/videos/us/2018/08/10/ulysses-pennsylvania-sidner-erin-pkg-vpx.cnn" TargetMode="External"/><Relationship Id="rId1251" Type="http://schemas.openxmlformats.org/officeDocument/2006/relationships/hyperlink" Target="https://www.baltimoresun.com/maryland/baltimore-county/bs-md-co-lochearn-swastikas-20180810-story.html" TargetMode="External"/><Relationship Id="rId1252" Type="http://schemas.openxmlformats.org/officeDocument/2006/relationships/hyperlink" Target="https://www.newsandtribune.com/news/floyd-county-police-investigating-swastika-graffiti-at-azalea-hills/article_96c62f30-9f32-11e8-9eb6-73106f9a7fcb.html" TargetMode="External"/><Relationship Id="rId422" Type="http://schemas.openxmlformats.org/officeDocument/2006/relationships/hyperlink" Target="https://www.scarsdale10583.com/the-goods/7779-swastika-found-at-shs-evokes-strong-reaction-from-school-principal-and-local-rabbi" TargetMode="External"/><Relationship Id="rId1253" Type="http://schemas.openxmlformats.org/officeDocument/2006/relationships/hyperlink" Target="https://www.newsandtribune.com/content/tncms/live/" TargetMode="External"/><Relationship Id="rId421" Type="http://schemas.openxmlformats.org/officeDocument/2006/relationships/hyperlink" Target="https://www.cnn.com/2019/09/13/politics/dhs-swastika-investigation/index.html" TargetMode="External"/><Relationship Id="rId1254" Type="http://schemas.openxmlformats.org/officeDocument/2006/relationships/hyperlink" Target="https://www.southernminn.com/the_kenyon_leader/news/article_50e2ef9f-2c4d-5a4c-a1d7-245c0d2b5a77.html" TargetMode="External"/><Relationship Id="rId420" Type="http://schemas.openxmlformats.org/officeDocument/2006/relationships/hyperlink" Target="https://www.phillyvoice.com/swastika-graffiti-painted-us-navy-property-warminster/" TargetMode="External"/><Relationship Id="rId1255" Type="http://schemas.openxmlformats.org/officeDocument/2006/relationships/hyperlink" Target="https://bloximages.newyork1.vip.townnews.com/southernminn.com/content/tncms/assets/v3/editorial/8/4f/84fb243a-7c8e-5340-af3a-b91bf64137fc/5b745c52d648d.image.jpg" TargetMode="External"/><Relationship Id="rId1256" Type="http://schemas.openxmlformats.org/officeDocument/2006/relationships/hyperlink" Target="https://www.northjersey.com/story/news/crime/2018/09/22/swastikas-josh-gottheimer-campaign-sign-sussex-county/1398336002/" TargetMode="External"/><Relationship Id="rId1246" Type="http://schemas.openxmlformats.org/officeDocument/2006/relationships/hyperlink" Target="https://www.fox2detroit.com/news/clarkston-neighborhood-vandalized-with-swastikas-racial-slurs" TargetMode="External"/><Relationship Id="rId1247" Type="http://schemas.openxmlformats.org/officeDocument/2006/relationships/hyperlink" Target="https://www.newsweek.com/woman-arrested-spray-painting-racial-slur-and-swastika-neighbors-house-hail-1025123" TargetMode="External"/><Relationship Id="rId1248" Type="http://schemas.openxmlformats.org/officeDocument/2006/relationships/hyperlink" Target="https://d.newsweek.com/en/full/1025102/ohio-house-racial-slurs.webp?w=737&amp;f=0d66346dd7a2b5e2112d10faa224bc1e" TargetMode="External"/><Relationship Id="rId1249" Type="http://schemas.openxmlformats.org/officeDocument/2006/relationships/hyperlink" Target="https://www.news-leader.com/story/news/local/ozarks/2018/08/30/springfield-tattoo-artist-free-cover-racist-queen-city-justin-fleetwood/1064057002/" TargetMode="External"/><Relationship Id="rId415" Type="http://schemas.openxmlformats.org/officeDocument/2006/relationships/hyperlink" Target="https://www.reviewjournal.com/crime/las-vegas-police-investigate-swastika-graffiti-on-mexican-consulate-and-nearby-church/" TargetMode="External"/><Relationship Id="rId899" Type="http://schemas.openxmlformats.org/officeDocument/2006/relationships/hyperlink" Target="https://www.petoskeynews.com/charlevoix/black/charlevoixs-civility-is-tested-by-upcoming-presidential-election/article_38eed6f6-ed09-5643-abf2-6fa768c4c042.html" TargetMode="External"/><Relationship Id="rId414" Type="http://schemas.openxmlformats.org/officeDocument/2006/relationships/hyperlink" Target="https://www.chicagotribune.com/suburbs/northbrook/ct-nbs-northbrook-youth-tl-0202-20170130-story.html" TargetMode="External"/><Relationship Id="rId898" Type="http://schemas.openxmlformats.org/officeDocument/2006/relationships/hyperlink" Target="http://connecticut.news12.com/swastika-white-power-spray-painted-on-concourse-village-law-firm-42581785" TargetMode="External"/><Relationship Id="rId413" Type="http://schemas.openxmlformats.org/officeDocument/2006/relationships/hyperlink" Target="https://www.denverpost.com/2016/07/25/swastika-tattoos-covered/" TargetMode="External"/><Relationship Id="rId897" Type="http://schemas.openxmlformats.org/officeDocument/2006/relationships/hyperlink" Target="https://longisland.news12.com/swastikas-found-spraypainted-throughout-massapequa-park-building-42562471" TargetMode="External"/><Relationship Id="rId412" Type="http://schemas.openxmlformats.org/officeDocument/2006/relationships/hyperlink" Target="https://www.abc15.com/news/region-phoenix-metro/central-phoenix/arizona-man-described-as-white-supremacist-drapes-nazi-flag-at-sanders-rally" TargetMode="External"/><Relationship Id="rId896" Type="http://schemas.openxmlformats.org/officeDocument/2006/relationships/hyperlink" Target="https://www.wvlt.tv/2020/08/21/nazi-graffiti-sparks-investigation-in-gatlinburg/" TargetMode="External"/><Relationship Id="rId419" Type="http://schemas.openxmlformats.org/officeDocument/2006/relationships/hyperlink" Target="http://nj1015.com/swastika-painted-on-cop-car-in-ocean-county/" TargetMode="External"/><Relationship Id="rId418" Type="http://schemas.openxmlformats.org/officeDocument/2006/relationships/hyperlink" Target="http://www.courant.com/news/connecticut/hc-new-haven-trump-graffiti-20170207-story.html" TargetMode="External"/><Relationship Id="rId417" Type="http://schemas.openxmlformats.org/officeDocument/2006/relationships/hyperlink" Target="https://foxbaltimore.com/news/local/police-teen-charged-with-several-graffiti-incidents-involving-swastikas" TargetMode="External"/><Relationship Id="rId416" Type="http://schemas.openxmlformats.org/officeDocument/2006/relationships/hyperlink" Target="https://www.reviewjournal.com/wp-content/uploads/2017/01/web1_web_graffitti_0130_7884135.jpg" TargetMode="External"/><Relationship Id="rId891" Type="http://schemas.openxmlformats.org/officeDocument/2006/relationships/hyperlink" Target="https://www.cleveland.com/metro/2020/07/swastika-other-graffiti-spray-painted-on-three-jewish-university-heights-businesses.html" TargetMode="External"/><Relationship Id="rId890" Type="http://schemas.openxmlformats.org/officeDocument/2006/relationships/hyperlink" Target="https://www.cbsnews.com/news/swastika-masks-minnesota-walmart-customers/" TargetMode="External"/><Relationship Id="rId1240" Type="http://schemas.openxmlformats.org/officeDocument/2006/relationships/hyperlink" Target="http://kdhnews.com/news/crime/painted-swastika-has-copperas-cove-family-taking-security-steps/article_047411d4-5913-11e8-8fe3-c325c4d70c28.html" TargetMode="External"/><Relationship Id="rId1241" Type="http://schemas.openxmlformats.org/officeDocument/2006/relationships/hyperlink" Target="https://whdh.com/news/swastika-666-spray-painted-on-vehicles-during-randolph-vandalism-spree/" TargetMode="External"/><Relationship Id="rId411" Type="http://schemas.openxmlformats.org/officeDocument/2006/relationships/hyperlink" Target="https://www.usatoday.com/story/news/politics/elections/2020/03/06/bernie-sanders-campaign-condemns-nazi-swastika-flag-phoenix-rally/4973750002/" TargetMode="External"/><Relationship Id="rId895" Type="http://schemas.openxmlformats.org/officeDocument/2006/relationships/hyperlink" Target="https://nativeamericanjewelrytips.wordpress.com/2010/06/10/native-american-symbol-whirling-log-swastika/" TargetMode="External"/><Relationship Id="rId1242" Type="http://schemas.openxmlformats.org/officeDocument/2006/relationships/hyperlink" Target="https://sunbeamwhdh.files.wordpress.com/2018/06/180619randolphspraypaint.jpg?quality=60&amp;strip=color" TargetMode="External"/><Relationship Id="rId410" Type="http://schemas.openxmlformats.org/officeDocument/2006/relationships/hyperlink" Target="https://www.facebook.com/wassmuthcenter/posts/3823686357653316" TargetMode="External"/><Relationship Id="rId894" Type="http://schemas.openxmlformats.org/officeDocument/2006/relationships/hyperlink" Target="https://forward.com/fast-forward/381915/was-swastika-blanket-that-caused-uproar-a-native-american-symbol/" TargetMode="External"/><Relationship Id="rId1243" Type="http://schemas.openxmlformats.org/officeDocument/2006/relationships/hyperlink" Target="https://www.seattletimes.com/nation-world/apxblack-man-s-pickup-painted-with-swastikas-slur/" TargetMode="External"/><Relationship Id="rId893" Type="http://schemas.openxmlformats.org/officeDocument/2006/relationships/hyperlink" Target="https://timesofsandiego.com/wp-content/uploads/2020/08/pride1.jpg" TargetMode="External"/><Relationship Id="rId1244" Type="http://schemas.openxmlformats.org/officeDocument/2006/relationships/hyperlink" Target="https://static.seattletimes.com/wp-content/uploads/2018/06/Truck-Vandalism_93157-1242x828.jpg" TargetMode="External"/><Relationship Id="rId892" Type="http://schemas.openxmlformats.org/officeDocument/2006/relationships/hyperlink" Target="https://timesofsandiego.com/life/2020/08/05/young-woman-with-white-pride-nazi-tattoos-seen-at-mission-valley-costco/" TargetMode="External"/><Relationship Id="rId1245" Type="http://schemas.openxmlformats.org/officeDocument/2006/relationships/hyperlink" Target="https://www.wxyz.com/news/swastikas-painted-on-doors-of-taylor-apartment-complex-families-fear-for-safety" TargetMode="External"/><Relationship Id="rId1279" Type="http://schemas.openxmlformats.org/officeDocument/2006/relationships/hyperlink" Target="https://www.king5.com/article/news/racist-graffiti-again-shows-up-in-klahanie/281-d1402729-11b8-4d77-b73d-ffa1a184484b" TargetMode="External"/><Relationship Id="rId448" Type="http://schemas.openxmlformats.org/officeDocument/2006/relationships/hyperlink" Target="http://www.bethesdamagazine.com/Bethesda-Beat/Web-2016/Swastikas-Drawn-in-Boys-Bathroom-at-Westland-Middle-School/" TargetMode="External"/><Relationship Id="rId447" Type="http://schemas.openxmlformats.org/officeDocument/2006/relationships/hyperlink" Target="http://www.philly.com/philly/education/400732361.html" TargetMode="External"/><Relationship Id="rId446" Type="http://schemas.openxmlformats.org/officeDocument/2006/relationships/hyperlink" Target="https://6abc.com/council-rock-high-school-north-election-vandalism-harassment-donald-trump/1600740/" TargetMode="External"/><Relationship Id="rId445" Type="http://schemas.openxmlformats.org/officeDocument/2006/relationships/hyperlink" Target="https://epe.brightspotcdn.com/41/1a/a55270694b9db1829c935abbd2db/superintendent-robert-fraser-statement-diversity-work.pdf" TargetMode="External"/><Relationship Id="rId449" Type="http://schemas.openxmlformats.org/officeDocument/2006/relationships/hyperlink" Target="http://pix11.com/2016/11/18/swastika-found-in-port-washington-high-school-bathroom-officials/" TargetMode="External"/><Relationship Id="rId1270" Type="http://schemas.openxmlformats.org/officeDocument/2006/relationships/hyperlink" Target="https://www.sandiegouniontribune.com/pomerado-news/news/local-news/poway/sd-cm-pow-news-hate-crime-20181203-story.html" TargetMode="External"/><Relationship Id="rId440" Type="http://schemas.openxmlformats.org/officeDocument/2006/relationships/hyperlink" Target="https://www.edweek.org/ew/projects/hate-in-schools.html" TargetMode="External"/><Relationship Id="rId1271" Type="http://schemas.openxmlformats.org/officeDocument/2006/relationships/hyperlink" Target="https://newyork.cbslocal.com/2018/12/30/hate-crime-midwood-brooklyn-nypd-swastikas/" TargetMode="External"/><Relationship Id="rId1272" Type="http://schemas.openxmlformats.org/officeDocument/2006/relationships/hyperlink" Target="https://whdh.com/news/police-webster-drug-trafficking-suspect-caught-with-kilo-of-cocaine-with-swastika-pressed-into-it/" TargetMode="External"/><Relationship Id="rId1273" Type="http://schemas.openxmlformats.org/officeDocument/2006/relationships/hyperlink" Target="https://sunbeamwhdh.files.wordpress.com/2019/02/190205_cocaine_suspect.jpg?quality=60&amp;strip=color" TargetMode="External"/><Relationship Id="rId1274" Type="http://schemas.openxmlformats.org/officeDocument/2006/relationships/hyperlink" Target="https://www.local10.com/news/2019/03/21/judge-increases-bond-for-miami-beach-swastika-suspect/" TargetMode="External"/><Relationship Id="rId444" Type="http://schemas.openxmlformats.org/officeDocument/2006/relationships/hyperlink" Target="https://www.edweek.org/ew/projects/hate-in-schools.html" TargetMode="External"/><Relationship Id="rId1275" Type="http://schemas.openxmlformats.org/officeDocument/2006/relationships/hyperlink" Target="https://www.abc27.com/news/local/womans-cars-tagged-with-swastikas-vulgar-language-in-perry-county/" TargetMode="External"/><Relationship Id="rId443" Type="http://schemas.openxmlformats.org/officeDocument/2006/relationships/hyperlink" Target="http://stmedia.stimg.co/ctyp_maplegroveracists.jpg?w=800" TargetMode="External"/><Relationship Id="rId1276" Type="http://schemas.openxmlformats.org/officeDocument/2006/relationships/hyperlink" Target="https://www.newsweek.com/kkk-hood-swastika-doorbell-camera-phoenix-1339140" TargetMode="External"/><Relationship Id="rId442" Type="http://schemas.openxmlformats.org/officeDocument/2006/relationships/hyperlink" Target="http://www.citypages.com/news/maple-grove-students-greeted-with-fuck-niggers-the-day-after-election/400601921" TargetMode="External"/><Relationship Id="rId1277" Type="http://schemas.openxmlformats.org/officeDocument/2006/relationships/hyperlink" Target="https://patch.com/virginia/ashburn/possible-hate-crime-being-investigated-aldie-police" TargetMode="External"/><Relationship Id="rId441" Type="http://schemas.openxmlformats.org/officeDocument/2006/relationships/hyperlink" Target="https://epe.brightspotcdn.com/41/1a/a55270694b9db1829c935abbd2db/superintendent-robert-fraser-statement-diversity-work.pdf" TargetMode="External"/><Relationship Id="rId1278" Type="http://schemas.openxmlformats.org/officeDocument/2006/relationships/hyperlink" Target="https://www.nvdaily.com/nvdaily/man-finds-swastika-painted-on-anti-trump-sign/article_dbc764ec-238f-57ad-80a6-a85cb4f803d8.html" TargetMode="External"/><Relationship Id="rId1268" Type="http://schemas.openxmlformats.org/officeDocument/2006/relationships/hyperlink" Target="https://www.mercurynews.com/2018/11/27/man-suspected-of-vandalizing-antioch-with-swastikas-other-symbols-arrested-following-tips/" TargetMode="External"/><Relationship Id="rId1269" Type="http://schemas.openxmlformats.org/officeDocument/2006/relationships/hyperlink" Target="https://www.nbcsandiego.com/news/local/swastika-graffiti-found-on-home-hours-after-hanukkah-decorations/141892/" TargetMode="External"/><Relationship Id="rId437" Type="http://schemas.openxmlformats.org/officeDocument/2006/relationships/hyperlink" Target="http://www.bethesdamagazine.com/Bethesda-Beat/Web-2016/Police-Seek-Help-Identifying-Vehicle-after-Vandalism-at-Quince-Orchard-High-School-Football-Field/" TargetMode="External"/><Relationship Id="rId436" Type="http://schemas.openxmlformats.org/officeDocument/2006/relationships/hyperlink" Target="https://www.marinij.com/2016/10/09/hate-incidents-on-campus-prompt-new-school-focus/" TargetMode="External"/><Relationship Id="rId435" Type="http://schemas.openxmlformats.org/officeDocument/2006/relationships/hyperlink" Target="https://4.bp.blogspot.com/-5ZMAkB--Vjk/WDXqFtMT8pI/AAAAAAAAEKM/piLfUPUu_JkEMpjI2nhqYiNHjZsuvQsVgCLcB/s1600/mt%2Blebo.jpg" TargetMode="External"/><Relationship Id="rId434" Type="http://schemas.openxmlformats.org/officeDocument/2006/relationships/hyperlink" Target="https://www.post-gazette.com/local/south/2016/12/03/Mt-Lebanon-police-probing-racist-anti-Semitic-graffiti-at-schools-and-football-field/stories/201612030059" TargetMode="External"/><Relationship Id="rId439" Type="http://schemas.openxmlformats.org/officeDocument/2006/relationships/hyperlink" Target="https://concord.wickedlocal.com/news/20170508/swastika-found-in-bathroom-at-concord-carlisle-high-school" TargetMode="External"/><Relationship Id="rId438" Type="http://schemas.openxmlformats.org/officeDocument/2006/relationships/hyperlink" Target="http://wjla.com/news/crime/officials-2nd-md-school-becomes-target-of-hate-crime-in-less-than-a-month" TargetMode="External"/><Relationship Id="rId1260" Type="http://schemas.openxmlformats.org/officeDocument/2006/relationships/hyperlink" Target="https://news.wttw.com/2018/11/09/man-charged-hate-crime-allegedly-drawing-swastikas-buena-park-homes" TargetMode="External"/><Relationship Id="rId1261" Type="http://schemas.openxmlformats.org/officeDocument/2006/relationships/hyperlink" Target="https://www.jpost.com/diaspora/antisemitism/las-vegas-twelve-swastikas-spray-painted-on-family-home-570946" TargetMode="External"/><Relationship Id="rId1262" Type="http://schemas.openxmlformats.org/officeDocument/2006/relationships/hyperlink" Target="https://images.jpost.com/image/upload/f_auto,fl_lossy/t_JD_ArticleMainImageFaceDetect/391022" TargetMode="External"/><Relationship Id="rId1263" Type="http://schemas.openxmlformats.org/officeDocument/2006/relationships/hyperlink" Target="https://news3lv.com/news/local/nazi-graffiti-painted-on-vegas-womans-door" TargetMode="External"/><Relationship Id="rId433" Type="http://schemas.openxmlformats.org/officeDocument/2006/relationships/hyperlink" Target="http://ktla.com/2016/09/29/hate-crimes-in-l-a-county-on-the-rise-jump-24-percent-new-report-says/" TargetMode="External"/><Relationship Id="rId1264" Type="http://schemas.openxmlformats.org/officeDocument/2006/relationships/hyperlink" Target="https://www.gjsentinel.com/news/western_colorado/swastika-offends-residents-of-fruita/article_58bd8552-e317-11e8-a781-10604b9f6eda.html" TargetMode="External"/><Relationship Id="rId432" Type="http://schemas.openxmlformats.org/officeDocument/2006/relationships/hyperlink" Target="http://fox5sandiego.com/2016/09/01/vandals-paint-swastikas-on-park-view-elementary/" TargetMode="External"/><Relationship Id="rId1265" Type="http://schemas.openxmlformats.org/officeDocument/2006/relationships/hyperlink" Target="https://denver.cbslocal.com/2018/11/12/swastika-flag-fruita-nazi/" TargetMode="External"/><Relationship Id="rId431" Type="http://schemas.openxmlformats.org/officeDocument/2006/relationships/hyperlink" Target="http://projects.registerguard.com/rg/news/local/34426320-75/eugene-school-officials-respond-quickly-to-nazi-graffiti-at-former-crest-drive-elementary-school.html.csp" TargetMode="External"/><Relationship Id="rId1266" Type="http://schemas.openxmlformats.org/officeDocument/2006/relationships/hyperlink" Target="https://pix11.com/2016/11/16/nypd-investigating-swastikas-found-inside-state-senators-greenwich-village-apartment-building/" TargetMode="External"/><Relationship Id="rId430" Type="http://schemas.openxmlformats.org/officeDocument/2006/relationships/hyperlink" Target="https://boston.cbslocal.com/2017/05/26/duxbury-schools-have-swastika-vandalism/" TargetMode="External"/><Relationship Id="rId1267" Type="http://schemas.openxmlformats.org/officeDocument/2006/relationships/hyperlink" Target="https://katu.com/news/local/hateful-graffiti-found-in-three-places-in-salem-police-say-one-case-is-hate-cri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henorthwestern.com/story/news/2019/04/26/uw-oshkosh-responds-racist-antisemitic-images-involving-students/3586291002/" TargetMode="External"/><Relationship Id="rId2" Type="http://schemas.openxmlformats.org/officeDocument/2006/relationships/hyperlink" Target="https://www.news4jax.com/news/2019/04/25/hate-filled-posts-draw-concern-from-creekside-high-students-parents/" TargetMode="External"/><Relationship Id="rId3" Type="http://schemas.openxmlformats.org/officeDocument/2006/relationships/hyperlink" Target="https://www.cbc.ca/news/canada/saskatchewan/regina-tattoo-facebook-post-1.5186030" TargetMode="External"/><Relationship Id="rId4" Type="http://schemas.openxmlformats.org/officeDocument/2006/relationships/hyperlink" Target="https://www.flatlandkc.org/commentary/students-staff-swastika-incident/" TargetMode="External"/><Relationship Id="rId9" Type="http://schemas.openxmlformats.org/officeDocument/2006/relationships/hyperlink" Target="https://herald-review.com/news/local/crime-and-courts/mount-zion-schools-superintendent-swastika-image-under-investigation/article_6c4a1a29-b90b-51e7-85d8-c2274c7e0636.html" TargetMode="External"/><Relationship Id="rId5" Type="http://schemas.openxmlformats.org/officeDocument/2006/relationships/hyperlink" Target="https://www.military.com/daily-news/2019/06/11/marine-lance-corporal-will-be-kicked-out-over-racist-social-media-posts.html" TargetMode="External"/><Relationship Id="rId6" Type="http://schemas.openxmlformats.org/officeDocument/2006/relationships/hyperlink" Target="https://www.mediaite.com/news/that-photo-of-ivanka-trump-wearing-a-swastika-is-fake/" TargetMode="External"/><Relationship Id="rId7" Type="http://schemas.openxmlformats.org/officeDocument/2006/relationships/hyperlink" Target="https://news.wttw.com/2018/11/14/responding-hate-speech-schools" TargetMode="External"/><Relationship Id="rId8" Type="http://schemas.openxmlformats.org/officeDocument/2006/relationships/hyperlink" Target="https://www.usatoday.com/story/news/education/2019/08/19/california-high-school-nazi-salutes-holocaust-anti-semitism/2050704001/" TargetMode="External"/><Relationship Id="rId31" Type="http://schemas.openxmlformats.org/officeDocument/2006/relationships/drawing" Target="../drawings/drawing3.xml"/><Relationship Id="rId30" Type="http://schemas.openxmlformats.org/officeDocument/2006/relationships/hyperlink" Target="https://www.denverpost.com/2016/07/25/swastika-tattoos-covered/" TargetMode="External"/><Relationship Id="rId20" Type="http://schemas.openxmlformats.org/officeDocument/2006/relationships/hyperlink" Target="https://abc7news.com/jewish-students-targeted-redwood-high-school-marin-county-central-police/6427471/" TargetMode="External"/><Relationship Id="rId22" Type="http://schemas.openxmlformats.org/officeDocument/2006/relationships/hyperlink" Target="https://www.hinduismtoday.com/blogs-news/hindu-press-international/jews--hindus-and-buddhists-host-event-to-discuss-the-meaning-of-the-swastika/17442.html" TargetMode="External"/><Relationship Id="rId21" Type="http://schemas.openxmlformats.org/officeDocument/2006/relationships/hyperlink" Target="https://www.sfexaminer.com/news/online-attacks-on-school-board-members-denounced-by-city-officials/?utm_source=ground.news&amp;utm_medium=referral" TargetMode="External"/><Relationship Id="rId24" Type="http://schemas.openxmlformats.org/officeDocument/2006/relationships/hyperlink" Target="https://www.chron.com/news/article/I-tried-Parler-the-social-media-app-where-hate-15765465.php" TargetMode="External"/><Relationship Id="rId23" Type="http://schemas.openxmlformats.org/officeDocument/2006/relationships/hyperlink" Target="https://www.yahoo.com/lifestyle/suspended-nascar-driver-says-he-didnt-mean-to-draw-a-swastika-on-his-toaster-strudel-150017787.html" TargetMode="External"/><Relationship Id="rId26" Type="http://schemas.openxmlformats.org/officeDocument/2006/relationships/hyperlink" Target="https://variety.com/2016/tv/news/stephen-colbert-draws-swastika-for-donald-trump-late-show-1201796206/" TargetMode="External"/><Relationship Id="rId25" Type="http://schemas.openxmlformats.org/officeDocument/2006/relationships/hyperlink" Target="https://www.nbcnews.com/news/us-news/costumed-tattooed-man-arrested-over-oklahoma-store-disturbance-n489121" TargetMode="External"/><Relationship Id="rId28" Type="http://schemas.openxmlformats.org/officeDocument/2006/relationships/hyperlink" Target="https://www.vice.com/en/article/aek7vz/one-of-reddits-top-posts-is-a-bunch-of-swastikas-again" TargetMode="External"/><Relationship Id="rId27" Type="http://schemas.openxmlformats.org/officeDocument/2006/relationships/hyperlink" Target="https://variety.com/wp-content/uploads/2016/06/stephen-colbert-draws-swastika.jpg?w=681&amp;h=383&amp;crop=1" TargetMode="External"/><Relationship Id="rId29" Type="http://schemas.openxmlformats.org/officeDocument/2006/relationships/hyperlink" Target="https://jewishchronicle.timesofisrael.com/catholic-students-learn-that-hate-can-hurt/" TargetMode="External"/><Relationship Id="rId11" Type="http://schemas.openxmlformats.org/officeDocument/2006/relationships/hyperlink" Target="https://www.wcia.com/news/police-investigating-swastika-in-schools-google-search-results/" TargetMode="External"/><Relationship Id="rId10" Type="http://schemas.openxmlformats.org/officeDocument/2006/relationships/hyperlink" Target="https://twitter.com/MichaelEHayden/status/1159924302214586369/photo/1" TargetMode="External"/><Relationship Id="rId13" Type="http://schemas.openxmlformats.org/officeDocument/2006/relationships/hyperlink" Target="https://www.pe.com/2020/02/10/students-at-riversides-king-high-posed-in-photo-with-swastika-confederate-flag/?fbclid=iwar2oyk7foq1crpc5woi2iyxeqfo0ivdqxlrvkicewd1eml7tqz7acladewa" TargetMode="External"/><Relationship Id="rId12" Type="http://schemas.openxmlformats.org/officeDocument/2006/relationships/hyperlink" Target="https://www.latimes.com/california/story/2020-02-12/photo-of-teens-posing-with-swastika-in-front-of-confederate-flag-sparks-outrage-at-riverside-school" TargetMode="External"/><Relationship Id="rId15" Type="http://schemas.openxmlformats.org/officeDocument/2006/relationships/hyperlink" Target="https://onwardstate.com/2020/06/01/alleged-penn-state-student-under-fire-following-sickening-anti-semitic-gesture/" TargetMode="External"/><Relationship Id="rId14" Type="http://schemas.openxmlformats.org/officeDocument/2006/relationships/hyperlink" Target="https://www.masslive.com/coronavirus/2020/03/massachusetts-school-has-online-class-disrupted-another-school-has-teleconference-hijacked-by-person-with-swastika-tattoos.html" TargetMode="External"/><Relationship Id="rId17" Type="http://schemas.openxmlformats.org/officeDocument/2006/relationships/hyperlink" Target="https://www.heraldbulletin.com/news/local_news/daleville-schools-investigating-after-students-form-swastika-on-gym-floor/article_52c89218-e4d2-11ea-a087-af8b6691430e.html" TargetMode="External"/><Relationship Id="rId16" Type="http://schemas.openxmlformats.org/officeDocument/2006/relationships/hyperlink" Target="https://forward.com/news/450357/i-didnt-realize-the-pain-i-caused-college-student-who-posed-with-swastika/" TargetMode="External"/><Relationship Id="rId19" Type="http://schemas.openxmlformats.org/officeDocument/2006/relationships/hyperlink" Target="https://www.politico.com/news/2020/09/11/voting-machine-hearing-hijacked-412492" TargetMode="External"/><Relationship Id="rId18" Type="http://schemas.openxmlformats.org/officeDocument/2006/relationships/hyperlink" Target="https://www.tmz.com/2020/08/08/redneck-shows-off-nazi-swastika-face-mask-explains-rational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roanoke.com/news/local/roanoke_county/second-swastika-discovered-near-hollins-university-campus/article_ade2317f-efa6-5338-8903-6d74d9e5f649.html" TargetMode="External"/><Relationship Id="rId2" Type="http://schemas.openxmlformats.org/officeDocument/2006/relationships/hyperlink" Target="https://mgtvwsls.files.wordpress.com/2016/03/swastika.jpg" TargetMode="External"/><Relationship Id="rId3" Type="http://schemas.openxmlformats.org/officeDocument/2006/relationships/hyperlink" Target="http://thejewishchronicle.net/view/full_story/27199001/article-Catholic-students-learn-that-hate-can-hurt" TargetMode="External"/><Relationship Id="rId4" Type="http://schemas.openxmlformats.org/officeDocument/2006/relationships/hyperlink" Target="http://fox59.com/2016/11/11/swastika-kkk-graffiti-found-along-bloomingtons-b-line-trail/" TargetMode="External"/><Relationship Id="rId9" Type="http://schemas.openxmlformats.org/officeDocument/2006/relationships/hyperlink" Target="https://pbs.twimg.com/media/CxlI9r0XEAQ5r9y.jpg" TargetMode="External"/><Relationship Id="rId5" Type="http://schemas.openxmlformats.org/officeDocument/2006/relationships/hyperlink" Target="https://pilotonline.com/news/local/education/higher-education/swastika-in-trump-found-in-bathroom-at-college-of-william/article_a6d2ff3b-1757-5814-a6ad-68b40b00e97c.html" TargetMode="External"/><Relationship Id="rId6" Type="http://schemas.openxmlformats.org/officeDocument/2006/relationships/hyperlink" Target="https://bloximages.newyork1.vip.townnews.com/pilotonline.com/content/tncms/assets/v3/editorial/5/9f/59f8e835-b260-5085-81d1-981b6bde1e91/582dcdf2a0a18.image.png" TargetMode="External"/><Relationship Id="rId7" Type="http://schemas.openxmlformats.org/officeDocument/2006/relationships/hyperlink" Target="https://www.wm.edu/news/announcements/2016/our-campus-community.php" TargetMode="External"/><Relationship Id="rId8" Type="http://schemas.openxmlformats.org/officeDocument/2006/relationships/hyperlink" Target="http://www.npr.org/sections/thetwo-way/2016/11/19/502710608/swastikas-are-painted-at-adam-yauch-park-in-nyc-but-kids-win-the-day" TargetMode="External"/><Relationship Id="rId40" Type="http://schemas.openxmlformats.org/officeDocument/2006/relationships/hyperlink" Target="https://mountainstates.adl.org/news/adl-condemns-anti-semitic-vandalism-swastikas-at-bailey-church-real-estate-office/" TargetMode="External"/><Relationship Id="rId42" Type="http://schemas.openxmlformats.org/officeDocument/2006/relationships/hyperlink" Target="https://collegian.com/2019/09/category-news-swastika-drawing-found-on-wall-in-aggie-village/" TargetMode="External"/><Relationship Id="rId41" Type="http://schemas.openxmlformats.org/officeDocument/2006/relationships/hyperlink" Target="https://spectrumnews1.com/ca/la-west/news/2019/09/04/swastikas-painted-on-homes-in-san-pedro-" TargetMode="External"/><Relationship Id="rId44" Type="http://schemas.openxmlformats.org/officeDocument/2006/relationships/hyperlink" Target="https://www.bostonglobe.com/2020/01/14/metro/swastika-found-storage-container-billerica-draws-outrage/" TargetMode="External"/><Relationship Id="rId43" Type="http://schemas.openxmlformats.org/officeDocument/2006/relationships/hyperlink" Target="https://www.boston25news.com/news/wheaton-college-rocked-by-yet-another-swastika-norton-campus/YPOAZ4S6O5EHNCNSWTHKGFD6SQ/" TargetMode="External"/><Relationship Id="rId46" Type="http://schemas.openxmlformats.org/officeDocument/2006/relationships/hyperlink" Target="https://www.bostonglobe.com/2020/01/22/metro/swastikas-found-emerson-college-dormitory/" TargetMode="External"/><Relationship Id="rId45" Type="http://schemas.openxmlformats.org/officeDocument/2006/relationships/hyperlink" Target="https://www.lowellsun.com/2020/02/06/billerica-community-faith-leaders-reclaim-space-where-swastika-was-found/" TargetMode="External"/><Relationship Id="rId48" Type="http://schemas.openxmlformats.org/officeDocument/2006/relationships/hyperlink" Target="http://newton.wickedlocal.com/news/20160225/officials-reviewing-protocols-after-two-anti-semitic-incidents-at-newtons-day-middle-school" TargetMode="External"/><Relationship Id="rId47" Type="http://schemas.openxmlformats.org/officeDocument/2006/relationships/hyperlink" Target="http://truro.wickedlocal.com/news/20160225/officials-reviewing-protocols-after-two-anti-semitic-incidents-at-newtons-day-middle-school" TargetMode="External"/><Relationship Id="rId49" Type="http://schemas.openxmlformats.org/officeDocument/2006/relationships/hyperlink" Target="https://thehill.com/blogs/ballot-box/271287-trump-swastika-sign-reported-in-houston" TargetMode="External"/><Relationship Id="rId31" Type="http://schemas.openxmlformats.org/officeDocument/2006/relationships/hyperlink" Target="https://media4.oakpark.com/Images/2/2/60566/2/1/2_2_60566_2_1_690x520.jpg" TargetMode="External"/><Relationship Id="rId30" Type="http://schemas.openxmlformats.org/officeDocument/2006/relationships/hyperlink" Target="https://web.archive.org/save/https://www.oakpark.com/News/Articles/11-2-2018/Oak-Park-police-investigating-racist-graffiti-at-OPRF-/" TargetMode="External"/><Relationship Id="rId33" Type="http://schemas.openxmlformats.org/officeDocument/2006/relationships/hyperlink" Target="https://web.archive.org/save/https://cornellsun.com/2018/11/20/three-swastikas-in-9-days-spate-of-anti-semitic-incidents-on-north-campus-stokes-fear/" TargetMode="External"/><Relationship Id="rId32" Type="http://schemas.openxmlformats.org/officeDocument/2006/relationships/hyperlink" Target="https://web.archive.org/save/https://blockclubchicago.org/2018/11/08/after-swastika-drawn-on-jewish-students-locker-lincoln-park-parents-come-together-we-are-living-in-very-strange-times/" TargetMode="External"/><Relationship Id="rId35" Type="http://schemas.openxmlformats.org/officeDocument/2006/relationships/hyperlink" Target="https://medium.com/colby-echo/campus-community-outraged-after-swastika-discovered-in-dana-2d94dcd3abff" TargetMode="External"/><Relationship Id="rId34" Type="http://schemas.openxmlformats.org/officeDocument/2006/relationships/hyperlink" Target="https://web.archive.org/save/https://www.tapinto.net/towns/summit/sections/education/articles/as-community-rallies-against-hate-swastikas-appear-at-summit-high-school" TargetMode="External"/><Relationship Id="rId37" Type="http://schemas.openxmlformats.org/officeDocument/2006/relationships/hyperlink" Target="https://www.facebook.com/events/2259340937725388/" TargetMode="External"/><Relationship Id="rId36" Type="http://schemas.openxmlformats.org/officeDocument/2006/relationships/hyperlink" Target="https://www.king5.com/article/news/racist-graffiti-again-shows-up-in-klahanie/281-d1402729-11b8-4d77-b73d-ffa1a184484b" TargetMode="External"/><Relationship Id="rId39" Type="http://schemas.openxmlformats.org/officeDocument/2006/relationships/hyperlink" Target="https://denver.cbslocal.com/wp-content/uploads/sites/15909806/2019/07/park-county-swastika.jpg?resize=768,1024" TargetMode="External"/><Relationship Id="rId38" Type="http://schemas.openxmlformats.org/officeDocument/2006/relationships/hyperlink" Target="https://denver.cbslocal.com/2019/07/15/swastika-bailey-park-county-fbi/" TargetMode="External"/><Relationship Id="rId20" Type="http://schemas.openxmlformats.org/officeDocument/2006/relationships/hyperlink" Target="https://web.archive.org/save/https:/www.timesofisrael.com/swastikas-drawn-in-classroom-of-boston-area-jewish-teacher/" TargetMode="External"/><Relationship Id="rId22" Type="http://schemas.openxmlformats.org/officeDocument/2006/relationships/hyperlink" Target="https://cdn-images-1.medium.com/max/2000/1*2oUfKIPsJlN6K1JZOC-yIw.jpeg" TargetMode="External"/><Relationship Id="rId21" Type="http://schemas.openxmlformats.org/officeDocument/2006/relationships/hyperlink" Target="https://medium.com/colby-echo/community-navigates-aftermath-of-hate-symbol-2f79d81ae143" TargetMode="External"/><Relationship Id="rId24" Type="http://schemas.openxmlformats.org/officeDocument/2006/relationships/hyperlink" Target="https://web.archive.org/save/https:/www.cnn.com/videos/us/2018/08/10/ulysses-pennsylvania-sidner-erin-pkg-vpx.cnn" TargetMode="External"/><Relationship Id="rId23" Type="http://schemas.openxmlformats.org/officeDocument/2006/relationships/hyperlink" Target="https://web.archive.org/save/https://www.cincinnati.com/story/news/2018/02/27/xavier-investigates-report-nazi-swastika-flag-dorm/376334002/" TargetMode="External"/><Relationship Id="rId26" Type="http://schemas.openxmlformats.org/officeDocument/2006/relationships/hyperlink" Target="https://www.bostonglobe.com/metro/2018/10/21/reading-residents-rally-against-anti-semitism-their-town-and-solidarity-with-jewish-neighbors/Hf07uR3E0aTMGLsgsAYc0J/story.html" TargetMode="External"/><Relationship Id="rId25" Type="http://schemas.openxmlformats.org/officeDocument/2006/relationships/hyperlink" Target="https://web.archive.org/save/https:/www.nbcboston.com/news/local/swastika-graffiti-found-inside-reading-memorial-high-school/134235/" TargetMode="External"/><Relationship Id="rId28" Type="http://schemas.openxmlformats.org/officeDocument/2006/relationships/hyperlink" Target="https://bloximages.chicago2.vip.townnews.com/dailyfreeman.com/content/tncms/assets/v3/editorial/6/30/630d7baa-d55e-11e8-af06-6fb522fc3611/5bccc41809682.image.jpg?resize=1662%2C1246" TargetMode="External"/><Relationship Id="rId27" Type="http://schemas.openxmlformats.org/officeDocument/2006/relationships/hyperlink" Target="https://web.archive.org/save/https://www.dailyfreeman.com/news/police-blotter/four-12-year-olds-painted-swastika-graffiti-in-kingston-city-police-say/article_0c7b5e2c-db96-11e8-a089-c3df4d1bc82b.html" TargetMode="External"/><Relationship Id="rId29" Type="http://schemas.openxmlformats.org/officeDocument/2006/relationships/hyperlink" Target="https://hudsonvalleyone.com/2018/10/22/kingston-police-investigate-nazi-graffiti/" TargetMode="External"/><Relationship Id="rId11" Type="http://schemas.openxmlformats.org/officeDocument/2006/relationships/hyperlink" Target="http://media2.abc15.com/photo/2016/12/30/KNXV%20Chandler%20Menorah%20Vandalized%2012-30_1483135705413_52360056_ver1.0_640_480.jpg" TargetMode="External"/><Relationship Id="rId10" Type="http://schemas.openxmlformats.org/officeDocument/2006/relationships/hyperlink" Target="https://worldisraelnews.com/watch-teen-apologizes-bending-menorah-swastika/" TargetMode="External"/><Relationship Id="rId13" Type="http://schemas.openxmlformats.org/officeDocument/2006/relationships/hyperlink" Target="https://cdn20.patchcdn.com/users/22844250/20170301/110753/styles/T600x450/public/article_images/graffiti_cleaned-1488384389-2827.jpg" TargetMode="External"/><Relationship Id="rId12" Type="http://schemas.openxmlformats.org/officeDocument/2006/relationships/hyperlink" Target="https://web.archive.org/save/https:/newyork.cbslocal.com/2017/02/28/cbs2-exclusive-swastikas-messages-of-hate-appear-on-bridge-in-west-orange-park/" TargetMode="External"/><Relationship Id="rId15" Type="http://schemas.openxmlformats.org/officeDocument/2006/relationships/hyperlink" Target="http://antisemitism.org.il/sites/default/files/2017258.jpg" TargetMode="External"/><Relationship Id="rId14" Type="http://schemas.openxmlformats.org/officeDocument/2006/relationships/hyperlink" Target="https://web.archive.org/save/https:/www.baltimoresun.com/maryland/baltimore-city/bs-md-ci-synagogue-demonstration-20170318-story.html" TargetMode="External"/><Relationship Id="rId17" Type="http://schemas.openxmlformats.org/officeDocument/2006/relationships/hyperlink" Target="https://cronkitenews.azpbs.org/wp-content/uploads/2017/08/losbandidos.1170.jpg" TargetMode="External"/><Relationship Id="rId16" Type="http://schemas.openxmlformats.org/officeDocument/2006/relationships/hyperlink" Target="https://web.archive.org/save/https:/cronkitenews.azpbs.org/2017/08/31/controversy-banner-crossed-swastika-prompts-meeting-rising-fc/" TargetMode="External"/><Relationship Id="rId19" Type="http://schemas.openxmlformats.org/officeDocument/2006/relationships/hyperlink" Target="http://media.graytvinc.com/images/810*454/swas2toned.JPG" TargetMode="External"/><Relationship Id="rId18" Type="http://schemas.openxmlformats.org/officeDocument/2006/relationships/hyperlink" Target="https://web.archive.org/save/http:/www.kolotv.com/content/news/UNR-stairwell-tagged-with-swastikas-will-be-painted-over-450854023.html" TargetMode="External"/><Relationship Id="rId84" Type="http://schemas.openxmlformats.org/officeDocument/2006/relationships/hyperlink" Target="https://web.archive.org/save/https:/themacweekly.com/73189/news/swastikas-found-in-the-library/" TargetMode="External"/><Relationship Id="rId83" Type="http://schemas.openxmlformats.org/officeDocument/2006/relationships/hyperlink" Target="https://web.archive.org/save/https:/bangordailynews.com/2017/09/08/news/midcoast/swastika-graffiti-reported-at-bowdoin-college/" TargetMode="External"/><Relationship Id="rId86" Type="http://schemas.openxmlformats.org/officeDocument/2006/relationships/hyperlink" Target="https://imagesvc.timeincapp.com/v3/mm/image?url=https%3A%2F%2Ftimedotcom.files.wordpress.com%2F2018%2F04%2Fneo-nazi-rally-georgia.jpg&amp;w=1600&amp;q=70" TargetMode="External"/><Relationship Id="rId85" Type="http://schemas.openxmlformats.org/officeDocument/2006/relationships/hyperlink" Target="https://time.com/5249811/neo-nazis-burn-swastika-georgia/" TargetMode="External"/><Relationship Id="rId88" Type="http://schemas.openxmlformats.org/officeDocument/2006/relationships/hyperlink" Target="https://s.hdnux.com/photos/71/01/24/14947597/7/920x920.jpg" TargetMode="External"/><Relationship Id="rId87" Type="http://schemas.openxmlformats.org/officeDocument/2006/relationships/hyperlink" Target="https://web.archive.org/save/https:/www.newstimes.com/local/article/More-swastika-carvings-found-in-Ridgefield-13052385.php" TargetMode="External"/><Relationship Id="rId89" Type="http://schemas.openxmlformats.org/officeDocument/2006/relationships/hyperlink" Target="https://web.archive.org/save/https:/13wham.com/news/local/swastika-found-inside-nazareth-college-dorm" TargetMode="External"/><Relationship Id="rId80" Type="http://schemas.openxmlformats.org/officeDocument/2006/relationships/hyperlink" Target="https://greenpointpost.com/gathering-to-be-held-at-mcgolrick-park-after-swastikas-found-on-park-tables." TargetMode="External"/><Relationship Id="rId82" Type="http://schemas.openxmlformats.org/officeDocument/2006/relationships/hyperlink" Target="http://static.lakana.com/media.fox2detroit.com/photo/2017/08/18/AA%20SWASTIKAS_1503071075371_3934414_ver1.0_640_360.jpg" TargetMode="External"/><Relationship Id="rId81" Type="http://schemas.openxmlformats.org/officeDocument/2006/relationships/hyperlink" Target="https://web.archive.org/save/http:/www.jta.org/2017/08/21/news-opinion/united-states/swastikas-and-anti-semitic-slurs-found-in-michigan-park" TargetMode="External"/><Relationship Id="rId73" Type="http://schemas.openxmlformats.org/officeDocument/2006/relationships/hyperlink" Target="https://web.archive.org/save/https:/philadelphia.cbslocal.com/2017/03/02/haverford-college-standing-against-anti-semitism-after-swastika-found-inside-dorm-room/" TargetMode="External"/><Relationship Id="rId72" Type="http://schemas.openxmlformats.org/officeDocument/2006/relationships/hyperlink" Target="https://web.archive.org/save/https:/www.lohud.com/story/news/crime/2017/02/28/lewisboro-swastikas-john-jay-high-school/98519264/" TargetMode="External"/><Relationship Id="rId75" Type="http://schemas.openxmlformats.org/officeDocument/2006/relationships/hyperlink" Target="https://web.archive.org/save/https:/www.baltimoresun.com/maryland/baltimore-city/bs-md-ci-synagogue-demonstration-20170318-story.html" TargetMode="External"/><Relationship Id="rId74" Type="http://schemas.openxmlformats.org/officeDocument/2006/relationships/hyperlink" Target="https://web.archive.org/save/https:/www.wthr.com/article/nazi-flag-sparks-outrage-outside-east-indianapolis-home" TargetMode="External"/><Relationship Id="rId77" Type="http://schemas.openxmlformats.org/officeDocument/2006/relationships/hyperlink" Target="https://web.archive.org/save/https:/www.dailyemerald.com/2017/04/20/white-nationalists-visit-uo-dont-find-support/" TargetMode="External"/><Relationship Id="rId76" Type="http://schemas.openxmlformats.org/officeDocument/2006/relationships/hyperlink" Target="http://antisemitism.org.il/sites/default/files/2017258.jpg" TargetMode="External"/><Relationship Id="rId79" Type="http://schemas.openxmlformats.org/officeDocument/2006/relationships/hyperlink" Target="https://web.archive.org/save/https://www.brooklyn-usa.org/wp-content/uploads/2017/09/MOTM_Sept-2017.pdf" TargetMode="External"/><Relationship Id="rId78" Type="http://schemas.openxmlformats.org/officeDocument/2006/relationships/hyperlink" Target="https://bloximages.newyork1.vip.townnews.com/dailyemerald.com/content/tncms/assets/v3/editorial/6/ec/6ec14795-1743-59a5-b89b-39e57faa626c/5ba580fe17d62.image.jpg?resize=1200%2C675" TargetMode="External"/><Relationship Id="rId71" Type="http://schemas.openxmlformats.org/officeDocument/2006/relationships/hyperlink" Target="http://image.nj.com/home/njo-media/width620/img/centraljersey_impact/photo/22205991-mmmain.jpg" TargetMode="External"/><Relationship Id="rId70" Type="http://schemas.openxmlformats.org/officeDocument/2006/relationships/hyperlink" Target="https://web.archive.org/save/https:/www.nj.com/mercer/2017/03/swastika_painted_over_puerto_rican_flag_mural.html" TargetMode="External"/><Relationship Id="rId62" Type="http://schemas.openxmlformats.org/officeDocument/2006/relationships/hyperlink" Target="http://www.chicagotribune.com/suburbs/river-forest/news/ct-rfl-dominican-swastika-tl-0202-20170124-story.html" TargetMode="External"/><Relationship Id="rId61" Type="http://schemas.openxmlformats.org/officeDocument/2006/relationships/hyperlink" Target="http://www.ocregister.com/2017/01/09/swastikas-at-mission-viejo-park-unite-multifaith-community/" TargetMode="External"/><Relationship Id="rId64" Type="http://schemas.openxmlformats.org/officeDocument/2006/relationships/hyperlink" Target="https://pbs.twimg.com/media/C2zdVGJWgAA0C2p.jpg%20%20%20%20%20%20and%20another%20image%20https:/ewscripps.brightspotcdn.com/dims4/default/e88777d/2147483647/strip/true/crop/640x360+0+60/resize/1280x720!/quality/90/?url=https%3A%2F%2Fmediaassets.wcpo.com%2Fphoto%2F2017%2F01%2F22%2Fwcpo_swastika_Withrow_High_School_1485113990476_53794470_ver1.0_640_480.jpg" TargetMode="External"/><Relationship Id="rId63" Type="http://schemas.openxmlformats.org/officeDocument/2006/relationships/hyperlink" Target="https://www.wcpo.com/news/local-news/hamilton-county/cincinnati/hyde-park/swastikas-painted-at-withrow-high-school" TargetMode="External"/><Relationship Id="rId66" Type="http://schemas.openxmlformats.org/officeDocument/2006/relationships/hyperlink" Target="https://web.archive.org/save/https:/www.alligator.org/news/campus/article_ff050240-e3e2-11e6-a7c8-d7f0f011fd11.html" TargetMode="External"/><Relationship Id="rId65" Type="http://schemas.openxmlformats.org/officeDocument/2006/relationships/hyperlink" Target="https://www.wlwt.com/article/schools-rally-around-withrow-high-school-after-it-is-vandalized/8634588" TargetMode="External"/><Relationship Id="rId68" Type="http://schemas.openxmlformats.org/officeDocument/2006/relationships/hyperlink" Target="https://web.archive.org/save/https:/www.wuft.org/news/2017/01/27/while-activists-gather-at-rally-to-commemorate-auschwitz-liberation-another-swastika-wearer-spotted/" TargetMode="External"/><Relationship Id="rId67" Type="http://schemas.openxmlformats.org/officeDocument/2006/relationships/hyperlink" Target="http://bloximages.chicago2.vip.townnews.com/alligator.org/content/tncms/assets/v3/editorial/3/cf/3cf66992-e445-11e6-a911-3b70524053b2/588ac622edacd.image.jpg?resize=300%2C200" TargetMode="External"/><Relationship Id="rId60" Type="http://schemas.openxmlformats.org/officeDocument/2006/relationships/hyperlink" Target="http://www.capitalgazette.com/news/ph-ac-cn-aacc-hatecrime-1217-20161217-story.html" TargetMode="External"/><Relationship Id="rId69" Type="http://schemas.openxmlformats.org/officeDocument/2006/relationships/hyperlink" Target="https://www.wuft.org/news/files/2017/01/swastika-liberation-rally-e1485548588109-768x1024.jpg" TargetMode="External"/><Relationship Id="rId51" Type="http://schemas.openxmlformats.org/officeDocument/2006/relationships/hyperlink" Target="https://www.fox13now.com/2016/03/03/swastikas-in-sugar-house-posters-against-trump-offending-residents/" TargetMode="External"/><Relationship Id="rId50" Type="http://schemas.openxmlformats.org/officeDocument/2006/relationships/hyperlink" Target="http://thehill.com/sites/default/files/styles/thumb_small_article/public/blogs/trumpswastika1.jpg?itok=cv_xPsSR" TargetMode="External"/><Relationship Id="rId53" Type="http://schemas.openxmlformats.org/officeDocument/2006/relationships/hyperlink" Target="http://chimes.biola.edu/story/2016/apr/28/swastika-drawing-unearths-preexisting-wounds/" TargetMode="External"/><Relationship Id="rId52" Type="http://schemas.openxmlformats.org/officeDocument/2006/relationships/hyperlink" Target="http://static-32.sinclairstoryline.com/resources/media/f4ad0298-0f2f-4abd-b87b-c38f16d27fcb-medium36x25_Trump1.JPG" TargetMode="External"/><Relationship Id="rId55" Type="http://schemas.openxmlformats.org/officeDocument/2006/relationships/hyperlink" Target="https://vtdigger.org/2016/11/17/swastika-found-middlebury-jewish-center/" TargetMode="External"/><Relationship Id="rId54" Type="http://schemas.openxmlformats.org/officeDocument/2006/relationships/hyperlink" Target="https://chimesnewspaper.com/wp-content/uploads/2016/04/NE03-swastikapiece_MA-7664-Edit-Edit_gallery_view-475x279.jpg" TargetMode="External"/><Relationship Id="rId57" Type="http://schemas.openxmlformats.org/officeDocument/2006/relationships/hyperlink" Target="https://www.bostonglobe.com/metro/2016/12/02/swastika-and-word-trump-found-written-chalkboard-brookline-school/HvVLTMtv63Tvnv4FSlLAQP/story.html" TargetMode="External"/><Relationship Id="rId56" Type="http://schemas.openxmlformats.org/officeDocument/2006/relationships/hyperlink" Target="https://i2.wp.com/vtdigger.org/wp-content/uploads/2016/11/15135793_10211189775084329_7908117071163449382_n.jpg?w=925&amp;ssl=1" TargetMode="External"/><Relationship Id="rId59" Type="http://schemas.openxmlformats.org/officeDocument/2006/relationships/hyperlink" Target="http://multifiles.pressherald.com/uploads/sites/2/2016/12/674865_985110-20161210-graffiti-00.jpg" TargetMode="External"/><Relationship Id="rId58" Type="http://schemas.openxmlformats.org/officeDocument/2006/relationships/hyperlink" Target="http://www.centralmaine.com/2016/12/13/waterville-city-leaders-jewish-congregation-react-strongly-to-painting-of-swastika-on-rock-at-recreation-area/" TargetMode="External"/><Relationship Id="rId95" Type="http://schemas.openxmlformats.org/officeDocument/2006/relationships/hyperlink" Target="https://news.wttw.com/2018/11/14/responding-hate-speech-schools" TargetMode="External"/><Relationship Id="rId94" Type="http://schemas.openxmlformats.org/officeDocument/2006/relationships/hyperlink" Target="https://denverite.com/2018/11/07/regis-university-takes-a-stand-against-hate-speech-on-campus-as-its-done-before/" TargetMode="External"/><Relationship Id="rId97" Type="http://schemas.openxmlformats.org/officeDocument/2006/relationships/hyperlink" Target="https://blavity.com/chicago-high-school-students-protest-administrations-response-to-racist-graffiti-and-white-teacher-using-the-n-word?category1=news&amp;category2=education" TargetMode="External"/><Relationship Id="rId96" Type="http://schemas.openxmlformats.org/officeDocument/2006/relationships/hyperlink" Target="https://pbs.twimg.com/media/Drbrc25U4AAsJ13?format=jpg&amp;name=medium" TargetMode="External"/><Relationship Id="rId99" Type="http://schemas.openxmlformats.org/officeDocument/2006/relationships/hyperlink" Target="https://web.archive.org/save/https://www.nbcsandiego.com/news/local/swastika-graffiti-found-on-home-hours-after-hanukkah-decorations/141892/" TargetMode="External"/><Relationship Id="rId98" Type="http://schemas.openxmlformats.org/officeDocument/2006/relationships/hyperlink" Target="https://news.wttw.com/2018/11/14/responding-hate-speech-schools" TargetMode="External"/><Relationship Id="rId91" Type="http://schemas.openxmlformats.org/officeDocument/2006/relationships/hyperlink" Target="http://nevadasagebrush.com/blog/2019/03/13/swastika-found-in-juniper-hall-student-leaders-address-anti-semitism/" TargetMode="External"/><Relationship Id="rId90" Type="http://schemas.openxmlformats.org/officeDocument/2006/relationships/hyperlink" Target="https://web.archive.org/save/http://nevadasagebrush.com/blog/2018/11/03/anti-semitic-symbols-are-carved-in-residence-hall-door-after-the-synagogue-shooting/" TargetMode="External"/><Relationship Id="rId93" Type="http://schemas.openxmlformats.org/officeDocument/2006/relationships/hyperlink" Target="https://news.wttw.com/2018/11/14/responding-hate-speech-schools" TargetMode="External"/><Relationship Id="rId92" Type="http://schemas.openxmlformats.org/officeDocument/2006/relationships/hyperlink" Target="https://news.wttw.com/2018/11/14/responding-hate-speech-schools" TargetMode="External"/><Relationship Id="rId150" Type="http://schemas.openxmlformats.org/officeDocument/2006/relationships/hyperlink" Target="https://www.msn.com/en-us/news/world/wassmuth-center-post-nazi-stickers-found-at-anne-frank-memorial/ar-BB1bMogo" TargetMode="External"/><Relationship Id="rId149" Type="http://schemas.openxmlformats.org/officeDocument/2006/relationships/hyperlink" Target="https://www.northcentralpa.com/news/crime/swastika-removed-from-union-county-road-sign-saturday/article_cd032dc8-f54d-11ea-a893-e320007a21e2.html" TargetMode="External"/><Relationship Id="rId148" Type="http://schemas.openxmlformats.org/officeDocument/2006/relationships/hyperlink" Target="https://www.jweekly.com/2020/03/12/sacramento-high-schools-response-to-swastika-incident-prompts-frustration-community-meeting/" TargetMode="External"/><Relationship Id="rId143" Type="http://schemas.openxmlformats.org/officeDocument/2006/relationships/hyperlink" Target="https://www.facebook.com/events/2420846914793498/" TargetMode="External"/><Relationship Id="rId142" Type="http://schemas.openxmlformats.org/officeDocument/2006/relationships/hyperlink" Target="https://forward.com/news/420614/its-not-your-imagination-the-nazi-swastika-is-trendy-among-teens/" TargetMode="External"/><Relationship Id="rId141" Type="http://schemas.openxmlformats.org/officeDocument/2006/relationships/hyperlink" Target="https://www.ocregister.com/2019/03/04/swastika-photo-on-social-media-sparks-outrage-and-community-reaction/" TargetMode="External"/><Relationship Id="rId140" Type="http://schemas.openxmlformats.org/officeDocument/2006/relationships/hyperlink" Target="https://ca-times.brightspotcdn.com/dims4/default/372e7f7/2147483647/strip/true/crop/720x405+0+0/resize/840x473!/quality/90/?url=https%3A%2F%2Fcalifornia-times-brightspot.s3.amazonaws.com%2F3d%2F22%2F28edebd405be70b9799e9b6d8457%2Fla-1551655948-9pn5q98x1y-snap-image" TargetMode="External"/><Relationship Id="rId147" Type="http://schemas.openxmlformats.org/officeDocument/2006/relationships/hyperlink" Target="https://www.cnn.com/2019/11/08/us/turtles-with-painted-shells-trnd/index.html" TargetMode="External"/><Relationship Id="rId146" Type="http://schemas.openxmlformats.org/officeDocument/2006/relationships/hyperlink" Target="https://theswellesleyreport.com/2019/10/wellesley-schools-grapple-with-bathroom-swastika-athlete-called-racial-slur/" TargetMode="External"/><Relationship Id="rId145" Type="http://schemas.openxmlformats.org/officeDocument/2006/relationships/hyperlink" Target="https://www.darientimes.com/news/article/Another-swastika-found-on-a-desk-at-Middlesex-14552521.php" TargetMode="External"/><Relationship Id="rId144" Type="http://schemas.openxmlformats.org/officeDocument/2006/relationships/hyperlink" Target="https://pelhamexaminer.com/18165/showcase/why-i-was-not-surprised-about-swastikas-the-reality-of-being-a-jewish-student-in-pelham/" TargetMode="External"/><Relationship Id="rId139" Type="http://schemas.openxmlformats.org/officeDocument/2006/relationships/hyperlink" Target="https://www.latimes.com/socal/daily-pilot/news/tn-dpt-me-nazi-party-20190303-story.html" TargetMode="External"/><Relationship Id="rId138" Type="http://schemas.openxmlformats.org/officeDocument/2006/relationships/hyperlink" Target="https://www.documentcloud.org/documents/5673816-Letter-to-Matilija-Families-121418pdf.html" TargetMode="External"/><Relationship Id="rId137" Type="http://schemas.openxmlformats.org/officeDocument/2006/relationships/hyperlink" Target="https://www.theguardian.com/us-news/2019/jan/15/students-swastika-bodies-junior-high-school-california" TargetMode="External"/><Relationship Id="rId132" Type="http://schemas.openxmlformats.org/officeDocument/2006/relationships/hyperlink" Target="https://denver.cbslocal.com/2018/11/12/swastika-flag-fruita-nazi/" TargetMode="External"/><Relationship Id="rId131" Type="http://schemas.openxmlformats.org/officeDocument/2006/relationships/hyperlink" Target="https://web.archive.org/save/https://www.gjsentinel.com/news/western_colorado/swastika-offends-residents-of-fruita/article_58bd8552-e317-11e8-a781-10604b9f6eda.html" TargetMode="External"/><Relationship Id="rId130" Type="http://schemas.openxmlformats.org/officeDocument/2006/relationships/hyperlink" Target="https://web.archive.org/save/https://sacramento.cbslocal.com/2018/10/08/sacramento-city-college-swastikas/" TargetMode="External"/><Relationship Id="rId136" Type="http://schemas.openxmlformats.org/officeDocument/2006/relationships/hyperlink" Target="https://www.nepm.org/post/asked-remove-anti-nazi-sign-umass-student-gets-mixed-message" TargetMode="External"/><Relationship Id="rId135" Type="http://schemas.openxmlformats.org/officeDocument/2006/relationships/hyperlink" Target="https://web.archive.org/save/https://www.masslive.com/news/2018/12/3_more_acts_of_hate_reported_a.html" TargetMode="External"/><Relationship Id="rId134" Type="http://schemas.openxmlformats.org/officeDocument/2006/relationships/hyperlink" Target="https://web.archive.org/save/https://dailyvoice.com/new-jersey/pascackvalley/police-fire/swastikas-racist-graffiti-spread-from-pascack-valley-hs-to-hills/745334/" TargetMode="External"/><Relationship Id="rId133" Type="http://schemas.openxmlformats.org/officeDocument/2006/relationships/hyperlink" Target="https://web.archive.org/save/https://www.chicagotribune.com/suburbs/river-forest/ct-rfl-trinity-swastika-tl-1122-story.html" TargetMode="External"/><Relationship Id="rId165" Type="http://schemas.openxmlformats.org/officeDocument/2006/relationships/hyperlink" Target="https://www.jdnews.com/story/news/2020/09/17/richlands-family-hit-hate-crime-after-swastika-mowed-yard/3478151001/" TargetMode="External"/><Relationship Id="rId164" Type="http://schemas.openxmlformats.org/officeDocument/2006/relationships/hyperlink" Target="https://i0.wp.com/eastcobbnews.com/wp-content/uploads/2020/08/East-Cobb-swastika-4.jpg?w=566" TargetMode="External"/><Relationship Id="rId163" Type="http://schemas.openxmlformats.org/officeDocument/2006/relationships/hyperlink" Target="http://eastcobbnews.com/east-cobb-neighborhood-vandalized-with-multiple-swastikas/" TargetMode="External"/><Relationship Id="rId162" Type="http://schemas.openxmlformats.org/officeDocument/2006/relationships/hyperlink" Target="https://www.abc27.com/news/local/harrisburg/vandals-spray-paint-swastika-on-harrisburg-synagogue/" TargetMode="External"/><Relationship Id="rId167" Type="http://schemas.openxmlformats.org/officeDocument/2006/relationships/drawing" Target="../drawings/drawing5.xml"/><Relationship Id="rId166" Type="http://schemas.openxmlformats.org/officeDocument/2006/relationships/hyperlink" Target="https://wcti12.com/news/local/leaders-gather-in-richlands-to-denounce-september-swastika-incident" TargetMode="External"/><Relationship Id="rId161" Type="http://schemas.openxmlformats.org/officeDocument/2006/relationships/hyperlink" Target="https://turnto10.com/news/local/wheaton-college-investigating-incidents-involving-swastikas" TargetMode="External"/><Relationship Id="rId160" Type="http://schemas.openxmlformats.org/officeDocument/2006/relationships/hyperlink" Target="https://turnto10.com/news/local/wheaton-college-investigating-incidents-involving-swastikas" TargetMode="External"/><Relationship Id="rId159" Type="http://schemas.openxmlformats.org/officeDocument/2006/relationships/hyperlink" Target="https://www.nepm.org/post/asked-remove-anti-nazi-sign-umass-student-gets-mixed-message" TargetMode="External"/><Relationship Id="rId154" Type="http://schemas.openxmlformats.org/officeDocument/2006/relationships/hyperlink" Target="https://web.archive.org/save/https://wcfcourier.com/news/local/education/luther-college-president-responds-to-symbols-of-hate/article_6d89174b-26d4-5cf5-9125-29d449b39207.html" TargetMode="External"/><Relationship Id="rId153" Type="http://schemas.openxmlformats.org/officeDocument/2006/relationships/hyperlink" Target="https://web.archive.org/save/https:/thetech.com/2017/11/09/standing-up-for-mit" TargetMode="External"/><Relationship Id="rId152" Type="http://schemas.openxmlformats.org/officeDocument/2006/relationships/hyperlink" Target="https://web.archive.org/save/https:/www.dailybreeze.com/2017/03/23/palos-verdes-estates-police-investigate-swastika-found-on-pv-high-students-car/" TargetMode="External"/><Relationship Id="rId151" Type="http://schemas.openxmlformats.org/officeDocument/2006/relationships/hyperlink" Target="https://www.facebook.com/wassmuthcenter/posts/3823686357653316" TargetMode="External"/><Relationship Id="rId158" Type="http://schemas.openxmlformats.org/officeDocument/2006/relationships/hyperlink" Target="https://web.archive.org/save/https://www.masslive.com/news/2018/12/3_more_acts_of_hate_reported_a.html" TargetMode="External"/><Relationship Id="rId157" Type="http://schemas.openxmlformats.org/officeDocument/2006/relationships/hyperlink" Target="https://www.oregonlive.com/education/2019/05/cleveland-high-school-principal-resigns-after-no-confidence-vote-from-teachers.html" TargetMode="External"/><Relationship Id="rId156" Type="http://schemas.openxmlformats.org/officeDocument/2006/relationships/hyperlink" Target="https://web.archive.org/save/https://clevelandclarion.com/7448/news/cleveland-reacts-to-hate-speech-found-on-jewish-student-union-posters/" TargetMode="External"/><Relationship Id="rId155" Type="http://schemas.openxmlformats.org/officeDocument/2006/relationships/hyperlink" Target="https://web.archive.org/save/https://njjewishnews.timesofisrael.com/swastika-slurs-found-on-scotch-plains-high-school/" TargetMode="External"/><Relationship Id="rId107" Type="http://schemas.openxmlformats.org/officeDocument/2006/relationships/hyperlink" Target="https://www.abc.net.au/news/2019-07-07/potter-county-residents-decry-the-neo-nazi-next-door/11243672" TargetMode="External"/><Relationship Id="rId106" Type="http://schemas.openxmlformats.org/officeDocument/2006/relationships/hyperlink" Target="https://www.abc.net.au/news/2019-07-07/potter-county-residents-decry-the-neo-nazi-next-door/11243672" TargetMode="External"/><Relationship Id="rId105" Type="http://schemas.openxmlformats.org/officeDocument/2006/relationships/hyperlink" Target="https://www.mercurynews.com/2019/06/12/east-bay-community-owner-of-nazi-swastika-landscape-get-rid-of-it/" TargetMode="External"/><Relationship Id="rId104" Type="http://schemas.openxmlformats.org/officeDocument/2006/relationships/hyperlink" Target="https://www.ocregister.com/2019/06/06/man-with-giant-yard-swastika-says-nazis-were-80-years-ago-so-get-over-it/" TargetMode="External"/><Relationship Id="rId109" Type="http://schemas.openxmlformats.org/officeDocument/2006/relationships/hyperlink" Target="https://www.nbcnewyork.com/news/local/ny-girl-12-charged-after-allegedly-spray-painting-swastikas-on-church-and-other-buildings/1055498/" TargetMode="External"/><Relationship Id="rId108" Type="http://schemas.openxmlformats.org/officeDocument/2006/relationships/hyperlink" Target="https://www.whec.com/news/12-year-old-girl-responsible-for-racist-graffiti-in-geneva-police-say/5437833/" TargetMode="External"/><Relationship Id="rId103" Type="http://schemas.openxmlformats.org/officeDocument/2006/relationships/hyperlink" Target="http://dailymail.com/" TargetMode="External"/><Relationship Id="rId102" Type="http://schemas.openxmlformats.org/officeDocument/2006/relationships/hyperlink" Target="https://i.dailymail.co.uk/1s/2019/05/02/02/12984592-6983153-image-m-16_1556760616249.jpg" TargetMode="External"/><Relationship Id="rId101" Type="http://schemas.openxmlformats.org/officeDocument/2006/relationships/hyperlink" Target="https://www.youtube.com/watch?v=2zpte3tiL4Q" TargetMode="External"/><Relationship Id="rId100" Type="http://schemas.openxmlformats.org/officeDocument/2006/relationships/hyperlink" Target="https://www.sandiegouniontribune.com/pomerado-news/news/local-news/poway/sd-cm-pow-news-hate-crime-20181203-story.html" TargetMode="External"/><Relationship Id="rId129" Type="http://schemas.openxmlformats.org/officeDocument/2006/relationships/hyperlink" Target="https://web.archive.org/save/https://themacweekly.com/74995/news/swastikas-found-in-library-college-responds/" TargetMode="External"/><Relationship Id="rId128" Type="http://schemas.openxmlformats.org/officeDocument/2006/relationships/hyperlink" Target="https://www.gannett-cdn.com/-mm-/735dab910872766e42a151b933ccaa6fb336f509/c=209-0-4619-3316&amp;r=x404&amp;c=534x401/local/-/media/2018/03/26/Springfield/Springfield/636576661349518133-tGrafitti00060.jpg" TargetMode="External"/><Relationship Id="rId127" Type="http://schemas.openxmlformats.org/officeDocument/2006/relationships/hyperlink" Target="https://web.archive.org/save/https://www.news-leader.com/story/news/local/ozarks/now/2018/03/26/springfield-mom-finds-swastika-painted-front-door-windshield-busted/459022002/" TargetMode="External"/><Relationship Id="rId126" Type="http://schemas.openxmlformats.org/officeDocument/2006/relationships/hyperlink" Target="https://i2.wp.com/deerfieldscroll.com/wp-content/uploads/2018/03/IMG_1717-1.jpg?resize=768%2C576" TargetMode="External"/><Relationship Id="rId121" Type="http://schemas.openxmlformats.org/officeDocument/2006/relationships/hyperlink" Target="http://antisemitism.org.il/sites/default/files/2017258.jpg" TargetMode="External"/><Relationship Id="rId120" Type="http://schemas.openxmlformats.org/officeDocument/2006/relationships/hyperlink" Target="https://web.archive.org/save/https:/www.baltimoresun.com/maryland/baltimore-city/bs-md-ci-synagogue-demonstration-20170318-story.html" TargetMode="External"/><Relationship Id="rId125" Type="http://schemas.openxmlformats.org/officeDocument/2006/relationships/hyperlink" Target="http://deerfieldscroll.com/2018/02/deerfield-fights-hate/" TargetMode="External"/><Relationship Id="rId124" Type="http://schemas.openxmlformats.org/officeDocument/2006/relationships/hyperlink" Target="https://web.archive.org/save/http:/www.marinij.com/article/NO/20171106/NEWS/171109854" TargetMode="External"/><Relationship Id="rId123" Type="http://schemas.openxmlformats.org/officeDocument/2006/relationships/hyperlink" Target="https://web.archive.org/save/http:/bronx.news12.com/story/36323979/swastika-found-inside-fordham-university-residence-hall" TargetMode="External"/><Relationship Id="rId122" Type="http://schemas.openxmlformats.org/officeDocument/2006/relationships/hyperlink" Target="https://web.archive.org/save/https:/rwuhawksherald.com/2017/04/28/rwus-response-to-anti-semitist-act/" TargetMode="External"/><Relationship Id="rId118" Type="http://schemas.openxmlformats.org/officeDocument/2006/relationships/hyperlink" Target="https://web.archive.org/save/https:/www.cleveland.com/court-justice/2017/03/swastika_anti-semitic_language.html" TargetMode="External"/><Relationship Id="rId117" Type="http://schemas.openxmlformats.org/officeDocument/2006/relationships/hyperlink" Target="https://web.archive.org/save/https:/www.usnews.com/news/best-states/rhode-island/articles/2017-03-02/swastika-burned-into-sign-along-bike-path-in-barrington" TargetMode="External"/><Relationship Id="rId116" Type="http://schemas.openxmlformats.org/officeDocument/2006/relationships/hyperlink" Target="https://web.archive.org/save/http:/lewisboro.dailyvoice.com/schools/another-swastika-is-found-at-john-jay-high-school/699334/" TargetMode="External"/><Relationship Id="rId115" Type="http://schemas.openxmlformats.org/officeDocument/2006/relationships/hyperlink" Target="https://www.mlive.com/news/jackson/2016/11/police_investigate_swastika_va.html" TargetMode="External"/><Relationship Id="rId119" Type="http://schemas.openxmlformats.org/officeDocument/2006/relationships/hyperlink" Target="https://web.archive.org/save/http:/www.haaretz.com/us-news/1.778397" TargetMode="External"/><Relationship Id="rId110" Type="http://schemas.openxmlformats.org/officeDocument/2006/relationships/hyperlink" Target="https://www.mercurynews.com/2020/06/27/swastika-stone-garden-angers-el-sobrante-residents-again/" TargetMode="External"/><Relationship Id="rId114" Type="http://schemas.openxmlformats.org/officeDocument/2006/relationships/hyperlink" Target="https://www.wdrb.com/news/henryville-against-nazis-rally-held-after-men-seen-wearing-swastikas-in-clark-state-forest/article_ca447c00-e01b-11ea-9cf5-837deb427709.html" TargetMode="External"/><Relationship Id="rId113" Type="http://schemas.openxmlformats.org/officeDocument/2006/relationships/hyperlink" Target="https://nativeamericanjewelrytips.wordpress.com/2010/06/10/native-american-symbol-whirling-log-swastika/" TargetMode="External"/><Relationship Id="rId112" Type="http://schemas.openxmlformats.org/officeDocument/2006/relationships/hyperlink" Target="https://forward.com/fast-forward/381915/was-swastika-blanket-that-caused-uproar-a-native-american-symbol/" TargetMode="External"/><Relationship Id="rId111" Type="http://schemas.openxmlformats.org/officeDocument/2006/relationships/hyperlink" Target="https://www.niot.org/blog/neighbor-displays-swastika-community-stands-together-stop-hi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estseattleblog.com/2016/02/sidewalk-swastika-outside-junction-business-for-second-time-in-half-a-year/" TargetMode="External"/><Relationship Id="rId2" Type="http://schemas.openxmlformats.org/officeDocument/2006/relationships/hyperlink" Target="http://zoneone.wf7woxluljv.maxcdn-edge.com/blog/wp-content/uploads/2016/02/2-2-16-e1454445933765.jpg" TargetMode="External"/><Relationship Id="rId3" Type="http://schemas.openxmlformats.org/officeDocument/2006/relationships/hyperlink" Target="https://badgerherald.com/news/2016/02/18/uw-officials-respond-to-swastika-bias-incident-in-campus-dorm/" TargetMode="External"/><Relationship Id="rId4" Type="http://schemas.openxmlformats.org/officeDocument/2006/relationships/hyperlink" Target="http://badgerherald.com/media/2016/02/Screen-Shot-2016-02-18-at-5.34.17-PM-648x479.png" TargetMode="External"/><Relationship Id="rId9" Type="http://schemas.openxmlformats.org/officeDocument/2006/relationships/hyperlink" Target="https://thehill.com/blogs/ballot-box/271287-trump-swastika-sign-reported-in-houston" TargetMode="External"/><Relationship Id="rId5" Type="http://schemas.openxmlformats.org/officeDocument/2006/relationships/hyperlink" Target="https://calcoastnews.com/2016/03/swastikas-racial-slurs-scribbled-on-cal-poly-apartment/" TargetMode="External"/><Relationship Id="rId6" Type="http://schemas.openxmlformats.org/officeDocument/2006/relationships/hyperlink" Target="https://calcoastnews.com/images/2016/03/Poly-Apartment-1024x735.jpg" TargetMode="External"/><Relationship Id="rId7" Type="http://schemas.openxmlformats.org/officeDocument/2006/relationships/hyperlink" Target="http://truro.wickedlocal.com/news/20160225/officials-reviewing-protocols-after-two-anti-semitic-incidents-at-newtons-day-middle-school" TargetMode="External"/><Relationship Id="rId8" Type="http://schemas.openxmlformats.org/officeDocument/2006/relationships/hyperlink" Target="http://newton.wickedlocal.com/news/20160225/officials-reviewing-protocols-after-two-anti-semitic-incidents-at-newtons-day-middle-school" TargetMode="External"/><Relationship Id="rId40" Type="http://schemas.openxmlformats.org/officeDocument/2006/relationships/hyperlink" Target="http://www.ketv.com/article/swastika-make-america-great-again-carving-anti-blacks-vandalism-found-at-uno/8484152" TargetMode="External"/><Relationship Id="rId42" Type="http://schemas.openxmlformats.org/officeDocument/2006/relationships/hyperlink" Target="http://www.necn.com/news/new-england/Swastika-Found-at-Cambridge-Rindge-and-Latin-School-405525405.html" TargetMode="External"/><Relationship Id="rId41" Type="http://schemas.openxmlformats.org/officeDocument/2006/relationships/hyperlink" Target="https://hips.htvapps.com/htv-prod-media.s3.amazonaws.com/images/15220024-10211634173630569-1520555569079052238-n-1481313303.jpg?crop=1xw:1xh;center,top&amp;resize=660:*" TargetMode="External"/><Relationship Id="rId44" Type="http://schemas.openxmlformats.org/officeDocument/2006/relationships/hyperlink" Target="http://www.centralmaine.com/2016/12/13/waterville-city-leaders-jewish-congregation-react-strongly-to-painting-of-swastika-on-rock-at-recreation-area/" TargetMode="External"/><Relationship Id="rId43" Type="http://schemas.openxmlformats.org/officeDocument/2006/relationships/hyperlink" Target="http://www.nbcnewyork.com/news/local/swastikas-ninth-avenue-hells-kitchen-hate-crime-trump-405363195.html" TargetMode="External"/><Relationship Id="rId46" Type="http://schemas.openxmlformats.org/officeDocument/2006/relationships/hyperlink" Target="http://www.capitalgazette.com/news/ph-ac-cn-aacc-hatecrime-1217-20161217-story.html" TargetMode="External"/><Relationship Id="rId45" Type="http://schemas.openxmlformats.org/officeDocument/2006/relationships/hyperlink" Target="http://multifiles.pressherald.com/uploads/sites/2/2016/12/674865_985110-20161210-graffiti-00.jpg" TargetMode="External"/><Relationship Id="rId48" Type="http://schemas.openxmlformats.org/officeDocument/2006/relationships/hyperlink" Target="https://dailyvoice.com/new-york/lewisboro/schools/graffiti-including-swastika-found-at-closed-lewisboro-elementary-school/694410/" TargetMode="External"/><Relationship Id="rId47" Type="http://schemas.openxmlformats.org/officeDocument/2006/relationships/hyperlink" Target="http://www.ocregister.com/2017/01/09/swastikas-at-mission-viejo-park-unite-multifaith-community/" TargetMode="External"/><Relationship Id="rId49" Type="http://schemas.openxmlformats.org/officeDocument/2006/relationships/hyperlink" Target="https://worldisraelnews.com/watch-teen-apologizes-bending-menorah-swastika/" TargetMode="External"/><Relationship Id="rId31" Type="http://schemas.openxmlformats.org/officeDocument/2006/relationships/hyperlink" Target="https://i2.wp.com/vtdigger.org/wp-content/uploads/2016/11/15135793_10211189775084329_7908117071163449382_n.jpg?w=925&amp;ssl=1" TargetMode="External"/><Relationship Id="rId30" Type="http://schemas.openxmlformats.org/officeDocument/2006/relationships/hyperlink" Target="https://vtdigger.org/2016/11/17/swastika-found-middlebury-jewish-center/" TargetMode="External"/><Relationship Id="rId33" Type="http://schemas.openxmlformats.org/officeDocument/2006/relationships/hyperlink" Target="https://cdn-images-1.medium.com/max/1600/0*ToojEY2vF6q7jTpL.jpg" TargetMode="External"/><Relationship Id="rId32" Type="http://schemas.openxmlformats.org/officeDocument/2006/relationships/hyperlink" Target="https://nyulocal.com/gramercy-residents-find-swastika-sticky-note-on-dorm-door-6da7b3c14eca?gi=186af08a5f34" TargetMode="External"/><Relationship Id="rId35" Type="http://schemas.openxmlformats.org/officeDocument/2006/relationships/hyperlink" Target="https://pbs.twimg.com/media/CxlI9r0XEAQ5r9y.jpg" TargetMode="External"/><Relationship Id="rId34" Type="http://schemas.openxmlformats.org/officeDocument/2006/relationships/hyperlink" Target="http://www.npr.org/sections/thetwo-way/2016/11/19/502710608/swastikas-are-painted-at-adam-yauch-park-in-nyc-but-kids-win-the-day" TargetMode="External"/><Relationship Id="rId37" Type="http://schemas.openxmlformats.org/officeDocument/2006/relationships/hyperlink" Target="https://gothamist.imgix.net/attachments/byakas/112116swastika1.jpg?crop=faces&amp;fit=crop&amp;auto=compress,format&amp;fm=jpg&amp;w=640&amp;q=90" TargetMode="External"/><Relationship Id="rId36" Type="http://schemas.openxmlformats.org/officeDocument/2006/relationships/hyperlink" Target="http://gothamist.com/2016/11/21/swastikas_pro-trump_graffiti_found.php" TargetMode="External"/><Relationship Id="rId39" Type="http://schemas.openxmlformats.org/officeDocument/2006/relationships/hyperlink" Target="https://www.bostonglobe.com/metro/2016/12/02/swastika-and-word-trump-found-written-chalkboard-brookline-school/HvVLTMtv63Tvnv4FSlLAQP/story.html" TargetMode="External"/><Relationship Id="rId38" Type="http://schemas.openxmlformats.org/officeDocument/2006/relationships/hyperlink" Target="http://www.usatoday.com/story/news/nation-now/2016/12/14/arrest-made-swastika-vandalism-interracial-couples-home-ohio/95454240/" TargetMode="External"/><Relationship Id="rId20" Type="http://schemas.openxmlformats.org/officeDocument/2006/relationships/hyperlink" Target="https://www.gannett-cdn.com/-mm-/0e00fec0ced8132175777ebe2dbfafb3f985b2ee/c=13-0-921-683&amp;r=x404&amp;c=534x401/local/-/media/2016/11/10/Burlington/Burlington/636143938653384600-trumppenceswastikasign.jpg" TargetMode="External"/><Relationship Id="rId22" Type="http://schemas.openxmlformats.org/officeDocument/2006/relationships/hyperlink" Target="http://stmedia.stimg.co/ctyp_maplegroveracists.jpg?w=800" TargetMode="External"/><Relationship Id="rId21" Type="http://schemas.openxmlformats.org/officeDocument/2006/relationships/hyperlink" Target="http://www.citypages.com/news/maple-grove-students-greeted-with-fuck-niggers-the-day-after-election/400601921" TargetMode="External"/><Relationship Id="rId24" Type="http://schemas.openxmlformats.org/officeDocument/2006/relationships/hyperlink" Target="https://www.mlive.com/news/jackson/2016/11/police_investigate_swastika_va.html" TargetMode="External"/><Relationship Id="rId23" Type="http://schemas.openxmlformats.org/officeDocument/2006/relationships/hyperlink" Target="http://fox59.com/2016/11/11/swastika-kkk-graffiti-found-along-bloomingtons-b-line-trail/" TargetMode="External"/><Relationship Id="rId26" Type="http://schemas.openxmlformats.org/officeDocument/2006/relationships/hyperlink" Target="https://www.pilotonline.com/resizer/nKxv1M09QH7s3HsGhw3G5haTqW8=/800x481/top/arc-anglerfish-arc2-prod-tronc.s3.amazonaws.com/public/7JLU4P6LTVA5PLOWBDV576R654.png" TargetMode="External"/><Relationship Id="rId25" Type="http://schemas.openxmlformats.org/officeDocument/2006/relationships/hyperlink" Target="https://www.pilotonline.com/news/education/article_a6d2ff3b-1757-5814-a6ad-68b40b00e97c.html" TargetMode="External"/><Relationship Id="rId28" Type="http://schemas.openxmlformats.org/officeDocument/2006/relationships/hyperlink" Target="http://www.thedenverchannel.com/news/local-news/transgender-womans-car-vandalized-with-hate-speech-pro-trump-message-in-denvers-capitol-hill" TargetMode="External"/><Relationship Id="rId27" Type="http://schemas.openxmlformats.org/officeDocument/2006/relationships/hyperlink" Target="https://www.wm.edu/news/announcements/2016/our-campus-community.php" TargetMode="External"/><Relationship Id="rId29" Type="http://schemas.openxmlformats.org/officeDocument/2006/relationships/hyperlink" Target="http://media.thedenverchannel.com/photo/2016/11/16/Screen%20Shot%202016-11-16%20at%2010.19.41%20AM%20blur_49899301_ver1.0.jpg" TargetMode="External"/><Relationship Id="rId11" Type="http://schemas.openxmlformats.org/officeDocument/2006/relationships/hyperlink" Target="https://www.fox13now.com/2016/03/03/swastikas-in-sugar-house-posters-against-trump-offending-residents/" TargetMode="External"/><Relationship Id="rId10" Type="http://schemas.openxmlformats.org/officeDocument/2006/relationships/hyperlink" Target="http://thehill.com/sites/default/files/styles/thumb_small_article/public/blogs/trumpswastika1.jpg?itok=cv_xPsSR" TargetMode="External"/><Relationship Id="rId13" Type="http://schemas.openxmlformats.org/officeDocument/2006/relationships/hyperlink" Target="http://www.roanoke.com/news/local/roanoke_county/second-swastika-discovered-near-hollins-university-campus/article_ade2317f-efa6-5338-8903-6d74d9e5f649.html" TargetMode="External"/><Relationship Id="rId12" Type="http://schemas.openxmlformats.org/officeDocument/2006/relationships/hyperlink" Target="http://static-32.sinclairstoryline.com/resources/media/f4ad0298-0f2f-4abd-b87b-c38f16d27fcb-medium36x25_Trump1.JPG" TargetMode="External"/><Relationship Id="rId15" Type="http://schemas.openxmlformats.org/officeDocument/2006/relationships/hyperlink" Target="http://chimes.biola.edu/story/2016/apr/28/swastika-drawing-unearths-preexisting-wounds/" TargetMode="External"/><Relationship Id="rId14" Type="http://schemas.openxmlformats.org/officeDocument/2006/relationships/hyperlink" Target="https://mgtvwsls.files.wordpress.com/2016/03/swastika.jpg" TargetMode="External"/><Relationship Id="rId17" Type="http://schemas.openxmlformats.org/officeDocument/2006/relationships/hyperlink" Target="http://thejewishchronicle.net/view/full_story/27199001/article-Catholic-students-learn-that-hate-can-hurt" TargetMode="External"/><Relationship Id="rId16" Type="http://schemas.openxmlformats.org/officeDocument/2006/relationships/hyperlink" Target="https://chimesnewspaper.com/wp-content/uploads/2016/04/NE03-swastikapiece_MA-7664-Edit-Edit_gallery_view-475x279.jpg" TargetMode="External"/><Relationship Id="rId19" Type="http://schemas.openxmlformats.org/officeDocument/2006/relationships/hyperlink" Target="http://www.burlingtonfreepress.com/story/entertainment/2016/11/10/swastika-painted-trump-sign-found-uvm/93608528/" TargetMode="External"/><Relationship Id="rId18" Type="http://schemas.openxmlformats.org/officeDocument/2006/relationships/hyperlink" Target="http://themacweekly.com/2016/10/swastika-found-on-campus/" TargetMode="External"/><Relationship Id="rId84" Type="http://schemas.openxmlformats.org/officeDocument/2006/relationships/hyperlink" Target="https://www.amchainitiative.org/wp-content/uploads/2017/03/Binghamton-Swastika-3.24.17.pdf" TargetMode="External"/><Relationship Id="rId83" Type="http://schemas.openxmlformats.org/officeDocument/2006/relationships/hyperlink" Target="http://www.fox25boston.com/news/galvin-middle-school-investigating-swastikas-found-in-bathroom/505779314" TargetMode="External"/><Relationship Id="rId86" Type="http://schemas.openxmlformats.org/officeDocument/2006/relationships/hyperlink" Target="https://kdvr.com/wp-content/uploads/sites/11/2017/05/promo318143248.jpg?resize=960,540" TargetMode="External"/><Relationship Id="rId85" Type="http://schemas.openxmlformats.org/officeDocument/2006/relationships/hyperlink" Target="https://www.9news.com/article/news/local/next/kindness-follows-after-swastikas-were-carved-outside-assisted-living-center/437281251" TargetMode="External"/><Relationship Id="rId88" Type="http://schemas.openxmlformats.org/officeDocument/2006/relationships/hyperlink" Target="https://bloximages.newyork1.vip.townnews.com/dailyemerald.com/content/tncms/assets/v3/editorial/6/ec/6ec14795-1743-59a5-b89b-39e57faa626c/5ba580fe17d62.image.jpg?resize=1200%2C675" TargetMode="External"/><Relationship Id="rId87" Type="http://schemas.openxmlformats.org/officeDocument/2006/relationships/hyperlink" Target="https://www.dailyemerald.com/2017/04/20/white-nationalists-visit-uo-dont-find-support/" TargetMode="External"/><Relationship Id="rId89" Type="http://schemas.openxmlformats.org/officeDocument/2006/relationships/hyperlink" Target="https://billypenn.com/2017/04/25/neo-nazi-recruiting-posters-yanked-from-penns-campus/" TargetMode="External"/><Relationship Id="rId80" Type="http://schemas.openxmlformats.org/officeDocument/2006/relationships/hyperlink" Target="http://www.haaretz.com/us-news/1.778397" TargetMode="External"/><Relationship Id="rId82" Type="http://schemas.openxmlformats.org/officeDocument/2006/relationships/hyperlink" Target="http://antisemitism.org.il/sites/default/files/2017258.jpg" TargetMode="External"/><Relationship Id="rId81" Type="http://schemas.openxmlformats.org/officeDocument/2006/relationships/hyperlink" Target="https://www.baltimoresun.com/maryland/baltimore-city/bs-md-ci-synagogue-demonstration-20170318-story.html" TargetMode="External"/><Relationship Id="rId73" Type="http://schemas.openxmlformats.org/officeDocument/2006/relationships/hyperlink" Target="https://cdn20.patchcdn.com/users/22844250/20170301/110753/styles/T600x450/public/article_images/graffiti_cleaned-1488384389-2827.jpg" TargetMode="External"/><Relationship Id="rId72" Type="http://schemas.openxmlformats.org/officeDocument/2006/relationships/hyperlink" Target="https://newyork.cbslocal.com/2017/02/28/cbs2-exclusive-swastikas-messages-of-hate-appear-on-bridge-in-west-orange-park/" TargetMode="External"/><Relationship Id="rId75" Type="http://schemas.openxmlformats.org/officeDocument/2006/relationships/hyperlink" Target="https://philadelphia.cbslocal.com/2017/03/02/haverford-college-standing-against-anti-semitism-after-swastika-found-inside-dorm-room/" TargetMode="External"/><Relationship Id="rId74" Type="http://schemas.openxmlformats.org/officeDocument/2006/relationships/hyperlink" Target="https://www.cleveland.com/court-justice/2017/03/swastika_antisemitic_language.html" TargetMode="External"/><Relationship Id="rId77" Type="http://schemas.openxmlformats.org/officeDocument/2006/relationships/hyperlink" Target="http://stmedia.stimg.co/ows_148968237738660.jpg?w=525" TargetMode="External"/><Relationship Id="rId76" Type="http://schemas.openxmlformats.org/officeDocument/2006/relationships/hyperlink" Target="https://www.startribune.com/black-family-in-delano-moving-after-new-home-burglarized-scarred-by-racist-graffiti/416348754/" TargetMode="External"/><Relationship Id="rId79" Type="http://schemas.openxmlformats.org/officeDocument/2006/relationships/hyperlink" Target="https://www.dailybreeze.com/2017/03/23/palos-verdes-estates-police-investigate-swastika-found-on-pv-high-students-car/" TargetMode="External"/><Relationship Id="rId78" Type="http://schemas.openxmlformats.org/officeDocument/2006/relationships/hyperlink" Target="https://www.wthr.com/article/nazi-flag-sparks-outrage-outside-east-indianapolis-home" TargetMode="External"/><Relationship Id="rId71" Type="http://schemas.openxmlformats.org/officeDocument/2006/relationships/hyperlink" Target="https://www.lohud.com/story/news/crime/2017/02/28/lewisboro-swastikas-john-jay-high-school/98519264/" TargetMode="External"/><Relationship Id="rId70" Type="http://schemas.openxmlformats.org/officeDocument/2006/relationships/hyperlink" Target="http://image.nj.com/home/njo-media/width620/img/centraljersey_impact/photo/22205991-mmmain.jpg" TargetMode="External"/><Relationship Id="rId62" Type="http://schemas.openxmlformats.org/officeDocument/2006/relationships/hyperlink" Target="https://www.dailytargum.com/article/2017/02/rupd-investigates-report-of-vandalism-in-clothier-hall" TargetMode="External"/><Relationship Id="rId61" Type="http://schemas.openxmlformats.org/officeDocument/2006/relationships/hyperlink" Target="https://i1.wp.com/uofsdmedia.com/wp-content/uploads/2017/02/IMG_2166-e1488339623806.jpg?resize=860%2C1147" TargetMode="External"/><Relationship Id="rId64" Type="http://schemas.openxmlformats.org/officeDocument/2006/relationships/hyperlink" Target="https://www.twincities.com/2017/02/16/umn-student-arrested-for-swastika-vandalism-in-residence-hall/" TargetMode="External"/><Relationship Id="rId63" Type="http://schemas.openxmlformats.org/officeDocument/2006/relationships/hyperlink" Target="http://lewisboro.dailyvoice.com/schools/another-swastika-is-found-at-john-jay-high-school/699334/" TargetMode="External"/><Relationship Id="rId66" Type="http://schemas.openxmlformats.org/officeDocument/2006/relationships/hyperlink" Target="http://onlineathens.com/sites/default/files/styles/slideshow__640x360/public/images/1318228_web1_la-pa.jpg?itok=pWZfMwEe" TargetMode="External"/><Relationship Id="rId65" Type="http://schemas.openxmlformats.org/officeDocument/2006/relationships/hyperlink" Target="http://onlineathens.com/local-news/2017-02-17/swastika-left-note-watkinsville-restaurant-closed-day-without-immigrants" TargetMode="External"/><Relationship Id="rId68" Type="http://schemas.openxmlformats.org/officeDocument/2006/relationships/hyperlink" Target="http://www.huffingtonpost.com/entry/swastika-gender-neutral-bathroom_us_58b089b2e4b060480e07c083" TargetMode="External"/><Relationship Id="rId67" Type="http://schemas.openxmlformats.org/officeDocument/2006/relationships/hyperlink" Target="https://www.usnews.com/news/best-states/rhode-island/articles/2017-03-02/swastika-burned-into-sign-along-bike-path-in-barrington" TargetMode="External"/><Relationship Id="rId60" Type="http://schemas.openxmlformats.org/officeDocument/2006/relationships/hyperlink" Target="http://uofsdmedia.com/swastikas-found-on-campus/" TargetMode="External"/><Relationship Id="rId69" Type="http://schemas.openxmlformats.org/officeDocument/2006/relationships/hyperlink" Target="https://www.nj.com/mercer/2017/03/swastika_painted_over_puerto_rican_flag_mural.html" TargetMode="External"/><Relationship Id="rId51" Type="http://schemas.openxmlformats.org/officeDocument/2006/relationships/hyperlink" Target="http://www.chicagotribune.com/suburbs/river-forest/news/ct-rfl-dominican-swastika-tl-0202-20170124-story.html" TargetMode="External"/><Relationship Id="rId50" Type="http://schemas.openxmlformats.org/officeDocument/2006/relationships/hyperlink" Target="http://media2.abc15.com/photo/2016/12/30/KNXV%20Chandler%20Menorah%20Vandalized%2012-30_1483135705413_52360056_ver1.0_640_480.jpg" TargetMode="External"/><Relationship Id="rId53" Type="http://schemas.openxmlformats.org/officeDocument/2006/relationships/hyperlink" Target="https://pbs.twimg.com/media/C2zdVGJWgAA0C2p.jpg%20%20%20%20%20%20and%20another%20image%20https:/ewscripps.brightspotcdn.com/dims4/default/e88777d/2147483647/strip/true/crop/640x360+0+60/resize/1280x720!/quality/90/?url=https%3A%2F%2Fmediaassets.wcpo.com%2Fphoto%2F2017%2F01%2F22%2Fwcpo_swastika_Withrow_High_School_1485113990476_53794470_ver1.0_640_480.jpg" TargetMode="External"/><Relationship Id="rId52" Type="http://schemas.openxmlformats.org/officeDocument/2006/relationships/hyperlink" Target="https://www.wcpo.com/news/local-news/hamilton-county/cincinnati/hyde-park/swastikas-painted-at-withrow-high-school" TargetMode="External"/><Relationship Id="rId55" Type="http://schemas.openxmlformats.org/officeDocument/2006/relationships/hyperlink" Target="https://www.theledger.com/news/20170126/stones-with-swastikas-left-outside-lakeland-store" TargetMode="External"/><Relationship Id="rId54" Type="http://schemas.openxmlformats.org/officeDocument/2006/relationships/hyperlink" Target="https://www.wlwt.com/article/schools-rally-around-withrow-high-school-after-it-is-vandalized/8634588" TargetMode="External"/><Relationship Id="rId57" Type="http://schemas.openxmlformats.org/officeDocument/2006/relationships/hyperlink" Target="http://bloximages.chicago2.vip.townnews.com/alligator.org/content/tncms/assets/v3/editorial/3/cf/3cf66992-e445-11e6-a911-3b70524053b2/588ac622edacd.image.jpg?resize=300%2C200" TargetMode="External"/><Relationship Id="rId56" Type="http://schemas.openxmlformats.org/officeDocument/2006/relationships/hyperlink" Target="https://www.alligator.org/news/campus/article_ff050240-e3e2-11e6-a7c8-d7f0f011fd11.html" TargetMode="External"/><Relationship Id="rId59" Type="http://schemas.openxmlformats.org/officeDocument/2006/relationships/hyperlink" Target="https://www.wuft.org/news/files/2017/01/swastika-liberation-rally-e1485548588109-768x1024.jpg" TargetMode="External"/><Relationship Id="rId58" Type="http://schemas.openxmlformats.org/officeDocument/2006/relationships/hyperlink" Target="https://www.wuft.org/news/2017/01/27/while-activists-gather-at-rally-to-commemorate-auschwitz-liberation-another-swastika-wearer-spotted/" TargetMode="External"/><Relationship Id="rId95" Type="http://schemas.openxmlformats.org/officeDocument/2006/relationships/hyperlink" Target="https://greenpointpost.com/gathering-to-be-held-at-mcgolrick-park-after-swastikas-found-on-park-tables." TargetMode="External"/><Relationship Id="rId94" Type="http://schemas.openxmlformats.org/officeDocument/2006/relationships/hyperlink" Target="https://www.brooklyn-usa.org/wp-content/uploads/2017/09/MOTM_Sept-2017.pdf" TargetMode="External"/><Relationship Id="rId97" Type="http://schemas.openxmlformats.org/officeDocument/2006/relationships/hyperlink" Target="http://static.lakana.com/media.fox2detroit.com/photo/2017/08/18/AA%20SWASTIKAS_1503071075371_3934414_ver1.0_640_360.jpg" TargetMode="External"/><Relationship Id="rId96" Type="http://schemas.openxmlformats.org/officeDocument/2006/relationships/hyperlink" Target="http://www.jta.org/2017/08/21/news-opinion/united-states/swastikas-and-antisemitic-slurs-found-in-michigan-park" TargetMode="External"/><Relationship Id="rId99" Type="http://schemas.openxmlformats.org/officeDocument/2006/relationships/hyperlink" Target="https://cronkitenews.azpbs.org/wp-content/uploads/2017/08/losbandidos.1170.jpg" TargetMode="External"/><Relationship Id="rId98" Type="http://schemas.openxmlformats.org/officeDocument/2006/relationships/hyperlink" Target="https://cronkitenews.azpbs.org/2017/08/31/controversy-banner-crossed-swastika-prompts-meeting-rising-fc/" TargetMode="External"/><Relationship Id="rId91" Type="http://schemas.openxmlformats.org/officeDocument/2006/relationships/hyperlink" Target="https://rwuhawksherald.com/5217/news/rwus-response-to-anti-semitist-act/" TargetMode="External"/><Relationship Id="rId90" Type="http://schemas.openxmlformats.org/officeDocument/2006/relationships/hyperlink" Target="https://a.spirited.media/wp-content/uploads/sites/2/2017/04/C-GEfBjXUAQ5wog-1024x576.jpg%20%20%20and%20%20%20%20https:/pbs.twimg.com/media/C-EgaH_XUAAYN4J?format=jpg&amp;name=360x360%20%20%20%20%20and%20%20%20%20https://scontent.fdet1-1.fna.fbcdn.net/v/t1.0-0/p403x403/18119391_10106216384312809_8686493894847813842_n.jpg?_nc_cat=110&amp;_nc_sid=110474&amp;_nc_ohc=HXvhpelx5msAX8_p-f5&amp;_nc_ht=scontent.fdet1-1.fna&amp;_nc_tp=6&amp;oh=f7b057504cdbbd7f526110cb706da7cc&amp;oe=5F07E47C" TargetMode="External"/><Relationship Id="rId93" Type="http://schemas.openxmlformats.org/officeDocument/2006/relationships/hyperlink" Target="https://wpcdn.us-east-1.vip.tn-cloud.net/www.klkntv.com/content/uploads/2017/06/14170896_G-768x1399.jpg" TargetMode="External"/><Relationship Id="rId92" Type="http://schemas.openxmlformats.org/officeDocument/2006/relationships/hyperlink" Target="https://www.klkntv.com/employees-say-hate-wont-win-after-swastika-is-painted-on-haymarket-building/" TargetMode="External"/><Relationship Id="rId261" Type="http://schemas.openxmlformats.org/officeDocument/2006/relationships/drawing" Target="../drawings/drawing6.xml"/><Relationship Id="rId260" Type="http://schemas.openxmlformats.org/officeDocument/2006/relationships/hyperlink" Target="https://www.metroweekly.com/wp-content/uploads/2021/01/Rainbow-Swastika.jpg" TargetMode="External"/><Relationship Id="rId259" Type="http://schemas.openxmlformats.org/officeDocument/2006/relationships/hyperlink" Target="https://www.metroweekly.com/2021/01/gay-d-c-resident-receives-anonymous-letter-bearing-a-rainbow-flag-with-a-swastika/" TargetMode="External"/><Relationship Id="rId258" Type="http://schemas.openxmlformats.org/officeDocument/2006/relationships/hyperlink" Target="https://denver.cbslocal.com/2021/01/13/littleton-restaurant-sign-swastika-spray-painted/" TargetMode="External"/><Relationship Id="rId253" Type="http://schemas.openxmlformats.org/officeDocument/2006/relationships/hyperlink" Target="https://www.sacbee.com/latest-news/dwdfyc/picture246125455/alternates/LANDSCAPE_1140/suncity2.jpeg" TargetMode="External"/><Relationship Id="rId252" Type="http://schemas.openxmlformats.org/officeDocument/2006/relationships/hyperlink" Target="https://www.sacbee.com/news/local/article246124075.html" TargetMode="External"/><Relationship Id="rId251" Type="http://schemas.openxmlformats.org/officeDocument/2006/relationships/hyperlink" Target="https://wcti12.com/news/local/leaders-gather-in-richlands-to-denounce-september-swastika-incident" TargetMode="External"/><Relationship Id="rId250" Type="http://schemas.openxmlformats.org/officeDocument/2006/relationships/hyperlink" Target="https://www.jdnews.com/story/news/2020/09/17/richlands-family-hit-hate-crime-after-swastika-mowed-yard/3478151001/" TargetMode="External"/><Relationship Id="rId257" Type="http://schemas.openxmlformats.org/officeDocument/2006/relationships/hyperlink" Target="https://www.facebook.com/wassmuthcenter/posts/3823686357653316" TargetMode="External"/><Relationship Id="rId256" Type="http://schemas.openxmlformats.org/officeDocument/2006/relationships/hyperlink" Target="https://www.msn.com/en-us/news/world/wassmuth-center-post-nazi-stickers-found-at-anne-frank-memorial/ar-BB1bMogo" TargetMode="External"/><Relationship Id="rId255" Type="http://schemas.openxmlformats.org/officeDocument/2006/relationships/hyperlink" Target="https://tylerpaper.com/news/veteran-wakes-to-swastika-graffiti-sunday-morning/article_a2e5bdce-22e5-11eb-b694-2ba451edf376.html" TargetMode="External"/><Relationship Id="rId254" Type="http://schemas.openxmlformats.org/officeDocument/2006/relationships/hyperlink" Target="https://www.thehofstrachronicle.com/category/news/2020/10/11/anti-semitic-vandalism-found-in-hofstra-residence-hall-during-jewish-holy-days" TargetMode="External"/><Relationship Id="rId228" Type="http://schemas.openxmlformats.org/officeDocument/2006/relationships/hyperlink" Target="https://whdh.com/news/police-investigating-after-swastika-found-painted-on-quincy-elementary-school/" TargetMode="External"/><Relationship Id="rId227" Type="http://schemas.openxmlformats.org/officeDocument/2006/relationships/hyperlink" Target="https://www.iowastatedaily.com/news/buchanan-hall-iowa-state-ames-campus-discrimination-wendy-wintersteen-president-university-swastika-michael-newton-isupd-police-department-department-of-residence-dor-kirsten-hauge-director-support-meeting-impact-students-against-racism-climate-website/article_dabcb13a-0bf3-11ea-a7fc-d7516c72f221.html" TargetMode="External"/><Relationship Id="rId226" Type="http://schemas.openxmlformats.org/officeDocument/2006/relationships/hyperlink" Target="https://turnto10.com/news/local/wheaton-college-investigating-incidents-involving-swastikas" TargetMode="External"/><Relationship Id="rId225" Type="http://schemas.openxmlformats.org/officeDocument/2006/relationships/hyperlink" Target="https://www.cnn.com/2019/11/08/us/turtles-with-painted-shells-trnd/index.html" TargetMode="External"/><Relationship Id="rId229" Type="http://schemas.openxmlformats.org/officeDocument/2006/relationships/hyperlink" Target="https://www.boston25news.com/news/wheaton-college-rocked-by-yet-another-swastika-norton-campus/YPOAZ4S6O5EHNCNSWTHKGFD6SQ/" TargetMode="External"/><Relationship Id="rId220" Type="http://schemas.openxmlformats.org/officeDocument/2006/relationships/hyperlink" Target="https://i2.wp.com/www.wxhc.com/wp-content/uploads/2019/10/church1.jpg?w=720&amp;ssl=1" TargetMode="External"/><Relationship Id="rId224" Type="http://schemas.openxmlformats.org/officeDocument/2006/relationships/hyperlink" Target="https://www.capitalgazette.com/education/ac-cn-south-river-20191031-dcetbmfckrax5ixjmjw4iminle-story.html" TargetMode="External"/><Relationship Id="rId223" Type="http://schemas.openxmlformats.org/officeDocument/2006/relationships/hyperlink" Target="https://turnto10.com/news/local/wheaton-college-investigating-incidents-involving-swastikas" TargetMode="External"/><Relationship Id="rId222" Type="http://schemas.openxmlformats.org/officeDocument/2006/relationships/hyperlink" Target="https://theswellesleyreport.com/2019/10/wellesley-schools-grapple-with-bathroom-swastika-athlete-called-racial-slur/" TargetMode="External"/><Relationship Id="rId221" Type="http://schemas.openxmlformats.org/officeDocument/2006/relationships/hyperlink" Target="https://www.masslive.com/police-fire/2019/10/smith-college-reacts-to-discovery-of-swastika-graffiti-in-multiple-locations-on-campus.html" TargetMode="External"/><Relationship Id="rId217" Type="http://schemas.openxmlformats.org/officeDocument/2006/relationships/hyperlink" Target="https://pelhamexaminer.com/18165/showcase/why-i-was-not-surprised-about-swastikas-the-reality-of-being-a-jewish-student-in-pelham/" TargetMode="External"/><Relationship Id="rId216" Type="http://schemas.openxmlformats.org/officeDocument/2006/relationships/hyperlink" Target="https://www.facebook.com/events/2420846914793498/" TargetMode="External"/><Relationship Id="rId215" Type="http://schemas.openxmlformats.org/officeDocument/2006/relationships/hyperlink" Target="https://collegian.com/2019/09/category-news-swastika-drawing-found-on-wall-in-aggie-village/" TargetMode="External"/><Relationship Id="rId214" Type="http://schemas.openxmlformats.org/officeDocument/2006/relationships/hyperlink" Target="https://tuftsdaily.com/news/2019/09/18/monaco-tufts-jewish-leaders-lipstadt-respond-swastika-posted-students-door/" TargetMode="External"/><Relationship Id="rId219" Type="http://schemas.openxmlformats.org/officeDocument/2006/relationships/hyperlink" Target="https://www.syracuse.com/crime/2019/10/someone-put-a-swastika-on-a-cortland-church.html" TargetMode="External"/><Relationship Id="rId218" Type="http://schemas.openxmlformats.org/officeDocument/2006/relationships/hyperlink" Target="https://www.darientimes.com/news/article/Another-swastika-found-on-a-desk-at-Middlesex-14552521.php" TargetMode="External"/><Relationship Id="rId213" Type="http://schemas.openxmlformats.org/officeDocument/2006/relationships/hyperlink" Target="https://www.scarsdale10583.com/the-goods/7779-swastika-found-at-shs-evokes-strong-reaction-from-school-principal-and-local-rabbi" TargetMode="External"/><Relationship Id="rId212" Type="http://schemas.openxmlformats.org/officeDocument/2006/relationships/hyperlink" Target="https://dailyvoice.com/new-york/armonk/news/swastika-found-carved-in-bathroom-at-westchester-high-school/775878/" TargetMode="External"/><Relationship Id="rId211" Type="http://schemas.openxmlformats.org/officeDocument/2006/relationships/hyperlink" Target="https://spectrumnews1.com/ca/la-west/news/2019/09/04/swastikas-painted-on-homes-in-san-pedro-" TargetMode="External"/><Relationship Id="rId210" Type="http://schemas.openxmlformats.org/officeDocument/2006/relationships/hyperlink" Target="https://www.indystar.com/story/news/2019/08/06/university-indianapolis-swastika-residence-hall/1934878001/" TargetMode="External"/><Relationship Id="rId249" Type="http://schemas.openxmlformats.org/officeDocument/2006/relationships/hyperlink" Target="https://www.northcentralpa.com/news/crime/swastika-removed-from-union-county-road-sign-saturday/article_cd032dc8-f54d-11ea-a893-e320007a21e2.html" TargetMode="External"/><Relationship Id="rId248" Type="http://schemas.openxmlformats.org/officeDocument/2006/relationships/hyperlink" Target="https://i0.wp.com/eastcobbnews.com/wp-content/uploads/2020/08/East-Cobb-swastika-4.jpg?w=566" TargetMode="External"/><Relationship Id="rId247" Type="http://schemas.openxmlformats.org/officeDocument/2006/relationships/hyperlink" Target="http://eastcobbnews.com/east-cobb-neighborhood-vandalized-with-multiple-swastikas/" TargetMode="External"/><Relationship Id="rId242" Type="http://schemas.openxmlformats.org/officeDocument/2006/relationships/hyperlink" Target="https://www.niot.org/blog/neighbor-displays-swastika-community-stands-together-stop-him" TargetMode="External"/><Relationship Id="rId241" Type="http://schemas.openxmlformats.org/officeDocument/2006/relationships/hyperlink" Target="https://www.mercurynews.com/2020/06/27/swastika-stone-garden-angers-el-sobrante-residents-again/" TargetMode="External"/><Relationship Id="rId240" Type="http://schemas.openxmlformats.org/officeDocument/2006/relationships/hyperlink" Target="https://news.wisc.edu/letter-nazi-graffiti-on-grainger-hall/" TargetMode="External"/><Relationship Id="rId246" Type="http://schemas.openxmlformats.org/officeDocument/2006/relationships/hyperlink" Target="https://www.wdrb.com/news/henryville-against-nazis-rally-held-after-men-seen-wearing-swastikas-in-clark-state-forest/article_ca447c00-e01b-11ea-9cf5-837deb427709.html" TargetMode="External"/><Relationship Id="rId245" Type="http://schemas.openxmlformats.org/officeDocument/2006/relationships/hyperlink" Target="https://nativeamericanjewelrytips.wordpress.com/2010/06/10/native-american-symbol-whirling-log-swastika/" TargetMode="External"/><Relationship Id="rId244" Type="http://schemas.openxmlformats.org/officeDocument/2006/relationships/hyperlink" Target="https://forward.com/fast-forward/381915/was-swastika-blanket-that-caused-uproar-a-native-american-symbol/" TargetMode="External"/><Relationship Id="rId243" Type="http://schemas.openxmlformats.org/officeDocument/2006/relationships/hyperlink" Target="https://www.abc27.com/news/local/harrisburg/vandals-spray-paint-swastika-on-harrisburg-synagogue/" TargetMode="External"/><Relationship Id="rId239" Type="http://schemas.openxmlformats.org/officeDocument/2006/relationships/hyperlink" Target="https://www.channel3000.com/nazi-swastika-graffitied-on-grainger-hall-column-uw-madison-says/" TargetMode="External"/><Relationship Id="rId238" Type="http://schemas.openxmlformats.org/officeDocument/2006/relationships/hyperlink" Target="https://www.restonnow.com/2020/05/20/swastikas-discovered-at-north-point-village-center/" TargetMode="External"/><Relationship Id="rId237" Type="http://schemas.openxmlformats.org/officeDocument/2006/relationships/hyperlink" Target="https://www.kdrv.com/content/news/SOU-reports-hate-symbol-carved-in-campus-residence-hall-570563381.html" TargetMode="External"/><Relationship Id="rId236" Type="http://schemas.openxmlformats.org/officeDocument/2006/relationships/hyperlink" Target="https://www.jweekly.com/2020/03/12/sacramento-high-schools-response-to-swastika-incident-prompts-frustration-community-meeting/" TargetMode="External"/><Relationship Id="rId231" Type="http://schemas.openxmlformats.org/officeDocument/2006/relationships/hyperlink" Target="https://www.telegram.com/news/20191211/second-swastika-graffiti-found-at-worcester-state-university" TargetMode="External"/><Relationship Id="rId230" Type="http://schemas.openxmlformats.org/officeDocument/2006/relationships/hyperlink" Target="https://www.bostonglobe.com/metro/2016/12/08/swastika-graffiti-found-cambridge-rindge-and-latin-school/I27pgjGeHZNpzA0W6Kxz0L/story.html" TargetMode="External"/><Relationship Id="rId235" Type="http://schemas.openxmlformats.org/officeDocument/2006/relationships/hyperlink" Target="https://www.gwhatchet.com/2020/02/03/student-leaders-condemn-alleged-anti-semitic-vandalism-on-residence-hall-room-door/" TargetMode="External"/><Relationship Id="rId234" Type="http://schemas.openxmlformats.org/officeDocument/2006/relationships/hyperlink" Target="https://www.bostonglobe.com/2020/01/22/metro/swastikas-found-emerson-college-dormitory/" TargetMode="External"/><Relationship Id="rId233" Type="http://schemas.openxmlformats.org/officeDocument/2006/relationships/hyperlink" Target="https://www.lowellsun.com/2020/02/06/billerica-community-faith-leaders-reclaim-space-where-swastika-was-found/" TargetMode="External"/><Relationship Id="rId232" Type="http://schemas.openxmlformats.org/officeDocument/2006/relationships/hyperlink" Target="https://www.bostonglobe.com/2020/01/14/metro/swastika-found-storage-container-billerica-draws-outrage/" TargetMode="External"/><Relationship Id="rId206" Type="http://schemas.openxmlformats.org/officeDocument/2006/relationships/hyperlink" Target="https://denver.cbslocal.com/wp-content/uploads/sites/15909806/2019/07/park-county-swastika.jpg?resize=768,1024" TargetMode="External"/><Relationship Id="rId205" Type="http://schemas.openxmlformats.org/officeDocument/2006/relationships/hyperlink" Target="https://denver.cbslocal.com/2019/07/15/swastika-bailey-park-county-fbi/" TargetMode="External"/><Relationship Id="rId204" Type="http://schemas.openxmlformats.org/officeDocument/2006/relationships/hyperlink" Target="https://www.abc.net.au/news/2019-07-07/potter-county-residents-decry-the-neo-nazi-next-door/11243672" TargetMode="External"/><Relationship Id="rId203" Type="http://schemas.openxmlformats.org/officeDocument/2006/relationships/hyperlink" Target="https://www.abc.net.au/news/2019-07-07/potter-county-residents-decry-the-neo-nazi-next-door/11243672" TargetMode="External"/><Relationship Id="rId209" Type="http://schemas.openxmlformats.org/officeDocument/2006/relationships/hyperlink" Target="https://www.nbcnewyork.com/news/local/ny-girl-12-charged-after-allegedly-spray-painting-swastikas-on-church-and-other-buildings/1055498/" TargetMode="External"/><Relationship Id="rId208" Type="http://schemas.openxmlformats.org/officeDocument/2006/relationships/hyperlink" Target="https://www.whec.com/news/12-year-old-girl-responsible-for-racist-graffiti-in-geneva-police-say/5437833/" TargetMode="External"/><Relationship Id="rId207" Type="http://schemas.openxmlformats.org/officeDocument/2006/relationships/hyperlink" Target="https://mountainstates.adl.org/news/adl-condemns-anti-semitic-vandalism-swastikas-at-bailey-church-real-estate-office/" TargetMode="External"/><Relationship Id="rId202" Type="http://schemas.openxmlformats.org/officeDocument/2006/relationships/hyperlink" Target="https://www.mercurynews.com/2019/06/12/east-bay-community-owner-of-nazi-swastika-landscape-get-rid-of-it/" TargetMode="External"/><Relationship Id="rId201" Type="http://schemas.openxmlformats.org/officeDocument/2006/relationships/hyperlink" Target="https://www.ocregister.com/2019/06/06/man-with-giant-yard-swastika-says-nazis-were-80-years-ago-so-get-over-it/" TargetMode="External"/><Relationship Id="rId200" Type="http://schemas.openxmlformats.org/officeDocument/2006/relationships/hyperlink" Target="https://diversity.ncsu.edu/news/2019/05/08/in-response-to-anti-semitic-messages-in-the-free-expression-tunnel/" TargetMode="External"/><Relationship Id="rId190" Type="http://schemas.openxmlformats.org/officeDocument/2006/relationships/hyperlink" Target="https://www.facebook.com/events/2259340937725388/" TargetMode="External"/><Relationship Id="rId194" Type="http://schemas.openxmlformats.org/officeDocument/2006/relationships/hyperlink" Target="https://forward.com/news/420614/its-not-your-imagination-the-nazi-swastika-is-trendy-among-teens/" TargetMode="External"/><Relationship Id="rId193" Type="http://schemas.openxmlformats.org/officeDocument/2006/relationships/hyperlink" Target="https://www.ocregister.com/2019/03/04/swastika-photo-on-social-media-sparks-outrage-and-community-reaction/" TargetMode="External"/><Relationship Id="rId192" Type="http://schemas.openxmlformats.org/officeDocument/2006/relationships/hyperlink" Target="https://ca-times.brightspotcdn.com/dims4/default/372e7f7/2147483647/strip/true/crop/720x405+0+0/resize/840x473!/quality/90/?url=https%3A%2F%2Fcalifornia-times-brightspot.s3.amazonaws.com%2F3d%2F22%2F28edebd405be70b9799e9b6d8457%2Fla-1551655948-9pn5q98x1y-snap-image" TargetMode="External"/><Relationship Id="rId191" Type="http://schemas.openxmlformats.org/officeDocument/2006/relationships/hyperlink" Target="https://www.latimes.com/socal/daily-pilot/news/tn-dpt-me-nazi-party-20190303-story.html" TargetMode="External"/><Relationship Id="rId187" Type="http://schemas.openxmlformats.org/officeDocument/2006/relationships/hyperlink" Target="https://www.wcvb.com/article/swastika-found-scrawled-on-door-at-ashland-high-school/26357837" TargetMode="External"/><Relationship Id="rId186" Type="http://schemas.openxmlformats.org/officeDocument/2006/relationships/hyperlink" Target="https://www.nydailynews.com/resizer/L3AFL8VsKWpyQ5-zdYWha0AAFr0=/800x490/top/www.trbimg.com/img-5c707812/turbine/ny-1550874635-6zj18o00op-snap-image" TargetMode="External"/><Relationship Id="rId185" Type="http://schemas.openxmlformats.org/officeDocument/2006/relationships/hyperlink" Target="https://atlanta.adl.org/news/swastika-found-at-centennial-high-school/" TargetMode="External"/><Relationship Id="rId184" Type="http://schemas.openxmlformats.org/officeDocument/2006/relationships/hyperlink" Target="https://www.documentcloud.org/documents/5673816-Letter-to-Matilija-Families-121418pdf.html" TargetMode="External"/><Relationship Id="rId189" Type="http://schemas.openxmlformats.org/officeDocument/2006/relationships/hyperlink" Target="https://www.king5.com/article/news/racist-graffiti-again-shows-up-in-klahanie/281-d1402729-11b8-4d77-b73d-ffa1a184484b" TargetMode="External"/><Relationship Id="rId188" Type="http://schemas.openxmlformats.org/officeDocument/2006/relationships/hyperlink" Target="https://medium.com/colby-echo/campus-community-outraged-after-swastika-discovered-in-dana-2d94dcd3abff" TargetMode="External"/><Relationship Id="rId183" Type="http://schemas.openxmlformats.org/officeDocument/2006/relationships/hyperlink" Target="https://www.theguardian.com/us-news/2019/jan/15/students-swastika-bodies-junior-high-school-california" TargetMode="External"/><Relationship Id="rId182" Type="http://schemas.openxmlformats.org/officeDocument/2006/relationships/hyperlink" Target="https://www.nydailynews.com/opinion/ny-oped-sorry-swastikas-are-not-illegal-20181218-story.html" TargetMode="External"/><Relationship Id="rId181" Type="http://schemas.openxmlformats.org/officeDocument/2006/relationships/hyperlink" Target="https://www.lohud.com/story/news/local/westchester/2018/12/10/nazi-posters-found-suny-purchase-college-harrison/2267409002/" TargetMode="External"/><Relationship Id="rId180" Type="http://schemas.openxmlformats.org/officeDocument/2006/relationships/hyperlink" Target="https://www.nepm.org/post/asked-remove-anti-nazi-sign-umass-student-gets-mixed-message" TargetMode="External"/><Relationship Id="rId176" Type="http://schemas.openxmlformats.org/officeDocument/2006/relationships/hyperlink" Target="https://www.pennlive.com/news/2018/12/swastika-discovered-in-off-campus-apartment-building-near-penn-state-harrisburg.html" TargetMode="External"/><Relationship Id="rId175" Type="http://schemas.openxmlformats.org/officeDocument/2006/relationships/hyperlink" Target="https://www.amherst.edu/amherst-story/president/statements/node/741180" TargetMode="External"/><Relationship Id="rId174" Type="http://schemas.openxmlformats.org/officeDocument/2006/relationships/hyperlink" Target="https://issuu.com/amherststudent/docs/issue_18_9037ab71b40252" TargetMode="External"/><Relationship Id="rId173" Type="http://schemas.openxmlformats.org/officeDocument/2006/relationships/hyperlink" Target="https://www.tapinto.net/towns/summit/sections/education/articles/as-community-rallies-against-hate-swastikas-appear-at-summit-high-school" TargetMode="External"/><Relationship Id="rId179" Type="http://schemas.openxmlformats.org/officeDocument/2006/relationships/hyperlink" Target="https://web.archive.org/save/https://www.masslive.com/news/2018/12/3_more_acts_of_hate_reported_a.html" TargetMode="External"/><Relationship Id="rId178" Type="http://schemas.openxmlformats.org/officeDocument/2006/relationships/hyperlink" Target="https://www.sandiegouniontribune.com/pomerado-news/news/local-news/poway/sd-cm-pow-news-hate-crime-20181203-story.html" TargetMode="External"/><Relationship Id="rId177" Type="http://schemas.openxmlformats.org/officeDocument/2006/relationships/hyperlink" Target="https://www.nbcsandiego.com/news/local/swastika-graffiti-found-on-home-hours-after-hanukkah-decorations/141892/" TargetMode="External"/><Relationship Id="rId198" Type="http://schemas.openxmlformats.org/officeDocument/2006/relationships/hyperlink" Target="https://i.dailymail.co.uk/1s/2019/05/02/02/12984592-6983153-image-m-16_1556760616249.jpg" TargetMode="External"/><Relationship Id="rId197" Type="http://schemas.openxmlformats.org/officeDocument/2006/relationships/hyperlink" Target="https://www.youtube.com/watch?v=2zpte3tiL4Q" TargetMode="External"/><Relationship Id="rId196" Type="http://schemas.openxmlformats.org/officeDocument/2006/relationships/hyperlink" Target="https://www.news4jax.com/news/2019/04/25/hate-filled-posts-draw-concern-from-creekside-high-students-parents/" TargetMode="External"/><Relationship Id="rId195" Type="http://schemas.openxmlformats.org/officeDocument/2006/relationships/hyperlink" Target="https://issuu.com/baruchticker/docs/vol_115._issue_10" TargetMode="External"/><Relationship Id="rId199" Type="http://schemas.openxmlformats.org/officeDocument/2006/relationships/hyperlink" Target="http://dailymail.com/" TargetMode="External"/><Relationship Id="rId150" Type="http://schemas.openxmlformats.org/officeDocument/2006/relationships/hyperlink" Target="https://www.oregonlive.com/education/2019/05/cleveland-high-school-principal-resigns-after-no-confidence-vote-from-teachers.html" TargetMode="External"/><Relationship Id="rId149" Type="http://schemas.openxmlformats.org/officeDocument/2006/relationships/hyperlink" Target="https://clevelandclarion.com/7448/news/cleveland-reacts-to-hate-speech-found-on-jewish-student-union-posters/" TargetMode="External"/><Relationship Id="rId148" Type="http://schemas.openxmlformats.org/officeDocument/2006/relationships/hyperlink" Target="https://kstp.com/news/macalester-college-students-react-after-swastika-found-drawn-on-campus/5126913/" TargetMode="External"/><Relationship Id="rId143" Type="http://schemas.openxmlformats.org/officeDocument/2006/relationships/hyperlink" Target="https://bloximages.chicago2.vip.townnews.com/dailyfreeman.com/content/tncms/assets/v3/editorial/6/30/630d7baa-d55e-11e8-af06-6fb522fc3611/5bccc41809682.image.jpg?resize=1662%2C1246" TargetMode="External"/><Relationship Id="rId142" Type="http://schemas.openxmlformats.org/officeDocument/2006/relationships/hyperlink" Target="https://www.dailyfreeman.com/2018/10/25/letter-swastikas-in-uptown-kingston-a-result-of-political-fear-tactics/" TargetMode="External"/><Relationship Id="rId141" Type="http://schemas.openxmlformats.org/officeDocument/2006/relationships/hyperlink" Target="https://www.bostonglobe.com/metro/2018/10/21/reading-residents-rally-against-anti-semitism-their-town-and-solidarity-with-jewish-neighbors/Hf07uR3E0aTMGLsgsAYc0J/story.html" TargetMode="External"/><Relationship Id="rId140" Type="http://schemas.openxmlformats.org/officeDocument/2006/relationships/hyperlink" Target="https://www.nbcboston.com/news/local/swastika-graffiti-found-inside-reading-memorial-high-school/134235/" TargetMode="External"/><Relationship Id="rId147" Type="http://schemas.openxmlformats.org/officeDocument/2006/relationships/hyperlink" Target="http://nevadasagebrush.com/blog/2019/03/13/swastika-found-in-juniper-hall-student-leaders-address-anti-semitism/" TargetMode="External"/><Relationship Id="rId146" Type="http://schemas.openxmlformats.org/officeDocument/2006/relationships/hyperlink" Target="http://nevadasagebrush.com/blog/2018/11/03/anti-semitic-symbols-are-carved-in-residence-hall-door-after-the-synagogue-shooting/" TargetMode="External"/><Relationship Id="rId145" Type="http://schemas.openxmlformats.org/officeDocument/2006/relationships/hyperlink" Target="https://fordhamobserver.com/36292/news/antisemitic-symbol-found-on-rose-hill-classroom-desk/" TargetMode="External"/><Relationship Id="rId144" Type="http://schemas.openxmlformats.org/officeDocument/2006/relationships/hyperlink" Target="https://hudsonvalleyone.com/2018/10/22/kingston-police-investigate-nazi-graffiti/" TargetMode="External"/><Relationship Id="rId139" Type="http://schemas.openxmlformats.org/officeDocument/2006/relationships/hyperlink" Target="https://snworksceo.imgix.net/dtc/1f90ec8e-c214-4fb9-9f9a-c83a18b6f532.sized-1000x1000.jpg?w=1000" TargetMode="External"/><Relationship Id="rId138" Type="http://schemas.openxmlformats.org/officeDocument/2006/relationships/hyperlink" Target="https://www.dukechronicle.com/article/2018/10/swastika-found-carved-in-bathroom-stall-of-languages-building" TargetMode="External"/><Relationship Id="rId137" Type="http://schemas.openxmlformats.org/officeDocument/2006/relationships/hyperlink" Target="https://sacramento.cbslocal.com/2018/10/08/sacramento-city-college-swastikas/" TargetMode="External"/><Relationship Id="rId132" Type="http://schemas.openxmlformats.org/officeDocument/2006/relationships/hyperlink" Target="https://abcnews.go.com/US/swastika-anti-lgbtq-comments-found-dorms-university-maryland/story?id=57642696" TargetMode="External"/><Relationship Id="rId131" Type="http://schemas.openxmlformats.org/officeDocument/2006/relationships/hyperlink" Target="https://www.cnn.com/videos/us/2018/08/10/ulysses-pennsylvania-sidner-erin-pkg-vpx.cnn" TargetMode="External"/><Relationship Id="rId130" Type="http://schemas.openxmlformats.org/officeDocument/2006/relationships/hyperlink" Target="https://s.hdnux.com/photos/71/01/24/14947597/7/920x920.jpg" TargetMode="External"/><Relationship Id="rId136" Type="http://schemas.openxmlformats.org/officeDocument/2006/relationships/hyperlink" Target="https://njjewishnews.timesofisrael.com/swastika-slurs-found-on-scotch-plains-high-school/" TargetMode="External"/><Relationship Id="rId135" Type="http://schemas.openxmlformats.org/officeDocument/2006/relationships/hyperlink" Target="https://themacweekly.com/74995/news/swastikas-found-in-library-college-responds/" TargetMode="External"/><Relationship Id="rId134" Type="http://schemas.openxmlformats.org/officeDocument/2006/relationships/hyperlink" Target="https://13wham.com/news/local/swastika-found-inside-nazareth-college-dorm" TargetMode="External"/><Relationship Id="rId133" Type="http://schemas.openxmlformats.org/officeDocument/2006/relationships/hyperlink" Target="https://www.bostonglobe.com/metro/2018/12/11/racist-homophobic-and-anti-semitic-graffiti-found-needham-high-school/E22W26NsbXqttU4gNaexmM/story.html?p1=Article_Inline_Text_Link" TargetMode="External"/><Relationship Id="rId172" Type="http://schemas.openxmlformats.org/officeDocument/2006/relationships/hyperlink" Target="https://dailyvoice.com/new-jersey/pascackvalley/police-fire/swastikas-racist-graffiti-spread-from-pascack-valley-hs-to-hills/745334/" TargetMode="External"/><Relationship Id="rId171" Type="http://schemas.openxmlformats.org/officeDocument/2006/relationships/hyperlink" Target="https://pbs.twimg.com/card_img/1275412342596124672/ovWo9eOz?format=jpg&amp;name=medium" TargetMode="External"/><Relationship Id="rId170" Type="http://schemas.openxmlformats.org/officeDocument/2006/relationships/hyperlink" Target="https://www.timesofisrael.com/three-swastikas-drawn-on-cornell-campus-over-9-day-span/" TargetMode="External"/><Relationship Id="rId165" Type="http://schemas.openxmlformats.org/officeDocument/2006/relationships/hyperlink" Target="https://www.jewishtimes.com/anti-semitic-racist-graffiti-found-at-goucher-college/" TargetMode="External"/><Relationship Id="rId164" Type="http://schemas.openxmlformats.org/officeDocument/2006/relationships/hyperlink" Target="https://www.chicagotribune.com/suburbs/river-forest/ct-rfl-trinity-swastika-tl-1122-story.html" TargetMode="External"/><Relationship Id="rId163" Type="http://schemas.openxmlformats.org/officeDocument/2006/relationships/hyperlink" Target="https://www.westernmassnews.com/news/swastika-slurs-found-on-door-of-umass-dorm-room/article_3b26970c-e82d-11e8-bb01-bf667683f95d.html" TargetMode="External"/><Relationship Id="rId162" Type="http://schemas.openxmlformats.org/officeDocument/2006/relationships/hyperlink" Target="https://denver.cbslocal.com/2018/11/12/swastika-flag-fruita-nazi/" TargetMode="External"/><Relationship Id="rId169" Type="http://schemas.openxmlformats.org/officeDocument/2006/relationships/hyperlink" Target="https://www.npr.org/2018/10/28/661530860/pittsburgh-synagogue-shooting-victims-identified" TargetMode="External"/><Relationship Id="rId168" Type="http://schemas.openxmlformats.org/officeDocument/2006/relationships/hyperlink" Target="https://www.npr.org/2018/11/20/669321036/swastika-defaces-duke-university-mural-honoring-synagogue-shooting-victims" TargetMode="External"/><Relationship Id="rId167" Type="http://schemas.openxmlformats.org/officeDocument/2006/relationships/hyperlink" Target="https://www.jns.org/painted-swastika-discovered-at-university-of-illinois-as-nazi-symbol-appears-on-campuses/" TargetMode="External"/><Relationship Id="rId166" Type="http://schemas.openxmlformats.org/officeDocument/2006/relationships/hyperlink" Target="https://cornellsun.com/2018/11/20/three-swastikas-in-9-days-spate-of-anti-semitic-incidents-on-north-campus-stokes-fear/" TargetMode="External"/><Relationship Id="rId161" Type="http://schemas.openxmlformats.org/officeDocument/2006/relationships/hyperlink" Target="https://www.gjsentinel.com/news/western_colorado/swastika-offends-residents-of-fruita/article_58bd8552-e317-11e8-a781-10604b9f6eda.html" TargetMode="External"/><Relationship Id="rId160" Type="http://schemas.openxmlformats.org/officeDocument/2006/relationships/hyperlink" Target="https://news.wttw.com/2018/11/14/responding-hate-speech-schools" TargetMode="External"/><Relationship Id="rId159" Type="http://schemas.openxmlformats.org/officeDocument/2006/relationships/hyperlink" Target="https://blavity.com/chicago-high-school-students-protest-administrations-response-to-racist-graffiti-and-white-teacher-using-the-n-word?category1=news&amp;category2=education" TargetMode="External"/><Relationship Id="rId154" Type="http://schemas.openxmlformats.org/officeDocument/2006/relationships/hyperlink" Target="https://media4.oakpark.com/Images/2/2/60566/2/1/2_2_60566_2_1_690x520.jpg" TargetMode="External"/><Relationship Id="rId153" Type="http://schemas.openxmlformats.org/officeDocument/2006/relationships/hyperlink" Target="https://www.oakpark.com/News/Articles/11-2-2018/Oak-Park-police-investigating-racist-graffiti-at-OPRF-/" TargetMode="External"/><Relationship Id="rId152" Type="http://schemas.openxmlformats.org/officeDocument/2006/relationships/hyperlink" Target="https://news.wttw.com/2018/11/14/responding-hate-speech-schools" TargetMode="External"/><Relationship Id="rId151" Type="http://schemas.openxmlformats.org/officeDocument/2006/relationships/hyperlink" Target="https://news.wttw.com/2018/11/14/responding-hate-speech-schools" TargetMode="External"/><Relationship Id="rId158" Type="http://schemas.openxmlformats.org/officeDocument/2006/relationships/hyperlink" Target="https://pbs.twimg.com/media/Drbrc25U4AAsJ13?format=jpg&amp;name=medium" TargetMode="External"/><Relationship Id="rId157" Type="http://schemas.openxmlformats.org/officeDocument/2006/relationships/hyperlink" Target="https://news.wttw.com/2018/11/14/responding-hate-speech-schools" TargetMode="External"/><Relationship Id="rId156" Type="http://schemas.openxmlformats.org/officeDocument/2006/relationships/hyperlink" Target="https://denverite.com/2018/11/07/regis-university-takes-a-stand-against-hate-speech-on-campus-as-its-done-before/" TargetMode="External"/><Relationship Id="rId155" Type="http://schemas.openxmlformats.org/officeDocument/2006/relationships/hyperlink" Target="https://blockclubchicago.org/2018/11/08/after-swastika-drawn-on-jewish-students-locker-lincoln-park-parents-come-together-we-are-living-in-very-strange-times/" TargetMode="External"/><Relationship Id="rId107" Type="http://schemas.openxmlformats.org/officeDocument/2006/relationships/hyperlink" Target="http://www.marinij.com/article/NO/20171106/NEWS/171109854" TargetMode="External"/><Relationship Id="rId106" Type="http://schemas.openxmlformats.org/officeDocument/2006/relationships/hyperlink" Target="https://thetech.com/2017/11/09/standing-up-for-mit" TargetMode="External"/><Relationship Id="rId105" Type="http://schemas.openxmlformats.org/officeDocument/2006/relationships/hyperlink" Target="http://media.graytvinc.com/images/810*454/swas2toned.JPG" TargetMode="External"/><Relationship Id="rId104" Type="http://schemas.openxmlformats.org/officeDocument/2006/relationships/hyperlink" Target="http://www.kolotv.com/content/news/UNR-stairwell-tagged-with-swastikas-will-be-painted-over-450854023.html" TargetMode="External"/><Relationship Id="rId109" Type="http://schemas.openxmlformats.org/officeDocument/2006/relationships/hyperlink" Target="https://themacweekly.com/73189/news/swastikas-found-in-the-library/" TargetMode="External"/><Relationship Id="rId108" Type="http://schemas.openxmlformats.org/officeDocument/2006/relationships/hyperlink" Target="https://themacweekly.com/73189/news/swastikas-found-in-the-library/" TargetMode="External"/><Relationship Id="rId103" Type="http://schemas.openxmlformats.org/officeDocument/2006/relationships/hyperlink" Target="http://newyork.cbslocal.com/2017/10/12/staten-island-racist-graffiti/" TargetMode="External"/><Relationship Id="rId102" Type="http://schemas.openxmlformats.org/officeDocument/2006/relationships/hyperlink" Target="http://ephblog.com/category/faculty/marlene-sandstrom/" TargetMode="External"/><Relationship Id="rId101" Type="http://schemas.openxmlformats.org/officeDocument/2006/relationships/hyperlink" Target="https://bangordailynews.com/2017/09/08/news/midcoast/swastika-graffiti-reported-at-bowdoin-college/" TargetMode="External"/><Relationship Id="rId100" Type="http://schemas.openxmlformats.org/officeDocument/2006/relationships/hyperlink" Target="http://bronx.news12.com/story/36323979/swastika-found-inside-fordham-university-residence-hall" TargetMode="External"/><Relationship Id="rId129" Type="http://schemas.openxmlformats.org/officeDocument/2006/relationships/hyperlink" Target="https://www.newstimes.com/local/article/More-swastika-carvings-found-in-Ridgefield-13052385.php" TargetMode="External"/><Relationship Id="rId128" Type="http://schemas.openxmlformats.org/officeDocument/2006/relationships/hyperlink" Target="https://www.nbcboston.com/news/local/Arlington-High-School-Vandalism-Break-In-Investigation-482118991.html" TargetMode="External"/><Relationship Id="rId127" Type="http://schemas.openxmlformats.org/officeDocument/2006/relationships/hyperlink" Target="https://imagesvc.timeincapp.com/v3/mm/image?url=https%3A%2F%2Ftimedotcom.files.wordpress.com%2F2018%2F04%2Fneo-nazi-rally-georgia.jpg&amp;w=1600&amp;q=70" TargetMode="External"/><Relationship Id="rId126" Type="http://schemas.openxmlformats.org/officeDocument/2006/relationships/hyperlink" Target="https://time.com/5249811/neo-nazis-burn-swastika-georgia/" TargetMode="External"/><Relationship Id="rId121" Type="http://schemas.openxmlformats.org/officeDocument/2006/relationships/hyperlink" Target="http://www.union-bulletin.com/news/swastika-found-at-whitman-college/article_5fe59e18-1bf4-11e8-b9f9-73303f1f7853.html" TargetMode="External"/><Relationship Id="rId120" Type="http://schemas.openxmlformats.org/officeDocument/2006/relationships/hyperlink" Target="https://www.cincinnati.com/story/news/2018/02/27/xavier-investigates-report-nazi-swastika-flag-dorm/376334002/" TargetMode="External"/><Relationship Id="rId125" Type="http://schemas.openxmlformats.org/officeDocument/2006/relationships/hyperlink" Target="https://www.gannett-cdn.com/-mm-/735dab910872766e42a151b933ccaa6fb336f509/c=209-0-4619-3316&amp;r=x404&amp;c=534x401/local/-/media/2018/03/26/Springfield/Springfield/636576661349518133-tGrafitti00060.jpg" TargetMode="External"/><Relationship Id="rId124" Type="http://schemas.openxmlformats.org/officeDocument/2006/relationships/hyperlink" Target="https://www.news-leader.com/story/news/local/ozarks/now/2018/03/26/springfield-mom-finds-swastika-painted-front-door-windshield-busted/459022002/" TargetMode="External"/><Relationship Id="rId123" Type="http://schemas.openxmlformats.org/officeDocument/2006/relationships/hyperlink" Target="https://www.columbiaspectator.com/news/2020/04/01/this-semester-the-16th-floor-of-east-campus-has-seen-three-incidents-of-anti-semitic-vandalism/" TargetMode="External"/><Relationship Id="rId122" Type="http://schemas.openxmlformats.org/officeDocument/2006/relationships/hyperlink" Target="https://wcfcourier.com/news/local/education/luther-college-president-responds-to-symbols-of-hate/article_6d89174b-26d4-5cf5-9125-29d449b39207.html" TargetMode="External"/><Relationship Id="rId118" Type="http://schemas.openxmlformats.org/officeDocument/2006/relationships/hyperlink" Target="https://medium.com/colby-echo/community-navigates-aftermath-of-hate-symbol-2f79d81ae143" TargetMode="External"/><Relationship Id="rId117" Type="http://schemas.openxmlformats.org/officeDocument/2006/relationships/hyperlink" Target="https://images.squarespace-cdn.com/content/v1/54f74f23e4b0952b4e0011c0/1519094111675-R9XT0LFL5QG8LKMQSZZB/ke17ZwdGBToddI8pDm48kA2FyzyfLmTGEfc7U4e-5-lZw-zPPgdn4jUwVcJE1ZvWQUxwkmyExglNqGp0IvTJZUJFbgE-7XRK3dMEBRBhUpxTUvLxAzuI0zWRsNqsZOS7BDMb4g7c71cFovzNIDIv1jX-KKKOvlhvO3ns86pZVLk/IMG-2645.JPG?format=1500w" TargetMode="External"/><Relationship Id="rId116" Type="http://schemas.openxmlformats.org/officeDocument/2006/relationships/hyperlink" Target="http://dailycampus.squarespace.com/stories/2018/2/20/snow-swastikas-found-outside-oak-hall" TargetMode="External"/><Relationship Id="rId115" Type="http://schemas.openxmlformats.org/officeDocument/2006/relationships/hyperlink" Target="https://i2.wp.com/deerfieldscroll.com/wp-content/uploads/2018/03/IMG_1717-1.jpg?resize=768%2C576" TargetMode="External"/><Relationship Id="rId119" Type="http://schemas.openxmlformats.org/officeDocument/2006/relationships/hyperlink" Target="https://cdn-images-1.medium.com/max/2000/1*2oUfKIPsJlN6K1JZOC-yIw.jpeg" TargetMode="External"/><Relationship Id="rId110" Type="http://schemas.openxmlformats.org/officeDocument/2006/relationships/hyperlink" Target="https://news.ucsc.edu/2017/12/east-remote-parking-lot-graffiti.html" TargetMode="External"/><Relationship Id="rId114" Type="http://schemas.openxmlformats.org/officeDocument/2006/relationships/hyperlink" Target="http://deerfieldscroll.com/2018/02/deerfield-fights-hate/" TargetMode="External"/><Relationship Id="rId113" Type="http://schemas.openxmlformats.org/officeDocument/2006/relationships/hyperlink" Target="https://www.timesofisrael.com/swastikas-drawn-in-classroom-of-boston-area-jewish-teacher/" TargetMode="External"/><Relationship Id="rId112" Type="http://schemas.openxmlformats.org/officeDocument/2006/relationships/hyperlink" Target="http://jewishjournal.com/wp-content/uploads/2017/12/aliyah-photo2-1201x858.jpg" TargetMode="External"/><Relationship Id="rId111" Type="http://schemas.openxmlformats.org/officeDocument/2006/relationships/hyperlink" Target="http://jewishjournal.com/news/los_angeles/228533/temple-aliyah-painted-swastikas-gang-graffiti/"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dailyorange.com/2019/11/swastika-drawn-snow-near-505-walnut/" TargetMode="External"/><Relationship Id="rId391" Type="http://schemas.openxmlformats.org/officeDocument/2006/relationships/hyperlink" Target="https://turnto10.com/news/local/wheaton-college-investigating-incidents-involving-swastikas" TargetMode="External"/><Relationship Id="rId390" Type="http://schemas.openxmlformats.org/officeDocument/2006/relationships/hyperlink" Target="https://images.foxtv.com/static.fox10phoenix.com/www.fox10phoenix.com/content/uploads/2019/11/932/524/DB39B8DD5C24484D8168434E09C88451-e1572913231380.jpg?ve=1&amp;tl=1" TargetMode="External"/><Relationship Id="rId1" Type="http://schemas.openxmlformats.org/officeDocument/2006/relationships/hyperlink" Target="https://www.fox13now.com/2016/03/03/swastikas-in-sugar-house-posters-against-trump-offending-residents/" TargetMode="External"/><Relationship Id="rId2" Type="http://schemas.openxmlformats.org/officeDocument/2006/relationships/hyperlink" Target="http://fox59.com/2016/03/08/swastikas-found-at-uindy-purdue-university/" TargetMode="External"/><Relationship Id="rId3" Type="http://schemas.openxmlformats.org/officeDocument/2006/relationships/hyperlink" Target="http://www.nbcchicago.com/news/local/Pilsen-Church-Swastika-373932521.html" TargetMode="External"/><Relationship Id="rId4" Type="http://schemas.openxmlformats.org/officeDocument/2006/relationships/hyperlink" Target="http://media.nbcchicago.com/images/654*367/dsfsdfsdfsdfsdfsdf.jpg" TargetMode="External"/><Relationship Id="rId9" Type="http://schemas.openxmlformats.org/officeDocument/2006/relationships/hyperlink" Target="https://chimesnewspaper.com/wp-content/uploads/2016/04/NE03-swastikapiece_MA-7664-Edit-Edit_gallery_view-475x279.jpg" TargetMode="External"/><Relationship Id="rId385" Type="http://schemas.openxmlformats.org/officeDocument/2006/relationships/hyperlink" Target="https://www.startribune.com/police-juvenile-was-responsible-for-swastika-graffiti-on-edina-school-property/564517022/" TargetMode="External"/><Relationship Id="rId384" Type="http://schemas.openxmlformats.org/officeDocument/2006/relationships/hyperlink" Target="https://www.darientimes.com/news/article/After-middle-school-incidents-swastika-found-at-14815859.php" TargetMode="External"/><Relationship Id="rId383" Type="http://schemas.openxmlformats.org/officeDocument/2006/relationships/hyperlink" Target="https://www.northjersey.com/story/news/passaic/ringwood/2019/11/01/swastikas-found-ringwood-nj-candidates-campaign-signs/4110337002/" TargetMode="External"/><Relationship Id="rId382" Type="http://schemas.openxmlformats.org/officeDocument/2006/relationships/hyperlink" Target="https://www.capitalgazette.com/education/ac-cn-south-river-20191031-dcetbmfckrax5ixjmjw4iminle-story.html" TargetMode="External"/><Relationship Id="rId5" Type="http://schemas.openxmlformats.org/officeDocument/2006/relationships/hyperlink" Target="https://web.archive.org/save/https:/www.algemeiner.com/2016/04/04/swastika-sprayed-on-jewish-fraternity-party-house-at-brandeis-university/" TargetMode="External"/><Relationship Id="rId389" Type="http://schemas.openxmlformats.org/officeDocument/2006/relationships/hyperlink" Target="https://www.newsweek.com/nazi-group-posts-recruitment-fliers-swastikas-around-campus-arizona-state-university-1470258" TargetMode="External"/><Relationship Id="rId6" Type="http://schemas.openxmlformats.org/officeDocument/2006/relationships/hyperlink" Target="https://www.dnainfo.com/chicago/20160708/pilsen/rape-kill-mexico-scrawled-on-pilsen-church-window-again-pastor-says/" TargetMode="External"/><Relationship Id="rId388" Type="http://schemas.openxmlformats.org/officeDocument/2006/relationships/hyperlink" Target="https://www.nbcconnecticut.com/news/local/mother-wants-better-education-after-swastikas-found-at-glastonbury-school/2056740/" TargetMode="External"/><Relationship Id="rId7" Type="http://schemas.openxmlformats.org/officeDocument/2006/relationships/hyperlink" Target="https://assets.dnainfo.com/photo/2016/7/1468009764-264865/extralarge.jpg" TargetMode="External"/><Relationship Id="rId387" Type="http://schemas.openxmlformats.org/officeDocument/2006/relationships/hyperlink" Target="https://www.fox9.com/news/dfl-lawmaker-seeks-to-toughen-hate-crime-laws-after-swastika-incidents" TargetMode="External"/><Relationship Id="rId8" Type="http://schemas.openxmlformats.org/officeDocument/2006/relationships/hyperlink" Target="http://chimes.biola.edu/story/2016/apr/28/swastika-drawing-unearths-preexisting-wounds/" TargetMode="External"/><Relationship Id="rId386" Type="http://schemas.openxmlformats.org/officeDocument/2006/relationships/hyperlink" Target="https://images.foxtv.com/static.fox9.com/www.fox9.com/content/uploads/2019/11/764/432/Edina-graffiti.jpg?ve=1&amp;tl=1" TargetMode="External"/><Relationship Id="rId381" Type="http://schemas.openxmlformats.org/officeDocument/2006/relationships/hyperlink" Target="https://www.lohud.com/story/news/2019/12/06/teachers-urged-combat-racism-anti-semitism-their-classes-white-nationalism/2621203001/" TargetMode="External"/><Relationship Id="rId380" Type="http://schemas.openxmlformats.org/officeDocument/2006/relationships/hyperlink" Target="https://www.lohud.com/story/news/crime/2019/10/31/swastika-ossining-high-school/4116910002/" TargetMode="External"/><Relationship Id="rId379" Type="http://schemas.openxmlformats.org/officeDocument/2006/relationships/hyperlink" Target="https://www.easthamptonstar.com/2019117/swastika-found-springs" TargetMode="External"/><Relationship Id="rId374" Type="http://schemas.openxmlformats.org/officeDocument/2006/relationships/hyperlink" Target="https://www.masslive.com/police-fire/2019/10/smith-college-reacts-to-discovery-of-swastika-graffiti-in-multiple-locations-on-campus.html" TargetMode="External"/><Relationship Id="rId373" Type="http://schemas.openxmlformats.org/officeDocument/2006/relationships/hyperlink" Target="https://theswellesleyreport.com/2019/10/wellesley-schools-grapple-with-bathroom-swastika-athlete-called-racial-slur/" TargetMode="External"/><Relationship Id="rId372" Type="http://schemas.openxmlformats.org/officeDocument/2006/relationships/hyperlink" Target="http://nevadasagebrush.com/blog/2019/10/24/breaking-swastika-found-drawn-on-bathroom-stall-in-raggio-building/" TargetMode="External"/><Relationship Id="rId371" Type="http://schemas.openxmlformats.org/officeDocument/2006/relationships/hyperlink" Target="https://www.darientimes.com/news/article/Another-swastika-found-on-a-desk-at-Middlesex-14552521.php" TargetMode="External"/><Relationship Id="rId378" Type="http://schemas.openxmlformats.org/officeDocument/2006/relationships/hyperlink" Target="https://www.facebook.com/safi.umass/posts/2959028217442533" TargetMode="External"/><Relationship Id="rId377" Type="http://schemas.openxmlformats.org/officeDocument/2006/relationships/hyperlink" Target="https://www.campusfairness.org/acf-statement-on-the-swastika-found-at-umass-amherst/" TargetMode="External"/><Relationship Id="rId376" Type="http://schemas.openxmlformats.org/officeDocument/2006/relationships/hyperlink" Target="https://turnto10.com/news/local/wheaton-college-investigating-incidents-involving-swastikas" TargetMode="External"/><Relationship Id="rId375" Type="http://schemas.openxmlformats.org/officeDocument/2006/relationships/hyperlink" Target="https://sacramento.cbslocal.com/2019/10/28/nazi-flag-hate-signs-department-of-corrections/" TargetMode="External"/><Relationship Id="rId396" Type="http://schemas.openxmlformats.org/officeDocument/2006/relationships/hyperlink" Target="https://www.iowastatedaily.com/news/buchanan-hall-iowa-state-ames-campus-discrimination-wendy-wintersteen-president-university-swastika-michael-newton-isupd-police-department-department-of-residence-dor-kirsten-hauge-director-support-meeting-impact-students-against-racism-climate-website/article_dabcb13a-0bf3-11ea-a7fc-d7516c72f221.html" TargetMode="External"/><Relationship Id="rId395" Type="http://schemas.openxmlformats.org/officeDocument/2006/relationships/hyperlink" Target="https://www.easthamptonstar.com/police-courts/20191121/second-swastika-found" TargetMode="External"/><Relationship Id="rId394" Type="http://schemas.openxmlformats.org/officeDocument/2006/relationships/hyperlink" Target="https://bethesdamagazine.com/bethesda-beat/schools/swastikas-found-drawn-in-b-cc-bathroom/" TargetMode="External"/><Relationship Id="rId393" Type="http://schemas.openxmlformats.org/officeDocument/2006/relationships/hyperlink" Target="https://pbs.twimg.com/media/EJXSqsaXkAAFk1l?format=jpg&amp;name=medium" TargetMode="External"/><Relationship Id="rId399" Type="http://schemas.openxmlformats.org/officeDocument/2006/relationships/hyperlink" Target="https://www.thesentinel.com/communities/montgomery/news/crime/swastika-drawn-on-student-desk-at-moco-middle-school/article_ee60f823-485d-5de2-969c-7a0efa0b0da7.html" TargetMode="External"/><Relationship Id="rId398" Type="http://schemas.openxmlformats.org/officeDocument/2006/relationships/hyperlink" Target="https://www.brooklynpaper.com/swastika-found-near-coney-island-jewish-community-center/" TargetMode="External"/><Relationship Id="rId397" Type="http://schemas.openxmlformats.org/officeDocument/2006/relationships/hyperlink" Target="https://flhsnews.com/6584/news/swastika-found-in-francis-lewis-classroom/" TargetMode="External"/><Relationship Id="rId40" Type="http://schemas.openxmlformats.org/officeDocument/2006/relationships/hyperlink" Target="http://nypost.com/2016/11/16/jewish-and-openly-gay-senator-finds-swastika-etched-outside-home/" TargetMode="External"/><Relationship Id="rId42" Type="http://schemas.openxmlformats.org/officeDocument/2006/relationships/hyperlink" Target="https://nyulocal.com/gramercy-residents-find-swastika-sticky-note-on-dorm-door-6da7b3c14eca?gi=186af08a5f34" TargetMode="External"/><Relationship Id="rId41" Type="http://schemas.openxmlformats.org/officeDocument/2006/relationships/hyperlink" Target="https://pbs.twimg.com/media/CxWNnhbUUAE5YN2.jpg" TargetMode="External"/><Relationship Id="rId44" Type="http://schemas.openxmlformats.org/officeDocument/2006/relationships/hyperlink" Target="http://www.telegram.com/news/20161118/holy-cross-investigating-swastika-found-on-campus" TargetMode="External"/><Relationship Id="rId43" Type="http://schemas.openxmlformats.org/officeDocument/2006/relationships/hyperlink" Target="https://cdn-images-1.medium.com/max/1600/0*ToojEY2vF6q7jTpL.jpg" TargetMode="External"/><Relationship Id="rId46" Type="http://schemas.openxmlformats.org/officeDocument/2006/relationships/hyperlink" Target="https://flaglerlive.com/wp-content/uploads/swastika-imagine.jpg" TargetMode="External"/><Relationship Id="rId45" Type="http://schemas.openxmlformats.org/officeDocument/2006/relationships/hyperlink" Target="http://www.clickorlando.com/news/student-put-swastika-on-classmate-deputies-say" TargetMode="External"/><Relationship Id="rId48" Type="http://schemas.openxmlformats.org/officeDocument/2006/relationships/hyperlink" Target="http://www.thedenverchannel.com/news/front-range/denver/denver-elementary-school-defaced-with-swastika-over-the-weekend" TargetMode="External"/><Relationship Id="rId47" Type="http://schemas.openxmlformats.org/officeDocument/2006/relationships/hyperlink" Target="http://pix11.com/2016/11/18/swastika-found-in-port-washington-high-school-bathroom-officials/" TargetMode="External"/><Relationship Id="rId49" Type="http://schemas.openxmlformats.org/officeDocument/2006/relationships/hyperlink" Target="http://2d0yaz2jiom3c6vy7e7e5svk.wpengine.netdna-cdn.com/wp-content/uploads/2016/11/Swastika-Denver.png" TargetMode="External"/><Relationship Id="rId31" Type="http://schemas.openxmlformats.org/officeDocument/2006/relationships/hyperlink" Target="http://thedmonline.com/student-reports-swastika-drawn-dormitory-elevator/" TargetMode="External"/><Relationship Id="rId30" Type="http://schemas.openxmlformats.org/officeDocument/2006/relationships/hyperlink" Target="http://www.pennlive.com/news/2016/11/susquehanna_president_deeply_c.html" TargetMode="External"/><Relationship Id="rId33" Type="http://schemas.openxmlformats.org/officeDocument/2006/relationships/hyperlink" Target="http://assets.nydailynews.com/polopoly_fs/1.2871416.1479063509!/img/httpImage/image.jpg_gen/derivatives/article_1200/article-hate1-1113.jpg" TargetMode="External"/><Relationship Id="rId32" Type="http://schemas.openxmlformats.org/officeDocument/2006/relationships/hyperlink" Target="http://www.nydailynews.com/new-york/brooklyn/swastika-spray-painted-heart-jewish-area-brooklyn-article-1.2871400" TargetMode="External"/><Relationship Id="rId35" Type="http://schemas.openxmlformats.org/officeDocument/2006/relationships/hyperlink" Target="http://ww2.hdnux.com/photos/55/23/27/11875777/11/1024x1024.jpg" TargetMode="External"/><Relationship Id="rId34" Type="http://schemas.openxmlformats.org/officeDocument/2006/relationships/hyperlink" Target="http://www.timesunion.com/local/article/Another-swastika-found-in-Saratoga-Springs-10640967.php" TargetMode="External"/><Relationship Id="rId37" Type="http://schemas.openxmlformats.org/officeDocument/2006/relationships/hyperlink" Target="https://bloximages.newyork1.vip.townnews.com/pilotonline.com/content/tncms/assets/v3/editorial/5/9f/59f8e835-b260-5085-81d1-981b6bde1e91/582dcdf2a0a18.image.png" TargetMode="External"/><Relationship Id="rId36" Type="http://schemas.openxmlformats.org/officeDocument/2006/relationships/hyperlink" Target="https://pilotonline.com/news/local/education/higher-education/swastika-in-trump-found-in-bathroom-at-college-of-william/article_a6d2ff3b-1757-5814-a6ad-68b40b00e97c.html" TargetMode="External"/><Relationship Id="rId39" Type="http://schemas.openxmlformats.org/officeDocument/2006/relationships/hyperlink" Target="https://www.mlive.com/news/jackson/2016/11/police_investigate_swastika_va.html" TargetMode="External"/><Relationship Id="rId38" Type="http://schemas.openxmlformats.org/officeDocument/2006/relationships/hyperlink" Target="https://www.wm.edu/news/announcements/2016/our-campus-community.php" TargetMode="External"/><Relationship Id="rId20" Type="http://schemas.openxmlformats.org/officeDocument/2006/relationships/hyperlink" Target="https://www.abqjournal.com/885573/anti-trump-graffiti-defaces-unm-sculpture-elsewhere-on-campus.html" TargetMode="External"/><Relationship Id="rId22" Type="http://schemas.openxmlformats.org/officeDocument/2006/relationships/hyperlink" Target="http://stmedia.stimg.co/ctyp_maplegroveracists.jpg?w=800" TargetMode="External"/><Relationship Id="rId21" Type="http://schemas.openxmlformats.org/officeDocument/2006/relationships/hyperlink" Target="http://www.citypages.com/news/maple-grove-students-greeted-with-fuck-niggers-the-day-after-election/400601921" TargetMode="External"/><Relationship Id="rId24" Type="http://schemas.openxmlformats.org/officeDocument/2006/relationships/hyperlink" Target="https://epe.brightspotcdn.com/41/1a/a55270694b9db1829c935abbd2db/superintendent-robert-fraser-statement-diversity-work.pdf" TargetMode="External"/><Relationship Id="rId23" Type="http://schemas.openxmlformats.org/officeDocument/2006/relationships/hyperlink" Target="https://www.edweek.org/ew/projects/hate-in-schools.html" TargetMode="External"/><Relationship Id="rId26" Type="http://schemas.openxmlformats.org/officeDocument/2006/relationships/hyperlink" Target="https://epe.brightspotcdn.com/41/1a/a55270694b9db1829c935abbd2db/superintendent-robert-fraser-statement-diversity-work.pdf" TargetMode="External"/><Relationship Id="rId25" Type="http://schemas.openxmlformats.org/officeDocument/2006/relationships/hyperlink" Target="https://www.edweek.org/ew/projects/hate-in-schools.html" TargetMode="External"/><Relationship Id="rId28" Type="http://schemas.openxmlformats.org/officeDocument/2006/relationships/hyperlink" Target="http://www.twcnews.com/nys/rochester/news/2016/11/12/swastika-and-trump-graffiti-found-in-geneseo-campus-dorm.html" TargetMode="External"/><Relationship Id="rId27" Type="http://schemas.openxmlformats.org/officeDocument/2006/relationships/hyperlink" Target="http://www.bethesdamagazine.com/Bethesda-Beat/Web-2016/Swastikas-Drawn-in-Boys-Bathroom-at-Westland-Middle-School/" TargetMode="External"/><Relationship Id="rId29" Type="http://schemas.openxmlformats.org/officeDocument/2006/relationships/hyperlink" Target="http://www.nydailynews.com/new-york/manhattan/series-swastika-graffiti-found-nyc-new-school-dorm-article-1.2870704" TargetMode="External"/><Relationship Id="rId11" Type="http://schemas.openxmlformats.org/officeDocument/2006/relationships/hyperlink" Target="http://thejewishchronicle.net/view/full_story/27199001/article-Catholic-students-learn-that-hate-can-hurt" TargetMode="External"/><Relationship Id="rId10" Type="http://schemas.openxmlformats.org/officeDocument/2006/relationships/hyperlink" Target="http://www.cbsnews.com/news/swastikas-noose-found-on-university-of-illinois-campus/" TargetMode="External"/><Relationship Id="rId13" Type="http://schemas.openxmlformats.org/officeDocument/2006/relationships/hyperlink" Target="https://twitter.com/i/status/745742653564788736" TargetMode="External"/><Relationship Id="rId12" Type="http://schemas.openxmlformats.org/officeDocument/2006/relationships/hyperlink" Target="https://floridapolitics.com/archives/214029-janet-adkins-campaign-signs-defaced-nassau-county" TargetMode="External"/><Relationship Id="rId15" Type="http://schemas.openxmlformats.org/officeDocument/2006/relationships/hyperlink" Target="https://www.kiro7.com/news/local/seattle-university-students-notified-of-swastikas-on-campus/459516393" TargetMode="External"/><Relationship Id="rId14" Type="http://schemas.openxmlformats.org/officeDocument/2006/relationships/hyperlink" Target="http://jewishexponent.com/2016/08/31/two-anti-semitic-incidents-reported-to-police-in-recent-days-across-area/" TargetMode="External"/><Relationship Id="rId17" Type="http://schemas.openxmlformats.org/officeDocument/2006/relationships/hyperlink" Target="https://www.politico.com/states/new-york/city-hall/story/2016/11/brooklyn-college-president-outsiders-stoke-israel-palestine-furor-106947" TargetMode="External"/><Relationship Id="rId16" Type="http://schemas.openxmlformats.org/officeDocument/2006/relationships/hyperlink" Target="http://www.nbcconnecticut.com/news/local/Police-Investigate-Multiple-Reports-of-Swastika-Vandalism-in-Danbury-401139805.html" TargetMode="External"/><Relationship Id="rId19" Type="http://schemas.openxmlformats.org/officeDocument/2006/relationships/hyperlink" Target="https://pbs.twimg.com/media/Cw11CHEXAAI8_Pm.jpg" TargetMode="External"/><Relationship Id="rId18" Type="http://schemas.openxmlformats.org/officeDocument/2006/relationships/hyperlink" Target="http://www.wellsvilledaily.com/news/20161111/wellsville-softball-field-dugout-marked-with-swastika-graffiti" TargetMode="External"/><Relationship Id="rId84" Type="http://schemas.openxmlformats.org/officeDocument/2006/relationships/hyperlink" Target="https://web.archive.org/save/https:/www.dailytargum.com/article/2017/02/rupd-investigates-report-of-vandalism-in-clothier-hall" TargetMode="External"/><Relationship Id="rId83" Type="http://schemas.openxmlformats.org/officeDocument/2006/relationships/hyperlink" Target="https://web.archive.org/save/https:/www.bostonglobe.com/metro/regionals/west/2017/02/08/swastikas-offensive-posts-reported-newton-north/Jr25lqsEHqTiwLwsatCN0I/story.html" TargetMode="External"/><Relationship Id="rId86" Type="http://schemas.openxmlformats.org/officeDocument/2006/relationships/hyperlink" Target="http://themadwriter.us/wp-content/uploads/2017/02/Chicago-synagogue-vandalized.png" TargetMode="External"/><Relationship Id="rId85" Type="http://schemas.openxmlformats.org/officeDocument/2006/relationships/hyperlink" Target="https://web.archive.org/save/https:/www.nprillinois.org/post/illinois-issues-officials-wage-war-against-hate" TargetMode="External"/><Relationship Id="rId88" Type="http://schemas.openxmlformats.org/officeDocument/2006/relationships/hyperlink" Target="https://web.archive.org/save/https:/www.ricethresher.org/article/2017/02/willys-statue-vandalized-with-swastika" TargetMode="External"/><Relationship Id="rId87" Type="http://schemas.openxmlformats.org/officeDocument/2006/relationships/hyperlink" Target="https://web.archive.org/save/http:/www.app.com/story/news/crime/jersey-mayhem/2017/02/03/swastikas-anti-trump-graffiti-atlantic-highlands/97436930/" TargetMode="External"/><Relationship Id="rId89" Type="http://schemas.openxmlformats.org/officeDocument/2006/relationships/hyperlink" Target="https://s3.amazonaws.com/media.rce/1914_willy_grafitti_this_is_photo_from_fbf.jpg" TargetMode="External"/><Relationship Id="rId80" Type="http://schemas.openxmlformats.org/officeDocument/2006/relationships/hyperlink" Target="https://kubrick.htvapps.com/htv-prod-media.s3.amazonaws.com/images/2017-02-01-13-51-00-fullsizerender-015-windows-photo-viewer-1485986958.png?crop=1xw:1xh;center,top&amp;resize=660" TargetMode="External"/><Relationship Id="rId82" Type="http://schemas.openxmlformats.org/officeDocument/2006/relationships/hyperlink" Target="http://media.graytvinc.com/images/690*388/SwastikaHenryClay.JPG" TargetMode="External"/><Relationship Id="rId81" Type="http://schemas.openxmlformats.org/officeDocument/2006/relationships/hyperlink" Target="https://web.archive.org/save/http:/www.wkyt.com/content/news/Student-finds-swastika-on-wall-in-bathroom-of-Lexington-high-school-412328393.html" TargetMode="External"/><Relationship Id="rId73" Type="http://schemas.openxmlformats.org/officeDocument/2006/relationships/hyperlink" Target="http://wtol.images.worldnow.com/images/12892253_G.png%20%20in%20addition%20to%20this%20image%20https:/media.wtol.com/assets/WTOL/images/3926b465-933b-4af7-8303-40d0a89fe1ef/3926b465-933b-4af7-8303-40d0a89fe1ef_750x422.jpg" TargetMode="External"/><Relationship Id="rId72" Type="http://schemas.openxmlformats.org/officeDocument/2006/relationships/hyperlink" Target="http://www.wtol.com/story/34236823/police-investigating-swastika-vulgar-message-spray-pained-on-house" TargetMode="External"/><Relationship Id="rId75" Type="http://schemas.openxmlformats.org/officeDocument/2006/relationships/hyperlink" Target="https://dailyvoice.com/new-york/lewisboro/schools/katonah-lewisboro-superintendent-saddened-and-angered-by-swastikas/697070/" TargetMode="External"/><Relationship Id="rId74" Type="http://schemas.openxmlformats.org/officeDocument/2006/relationships/hyperlink" Target="https://retriever.umbc.edu/2017/01/racist-religious-hate-crime-ite-building/" TargetMode="External"/><Relationship Id="rId77" Type="http://schemas.openxmlformats.org/officeDocument/2006/relationships/hyperlink" Target="https://pbs.twimg.com/media/C2zdVGJWgAA0C2p.jpg%20%20%20%20%20%20and%20another%20image%20https:/ewscripps.brightspotcdn.com/dims4/default/e88777d/2147483647/strip/true/crop/640x360+0+60/resize/1280x720!/quality/90/?url=https%3A%2F%2Fmediaassets.wcpo.com%2Fphoto%2F2017%2F01%2F22%2Fwcpo_swastika_Withrow_High_School_1485113990476_53794470_ver1.0_640_480.jpg" TargetMode="External"/><Relationship Id="rId76" Type="http://schemas.openxmlformats.org/officeDocument/2006/relationships/hyperlink" Target="https://www.wcpo.com/news/local-news/hamilton-county/cincinnati/hyde-park/swastikas-painted-at-withrow-high-school" TargetMode="External"/><Relationship Id="rId79" Type="http://schemas.openxmlformats.org/officeDocument/2006/relationships/hyperlink" Target="https://www.kcra.com/article/vandals-scrawl-swastika-on-tahoe-park-barber-shop/8664477" TargetMode="External"/><Relationship Id="rId78" Type="http://schemas.openxmlformats.org/officeDocument/2006/relationships/hyperlink" Target="https://www.wlwt.com/article/schools-rally-around-withrow-high-school-after-it-is-vandalized/8634588" TargetMode="External"/><Relationship Id="rId71" Type="http://schemas.openxmlformats.org/officeDocument/2006/relationships/hyperlink" Target="https://patch.com/img/cdn20/users/22866740/20170103/065734/styles/raw/public/article_images/15823717_873175691854_8381221923328200828_n-1483487846-2667.jpg?width=705" TargetMode="External"/><Relationship Id="rId70" Type="http://schemas.openxmlformats.org/officeDocument/2006/relationships/hyperlink" Target="https://patch.com/new-york/washington-heights-inwood/swastika-graffiti-spotted-inwood-subway-station" TargetMode="External"/><Relationship Id="rId62" Type="http://schemas.openxmlformats.org/officeDocument/2006/relationships/hyperlink" Target="http://www.pennlive.com/news/2016/12/bucknell_president_utterly_dis.html" TargetMode="External"/><Relationship Id="rId61" Type="http://schemas.openxmlformats.org/officeDocument/2006/relationships/hyperlink" Target="http://www.post-gazette.com/local/south/2016/12/03/Mt-Lebanon-police-probing-racist-anti-Semitic-graffiti-at-schools-and-football-field/stories/201612030059" TargetMode="External"/><Relationship Id="rId64" Type="http://schemas.openxmlformats.org/officeDocument/2006/relationships/hyperlink" Target="http://www.palmbeachdailynews.com/news/local/day-academy-responds-swastika-bathroom/jmmnKHWMtr9bLWBmLtYTMN/" TargetMode="External"/><Relationship Id="rId63" Type="http://schemas.openxmlformats.org/officeDocument/2006/relationships/hyperlink" Target="https://brookline.wickedlocal.com/news/20161205/school-investigates-possible-swastika-copycat-incident-at-brookline-high" TargetMode="External"/><Relationship Id="rId66" Type="http://schemas.openxmlformats.org/officeDocument/2006/relationships/hyperlink" Target="http://www.heraldtribune.com/news/20161222/swastikas-drawn-on-sarasota-jewish-temple" TargetMode="External"/><Relationship Id="rId65" Type="http://schemas.openxmlformats.org/officeDocument/2006/relationships/hyperlink" Target="http://www.mcall.com/news/local/eastpenn/mc-east-penn-school-board-20161213-story.html" TargetMode="External"/><Relationship Id="rId68" Type="http://schemas.openxmlformats.org/officeDocument/2006/relationships/hyperlink" Target="https://web.archive.org/save/https://patch.com/massachusetts/milton/town-officials-condemn-swastika-found-pierce-middle-school" TargetMode="External"/><Relationship Id="rId67" Type="http://schemas.openxmlformats.org/officeDocument/2006/relationships/hyperlink" Target="http://www.metrowestdailynews.com/news/20161222/anti-semitic-graffiti-found-in-natick-middle-school" TargetMode="External"/><Relationship Id="rId60" Type="http://schemas.openxmlformats.org/officeDocument/2006/relationships/hyperlink" Target="http://villagegreennj.com/schools-kids/swastika-found-south-orange-middle-school-restroom/" TargetMode="External"/><Relationship Id="rId69" Type="http://schemas.openxmlformats.org/officeDocument/2006/relationships/hyperlink" Target="https://dailyvoice.com/new-york/lewisboro/schools/graffiti-including-swastika-found-at-closed-lewisboro-elementary-school/694410/" TargetMode="External"/><Relationship Id="rId51" Type="http://schemas.openxmlformats.org/officeDocument/2006/relationships/hyperlink" Target="http://daily.swarthmore.edu/wp-content/uploads/2016/11/IMG_20161121_004801-1024x766.jpg" TargetMode="External"/><Relationship Id="rId50" Type="http://schemas.openxmlformats.org/officeDocument/2006/relationships/hyperlink" Target="https://swarthmorephoenix.com/2016/11/21/mccabe-swastika/" TargetMode="External"/><Relationship Id="rId53" Type="http://schemas.openxmlformats.org/officeDocument/2006/relationships/hyperlink" Target="https://bloximages.chicago2.vip.townnews.com/alligator.org/content/tncms/assets/v3/editorial/5/31/531fe41c-afa4-11e6-bd21-d7052caebaa2/58327a7cbe75b.image.jpg?resize=1200%2C1600" TargetMode="External"/><Relationship Id="rId52" Type="http://schemas.openxmlformats.org/officeDocument/2006/relationships/hyperlink" Target="https://thetab.com/us/florida/2016/11/20/uf-frat-swastika-4865" TargetMode="External"/><Relationship Id="rId55" Type="http://schemas.openxmlformats.org/officeDocument/2006/relationships/hyperlink" Target="https://scontent.fdet1-2.fna.fbcdn.net/v/t1.0-0/p526x296/15085512_10155491090505299_6710622186773585146_n.jpg?_nc_cat=102&amp;_nc_oc=AQmtXN8nmmRP3VNCUGPP1Sl4h0IAzQuNgKAZI-k9ra0x-9pSt1iHwIJ1GaEfIGQx5cIloxyolBH1YRpJbrKFAjhC&amp;_nc_ht=scontent.fdet1-2.fna&amp;oh=c3e06da721eab3d37f39031883def1b3&amp;oe=5DAE49F7" TargetMode="External"/><Relationship Id="rId54" Type="http://schemas.openxmlformats.org/officeDocument/2006/relationships/hyperlink" Target="http://chicagoist.com/2016/11/22/someone_drew_swastikas_on_evanston.php" TargetMode="External"/><Relationship Id="rId57" Type="http://schemas.openxmlformats.org/officeDocument/2006/relationships/hyperlink" Target="http://www.usatoday.com/story/news/nation-now/2016/12/14/arrest-made-swastika-vandalism-interracial-couples-home-ohio/95454240/" TargetMode="External"/><Relationship Id="rId56" Type="http://schemas.openxmlformats.org/officeDocument/2006/relationships/hyperlink" Target="http://www.njherald.com/20161122/parents-not-told-of-swastika-incident-at-sparta-school" TargetMode="External"/><Relationship Id="rId59" Type="http://schemas.openxmlformats.org/officeDocument/2006/relationships/hyperlink" Target="https://www.washingtonpost.com/local/education/swastika-drawn-on-restroom-wall-in-maryland-high-school/2016/11/30/9f973b4c-b675-11e6-959c-172c82123976_story.html?utm_term=.46d7f99d9c02" TargetMode="External"/><Relationship Id="rId58" Type="http://schemas.openxmlformats.org/officeDocument/2006/relationships/hyperlink" Target="http://www.patriotledger.com/news/20161209/curry-college-responding-to-rash-of-hate-incidents-on-campus" TargetMode="External"/><Relationship Id="rId349" Type="http://schemas.openxmlformats.org/officeDocument/2006/relationships/hyperlink" Target="https://www.scarsdale10583.com/the-goods/7779-swastika-found-at-shs-evokes-strong-reaction-from-school-principal-and-local-rabbi" TargetMode="External"/><Relationship Id="rId348" Type="http://schemas.openxmlformats.org/officeDocument/2006/relationships/hyperlink" Target="https://www.cnn.com/2019/09/13/politics/dhs-swastika-investigation/index.html" TargetMode="External"/><Relationship Id="rId347" Type="http://schemas.openxmlformats.org/officeDocument/2006/relationships/hyperlink" Target="https://www.westport-news.com/news/article/Swastikas-found-at-Staples-High-School-14436877.php" TargetMode="External"/><Relationship Id="rId346" Type="http://schemas.openxmlformats.org/officeDocument/2006/relationships/hyperlink" Target="https://www.scarsdale10583.com/the-goods/7779-swastika-found-at-shs-evokes-strong-reaction-from-school-principal-and-local-rabbi" TargetMode="External"/><Relationship Id="rId341" Type="http://schemas.openxmlformats.org/officeDocument/2006/relationships/hyperlink" Target="https://fox59.com/news/swastika-spray-painted-on-downtown-noblesville-building-prompts-investigation/" TargetMode="External"/><Relationship Id="rId340" Type="http://schemas.openxmlformats.org/officeDocument/2006/relationships/hyperlink" Target="https://www.bostonglobe.com/metro/2019/09/04/swastika-found-bathroom-needham-high/yretPdR5p3HXE35fDZPwAL/story.html" TargetMode="External"/><Relationship Id="rId345" Type="http://schemas.openxmlformats.org/officeDocument/2006/relationships/hyperlink" Target="https://dailyvoice.com/new-york/armonk/news/swastika-found-carved-in-bathroom-at-westchester-high-school/775878/" TargetMode="External"/><Relationship Id="rId344" Type="http://schemas.openxmlformats.org/officeDocument/2006/relationships/hyperlink" Target="https://darienite.com/three-swastikas-drawn-in-crayon-on-window-of-middlesex-middle-school-49443" TargetMode="External"/><Relationship Id="rId343" Type="http://schemas.openxmlformats.org/officeDocument/2006/relationships/hyperlink" Target="https://bloximages.newyork1.vip.townnews.com/cadillacnews.com/content/tncms/assets/v3/editorial/4/c3/4c3b1a2a-2fe3-5eff-ac92-cceda3be0337/5d7758a6b5228.image.jpg" TargetMode="External"/><Relationship Id="rId342" Type="http://schemas.openxmlformats.org/officeDocument/2006/relationships/hyperlink" Target="https://www.cadillacnews.com/news/swastikas-spray-painted-on-sidewalk/article_b9f4c39e-fdcc-5919-8e61-b274d5809f94.html" TargetMode="External"/><Relationship Id="rId338" Type="http://schemas.openxmlformats.org/officeDocument/2006/relationships/hyperlink" Target="https://www.newsday.com/long-island/crime/swastika-commack-park-1.35845325" TargetMode="External"/><Relationship Id="rId337" Type="http://schemas.openxmlformats.org/officeDocument/2006/relationships/hyperlink" Target="https://www.kolotv.com/content/news/UNR-taking-steps-after-swastika-discovered-at-Wolf-Pack-Tower-559389291.html" TargetMode="External"/><Relationship Id="rId336" Type="http://schemas.openxmlformats.org/officeDocument/2006/relationships/hyperlink" Target="https://www.rgj.com/story/news/education/2019/09/04/swastika-university-nevada-reno-dormitory-wolf-pack-tower-circus-circus/2201025001/" TargetMode="External"/><Relationship Id="rId335" Type="http://schemas.openxmlformats.org/officeDocument/2006/relationships/hyperlink" Target="https://www.post-journal.com/news/page-one/2019/08/swastika-symbol-left-in-parking-lot-of-city-business/" TargetMode="External"/><Relationship Id="rId339" Type="http://schemas.openxmlformats.org/officeDocument/2006/relationships/hyperlink" Target="https://www.thealpenanews.com/news/local-news/2019/09/posen-apologizes-for-swastika-at-potato-fest/" TargetMode="External"/><Relationship Id="rId330" Type="http://schemas.openxmlformats.org/officeDocument/2006/relationships/hyperlink" Target="https://www.startribune.com/minneapolis-police-investigating-school-graffiti/513511442/" TargetMode="External"/><Relationship Id="rId334" Type="http://schemas.openxmlformats.org/officeDocument/2006/relationships/hyperlink" Target="https://www.indystar.com/story/news/2019/08/06/university-indianapolis-swastika-residence-hall/1934878001/" TargetMode="External"/><Relationship Id="rId333" Type="http://schemas.openxmlformats.org/officeDocument/2006/relationships/hyperlink" Target="https://riverreporter.com/stories/swastikas-in-western-sullivan-more-prison-staff-hospitalized-and-more,32772?" TargetMode="External"/><Relationship Id="rId332" Type="http://schemas.openxmlformats.org/officeDocument/2006/relationships/hyperlink" Target="https://riverreporter.com/stories/swastikas-in-western-sullivan-more-prison-staff-hospitalized-and-more,32772?" TargetMode="External"/><Relationship Id="rId331" Type="http://schemas.openxmlformats.org/officeDocument/2006/relationships/hyperlink" Target="https://www.fox9.com/news/lake-harriet-community-schools-upper-campus-vandalized-with-anti-semitic-graffiti" TargetMode="External"/><Relationship Id="rId370" Type="http://schemas.openxmlformats.org/officeDocument/2006/relationships/hyperlink" Target="https://www.greenvilleonline.com/story/news/2019/10/17/furman-university-greenville-sc-dorm-doors-found-swastikas-sexually-explicit-graffiti/4006994002/" TargetMode="External"/><Relationship Id="rId369" Type="http://schemas.openxmlformats.org/officeDocument/2006/relationships/hyperlink" Target="https://www.news-gazette.com/news/local/university-illinois/two-more-swastikas-found-on-ui-campus/article_834ae344-eebc-11e9-9fd5-937fab5fb8b2.html" TargetMode="External"/><Relationship Id="rId368" Type="http://schemas.openxmlformats.org/officeDocument/2006/relationships/hyperlink" Target="https://www.news-gazette.com/news/local/university-illinois/two-more-swastikas-found-on-ui-campus/article_834ae344-eebc-11e9-9fd5-937fab5fb8b2.html" TargetMode="External"/><Relationship Id="rId363" Type="http://schemas.openxmlformats.org/officeDocument/2006/relationships/hyperlink" Target="https://reason.com/2019/10/16/mysterious-swastika-incident-at-yale-law-school/" TargetMode="External"/><Relationship Id="rId362" Type="http://schemas.openxmlformats.org/officeDocument/2006/relationships/hyperlink" Target="https://www.capecodtimes.com/news/20191013/2nd-swastika-incident-confirmed-in-falmouth" TargetMode="External"/><Relationship Id="rId361" Type="http://schemas.openxmlformats.org/officeDocument/2006/relationships/hyperlink" Target="https://pelhamexaminer.com/18165/showcase/why-i-was-not-surprised-about-swastikas-the-reality-of-being-a-jewish-student-in-pelham/" TargetMode="External"/><Relationship Id="rId360" Type="http://schemas.openxmlformats.org/officeDocument/2006/relationships/hyperlink" Target="https://www.facebook.com/events/2420846914793498/" TargetMode="External"/><Relationship Id="rId367" Type="http://schemas.openxmlformats.org/officeDocument/2006/relationships/hyperlink" Target="https://www.lohud.com/story/news/local/westchester/pleasantville/2019/10/11/swastika-found-pleasantville-high-school/3941560002/" TargetMode="External"/><Relationship Id="rId366" Type="http://schemas.openxmlformats.org/officeDocument/2006/relationships/hyperlink" Target="https://www.news-gazette.com/news/local/university-illinois/ui-investigates-anti-semitism-complaints/article_c84f3c70-eb64-11e9-b41f-db8a3d1aaa7f.html" TargetMode="External"/><Relationship Id="rId365" Type="http://schemas.openxmlformats.org/officeDocument/2006/relationships/hyperlink" Target="https://gradynewsource.uga.edu/uga-confirms-reports-of-swastikas-drawn-on-jewish-students-doors/" TargetMode="External"/><Relationship Id="rId364" Type="http://schemas.openxmlformats.org/officeDocument/2006/relationships/hyperlink" Target="https://www.redandblack.com/uganews/update-uga-president-jere-morehead-releases-statement-condemning-swastikas-drawn/article_44e68002-0c7d-11ea-8e1a-3f65d9769be9.html" TargetMode="External"/><Relationship Id="rId95" Type="http://schemas.openxmlformats.org/officeDocument/2006/relationships/hyperlink" Target="https://web.archive.org/save/http:/www.huffingtonpost.com/entry/swastika-gender-neutral-bathroom_us_58b089b2e4b060480e07c083" TargetMode="External"/><Relationship Id="rId94" Type="http://schemas.openxmlformats.org/officeDocument/2006/relationships/hyperlink" Target="https://web.archive.org/save/https:/morristowngreen.com/2017/03/10/morris-township-school-hopes-to-turn-swastika-incident-into-teachable-moment/" TargetMode="External"/><Relationship Id="rId97" Type="http://schemas.openxmlformats.org/officeDocument/2006/relationships/hyperlink" Target="https://web.archive.org/save/https:/www.postandcourier.com/news/charleston-high-school-students-edit-photo-of-school-play-to/article_c96699ce-ff84-11e6-a462-438faefee6ac.html" TargetMode="External"/><Relationship Id="rId96" Type="http://schemas.openxmlformats.org/officeDocument/2006/relationships/hyperlink" Target="https://web.archive.org/save/https:/www.usnews.com/news/best-states/rhode-island/articles/2017-03-02/swastika-burned-into-sign-along-bike-path-in-barrington" TargetMode="External"/><Relationship Id="rId99" Type="http://schemas.openxmlformats.org/officeDocument/2006/relationships/hyperlink" Target="https://web.archive.org/save/https:/www.statesman.com/NEWS/20170307/Anti-Semitic-posters-removed-from-Texas-State-University-campus" TargetMode="External"/><Relationship Id="rId98" Type="http://schemas.openxmlformats.org/officeDocument/2006/relationships/hyperlink" Target="https://bloximages.newyork1.vip.townnews.com/postandcourier.com/content/tncms/assets/v3/editorial/9/c4/9c4e2f04-ff90-11e6-b008-0fef75339e35/58b8a138c0f3d.image.jpg?resize=500%2C889" TargetMode="External"/><Relationship Id="rId91" Type="http://schemas.openxmlformats.org/officeDocument/2006/relationships/hyperlink" Target="https://web.archive.org/save/http:/lewisboro.dailyvoice.com/schools/another-swastika-is-found-at-john-jay-high-school/699334/" TargetMode="External"/><Relationship Id="rId90" Type="http://schemas.openxmlformats.org/officeDocument/2006/relationships/hyperlink" Target="https://web.archive.org/save/http:/www.steamboattoday.com/news/swastikas-at-steamboat-springs-high-school-prompt-concern/" TargetMode="External"/><Relationship Id="rId93" Type="http://schemas.openxmlformats.org/officeDocument/2006/relationships/hyperlink" Target="https://web.archive.org/save/http:/www.startribune.com/u-police-investigate-latest-anti-semitic-postings-on-campus/414140383/" TargetMode="External"/><Relationship Id="rId92" Type="http://schemas.openxmlformats.org/officeDocument/2006/relationships/hyperlink" Target="https://web.archive.org/save/https://www.tapinto.net/towns/westfield/articles/hate-symbol-found-at-a-westfield-elementary-schoo" TargetMode="External"/><Relationship Id="rId359" Type="http://schemas.openxmlformats.org/officeDocument/2006/relationships/hyperlink" Target="https://cambridge.wickedlocal.com/news/20191001/swastikas-drawn-in-dust-on-windowsill-at-cambridge-rindge" TargetMode="External"/><Relationship Id="rId358" Type="http://schemas.openxmlformats.org/officeDocument/2006/relationships/hyperlink" Target="http://organization.in/" TargetMode="External"/><Relationship Id="rId357" Type="http://schemas.openxmlformats.org/officeDocument/2006/relationships/hyperlink" Target="https://www.hngnews.com/milton_courier/article_5e1c6dbf-af57-5275-88e5-f552b57dab6e.html" TargetMode="External"/><Relationship Id="rId352" Type="http://schemas.openxmlformats.org/officeDocument/2006/relationships/hyperlink" Target="https://dailyvoice.com/new-york/clarkstown/news/swastikas-found-carved-into-starbucks-bathroom-door-in-rockland/775766/" TargetMode="External"/><Relationship Id="rId351" Type="http://schemas.openxmlformats.org/officeDocument/2006/relationships/hyperlink" Target="https://collegian.com/2019/09/category-news-swastika-drawing-found-on-wall-in-aggie-village/" TargetMode="External"/><Relationship Id="rId350" Type="http://schemas.openxmlformats.org/officeDocument/2006/relationships/hyperlink" Target="https://darienite.com/another-swastika-found-at-middlesex-school-assembly-on-diversity-and-name-calling-announced-49470" TargetMode="External"/><Relationship Id="rId356" Type="http://schemas.openxmlformats.org/officeDocument/2006/relationships/hyperlink" Target="https://www.northjersey.com/story/news/bergen/fair-lawn/2019/09/27/swastikas-found-memorial-middle-school-fair-lawn-nj/3792102002/" TargetMode="External"/><Relationship Id="rId355" Type="http://schemas.openxmlformats.org/officeDocument/2006/relationships/hyperlink" Target="http://westchester.news12.com/story/41109716/students-discover-offensive-graffiti-at-scarsdale-high-school" TargetMode="External"/><Relationship Id="rId354" Type="http://schemas.openxmlformats.org/officeDocument/2006/relationships/hyperlink" Target="https://www.jta.org/quick-reads/wisconsin-synagogue-vandalized-with-swastika-and-jude" TargetMode="External"/><Relationship Id="rId353" Type="http://schemas.openxmlformats.org/officeDocument/2006/relationships/hyperlink" Target="https://www.wfsb.com/news/student-thought-it-was-funny-to-spray-swastika-with-deodorant-school-official-says/article_64f73268-dafc-11e9-8ae5-c34ba0ecb114.html" TargetMode="External"/><Relationship Id="rId305" Type="http://schemas.openxmlformats.org/officeDocument/2006/relationships/hyperlink" Target="https://statements.cornell.edu/2019/20190414-message-martha-pollack.cfm" TargetMode="External"/><Relationship Id="rId304" Type="http://schemas.openxmlformats.org/officeDocument/2006/relationships/hyperlink" Target="https://www.denverpost.com/2019/04/09/swastika-denver-elementary-school-playground/" TargetMode="External"/><Relationship Id="rId303" Type="http://schemas.openxmlformats.org/officeDocument/2006/relationships/hyperlink" Target="https://www.fox17online.com/2019/04/13/watson-twp-supervisor-removes-swastikas-on-street-signs-himself" TargetMode="External"/><Relationship Id="rId302" Type="http://schemas.openxmlformats.org/officeDocument/2006/relationships/hyperlink" Target="https://denver.cbslocal.com/wp-content/uploads/sites/15909806/2019/04/swastika-copy.jpg?resize=768,432" TargetMode="External"/><Relationship Id="rId309" Type="http://schemas.openxmlformats.org/officeDocument/2006/relationships/hyperlink" Target="https://turnto10.com/news/local/swastika-drawn-in-bathroom-at-high-school-in-easton" TargetMode="External"/><Relationship Id="rId308" Type="http://schemas.openxmlformats.org/officeDocument/2006/relationships/hyperlink" Target="https://www.oakpark.com/News/Articles/4-19-2019/Swastika-drawing-discovered-at-Julian-/" TargetMode="External"/><Relationship Id="rId307" Type="http://schemas.openxmlformats.org/officeDocument/2006/relationships/hyperlink" Target="https://www.tennessean.com/story/news/2019/04/17/anti-semitic-graffiti-swastika-found-vanderbilt-campus-nashville/3495250002/" TargetMode="External"/><Relationship Id="rId306" Type="http://schemas.openxmlformats.org/officeDocument/2006/relationships/hyperlink" Target="https://www.nbcbayarea.com/news/local/13-swastikas-painted-across-buena-vista-park-in-san-francisco/193395/" TargetMode="External"/><Relationship Id="rId301" Type="http://schemas.openxmlformats.org/officeDocument/2006/relationships/hyperlink" Target="https://www.thedenverchannel.com/news/local-news/swastika-graffiti-found-on-denver-synagogue-wednesday-morning" TargetMode="External"/><Relationship Id="rId300" Type="http://schemas.openxmlformats.org/officeDocument/2006/relationships/hyperlink" Target="http://www.news12.com/story/40140056/etched-swastikas-spur-new-rochelle-school-to-give-lesson-on-hate" TargetMode="External"/><Relationship Id="rId327" Type="http://schemas.openxmlformats.org/officeDocument/2006/relationships/hyperlink" Target="https://www.app.com/story/news/crime/2019/07/21/swastikas-drawn-parts-park-long-branch-police-say/1790769001/" TargetMode="External"/><Relationship Id="rId326" Type="http://schemas.openxmlformats.org/officeDocument/2006/relationships/hyperlink" Target="https://www.wivb.com/news/new-york/police-investigating-swastikas-racist-symbols-on-buildings-in-geneva/Geneva" TargetMode="External"/><Relationship Id="rId325" Type="http://schemas.openxmlformats.org/officeDocument/2006/relationships/hyperlink" Target="https://www.mpnnow.com/news/20190724/another-swastika-found-in-geneva" TargetMode="External"/><Relationship Id="rId324" Type="http://schemas.openxmlformats.org/officeDocument/2006/relationships/hyperlink" Target="https://theswellesleyreport.com/2019/06/swastika-found-drawn-at-wellesley-middle-school-in-boys-bathroom/" TargetMode="External"/><Relationship Id="rId329" Type="http://schemas.openxmlformats.org/officeDocument/2006/relationships/hyperlink" Target="https://www.cair.com/press_releases/cair-expresses-solidarity-with-christian-community-after-neo-nazi-vandalism-of-maryland-church/" TargetMode="External"/><Relationship Id="rId328" Type="http://schemas.openxmlformats.org/officeDocument/2006/relationships/hyperlink" Target="http://joy105.com/church-vandalized-with-swastikas-and-curse-words/" TargetMode="External"/><Relationship Id="rId323" Type="http://schemas.openxmlformats.org/officeDocument/2006/relationships/hyperlink" Target="https://jewishjournal.com/community/299977/swastikas-discovered-in-new-jersey-school/" TargetMode="External"/><Relationship Id="rId322" Type="http://schemas.openxmlformats.org/officeDocument/2006/relationships/hyperlink" Target="https://patch.com/new-jersey/ridgewood/glen-rock-officials-condemn-swastika-written-school" TargetMode="External"/><Relationship Id="rId321" Type="http://schemas.openxmlformats.org/officeDocument/2006/relationships/hyperlink" Target="https://www.cnn.com/2019/05/24/us/vietnam-veteran-memorial-vandalism/index.html" TargetMode="External"/><Relationship Id="rId320" Type="http://schemas.openxmlformats.org/officeDocument/2006/relationships/hyperlink" Target="https://www.brooklynpaper.com/police-investigate-swastika-on-clinton-hill-jewish-community-center/" TargetMode="External"/><Relationship Id="rId316" Type="http://schemas.openxmlformats.org/officeDocument/2006/relationships/hyperlink" Target="https://www.nbcboston.com/news/local/student-discovers-hand-drawn-swastika-on-desk-of-newton-elementary-school/95546/" TargetMode="External"/><Relationship Id="rId315" Type="http://schemas.openxmlformats.org/officeDocument/2006/relationships/hyperlink" Target="https://www.washingtonpost.com/local/education/second-swastika-in-three-days-found-in-maryland-middle-school/2019/05/17/86d7000c-78cd-11e9-bd25-c989555e7766_story.html" TargetMode="External"/><Relationship Id="rId314" Type="http://schemas.openxmlformats.org/officeDocument/2006/relationships/hyperlink" Target="https://news3lv.com/news/local/local-jewish-7th-grade-student-finds-swastika-anti-semitic-note-left-on-her-desk" TargetMode="External"/><Relationship Id="rId313" Type="http://schemas.openxmlformats.org/officeDocument/2006/relationships/hyperlink" Target="https://www.bostonglobe.com/metro/2019/05/15/student-disciplined-for-allegedly-drawing-swastika-bathroom-westwood-middle-school/QyeEBW7cjgGnalvqtI5C5M/story.html" TargetMode="External"/><Relationship Id="rId319" Type="http://schemas.openxmlformats.org/officeDocument/2006/relationships/hyperlink" Target="https://scontent-den4-1.xx.fbcdn.net/v/t1.0-0/p403x403/60632996_479191509288517_1524299763254558720_o.jpg?_nc_cat=100&amp;_nc_sid=110474&amp;_nc_ohc=Y6rBBuuqnuoAX_7IkCe&amp;_nc_oc=AQn1LfAlBKZcvJ_UQEInrU7lzZCKZh1tNTiXIGmw5IUxRlrRTRCiNFoS4B6EJW6QijA&amp;_nc_ht=scontent-den4-1.xx&amp;tp=6&amp;oh=072c2fabaf8d2bd890763d448e6d08bd&amp;oe=5F68E268" TargetMode="External"/><Relationship Id="rId318" Type="http://schemas.openxmlformats.org/officeDocument/2006/relationships/hyperlink" Target="https://jewishjournal.com/news/california/299007/swastika-found-in-sf-state-bathroom/" TargetMode="External"/><Relationship Id="rId317" Type="http://schemas.openxmlformats.org/officeDocument/2006/relationships/hyperlink" Target="https://www.nj.com/bergen/2019/05/swastika-racist-graffiti-found-scrawled-in-classroom-at-bergen-county-high-school.html" TargetMode="External"/><Relationship Id="rId312" Type="http://schemas.openxmlformats.org/officeDocument/2006/relationships/hyperlink" Target="https://diversity.ncsu.edu/news/2019/05/08/in-response-to-anti-semitic-messages-in-the-free-expression-tunnel/" TargetMode="External"/><Relationship Id="rId311" Type="http://schemas.openxmlformats.org/officeDocument/2006/relationships/hyperlink" Target="https://patch.com/massachusetts/framingham/racist-graffiti-threats-found-keefe-tech" TargetMode="External"/><Relationship Id="rId310" Type="http://schemas.openxmlformats.org/officeDocument/2006/relationships/hyperlink" Target="https://turnto10.com/news/local/swastika-drawn-in-bathroom-at-high-school-in-easton" TargetMode="External"/><Relationship Id="rId297" Type="http://schemas.openxmlformats.org/officeDocument/2006/relationships/hyperlink" Target="https://www.nbcwashington.com/news/local/swastika-found-in-bathroom-stall-at-bethesda-elementary-school/3165/" TargetMode="External"/><Relationship Id="rId296" Type="http://schemas.openxmlformats.org/officeDocument/2006/relationships/hyperlink" Target="https://web.archive.org/save/https://beverlypress.com/2019/03/bloody-swastikas-found-in-park-cause-concern/" TargetMode="External"/><Relationship Id="rId295" Type="http://schemas.openxmlformats.org/officeDocument/2006/relationships/hyperlink" Target="https://theislandnow.com/great_neck/swastika-anti-semetic-slurs-found-in-shelter-rock-jewish-center/" TargetMode="External"/><Relationship Id="rId294" Type="http://schemas.openxmlformats.org/officeDocument/2006/relationships/hyperlink" Target="https://www.ocregister.com/2019/03/04/swastika-photo-on-social-media-sparks-outrage-and-community-reaction/" TargetMode="External"/><Relationship Id="rId299" Type="http://schemas.openxmlformats.org/officeDocument/2006/relationships/hyperlink" Target="https://talkofthesound.com/2019/03/14/two-more-swastikas-in-new-rochelle-school-this-time-a-middle-school/" TargetMode="External"/><Relationship Id="rId298" Type="http://schemas.openxmlformats.org/officeDocument/2006/relationships/hyperlink" Target="http://nevadasagebrush.com/blog/2019/03/13/swastika-found-in-juniper-hall-student-leaders-address-anti-semitism/" TargetMode="External"/><Relationship Id="rId271" Type="http://schemas.openxmlformats.org/officeDocument/2006/relationships/hyperlink" Target="https://web.archive.org/save/https://www.pennlive.com/news/2018/12/swastika-discovered-in-off-campus-apartment-building-near-penn-state-harrisburg.html" TargetMode="External"/><Relationship Id="rId270" Type="http://schemas.openxmlformats.org/officeDocument/2006/relationships/hyperlink" Target="https://www.amherst.edu/amherst-story/president/statements/node/741180" TargetMode="External"/><Relationship Id="rId269" Type="http://schemas.openxmlformats.org/officeDocument/2006/relationships/hyperlink" Target="https://web.archive.org/save/https://issuu.com/amherststudent/docs/issue_18_9037ab71b40252" TargetMode="External"/><Relationship Id="rId264" Type="http://schemas.openxmlformats.org/officeDocument/2006/relationships/hyperlink" Target="https://www.tapinto.net/towns/summit/sections/education/articles/as-community-rallies-against-hate-swastikas-appear-at-summit-high-school" TargetMode="External"/><Relationship Id="rId263" Type="http://schemas.openxmlformats.org/officeDocument/2006/relationships/hyperlink" Target="https://web.archive.org/save/https://patch.com/new-jersey/summit/swastikas-found-summit-middle-school" TargetMode="External"/><Relationship Id="rId262" Type="http://schemas.openxmlformats.org/officeDocument/2006/relationships/hyperlink" Target="https://web.archive.org/save/https://www.nj.com/news/2018/11/hateful-graffiti-swastikas-found-at-2-nj-middle-schools-just-miles-apart.html" TargetMode="External"/><Relationship Id="rId261" Type="http://schemas.openxmlformats.org/officeDocument/2006/relationships/hyperlink" Target="https://web.archive.org/save/https://www.jns.org/jewish-columbia-professor-finds-swastikas-yid-spray-painted-on-office-walls/" TargetMode="External"/><Relationship Id="rId268" Type="http://schemas.openxmlformats.org/officeDocument/2006/relationships/hyperlink" Target="https://web.archive.org/save/https://dailyvoice.com/new-jersey/pascackvalley/police-fire/swastikas-racist-graffiti-spread-from-pascack-valley-hs-to-hills/745334/" TargetMode="External"/><Relationship Id="rId267" Type="http://schemas.openxmlformats.org/officeDocument/2006/relationships/hyperlink" Target="https://web.archive.org/save/https://www.tapinto.net/towns/summit/sections/education/articles/as-community-rallies-against-hate-swastikas-appear-at-summit-high-school" TargetMode="External"/><Relationship Id="rId266" Type="http://schemas.openxmlformats.org/officeDocument/2006/relationships/hyperlink" Target="https://web.archive.org/save/https://www.jpost.com/diaspora/swastika-antisemitic-messages-found-in-book-at-carnegie-mellon-university-573387" TargetMode="External"/><Relationship Id="rId265" Type="http://schemas.openxmlformats.org/officeDocument/2006/relationships/hyperlink" Target="https://web.archive.org/save/https://www.nbclosangeles.com/news/black-panther-mural-nazi-swastika-defaced-los-angeles-black-leaders/150345/" TargetMode="External"/><Relationship Id="rId260" Type="http://schemas.openxmlformats.org/officeDocument/2006/relationships/hyperlink" Target="https://pbs.twimg.com/card_img/1275412342596124672/ovWo9eOz?format=jpg&amp;name=medium" TargetMode="External"/><Relationship Id="rId259" Type="http://schemas.openxmlformats.org/officeDocument/2006/relationships/hyperlink" Target="https://web.archive.org/save/https://www.timesofisrael.com/three-swastikas-drawn-on-cornell-campus-over-9-day-span/" TargetMode="External"/><Relationship Id="rId258" Type="http://schemas.openxmlformats.org/officeDocument/2006/relationships/hyperlink" Target="https://web.archive.org/save/https://www.npr.org/2018/11/20/669321036/swastika-defaces-duke-university-mural-honoring-synagogue-shooting-victims" TargetMode="External"/><Relationship Id="rId253" Type="http://schemas.openxmlformats.org/officeDocument/2006/relationships/hyperlink" Target="https://web.archive.org/save/https://www.knoxnews.com/story/news/local/2018/11/11/rock-university-tennessee-knoxville-defaced-swastikas-again/1970385002/" TargetMode="External"/><Relationship Id="rId252" Type="http://schemas.openxmlformats.org/officeDocument/2006/relationships/hyperlink" Target="https://web.archive.org/save/https://www.denverpost.com/2018/11/09/swastika-graffiti-kent-denver-school/" TargetMode="External"/><Relationship Id="rId251" Type="http://schemas.openxmlformats.org/officeDocument/2006/relationships/hyperlink" Target="https://web.archive.org/save/https://www.lohud.com/story/news/local/westchester/new-rochelle/2018/11/08/swastika-carved-new-rochelle-high-school-locker-room/1931853002/" TargetMode="External"/><Relationship Id="rId250" Type="http://schemas.openxmlformats.org/officeDocument/2006/relationships/hyperlink" Target="https://web.archive.org/save/https://www.northjersey.com/story/news/bergen/river-vale/2018/11/07/swastikas-found-pascack-valley-high-school-nj/1910692002/" TargetMode="External"/><Relationship Id="rId257" Type="http://schemas.openxmlformats.org/officeDocument/2006/relationships/hyperlink" Target="https://web.archive.org/save/https://www.jns.org/painted-swastika-discovered-at-university-of-illinois-as-nazi-symbol-appears-on-campuses/" TargetMode="External"/><Relationship Id="rId256" Type="http://schemas.openxmlformats.org/officeDocument/2006/relationships/hyperlink" Target="https://www.jewishtimes.com/anti-semitic-racist-graffiti-found-at-goucher-college/" TargetMode="External"/><Relationship Id="rId255" Type="http://schemas.openxmlformats.org/officeDocument/2006/relationships/hyperlink" Target="https://web.archive.org/save/https://www.westernmassnews.com/news/swastika-slurs-found-on-door-of-umass-dorm-room/article_3b26970c-e82d-11e8-bb01-bf667683f95d.html" TargetMode="External"/><Relationship Id="rId254" Type="http://schemas.openxmlformats.org/officeDocument/2006/relationships/hyperlink" Target="https://web.archive.org/save/https://www.chicagotribune.com/suburbs/river-forest/ct-rfl-trinity-swastika-tl-1122-story.html" TargetMode="External"/><Relationship Id="rId293" Type="http://schemas.openxmlformats.org/officeDocument/2006/relationships/hyperlink" Target="https://ca-times.brightspotcdn.com/dims4/default/372e7f7/2147483647/strip/true/crop/720x405+0+0/resize/840x473!/quality/90/?url=https%3A%2F%2Fcalifornia-times-brightspot.s3.amazonaws.com%2F3d%2F22%2F28edebd405be70b9799e9b6d8457%2Fla-1551655948-9pn5q98x1y-snap-image" TargetMode="External"/><Relationship Id="rId292" Type="http://schemas.openxmlformats.org/officeDocument/2006/relationships/hyperlink" Target="https://www.latimes.com/socal/daily-pilot/news/tn-dpt-me-nazi-party-20190303-story.html" TargetMode="External"/><Relationship Id="rId291" Type="http://schemas.openxmlformats.org/officeDocument/2006/relationships/hyperlink" Target="https://www.pantagraph.com/news/local/education/police-student-won-t-be-charged-for-drawing-swastika-on/article_c2fd4121-9a35-50e1-9032-da21b0a9008c.html" TargetMode="External"/><Relationship Id="rId290" Type="http://schemas.openxmlformats.org/officeDocument/2006/relationships/hyperlink" Target="https://fcnp.com/2019/02/25/mt-daniel-school-playground-vandalized-with-swastika/" TargetMode="External"/><Relationship Id="rId286" Type="http://schemas.openxmlformats.org/officeDocument/2006/relationships/hyperlink" Target="https://www.wcvb.com/article/swastika-found-scrawled-on-door-at-ashland-high-school/26357837" TargetMode="External"/><Relationship Id="rId285" Type="http://schemas.openxmlformats.org/officeDocument/2006/relationships/hyperlink" Target="https://s3.amazonaws.com/thetech-production/images/web_photos/web/8940_lob7_swastika.jpg?1549507973" TargetMode="External"/><Relationship Id="rId284" Type="http://schemas.openxmlformats.org/officeDocument/2006/relationships/hyperlink" Target="https://thetech.com/2019/02/07/swastika-on-black-hack" TargetMode="External"/><Relationship Id="rId283" Type="http://schemas.openxmlformats.org/officeDocument/2006/relationships/hyperlink" Target="https://www.nydailynews.com/resizer/L3AFL8VsKWpyQ5-zdYWha0AAFr0=/800x490/top/www.trbimg.com/img-5c707812/turbine/ny-1550874635-6zj18o00op-snap-image" TargetMode="External"/><Relationship Id="rId289" Type="http://schemas.openxmlformats.org/officeDocument/2006/relationships/hyperlink" Target="https://s3.amazonaws.com/bklyner/bklyner/wp-content/uploads/2019/02/Screen-Shot-2019-02-25-at-9.00.11-AM.png" TargetMode="External"/><Relationship Id="rId288" Type="http://schemas.openxmlformats.org/officeDocument/2006/relationships/hyperlink" Target="https://bklyner.com/swastika-brighton-beach-park/" TargetMode="External"/><Relationship Id="rId287" Type="http://schemas.openxmlformats.org/officeDocument/2006/relationships/hyperlink" Target="https://medium.com/colby-echo/campus-community-outraged-after-swastika-discovered-in-dana-2d94dcd3abff" TargetMode="External"/><Relationship Id="rId282" Type="http://schemas.openxmlformats.org/officeDocument/2006/relationships/hyperlink" Target="https://atlanta.adl.org/news/swastika-found-at-centennial-high-school/" TargetMode="External"/><Relationship Id="rId281" Type="http://schemas.openxmlformats.org/officeDocument/2006/relationships/hyperlink" Target="https://www.haaretz.com/us-news/swastikas-found-in-brooklyn-neighborhood-where-rbg-poster-was-vandalized-1.7083493" TargetMode="External"/><Relationship Id="rId280" Type="http://schemas.openxmlformats.org/officeDocument/2006/relationships/hyperlink" Target="https://baltimore.cbslocal.com/2019/01/18/anti-semitic-vandalism-severn-river-middle/" TargetMode="External"/><Relationship Id="rId275" Type="http://schemas.openxmlformats.org/officeDocument/2006/relationships/hyperlink" Target="https://web.archive.org/save/http://www.cambridgeday.com/2018/12/12/threats-to-teacher-of-color-follows-swastika-discovered-at-high-school-district-reports/" TargetMode="External"/><Relationship Id="rId274" Type="http://schemas.openxmlformats.org/officeDocument/2006/relationships/hyperlink" Target="https://pbs.twimg.com/media/DttX0tcVAAA4XpG?format=jpg&amp;name=900x900" TargetMode="External"/><Relationship Id="rId273" Type="http://schemas.openxmlformats.org/officeDocument/2006/relationships/hyperlink" Target="https://www.nbclosangeles.com/news/graffiti-makes-shooting-threat-at-csu-northridge/142983/" TargetMode="External"/><Relationship Id="rId272" Type="http://schemas.openxmlformats.org/officeDocument/2006/relationships/hyperlink" Target="https://web.archive.org/save/https://dailyvoice.com/new-jersey/ridgewood/police-fire/swastika-carved-next-to-star-of-david-in-ridgewood-hs-girls-bathroom-stall/745345/" TargetMode="External"/><Relationship Id="rId279" Type="http://schemas.openxmlformats.org/officeDocument/2006/relationships/hyperlink" Target="https://www.wmar2news.com/news/howard-county/swastika-drawn-in-snow-by-student-at-howard-high-school" TargetMode="External"/><Relationship Id="rId278" Type="http://schemas.openxmlformats.org/officeDocument/2006/relationships/hyperlink" Target="https://www.theguardian.com/us-news/2019/jan/15/students-swastika-bodies-junior-high-school-california" TargetMode="External"/><Relationship Id="rId277" Type="http://schemas.openxmlformats.org/officeDocument/2006/relationships/hyperlink" Target="https://patch.com/new-york/williamsburg/stickers-swastikas-hate-speech-posted-greenpoint-streets" TargetMode="External"/><Relationship Id="rId276" Type="http://schemas.openxmlformats.org/officeDocument/2006/relationships/hyperlink" Target="https://web.archive.org/save/https://www.lohud.com/story/news/local/westchester/2018/12/10/nazi-posters-found-suny-purchase-college-harrison/2267409002/" TargetMode="External"/><Relationship Id="rId228" Type="http://schemas.openxmlformats.org/officeDocument/2006/relationships/hyperlink" Target="https://www.mercurynews.com/wp-content/uploads/2018/10/SJM-L-FREHATE-1014.jpg?w=810" TargetMode="External"/><Relationship Id="rId227" Type="http://schemas.openxmlformats.org/officeDocument/2006/relationships/hyperlink" Target="https://web.archive.org/save/https:/www.mercurynews.com/2018/10/13/swastika-scrawled-on-fremont-council-candidates-sign/" TargetMode="External"/><Relationship Id="rId226" Type="http://schemas.openxmlformats.org/officeDocument/2006/relationships/hyperlink" Target="https://snworksceo.imgix.net/dtc/1f90ec8e-c214-4fb9-9f9a-c83a18b6f532.sized-1000x1000.jpg?w=1000" TargetMode="External"/><Relationship Id="rId225" Type="http://schemas.openxmlformats.org/officeDocument/2006/relationships/hyperlink" Target="https://web.archive.org/save/https://www.dukechronicle.com/article/2018/10/swastika-found-carved-in-bathroom-stall-of-languages-building" TargetMode="External"/><Relationship Id="rId229" Type="http://schemas.openxmlformats.org/officeDocument/2006/relationships/hyperlink" Target="https://web.archive.org/save/https://www.burlingtonfreepress.com/story/news/local/2018/10/18/vermont-superintendent-condemns-anti-semitic-graffiti-stowe-school/1680973002/" TargetMode="External"/><Relationship Id="rId220" Type="http://schemas.openxmlformats.org/officeDocument/2006/relationships/hyperlink" Target="http://www.pike.k12.in.us/News/1813" TargetMode="External"/><Relationship Id="rId224" Type="http://schemas.openxmlformats.org/officeDocument/2006/relationships/hyperlink" Target="https://web.archive.org/save/https://www.wusa9.com/article/news/local/fairfax/swastikas-found-spray-painted-on-jewish-community-center-of-northern-virginia/65-601558308" TargetMode="External"/><Relationship Id="rId223" Type="http://schemas.openxmlformats.org/officeDocument/2006/relationships/hyperlink" Target="https://web.archive.org/save/https://themacweekly.com/74995/news/swastikas-found-in-library-college-responds/" TargetMode="External"/><Relationship Id="rId222" Type="http://schemas.openxmlformats.org/officeDocument/2006/relationships/hyperlink" Target="https://web.archive.org/save/https:/www.tapinto.net/towns/westfield/sections/education/articles/details-emerge-about-swastika-incident-at-elementary-school-in-westfield" TargetMode="External"/><Relationship Id="rId221" Type="http://schemas.openxmlformats.org/officeDocument/2006/relationships/hyperlink" Target="https://web.archive.org/save/https:/www.fox10tv.com/news/swastika-found-cut-into-a-chair-at-south-alabama-university-issues-statement/article_d6a28d56-c354-11e8-9fce-af754b41752a.amp.html" TargetMode="External"/><Relationship Id="rId217" Type="http://schemas.openxmlformats.org/officeDocument/2006/relationships/hyperlink" Target="https://web.archive.org/save/https:/13wham.com/news/local/swastika-found-inside-nazareth-college-dorm" TargetMode="External"/><Relationship Id="rId216" Type="http://schemas.openxmlformats.org/officeDocument/2006/relationships/hyperlink" Target="https://web.archive.org/save/https:/www.northjersey.com/story/news/crime/2018/09/22/swastikas-josh-gottheimer-campaign-sign-sussex-county/1398336002/" TargetMode="External"/><Relationship Id="rId215" Type="http://schemas.openxmlformats.org/officeDocument/2006/relationships/hyperlink" Target="https://web.archive.org/save/https://abcnews.go.com/US/swastika-anti-lgbtq-comments-found-dorms-university-maryland/story?id=57642696" TargetMode="External"/><Relationship Id="rId214" Type="http://schemas.openxmlformats.org/officeDocument/2006/relationships/hyperlink" Target="https://36yrz82f039s43dlq3eidz72-wpengine.netdna-ssl.com/wp-content/uploads/2018/10/Vandelism.jpg" TargetMode="External"/><Relationship Id="rId219" Type="http://schemas.openxmlformats.org/officeDocument/2006/relationships/hyperlink" Target="https://www.wthr.com/sites/default/files/images/2018/09/28/Pike%20HS-swastika%20vandalism.jpg" TargetMode="External"/><Relationship Id="rId218" Type="http://schemas.openxmlformats.org/officeDocument/2006/relationships/hyperlink" Target="https://web.archive.org/save/https:/www.wthr.com/article/students-find-ugly-drawing-bathroom-pike-high-school" TargetMode="External"/><Relationship Id="rId213" Type="http://schemas.openxmlformats.org/officeDocument/2006/relationships/hyperlink" Target="https://web.archive.org/save/https://yucommentator.org/2018/10/swastika-graffiti-yu-residencies-prompts-investigation/" TargetMode="External"/><Relationship Id="rId212" Type="http://schemas.openxmlformats.org/officeDocument/2006/relationships/hyperlink" Target="https://pbs.twimg.com/media/Dkfpyb2WsAAV3Be?format=jpg&amp;name=small" TargetMode="External"/><Relationship Id="rId211" Type="http://schemas.openxmlformats.org/officeDocument/2006/relationships/hyperlink" Target="https://web.archive.org/save/https:/13wham.com/news/local/swastikas-spray-painted-on-17-trees-in-penfield-park-deputies-investigating" TargetMode="External"/><Relationship Id="rId210" Type="http://schemas.openxmlformats.org/officeDocument/2006/relationships/hyperlink" Target="https://bloximages.chicago2.vip.townnews.com/vtcng.com/content/tncms/assets/v3/editorial/b/af/baf757d6-a14d-11e8-a636-5be348871da7/5b756a5196c17.image.jpg" TargetMode="External"/><Relationship Id="rId249" Type="http://schemas.openxmlformats.org/officeDocument/2006/relationships/hyperlink" Target="https://www.facebook.com/CityOfMonmouthOregon/photos/a.279882828708890/2146783558685465/?type=3" TargetMode="External"/><Relationship Id="rId248" Type="http://schemas.openxmlformats.org/officeDocument/2006/relationships/hyperlink" Target="https://web.archive.org/save/https://katu.com/news/local/like-a-death-threat-local-rabbi-responds-to-hateful-graffiti-sprayed-on-street" TargetMode="External"/><Relationship Id="rId247" Type="http://schemas.openxmlformats.org/officeDocument/2006/relationships/hyperlink" Target="https://web.archive.org/save/https://www.knoxnews.com/story/news/education/2018/11/09/ut-chancellor-condemns-swastika-painting-rock-no-one-should-feel-unsafe/1942142002/" TargetMode="External"/><Relationship Id="rId242" Type="http://schemas.openxmlformats.org/officeDocument/2006/relationships/hyperlink" Target="https://web.archive.org/save/http://nevadasagebrush.com/blog/2018/11/03/anti-semitic-symbols-are-carved-in-residence-hall-door-after-the-synagogue-shooting/" TargetMode="External"/><Relationship Id="rId241" Type="http://schemas.openxmlformats.org/officeDocument/2006/relationships/hyperlink" Target="https://fox59.com/wp-content/uploads/sites/21/2018/11/capture.jpeg?w=1920&amp;h=1080&amp;crop=1" TargetMode="External"/><Relationship Id="rId240" Type="http://schemas.openxmlformats.org/officeDocument/2006/relationships/hyperlink" Target="https://web.archive.org/save/https://fox59.com/news/swastika-racial-slur-found-carved-into-indianapolis-golf-course/" TargetMode="External"/><Relationship Id="rId246" Type="http://schemas.openxmlformats.org/officeDocument/2006/relationships/hyperlink" Target="https://web.archive.org/save/https:/www.phillyvoice.com/swastika-graffiti-painted-us-navy-property-warminster/" TargetMode="External"/><Relationship Id="rId245" Type="http://schemas.openxmlformats.org/officeDocument/2006/relationships/hyperlink" Target="https://web.archive.org/save/https://news3lv.com/news/local/unlv-police-investigating-several-anti-semitic-racist-incidents-on-campus" TargetMode="External"/><Relationship Id="rId244" Type="http://schemas.openxmlformats.org/officeDocument/2006/relationships/hyperlink" Target="https://web.archive.org/save/https:/13wham.com/news/local/swastika-found-inside-elevator-at-eastman-school-of-music" TargetMode="External"/><Relationship Id="rId243" Type="http://schemas.openxmlformats.org/officeDocument/2006/relationships/hyperlink" Target="http://nevadasagebrush.com/blog/2019/03/13/swastika-found-in-juniper-hall-student-leaders-address-anti-semitism/" TargetMode="External"/><Relationship Id="rId239" Type="http://schemas.openxmlformats.org/officeDocument/2006/relationships/hyperlink" Target="https://web.archive.org/save/https:/kstp.com/news/macalester-college-students-react-after-swastika-found-drawn-on-campus/5126913/" TargetMode="External"/><Relationship Id="rId238" Type="http://schemas.openxmlformats.org/officeDocument/2006/relationships/hyperlink" Target="https://web.archive.org/save/https:/www.newsweek.com/man-arrested-florida-arsenal-guns-swastika-bullet-resistant-vest-1190175" TargetMode="External"/><Relationship Id="rId237" Type="http://schemas.openxmlformats.org/officeDocument/2006/relationships/hyperlink" Target="https://web.archive.org/save/https://patch.com/massachusetts/reading/another-swastika-found-rmhs" TargetMode="External"/><Relationship Id="rId236" Type="http://schemas.openxmlformats.org/officeDocument/2006/relationships/hyperlink" Target="https://web.archive.org/save/https:/wtop.com/dc/2018/10/police-investigate-swastika-sticker-found-in-northwest-dc-high-school/" TargetMode="External"/><Relationship Id="rId231" Type="http://schemas.openxmlformats.org/officeDocument/2006/relationships/hyperlink" Target="https://web.archive.org/save/https://www.dailyfreeman.com/news/police-blotter/four-12-year-olds-painted-swastika-graffiti-in-kingston-city-police-say/article_0c7b5e2c-db96-11e8-a089-c3df4d1bc82b.html" TargetMode="External"/><Relationship Id="rId230" Type="http://schemas.openxmlformats.org/officeDocument/2006/relationships/hyperlink" Target="https://web.archive.org/save/https:/www.thedenverchannel.com/news/crime/swastikas-and-other-nazi-references-on-political-signs-near-breckenridge-under-investigation" TargetMode="External"/><Relationship Id="rId235" Type="http://schemas.openxmlformats.org/officeDocument/2006/relationships/hyperlink" Target="https://web.archive.org/save/https://fordhamobserver.com/36292/news/anti-semitic-symbol-found-on-rose-hill-classroom-desk/" TargetMode="External"/><Relationship Id="rId234" Type="http://schemas.openxmlformats.org/officeDocument/2006/relationships/hyperlink" Target="https://web.archive.org/save/http://jewishjournal.org/2018/11/01/more-swastikas-discovered-in-reading-and-salem/" TargetMode="External"/><Relationship Id="rId233" Type="http://schemas.openxmlformats.org/officeDocument/2006/relationships/hyperlink" Target="https://hudsonvalleyone.com/2018/10/22/kingston-police-investigate-nazi-graffiti/" TargetMode="External"/><Relationship Id="rId232" Type="http://schemas.openxmlformats.org/officeDocument/2006/relationships/hyperlink" Target="https://bloximages.chicago2.vip.townnews.com/dailyfreeman.com/content/tncms/assets/v3/editorial/6/30/630d7baa-d55e-11e8-af06-6fb522fc3611/5bccc41809682.image.jpg?resize=1662%2C1246" TargetMode="External"/><Relationship Id="rId206" Type="http://schemas.openxmlformats.org/officeDocument/2006/relationships/hyperlink" Target="https://web.archive.org/save/https:/www.ynetnews.com/articles/0,7340,L-5319496,00.html" TargetMode="External"/><Relationship Id="rId205" Type="http://schemas.openxmlformats.org/officeDocument/2006/relationships/hyperlink" Target="https://www.ketv.com/article/vandals-scorch-swastika-into-grass-at-memorial-park/22507408" TargetMode="External"/><Relationship Id="rId204" Type="http://schemas.openxmlformats.org/officeDocument/2006/relationships/hyperlink" Target="https://web.archive.org/save/https://patch.com/massachusetts/reading/officials-react-anti-semitic-incident-parker-middle-school" TargetMode="External"/><Relationship Id="rId203" Type="http://schemas.openxmlformats.org/officeDocument/2006/relationships/hyperlink" Target="https://web.archive.org/save/https:/antisemitism.org.il/en/125034/" TargetMode="External"/><Relationship Id="rId209" Type="http://schemas.openxmlformats.org/officeDocument/2006/relationships/hyperlink" Target="https://web.archive.org/save/https:/www.vtcng.com/news_and_citizen/news/local_news/hateful-graffiti-found-at-school/article_abd46076-a15e-11e8-8acd-2f89c930b36e.html" TargetMode="External"/><Relationship Id="rId208" Type="http://schemas.openxmlformats.org/officeDocument/2006/relationships/hyperlink" Target="http://added.in/" TargetMode="External"/><Relationship Id="rId207" Type="http://schemas.openxmlformats.org/officeDocument/2006/relationships/hyperlink" Target="https://besttv232-ynet-images1-prod.cdn.it.best-tv.com/PicServer5/2018/07/30/8688028/8688026099880640360no.jpg" TargetMode="External"/><Relationship Id="rId202" Type="http://schemas.openxmlformats.org/officeDocument/2006/relationships/hyperlink" Target="https://web.archive.org/save/https://www.facebook.com/LesleyUniversity/posts/2018-05-14-a-message-from-president-weiss:/10156226224719795/" TargetMode="External"/><Relationship Id="rId201" Type="http://schemas.openxmlformats.org/officeDocument/2006/relationships/hyperlink" Target="https://web.archive.org/save/https://nypost.com/2018/05/12/swastika-left-on-bulletin-board-at-harvard/" TargetMode="External"/><Relationship Id="rId200" Type="http://schemas.openxmlformats.org/officeDocument/2006/relationships/hyperlink" Target="https://web.archive.org/save/https://whdh.com/news/swastika-found-spray-painted-outside-needham-high-school/" TargetMode="External"/><Relationship Id="rId190" Type="http://schemas.openxmlformats.org/officeDocument/2006/relationships/hyperlink" Target="https://i0.wp.com/www.westernfrontonline.com/wp-content/uploads/2018/03/5322259170009278758-e1521249747906.jpg?resize=447%2C575" TargetMode="External"/><Relationship Id="rId194" Type="http://schemas.openxmlformats.org/officeDocument/2006/relationships/hyperlink" Target="https://web.archive.org/save/https://www.news-leader.com/story/news/local/ozarks/now/2018/03/26/springfield-mom-finds-swastika-painted-front-door-windshield-busted/459022002/" TargetMode="External"/><Relationship Id="rId193" Type="http://schemas.openxmlformats.org/officeDocument/2006/relationships/hyperlink" Target="https://www.columbiaspectator.com/news/2020/04/01/this-semester-the-16th-floor-of-east-campus-has-seen-three-incidents-of-anti-semitic-vandalism/" TargetMode="External"/><Relationship Id="rId192" Type="http://schemas.openxmlformats.org/officeDocument/2006/relationships/hyperlink" Target="https://cdn10.phillymag.com/wp-content/uploads/sites/3/2018/03/swastika-northern-liberties-house-1.jpg" TargetMode="External"/><Relationship Id="rId191" Type="http://schemas.openxmlformats.org/officeDocument/2006/relationships/hyperlink" Target="https://web.archive.org/save/https://www.phillymag.com/news/2018/03/20/northern-liberties-swastika/" TargetMode="External"/><Relationship Id="rId187" Type="http://schemas.openxmlformats.org/officeDocument/2006/relationships/hyperlink" Target="https://web.archive.org/save/https://wcfcourier.com/news/local/education/luther-college-president-responds-to-symbols-of-hate/article_6d89174b-26d4-5cf5-9125-29d449b39207.html" TargetMode="External"/><Relationship Id="rId186" Type="http://schemas.openxmlformats.org/officeDocument/2006/relationships/hyperlink" Target="https://web.archive.org/save/https://wsvn.com/news/local/swastika-spray-painted-on-brightline-building-in-miami/" TargetMode="External"/><Relationship Id="rId185" Type="http://schemas.openxmlformats.org/officeDocument/2006/relationships/hyperlink" Target="http://www.liherald.com/uploads/original/1519830522_c27c.jpg" TargetMode="External"/><Relationship Id="rId184" Type="http://schemas.openxmlformats.org/officeDocument/2006/relationships/hyperlink" Target="https://web.archive.org/save/http://www.liherald.com/stories/swastika-found-outside-wantagh-home,100595" TargetMode="External"/><Relationship Id="rId189" Type="http://schemas.openxmlformats.org/officeDocument/2006/relationships/hyperlink" Target="https://web.archive.org/save/http://www.westernfrontonline.com/2018/03/16/two-reports-of-antisemitism-on-campus-this-week/" TargetMode="External"/><Relationship Id="rId188" Type="http://schemas.openxmlformats.org/officeDocument/2006/relationships/hyperlink" Target="https://web.archive.org/save/http://www.kcrg.com/content/news/UI-Police-investigate-Nazi-graffiti-left-on-campus-mural-477351073.html" TargetMode="External"/><Relationship Id="rId183" Type="http://schemas.openxmlformats.org/officeDocument/2006/relationships/hyperlink" Target="https://web.archive.org/save/https://www.cincinnati.com/story/news/2018/02/27/xavier-investigates-report-nazi-swastika-flag-dorm/376334002/" TargetMode="External"/><Relationship Id="rId182" Type="http://schemas.openxmlformats.org/officeDocument/2006/relationships/hyperlink" Target="https://www.liherald.com/uploads/original/1519243607_e7ae.jpg" TargetMode="External"/><Relationship Id="rId181" Type="http://schemas.openxmlformats.org/officeDocument/2006/relationships/hyperlink" Target="https://web.archive.org/save/https://www.liherald.com/stories/bias-incident-reported-in-oceanside,100393" TargetMode="External"/><Relationship Id="rId180" Type="http://schemas.openxmlformats.org/officeDocument/2006/relationships/hyperlink" Target="https://cdn-images-1.medium.com/max/2000/1*2oUfKIPsJlN6K1JZOC-yIw.jpeg" TargetMode="External"/><Relationship Id="rId176" Type="http://schemas.openxmlformats.org/officeDocument/2006/relationships/hyperlink" Target="https://web.archive.org/save/https://www.sfgate.com/bayarea/article/Swastika-found-San-Jose-college-campus-Evergreen-12549111.php" TargetMode="External"/><Relationship Id="rId175" Type="http://schemas.openxmlformats.org/officeDocument/2006/relationships/hyperlink" Target="http://images.tritondigitalcms.com/6616/sites/274/2018/02/01080522/marcus-768x513.jpg" TargetMode="External"/><Relationship Id="rId174" Type="http://schemas.openxmlformats.org/officeDocument/2006/relationships/hyperlink" Target="https://web.archive.org/save/https://www.dallasnews.com/news/flower-mound/2018/02/01/marcus-high-school-confronts-racist-photo-posted-online" TargetMode="External"/><Relationship Id="rId173" Type="http://schemas.openxmlformats.org/officeDocument/2006/relationships/hyperlink" Target="https://web.archive.org/save/https://patch.com/new-york/bedford/2-more-incidents-anti-semitic-graffiti-found-john-jay" TargetMode="External"/><Relationship Id="rId179" Type="http://schemas.openxmlformats.org/officeDocument/2006/relationships/hyperlink" Target="https://medium.com/colby-echo/community-navigates-aftermath-of-hate-symbol-2f79d81ae143" TargetMode="External"/><Relationship Id="rId178" Type="http://schemas.openxmlformats.org/officeDocument/2006/relationships/hyperlink" Target="https://www.waaytv.com/content/news/University-of-Alabama-and-Huntsville-finds-graffiti-of-swastikas--473842833.html" TargetMode="External"/><Relationship Id="rId177" Type="http://schemas.openxmlformats.org/officeDocument/2006/relationships/hyperlink" Target="https://norwell.wickedlocal.com/news/20180202/norwell-high-addresses-latest-swastika-incident" TargetMode="External"/><Relationship Id="rId198" Type="http://schemas.openxmlformats.org/officeDocument/2006/relationships/hyperlink" Target="https://web.archive.org/save/https://qns.com/story/2018/05/03/swastika-graffiti-makes-second-appearance-on-dilapidated-holliswood-hospital/" TargetMode="External"/><Relationship Id="rId197" Type="http://schemas.openxmlformats.org/officeDocument/2006/relationships/hyperlink" Target="https://toledo.oh.gov/news/the-city-of-toledo-investigating-discovery-of-swastika-and-racial-slur/" TargetMode="External"/><Relationship Id="rId196" Type="http://schemas.openxmlformats.org/officeDocument/2006/relationships/hyperlink" Target="https://web.archive.org/save/https://www.toledoblade.com/local/2018/04/19/Swastika-racial-slur-drawn-on-notepad-left-in-city-vehicle/stories/20180419152" TargetMode="External"/><Relationship Id="rId195" Type="http://schemas.openxmlformats.org/officeDocument/2006/relationships/hyperlink" Target="https://www.gannett-cdn.com/-mm-/735dab910872766e42a151b933ccaa6fb336f509/c=209-0-4619-3316&amp;r=x404&amp;c=534x401/local/-/media/2018/03/26/Springfield/Springfield/636576661349518133-tGrafitti00060.jpg" TargetMode="External"/><Relationship Id="rId199" Type="http://schemas.openxmlformats.org/officeDocument/2006/relationships/hyperlink" Target="https://web.archive.org/save/https://www.nbcboston.com/news/local/Arlington-High-School-Vandalism-Break-In-Investigation-482118991.html" TargetMode="External"/><Relationship Id="rId150" Type="http://schemas.openxmlformats.org/officeDocument/2006/relationships/hyperlink" Target="https://web.archive.org/save/https:/badgerherald.com/news/2017/09/20/campus-leaders-condemn-swastika-vandalism-near-synagogue/" TargetMode="External"/><Relationship Id="rId149" Type="http://schemas.openxmlformats.org/officeDocument/2006/relationships/hyperlink" Target="https://web.archive.org/save/https:/www.washingtonpost.com/local/public-safety/swastika-found-in-residence-hall-at-georgetown-university-on-jewish-holiday/2017/09/21/7fe36804-9ec1-11e7-9083-fbfddf6804c2_story.html?utm_term=.5da0a5a69358" TargetMode="External"/><Relationship Id="rId148" Type="http://schemas.openxmlformats.org/officeDocument/2006/relationships/hyperlink" Target="http://image.theoaklandpress.com/storyimage/OP/20170918/NEWS/170919619/AR/0/AR-170919619.jpg&amp;maxh=400&amp;maxw=667" TargetMode="External"/><Relationship Id="rId143" Type="http://schemas.openxmlformats.org/officeDocument/2006/relationships/hyperlink" Target="https://web.archive.org/save/https:/patch.com/connecticut/ridgefield/swastika-found-ridgefield-high-school" TargetMode="External"/><Relationship Id="rId142" Type="http://schemas.openxmlformats.org/officeDocument/2006/relationships/hyperlink" Target="https://web.archive.org/save/http:/ephblog.com/category/faculty/marlene-sandstrom/" TargetMode="External"/><Relationship Id="rId141" Type="http://schemas.openxmlformats.org/officeDocument/2006/relationships/hyperlink" Target="https://web.archive.org/save/https:/www.paloaltoonline.com/news/2017/09/11/swastika-like-symbol-drawn-outside-stanford-residence-hall" TargetMode="External"/><Relationship Id="rId140" Type="http://schemas.openxmlformats.org/officeDocument/2006/relationships/hyperlink" Target="https://web.archive.org/save/https:/www.pressherald.com/2017/09/08/racist-homophobic-graffiti-found-in-building-on-bowdoin-campus/" TargetMode="External"/><Relationship Id="rId147" Type="http://schemas.openxmlformats.org/officeDocument/2006/relationships/hyperlink" Target="https://web.archive.org/save/http:/www.theoaklandpress.com/general-news/20170918/royal-oak-police-investigate-swastika-graffiti-incidents-seek-tips" TargetMode="External"/><Relationship Id="rId146" Type="http://schemas.openxmlformats.org/officeDocument/2006/relationships/hyperlink" Target="https://web.archive.org/save/https:/www.jconline.com/story/news/college/2017/09/28/tables-found-arranged-into-swastika-purdue-honors-college/711839001/" TargetMode="External"/><Relationship Id="rId145" Type="http://schemas.openxmlformats.org/officeDocument/2006/relationships/hyperlink" Target="https://web.archive.org/save/http:/www.kcci.com/article/swastika-racist-messages-reported-at-drake-university/12265110" TargetMode="External"/><Relationship Id="rId144" Type="http://schemas.openxmlformats.org/officeDocument/2006/relationships/hyperlink" Target="https://web.archive.org/save/http:/www.sandiegouniontribune.com/news/public-safety/sd-me-graffiti-school-20170913-story.html" TargetMode="External"/><Relationship Id="rId139" Type="http://schemas.openxmlformats.org/officeDocument/2006/relationships/hyperlink" Target="https://i2.wp.com/blueandgraypress.com/wp-content/uploads/2017/09/Screen-Shot-2017-09-13-at-10.06.07-PM.png?zoom=2&amp;resize=620%2C325" TargetMode="External"/><Relationship Id="rId138" Type="http://schemas.openxmlformats.org/officeDocument/2006/relationships/hyperlink" Target="https://web.archive.org/save/https:/blueandgraypress.com/2017/09/14/swastika-found-in-jefferson-hall-elevator-reflects-a-nationwide-trend/" TargetMode="External"/><Relationship Id="rId137" Type="http://schemas.openxmlformats.org/officeDocument/2006/relationships/hyperlink" Target="https://s3-eu-west-1.amazonaws.com/uploads-origin.guim.co.uk/2017/08/30/Richard_Misrach.jpg" TargetMode="External"/><Relationship Id="rId132" Type="http://schemas.openxmlformats.org/officeDocument/2006/relationships/hyperlink" Target="https://web.archive.org/save/http:/www.capecodtimes.com/news11/20170816/swastika-painted-on-car-in-mashpee" TargetMode="External"/><Relationship Id="rId131" Type="http://schemas.openxmlformats.org/officeDocument/2006/relationships/hyperlink" Target="https://web.archive.org/save/https:/www.capenews.net/falmouth/news/swastikas-found-etched-on-falmouth-playground-equipment/article_83ae047d-fc41-55b2-b5aa-cf1e6364075b.html" TargetMode="External"/><Relationship Id="rId130" Type="http://schemas.openxmlformats.org/officeDocument/2006/relationships/hyperlink" Target="https://web.archive.org/save/https:/www.sevendaysvt.com/OffMessage/archives/2017/07/21/swastika-racial-slur-found-in-burlington-library-bathroom" TargetMode="External"/><Relationship Id="rId136" Type="http://schemas.openxmlformats.org/officeDocument/2006/relationships/hyperlink" Target="https://www.theguardian.com/artanddesign/2017/aug/30/richard-misrach-best-photograph-swastika-california-desert-interview" TargetMode="External"/><Relationship Id="rId135" Type="http://schemas.openxmlformats.org/officeDocument/2006/relationships/hyperlink" Target="https://web.archive.org/save/http:/www.nbcconnecticut.com/news/local/Racial-Slur-Swastika-Painted-on-Front-of-New-Milford-Restaurant-441527813.html" TargetMode="External"/><Relationship Id="rId134" Type="http://schemas.openxmlformats.org/officeDocument/2006/relationships/hyperlink" Target="http://image.cleveland.com/home/cleve-media/width960/img/plain-dealer/photo/2017/08/16/-5f22bce9abee9c7e.png%20%20%20%20and%20%20%20%20https:/image.cleveland.com/home/cleve-media/width960/img/plain-dealer/photo/2017/08/16/-c0f61eee78d2d00d.png" TargetMode="External"/><Relationship Id="rId133" Type="http://schemas.openxmlformats.org/officeDocument/2006/relationships/hyperlink" Target="https://web.archive.org/save/http:/www.cleveland.com/lakewood/index.ssf/2017/08/swastikas_painted_on_driveway.html" TargetMode="External"/><Relationship Id="rId172" Type="http://schemas.openxmlformats.org/officeDocument/2006/relationships/hyperlink" Target="https://web.archive.org/save/https://patch.com/new-york/bedford/2-more-incidents-anti-semitic-graffiti-found-john-jay" TargetMode="External"/><Relationship Id="rId171" Type="http://schemas.openxmlformats.org/officeDocument/2006/relationships/hyperlink" Target="https://www.eugeneweekly.com/wp-content/uploads/2018/01/20180111news-2-1300x844.jpg" TargetMode="External"/><Relationship Id="rId170" Type="http://schemas.openxmlformats.org/officeDocument/2006/relationships/hyperlink" Target="https://web.archive.org/save/https://www.eugeneweekly.com/2018/01/11/swastikas-anti-immigration-slogans-painted-in-eugene/" TargetMode="External"/><Relationship Id="rId165" Type="http://schemas.openxmlformats.org/officeDocument/2006/relationships/hyperlink" Target="https://web.archive.org/save/https:/www.theridgefieldpress.com/news/people/article/Another-swastika-at-high-school-prompts-program-14008505.php" TargetMode="External"/><Relationship Id="rId164" Type="http://schemas.openxmlformats.org/officeDocument/2006/relationships/hyperlink" Target="https://web.archive.org/save/https:/wjla.com/news/local/swastika-found-in-bathroom-of-montgomery-county-high-school" TargetMode="External"/><Relationship Id="rId163" Type="http://schemas.openxmlformats.org/officeDocument/2006/relationships/hyperlink" Target="https://web.archive.org/save/https:/whdh.com/news/swastika-found-drawn-on-bathroom-wall-inside-dedham-middle-school/" TargetMode="External"/><Relationship Id="rId162" Type="http://schemas.openxmlformats.org/officeDocument/2006/relationships/hyperlink" Target="https://web.archive.org/save/https:/patch.com/massachusetts/reading/swastika-found-reading-public-library" TargetMode="External"/><Relationship Id="rId169" Type="http://schemas.openxmlformats.org/officeDocument/2006/relationships/hyperlink" Target="https://web.archive.org/save/https://keyt.com/news/2018/01/04/traffic-sign-vandalized-with-swastika-at-a-buellton-elementary-school/" TargetMode="External"/><Relationship Id="rId168" Type="http://schemas.openxmlformats.org/officeDocument/2006/relationships/hyperlink" Target="https://web.archive.org/save/https:/www.dallasnews.com/news/education/2017/12/22/swastikas-heil-hitler-found-highland-park-school-after-students-read-diary-anne-frank" TargetMode="External"/><Relationship Id="rId167" Type="http://schemas.openxmlformats.org/officeDocument/2006/relationships/hyperlink" Target="https://web.archive.org/save/https:/news.ucsc.edu/2017/12/east-remote-parking-lot-graffiti.html" TargetMode="External"/><Relationship Id="rId166" Type="http://schemas.openxmlformats.org/officeDocument/2006/relationships/hyperlink" Target="https://web.archive.org/save/https:/theswellesleyreport.com/2017/12/swastika-found-drawn-at-wellesley-high-in-boys-bathroom/" TargetMode="External"/><Relationship Id="rId161" Type="http://schemas.openxmlformats.org/officeDocument/2006/relationships/hyperlink" Target="https://web.archive.org/save/https:/www.hometownlife.com/story/news/local/canton/2017/10/18/swastika-found-drawn-wood-chips-school-playground/775176001/" TargetMode="External"/><Relationship Id="rId160" Type="http://schemas.openxmlformats.org/officeDocument/2006/relationships/hyperlink" Target="http://media.graytvinc.com/images/810*454/swas2toned.JPG" TargetMode="External"/><Relationship Id="rId159" Type="http://schemas.openxmlformats.org/officeDocument/2006/relationships/hyperlink" Target="https://web.archive.org/save/http:/www.kolotv.com/content/news/UNR-stairwell-tagged-with-swastikas-will-be-painted-over-450854023.html" TargetMode="External"/><Relationship Id="rId154" Type="http://schemas.openxmlformats.org/officeDocument/2006/relationships/hyperlink" Target="https://web.archive.org/save/https:/www.athensnews.com/news/campus/ou-administration-condemns-swastika-graffiti-on-campus/article_d7d917ce-a543-11e7-8422-43b8d053329b.html" TargetMode="External"/><Relationship Id="rId153" Type="http://schemas.openxmlformats.org/officeDocument/2006/relationships/hyperlink" Target="https://web.archive.org/save/https:/georgetownvoice.com/2017/10/03/gupd-issues-response-to-anti-semitic-graffiti/" TargetMode="External"/><Relationship Id="rId152" Type="http://schemas.openxmlformats.org/officeDocument/2006/relationships/hyperlink" Target="https://web.archive.org/save/https:/theswellesleyreport.com/2016/10/wellesley-high-investigates-swastika-etched-onto-computer/" TargetMode="External"/><Relationship Id="rId151" Type="http://schemas.openxmlformats.org/officeDocument/2006/relationships/hyperlink" Target="https://bloximages.chicago2.vip.townnews.com/host.madison.com/content/tncms/assets/v3/editorial/1/b9/1b9f485c-552e-53b1-81ee-4ab89879b18f/59c2975d4e28d.image.jpg?resize=1200%2C1599" TargetMode="External"/><Relationship Id="rId158" Type="http://schemas.openxmlformats.org/officeDocument/2006/relationships/hyperlink" Target="https://web.archive.org/save/https:/whdh.com/news/officials-swastika-racial-slurs-found-at-rockland-high-school/" TargetMode="External"/><Relationship Id="rId157" Type="http://schemas.openxmlformats.org/officeDocument/2006/relationships/hyperlink" Target="https://web.archive.org/save/https:/www.wiltonbulletin.com/news/schools/article/Swastika-discovered-in-Middlebrook-bathroom-13990268.php" TargetMode="External"/><Relationship Id="rId156" Type="http://schemas.openxmlformats.org/officeDocument/2006/relationships/hyperlink" Target="https://web.archive.org/save/https:/www.sctimes.com/story/news/local/2017/10/03/swastika-graffiti-discovered-north-junior-high-school/728140001/" TargetMode="External"/><Relationship Id="rId155" Type="http://schemas.openxmlformats.org/officeDocument/2006/relationships/hyperlink" Target="https://bloximages.chicago2.vip.townnews.com/athensnews.com/content/tncms/assets/v3/editorial/f/9e/f9e437ae-a543-11e7-acec-df161d0e4700/59ce9105b21a5.image.jpg" TargetMode="External"/><Relationship Id="rId509" Type="http://schemas.openxmlformats.org/officeDocument/2006/relationships/hyperlink" Target="https://pamplinmedia.com/pt/9-news/493056-395884-swastika-racial-slurs-painted-on-jewish-familys-new-home" TargetMode="External"/><Relationship Id="rId508" Type="http://schemas.openxmlformats.org/officeDocument/2006/relationships/hyperlink" Target="https://www.cleveland.com/news/2020/11/police-investigate-swastika-other-vandalism-at-jewish-cemetery-in-cleveland.html" TargetMode="External"/><Relationship Id="rId503" Type="http://schemas.openxmlformats.org/officeDocument/2006/relationships/hyperlink" Target="https://www.masslive.com/news/2020/11/northampton-police-investigate-reported-hate-crime-targeting-resistance-center-for-peace-and-justice.html" TargetMode="External"/><Relationship Id="rId502" Type="http://schemas.openxmlformats.org/officeDocument/2006/relationships/hyperlink" Target="https://www.oregonlive.com/resizer/uvUVnAvQ6mKYSxktwzi7qJEi8UI=/1280x0/smart/cloudfront-us-east-1.images.arcpublishing.com/advancelocal/UT53LR75U5EGRECIWD3S26Z2TI.jpeg" TargetMode="External"/><Relationship Id="rId501" Type="http://schemas.openxmlformats.org/officeDocument/2006/relationships/hyperlink" Target="https://www.oregonlive.com/politics/2020/11/swastikas-appear-on-billboards-for-democrats-store-in-klamath-falls.html" TargetMode="External"/><Relationship Id="rId500" Type="http://schemas.openxmlformats.org/officeDocument/2006/relationships/hyperlink" Target="https://www.dallasnews.com/opinion/editorials/2020/10/30/a-swastika-on-city-property-was-meant-to-scare-us/" TargetMode="External"/><Relationship Id="rId507" Type="http://schemas.openxmlformats.org/officeDocument/2006/relationships/hyperlink" Target="https://www.theitem.com/stories/fliers-displaying-swastikas-found-posted-on-3-sumter-businesses,354390" TargetMode="External"/><Relationship Id="rId506" Type="http://schemas.openxmlformats.org/officeDocument/2006/relationships/hyperlink" Target="https://twitter.com/JoeGalliNews/status/1325854277919760384/photo/1" TargetMode="External"/><Relationship Id="rId505" Type="http://schemas.openxmlformats.org/officeDocument/2006/relationships/hyperlink" Target="https://www.msn.com/en-us/news/us/white-supremacist-flyers-displaying-swastikas-appeared-in-a-texas-town-after-joe-biden-was-declared-president-elect/ar-BB1aQzil" TargetMode="External"/><Relationship Id="rId504" Type="http://schemas.openxmlformats.org/officeDocument/2006/relationships/hyperlink" Target="https://www.gazettenet.com/Hate-crime-targets-The-Resistance-Center-for-Peace-and-Justice-37191166" TargetMode="External"/><Relationship Id="rId525" Type="http://schemas.openxmlformats.org/officeDocument/2006/relationships/drawing" Target="../drawings/drawing7.xml"/><Relationship Id="rId524" Type="http://schemas.openxmlformats.org/officeDocument/2006/relationships/hyperlink" Target="https://www.gannett-cdn.com/-mm-/a1676faec71ffb61bd22ee73bed644a0911a62bb/c=80-19-640-440&amp;r=x404&amp;c=534x401/local/-/media/2017/02/03/Phoenix/Phoenix/636217332279221104-sign1.jpg%20%20%20%20and%20%20%20http:/themadwriter.us/wp-content/uploads/2017/02/Swastikas-at-an-elementary-school-and-in-the-surrounding-neighborhood.png" TargetMode="External"/><Relationship Id="rId523" Type="http://schemas.openxmlformats.org/officeDocument/2006/relationships/hyperlink" Target="http://www.azcentral.com/story/news/local/scottsdale-breaking/2017/02/03/scottsdale-swastikas-painted-outside-cherokee-elementary-school-paradise-valley/97456862/" TargetMode="External"/><Relationship Id="rId522" Type="http://schemas.openxmlformats.org/officeDocument/2006/relationships/hyperlink" Target="https://www.chicagotribune.com/suburbs/northbrook/ct-nbs-northbrook-youth-tl-0202-20170130-story.html" TargetMode="External"/><Relationship Id="rId521" Type="http://schemas.openxmlformats.org/officeDocument/2006/relationships/hyperlink" Target="https://www.reviewjournal.com/wp-content/uploads/2017/01/web1_web_graffitti_0130_7884135.jpg" TargetMode="External"/><Relationship Id="rId520" Type="http://schemas.openxmlformats.org/officeDocument/2006/relationships/hyperlink" Target="http://www.wkyt.com/content/news/Student-finds-swastika-on-wall-in-bathroom-of-Lexington-high-school-412328393.html" TargetMode="External"/><Relationship Id="rId519" Type="http://schemas.openxmlformats.org/officeDocument/2006/relationships/hyperlink" Target="https://tapinto-production.s3.amazonaws.com/uploads/articles/12/best_crop_0f709e6abed1157f803a_1212015611531408374617653.jpeg?v=164c3853502588bf1872" TargetMode="External"/><Relationship Id="rId514" Type="http://schemas.openxmlformats.org/officeDocument/2006/relationships/hyperlink" Target="https://www.nysenate.gov/newsroom/in-the-news/anna-m-kaplan/li-yeshiva-website-hacked-anti-semitic-videos-swastikas-officials" TargetMode="External"/><Relationship Id="rId513" Type="http://schemas.openxmlformats.org/officeDocument/2006/relationships/hyperlink" Target="https://abc7ny.com/anti-semitism-antisemitism-brooklyn-yeshiva/8910798/" TargetMode="External"/><Relationship Id="rId512" Type="http://schemas.openxmlformats.org/officeDocument/2006/relationships/hyperlink" Target="https://www.gazettenet.com/Racist-and-anti-Semitic-graffiti-investigated-at-Amherst-Regional-High-School-37805518" TargetMode="External"/><Relationship Id="rId511" Type="http://schemas.openxmlformats.org/officeDocument/2006/relationships/hyperlink" Target="https://www.facebook.com/wassmuthcenter/posts/3823686357653316" TargetMode="External"/><Relationship Id="rId518" Type="http://schemas.openxmlformats.org/officeDocument/2006/relationships/hyperlink" Target="https://www.tapinto.net/towns/westfield/sections/police-and-fire/articles/westfield-what-to-do-when-you-see-a-swastika-or-other-hate-symbol" TargetMode="External"/><Relationship Id="rId517" Type="http://schemas.openxmlformats.org/officeDocument/2006/relationships/hyperlink" Target="https://richmond.com/news/local/crime-and-courts/ashland-police-investigate-after-leaflets-displaying-swastika-posted-on-businesses/article_2ac045ea-d7b5-5699-b413-572593a49af6.html" TargetMode="External"/><Relationship Id="rId516" Type="http://schemas.openxmlformats.org/officeDocument/2006/relationships/hyperlink" Target="https://www.lancs.live/news/lancashire-news/swastika-sexual-graffiti-sprayed-preston-19517475" TargetMode="External"/><Relationship Id="rId515" Type="http://schemas.openxmlformats.org/officeDocument/2006/relationships/hyperlink" Target="https://www.foxnews.com/us/massachusetts-cop-resigns-swastika-marblehead-police-officer" TargetMode="External"/><Relationship Id="rId510" Type="http://schemas.openxmlformats.org/officeDocument/2006/relationships/hyperlink" Target="https://www.gannett-cdn.com/presto/2020/12/10/USAT/0b84a3b4-4844-47b1-9b21-df2cbf3f2696-memorial.jpg?width=300&amp;height=534&amp;fit=crop&amp;format=pjpg&amp;auto=webp" TargetMode="External"/><Relationship Id="rId107" Type="http://schemas.openxmlformats.org/officeDocument/2006/relationships/hyperlink" Target="https://web.archive.org/save/http:/www.jweekly.com/2017/03/22/swastikas-anti-jewish-shouts-at-belmont-high-school/" TargetMode="External"/><Relationship Id="rId106" Type="http://schemas.openxmlformats.org/officeDocument/2006/relationships/hyperlink" Target="https://web.archive.org/save/https:/thehoya.com/bias-related-vandalism-targets-religious-groups/" TargetMode="External"/><Relationship Id="rId105" Type="http://schemas.openxmlformats.org/officeDocument/2006/relationships/hyperlink" Target="https://web.archive.org/save/http:/www.haaretz.com/us-news/1.778397" TargetMode="External"/><Relationship Id="rId104" Type="http://schemas.openxmlformats.org/officeDocument/2006/relationships/hyperlink" Target="https://web.archive.org/save/https:/www.dailybreeze.com/2017/03/23/palos-verdes-estates-police-investigate-swastika-found-on-pv-high-students-car/" TargetMode="External"/><Relationship Id="rId109" Type="http://schemas.openxmlformats.org/officeDocument/2006/relationships/hyperlink" Target="https://web.archive.org/save/http:/www.fox25boston.com/news/galvin-middle-school-investigating-swastikas-found-in-bathroom/505779314" TargetMode="External"/><Relationship Id="rId108" Type="http://schemas.openxmlformats.org/officeDocument/2006/relationships/hyperlink" Target="https://i2.wp.com/www.jweekly.com/wp-content/uploads/2017/03/Scarlmonthigh-toasted-contrast-e1490219435176.jpg?resize=1280%2C720px&amp;ssl=1" TargetMode="External"/><Relationship Id="rId103" Type="http://schemas.openxmlformats.org/officeDocument/2006/relationships/hyperlink" Target="https://web.archive.org/save/http:/www.marinij.com/article/NO/20170330/NEWS/170339981" TargetMode="External"/><Relationship Id="rId102" Type="http://schemas.openxmlformats.org/officeDocument/2006/relationships/hyperlink" Target="https://web.archive.org/save/https:/www.tapinto.net/towns/morristown/sections/in-the-schools/articles/second-bias-incident-at-morristown-middle-school" TargetMode="External"/><Relationship Id="rId101" Type="http://schemas.openxmlformats.org/officeDocument/2006/relationships/hyperlink" Target="https://pbs.twimg.com/media/C6fUh25WcAIdPMo.jpg" TargetMode="External"/><Relationship Id="rId100" Type="http://schemas.openxmlformats.org/officeDocument/2006/relationships/hyperlink" Target="https://web.archive.org/save/http:/fox8.com/2017/03/09/swastika-found-on-locker-door-at-ellet-high-school-in-akron/" TargetMode="External"/><Relationship Id="rId129" Type="http://schemas.openxmlformats.org/officeDocument/2006/relationships/hyperlink" Target="https://www.eastbaytimes.com/wp-content/uploads/2017/06/arg-prank-0616-01-01.jpg?w=797" TargetMode="External"/><Relationship Id="rId128" Type="http://schemas.openxmlformats.org/officeDocument/2006/relationships/hyperlink" Target="https://web.archive.org/save/https:/www.eastbaytimes.com/2017/06/13/high-school-seniors-spray-painted-swastika-on-campus-during-senior-prank-week/" TargetMode="External"/><Relationship Id="rId127" Type="http://schemas.openxmlformats.org/officeDocument/2006/relationships/hyperlink" Target="https://www.amchainitiative.org/wp-content/uploads/2017/06/Evergreen-State-College-Attomwaffen-Division-Posters-6.6.17.jpg" TargetMode="External"/><Relationship Id="rId126" Type="http://schemas.openxmlformats.org/officeDocument/2006/relationships/hyperlink" Target="https://web.archive.org/save/https:/www.thestranger.com/slog/2017/06/07/25198365/neo-nazi-group-posts-flyers-at-evergreen-state-college-after-student-demonstrations" TargetMode="External"/><Relationship Id="rId121" Type="http://schemas.openxmlformats.org/officeDocument/2006/relationships/hyperlink" Target="https://web.archive.org/save/https:/patch.com/maryland/columbia/swastikas-found-lab-desk-long-reach-hs" TargetMode="External"/><Relationship Id="rId120" Type="http://schemas.openxmlformats.org/officeDocument/2006/relationships/hyperlink" Target="https://web.archive.org/web/20200613001631/https:/www.fosters.com/news/20170513/swastikas-reported-inside-unh-dorm" TargetMode="External"/><Relationship Id="rId125" Type="http://schemas.openxmlformats.org/officeDocument/2006/relationships/hyperlink" Target="https://brooklyneagle.com/wp-content/uploads/2017/06/news_swastika_gravesend.jpg" TargetMode="External"/><Relationship Id="rId124" Type="http://schemas.openxmlformats.org/officeDocument/2006/relationships/hyperlink" Target="https://web.archive.org/save/http:/www.brooklyneagle.com/articles/2017/6/1/anti-semitic-incidents-shock-gravesend-bay-ridge-officials" TargetMode="External"/><Relationship Id="rId123" Type="http://schemas.openxmlformats.org/officeDocument/2006/relationships/hyperlink" Target="https://web.archive.org/save/http:/www.localdvm.com/news/i-270/swastika-found-drawn-on-high-school-desk/732637881" TargetMode="External"/><Relationship Id="rId122" Type="http://schemas.openxmlformats.org/officeDocument/2006/relationships/hyperlink" Target="https://web.archive.org/save/http:/pascackvalley.dailyvoice.com/police-fire/attention-paid-to-swastika-anti-semitic-message-found-at-river-dell-hs/711817/" TargetMode="External"/><Relationship Id="rId118" Type="http://schemas.openxmlformats.org/officeDocument/2006/relationships/hyperlink" Target="https://web.archive.org/save/https:/rwuhawksherald.com/2017/04/28/rwus-response-to-anti-semitist-act/" TargetMode="External"/><Relationship Id="rId117" Type="http://schemas.openxmlformats.org/officeDocument/2006/relationships/hyperlink" Target="https://a.spirited.media/wp-content/uploads/sites/2/2017/04/C-GEfBjXUAQ5wog-1024x576.jpg%20%20%20and%20%20%20%20https:/pbs.twimg.com/media/C-EgaH_XUAAYN4J?format=jpg&amp;name=360x360%20%20%20%20%20and%20%20%20%20https://scontent.fdet1-1.fna.fbcdn.net/v/t1.0-0/p403x403/18119391_10106216384312809_8686493894847813842_n.jpg?_nc_cat=110&amp;_nc_sid=110474&amp;_nc_ohc=HXvhpelx5msAX8_p-f5&amp;_nc_ht=scontent.fdet1-1.fna&amp;_nc_tp=6&amp;oh=f7b057504cdbbd7f526110cb706da7cc&amp;oe=5F07E47C" TargetMode="External"/><Relationship Id="rId116" Type="http://schemas.openxmlformats.org/officeDocument/2006/relationships/hyperlink" Target="https://web.archive.org/save/https:/billypenn.com/2017/04/25/neo-nazi-recruiting-posters-yanked-from-penns-campus/" TargetMode="External"/><Relationship Id="rId115" Type="http://schemas.openxmlformats.org/officeDocument/2006/relationships/hyperlink" Target="https://bloximages.newyork1.vip.townnews.com/wspynews.com/content/tncms/assets/v3/editorial/2/0f/20f8b708-1abf-11e7-b6d5-63bb03a5f7fa/58e62bd75cebe.image.jpg?resize=750%2C629" TargetMode="External"/><Relationship Id="rId119" Type="http://schemas.openxmlformats.org/officeDocument/2006/relationships/hyperlink" Target="https://web.archive.org/save/http:/www.denverpost.com/2017/05/03/du-campus-vandalism/" TargetMode="External"/><Relationship Id="rId110" Type="http://schemas.openxmlformats.org/officeDocument/2006/relationships/hyperlink" Target="https://web.archive.org/save/https:/www.amchainitiative.org/wp-content/uploads/2017/03/Binghamton-Swastika-3.24.17.pdf" TargetMode="External"/><Relationship Id="rId114" Type="http://schemas.openxmlformats.org/officeDocument/2006/relationships/hyperlink" Target="https://web.archive.org/save/http:/www.wspynews.com/news/local/district-says-actions-taken-after-plano-middle-school-student-wears/article_fc536dc6-1abe-11e7-a4f1-3b1035bed2e7.html" TargetMode="External"/><Relationship Id="rId113" Type="http://schemas.openxmlformats.org/officeDocument/2006/relationships/hyperlink" Target="https://www.pressherald.com/2017/04/05/anti-muslim-graffiti-found-at-university-of-southern-maine/?rel=related" TargetMode="External"/><Relationship Id="rId112" Type="http://schemas.openxmlformats.org/officeDocument/2006/relationships/hyperlink" Target="https://thetab.com/blogs.dir/91/files/2017/05/18447950-1489714494414879-451069623-n-600x284.jpg" TargetMode="External"/><Relationship Id="rId111" Type="http://schemas.openxmlformats.org/officeDocument/2006/relationships/hyperlink" Target="https://web.archive.org/save/https:/thetab.com/us/2017/05/12/swastika-graffiti-unh-campus-67879" TargetMode="External"/><Relationship Id="rId495" Type="http://schemas.openxmlformats.org/officeDocument/2006/relationships/hyperlink" Target="https://www.campusfairness.org/statement-on-the-swastika-at-wellesley-college/" TargetMode="External"/><Relationship Id="rId494" Type="http://schemas.openxmlformats.org/officeDocument/2006/relationships/hyperlink" Target="https://www.bellinghamherald.com/news/local/crime/article246396915.html" TargetMode="External"/><Relationship Id="rId493" Type="http://schemas.openxmlformats.org/officeDocument/2006/relationships/hyperlink" Target="https://www.thehofstrachronicle.com/category/news/2020/10/11/anti-semitic-vandalism-found-in-hofstra-residence-hall-during-jewish-holy-days" TargetMode="External"/><Relationship Id="rId492" Type="http://schemas.openxmlformats.org/officeDocument/2006/relationships/hyperlink" Target="https://patch.com/img/cdn20/users/22941961/20201001/032401/styles/raw/public/processed_images/10291.jpeg?width=720" TargetMode="External"/><Relationship Id="rId499" Type="http://schemas.openxmlformats.org/officeDocument/2006/relationships/hyperlink" Target="https://pbs.twimg.com/media/ElHv185X0AIOSUw?format=jpg&amp;name=medium" TargetMode="External"/><Relationship Id="rId498" Type="http://schemas.openxmlformats.org/officeDocument/2006/relationships/hyperlink" Target="https://www.dallasnews.com/news/crime/2020/10/28/law-enforcement-investigating-after-large-swastika-spray-painted-on-dallas-city-garage/" TargetMode="External"/><Relationship Id="rId497" Type="http://schemas.openxmlformats.org/officeDocument/2006/relationships/hyperlink" Target="https://bloximages.newyork1.vip.townnews.com/jewishaz.com/content/tncms/assets/v3/editorial/3/97/397581c6-1935-11eb-a00e-e39f98f7c867/5f9993773ff4f.image.jpg?resize=1662%2C1247" TargetMode="External"/><Relationship Id="rId496" Type="http://schemas.openxmlformats.org/officeDocument/2006/relationships/hyperlink" Target="http://www.jewishaz.com/community/jewish-candidate-s-campaign-sign-vandalized-with-swastika/article_ff07fb36-1934-11eb-8655-9fc4089ff9d7.html" TargetMode="External"/><Relationship Id="rId409" Type="http://schemas.openxmlformats.org/officeDocument/2006/relationships/hyperlink" Target="https://www.telegram.com/news/20191211/second-swastika-graffiti-found-at-worcester-state-university" TargetMode="External"/><Relationship Id="rId404" Type="http://schemas.openxmlformats.org/officeDocument/2006/relationships/hyperlink" Target="http://longisland.news12.com/police-discover-swastika-in-welwyn-preserve-in-glen-cove-41413360" TargetMode="External"/><Relationship Id="rId403" Type="http://schemas.openxmlformats.org/officeDocument/2006/relationships/hyperlink" Target="https://www.boston25news.com/news/wheaton-college-rocked-by-yet-another-swastika-norton-campus/YPOAZ4S6O5EHNCNSWTHKGFD6SQ/" TargetMode="External"/><Relationship Id="rId402" Type="http://schemas.openxmlformats.org/officeDocument/2006/relationships/hyperlink" Target="https://wtop.com/dc/2019/12/man-arrested-after-historic-dc-synagogue-defaced-with-swastika/" TargetMode="External"/><Relationship Id="rId401" Type="http://schemas.openxmlformats.org/officeDocument/2006/relationships/hyperlink" Target="https://wtop.com/montgomery-county/2019/11/montgomery-county-middle-school-reports-swastika-found-on-desk/" TargetMode="External"/><Relationship Id="rId408" Type="http://schemas.openxmlformats.org/officeDocument/2006/relationships/hyperlink" Target="https://keyt.com/news/santa-maria-north-county/2019/12/19/community-members-condemn-hate-after-swastika-painting-found-at-santa-ynez-high-school/" TargetMode="External"/><Relationship Id="rId407" Type="http://schemas.openxmlformats.org/officeDocument/2006/relationships/hyperlink" Target="https://www.telegram.com/news/20191209/worcester-state-university-developing-cultural-diversity-program" TargetMode="External"/><Relationship Id="rId406" Type="http://schemas.openxmlformats.org/officeDocument/2006/relationships/hyperlink" Target="http://dailyorange.com/2019/12/suny-esf-finds-drawing-may-include-swastika/" TargetMode="External"/><Relationship Id="rId405" Type="http://schemas.openxmlformats.org/officeDocument/2006/relationships/hyperlink" Target="https://wchstv.com/news/local/marshall-students-react-after-swastikas-found-on-posters-at-academic-hall" TargetMode="External"/><Relationship Id="rId400" Type="http://schemas.openxmlformats.org/officeDocument/2006/relationships/hyperlink" Target="https://www.pressconnects.com/story/news/public-safety/2019/11/26/swastika-owego-new-york-vandalism-first-amendment/4311839002/" TargetMode="External"/><Relationship Id="rId469" Type="http://schemas.openxmlformats.org/officeDocument/2006/relationships/hyperlink" Target="https://foresthillspost.com/nypd-investigating-anti-semitic-vandalism-to-forest-hills-car)" TargetMode="External"/><Relationship Id="rId468" Type="http://schemas.openxmlformats.org/officeDocument/2006/relationships/hyperlink" Target="https://www.amny.com/news/queens-lawmakers-denounce-swastika-that-was-carved-on-a-vandalized-car/" TargetMode="External"/><Relationship Id="rId467" Type="http://schemas.openxmlformats.org/officeDocument/2006/relationships/hyperlink" Target="https://www.rochesterfirst.com/news/local-news/kkk-swastika-spray-painted-on-perinton-apartment-building/" TargetMode="External"/><Relationship Id="rId462" Type="http://schemas.openxmlformats.org/officeDocument/2006/relationships/hyperlink" Target="https://timesofsandiego.com/life/2020/07/02/sight-of-nazi-swastika-flag-stuns-east-county-motorists-on-i-8/" TargetMode="External"/><Relationship Id="rId461" Type="http://schemas.openxmlformats.org/officeDocument/2006/relationships/hyperlink" Target="https://www.jweekly.com/2020/06/25/swastika-racist-graffiti-in-vallejo-being-investigated-as-hate-crime/" TargetMode="External"/><Relationship Id="rId460" Type="http://schemas.openxmlformats.org/officeDocument/2006/relationships/hyperlink" Target="https://wcti12.com/news/local/county-republican-party-sign-in-support-of-trump-defaced-by-swastika" TargetMode="External"/><Relationship Id="rId466" Type="http://schemas.openxmlformats.org/officeDocument/2006/relationships/hyperlink" Target="https://jewishjournal.com/news/united-states/318640/swastikas-floyd-at-ohio-university/" TargetMode="External"/><Relationship Id="rId465" Type="http://schemas.openxmlformats.org/officeDocument/2006/relationships/hyperlink" Target="https://www.ketv.com/article/swastikas-racial-slur-spray-painted-into-grass-at-lake-zorinsky/33017425" TargetMode="External"/><Relationship Id="rId464" Type="http://schemas.openxmlformats.org/officeDocument/2006/relationships/hyperlink" Target="https://www.wsls.com/news/local/2020/06/28/swastika-sign-found-on-ohio-couples-pizza-employees-fired/" TargetMode="External"/><Relationship Id="rId463" Type="http://schemas.openxmlformats.org/officeDocument/2006/relationships/hyperlink" Target="https://timesofsandiego.com/crime/2020/07/07/nazi-flag-driver-claims-of-battery-vandalism-probed-by-alpine-sheriffs-station/" TargetMode="External"/><Relationship Id="rId459" Type="http://schemas.openxmlformats.org/officeDocument/2006/relationships/hyperlink" Target="https://www.gannett-cdn.com/-mm-/573c6b84efd4edd43dd310d508e33aa8bfb8234d/c=0-378-4032-2646/local/-/media/2020/09/09/Providence/ghows-PJ-200629879-1d627980.jpg?width=1320&amp;height=744&amp;fit=crop&amp;format=pjpg&amp;auto=webp" TargetMode="External"/><Relationship Id="rId458" Type="http://schemas.openxmlformats.org/officeDocument/2006/relationships/hyperlink" Target="https://www.providencejournal.com/story/news/coronavirus/2020/06/23/police-identify-man-charged-with-painting-swastikas-on-pc-campus-gravestones/113732686/" TargetMode="External"/><Relationship Id="rId457" Type="http://schemas.openxmlformats.org/officeDocument/2006/relationships/hyperlink" Target="https://news.wisc.edu/letter-nazi-graffiti-on-grainger-hall/" TargetMode="External"/><Relationship Id="rId456" Type="http://schemas.openxmlformats.org/officeDocument/2006/relationships/hyperlink" Target="https://www.channel3000.com/nazi-swastika-graffitied-on-grainger-hall-column-uw-madison-says/" TargetMode="External"/><Relationship Id="rId451" Type="http://schemas.openxmlformats.org/officeDocument/2006/relationships/hyperlink" Target="https://www.al.com/news/2020/05/jewish-federation-concerned-about-video-of-mountain-brook-children-drawing-swastika.html" TargetMode="External"/><Relationship Id="rId450" Type="http://schemas.openxmlformats.org/officeDocument/2006/relationships/hyperlink" Target="https://www.koco.com/article/hacker-puts-n-word-swastika-on-screen-during-ocus-virtual-graduation-ceremony/32427103" TargetMode="External"/><Relationship Id="rId455" Type="http://schemas.openxmlformats.org/officeDocument/2006/relationships/hyperlink" Target="https://media.nbcboston.com/2019/09/revere-hate-crime.jpg?fit=850%2C478" TargetMode="External"/><Relationship Id="rId454" Type="http://schemas.openxmlformats.org/officeDocument/2006/relationships/hyperlink" Target="https://www.nbcboston.com/news/local/man-arrested-on-hate-crime-charge-over-spray-painted-swastikas-in-revere/2152211/" TargetMode="External"/><Relationship Id="rId453" Type="http://schemas.openxmlformats.org/officeDocument/2006/relationships/hyperlink" Target="https://www.krqe.com/health/coronavirus-new-mexico/man-carrying-swastika-flag-at-farmington-protest-sparks-outrage/" TargetMode="External"/><Relationship Id="rId452" Type="http://schemas.openxmlformats.org/officeDocument/2006/relationships/hyperlink" Target="https://www.kdrv.com/content/news/SOU-reports-hate-symbol-carved-in-campus-residence-hall-570563381.html" TargetMode="External"/><Relationship Id="rId491" Type="http://schemas.openxmlformats.org/officeDocument/2006/relationships/hyperlink" Target="https://patch.com/new-york/wantagh/anti-semitic-vandalism-found-seaford-during-jewish-holiday" TargetMode="External"/><Relationship Id="rId490" Type="http://schemas.openxmlformats.org/officeDocument/2006/relationships/hyperlink" Target="https://ewscripps.brightspotcdn.com/dims4/default/a2b50a6/2147483647/strip/true/crop/1251x703+0+0/resize/1251x703!/quality/90/?url=http%3A%2F%2Fewscripps-brightspot.s3.amazonaws.com%2F4c%2F45%2F0ca40a8f4baf90c8d71d0df12186%2Fswastika1.JPG" TargetMode="External"/><Relationship Id="rId489" Type="http://schemas.openxmlformats.org/officeDocument/2006/relationships/hyperlink" Target="https://www.abc15.com/news/region-phoenix-metro/racial-slurs-swastikas-spray-painted-on-washington-carver-museum-and-cultural-center" TargetMode="External"/><Relationship Id="rId484" Type="http://schemas.openxmlformats.org/officeDocument/2006/relationships/hyperlink" Target="https://www.mytwintiers.com/news-cat/top-stories/sheriff-investigating-swastika-found-in-montour-falls/" TargetMode="External"/><Relationship Id="rId483" Type="http://schemas.openxmlformats.org/officeDocument/2006/relationships/hyperlink" Target="https://i0.wp.com/eastcobbnews.com/wp-content/uploads/2020/08/East-Cobb-swastika-4.jpg?w=566" TargetMode="External"/><Relationship Id="rId482" Type="http://schemas.openxmlformats.org/officeDocument/2006/relationships/hyperlink" Target="http://eastcobbnews.com/east-cobb-neighborhood-vandalized-with-multiple-swastikas/" TargetMode="External"/><Relationship Id="rId481" Type="http://schemas.openxmlformats.org/officeDocument/2006/relationships/hyperlink" Target="https://www.winknews.com/2020/08/17/sanitation-employee-fired-for-painting-swastika-on-septic-tank-in-golden-gate-estates/" TargetMode="External"/><Relationship Id="rId488" Type="http://schemas.openxmlformats.org/officeDocument/2006/relationships/hyperlink" Target="https://www.newson6.com/story/5f653f1bdfdb717e5f066c45/state-senate-candidate-says-someone-spray-painted-swastika-on-driveway" TargetMode="External"/><Relationship Id="rId487" Type="http://schemas.openxmlformats.org/officeDocument/2006/relationships/hyperlink" Target="https://www.chattanoogan.com/2020/9/13/415106/Swastikas-Found-On-Walnut-Street-Bridge.aspx" TargetMode="External"/><Relationship Id="rId486" Type="http://schemas.openxmlformats.org/officeDocument/2006/relationships/hyperlink" Target="https://www.wxyz.com/news/warren-family-says-theyre-not-going-anywhere-after-tires-slashed-swastikas-painted-on-truck" TargetMode="External"/><Relationship Id="rId485" Type="http://schemas.openxmlformats.org/officeDocument/2006/relationships/hyperlink" Target="https://www.maristcircle.com/home/2020/9/20/campus-bench-defaced-swastika" TargetMode="External"/><Relationship Id="rId480" Type="http://schemas.openxmlformats.org/officeDocument/2006/relationships/hyperlink" Target="https://www.pasadenanow.com/main/wp-content/uploads/2020/08/graffiti-crop.jpg" TargetMode="External"/><Relationship Id="rId479" Type="http://schemas.openxmlformats.org/officeDocument/2006/relationships/hyperlink" Target="https://www.pasadenanow.com/main/police-launch-investigation-of-swatiska-found-at-community-job-center/" TargetMode="External"/><Relationship Id="rId478" Type="http://schemas.openxmlformats.org/officeDocument/2006/relationships/hyperlink" Target="https://www.abc27.com/news/local/harrisburg/vandals-spray-paint-swastika-on-harrisburg-synagogue/" TargetMode="External"/><Relationship Id="rId473" Type="http://schemas.openxmlformats.org/officeDocument/2006/relationships/hyperlink" Target="https://www.cbsnews.com/news/swastika-masks-minnesota-walmart-customers/" TargetMode="External"/><Relationship Id="rId472" Type="http://schemas.openxmlformats.org/officeDocument/2006/relationships/hyperlink" Target="https://www.fox61.com/article/news/crime/swastika-found-spray-painted-at-jcc-of-greater-new-haven/520-461dc04b-e7bf-4d6d-9480-2d8a31893cf8" TargetMode="External"/><Relationship Id="rId471" Type="http://schemas.openxmlformats.org/officeDocument/2006/relationships/hyperlink" Target="https://www.ktsm.com/local/el-paso-news/swastika-found-at-madeline-park-in-west-el-paso/" TargetMode="External"/><Relationship Id="rId470" Type="http://schemas.openxmlformats.org/officeDocument/2006/relationships/hyperlink" Target="https://ktxs.com/news/local/racial-graffiti-promoting-hate-and-racism-are-removed-by-2-abilene-residents" TargetMode="External"/><Relationship Id="rId477" Type="http://schemas.openxmlformats.org/officeDocument/2006/relationships/hyperlink" Target="https://scontent-lga3-1.xx.fbcdn.net/v/t1.0-0/p180x540/116337905_10160041643508275_2245510420410181001_o.jpg?_nc_cat=100&amp;ccb=2&amp;_nc_sid=2d5d41&amp;_nc_ohc=YGnriXAOUkoAX_BDEs1&amp;_nc_ht=scontent-lga3-1.xx&amp;tp=6&amp;oh=7ce372d45dda6dabe250104daa046a48&amp;oe=5FF7A850" TargetMode="External"/><Relationship Id="rId476" Type="http://schemas.openxmlformats.org/officeDocument/2006/relationships/hyperlink" Target="https://www.wavy.com/news/national/buffalo-soldiers-national-museum-vandalized-with-apparent-swastika/" TargetMode="External"/><Relationship Id="rId475" Type="http://schemas.openxmlformats.org/officeDocument/2006/relationships/hyperlink" Target="https://news.stanford.edu/2020/07/28/stanford-department-public-safety-investigating-swastikas-discovered-memorial-church-hallway/" TargetMode="External"/><Relationship Id="rId474" Type="http://schemas.openxmlformats.org/officeDocument/2006/relationships/hyperlink" Target="https://www.cleveland.com/metro/2020/07/swastika-other-graffiti-spray-painted-on-three-jewish-university-heights-businesses.html" TargetMode="External"/><Relationship Id="rId426" Type="http://schemas.openxmlformats.org/officeDocument/2006/relationships/hyperlink" Target="https://www.fox10phoenix.com/news/it-broke-my-heart-chandler-church-vandalized-with-a-swastika" TargetMode="External"/><Relationship Id="rId425" Type="http://schemas.openxmlformats.org/officeDocument/2006/relationships/hyperlink" Target="https://jewishjournal.com/news/united-states/310154/student-allegedly-handed-paper-containing-swastika-to-another-student-in-va-middle-school/" TargetMode="External"/><Relationship Id="rId424" Type="http://schemas.openxmlformats.org/officeDocument/2006/relationships/hyperlink" Target="https://abc7ny.com/swastikas-graffiti-hate-crime-symbols/5884612/" TargetMode="External"/><Relationship Id="rId423" Type="http://schemas.openxmlformats.org/officeDocument/2006/relationships/hyperlink" Target="https://www.bostonglobe.com/2020/01/22/metro/swastikas-found-emerson-college-dormitory/" TargetMode="External"/><Relationship Id="rId429" Type="http://schemas.openxmlformats.org/officeDocument/2006/relationships/hyperlink" Target="https://statenews.com/article/2020/02/swastika-drawn-outside-pi-kappa-alpha-fraternity" TargetMode="External"/><Relationship Id="rId428" Type="http://schemas.openxmlformats.org/officeDocument/2006/relationships/hyperlink" Target="https://www.theday.com/article/20200210/NWS04/200219951" TargetMode="External"/><Relationship Id="rId427" Type="http://schemas.openxmlformats.org/officeDocument/2006/relationships/hyperlink" Target="https://www.gwhatchet.com/2020/02/03/student-leaders-condemn-alleged-anti-semitic-vandalism-on-residence-hall-room-door/" TargetMode="External"/><Relationship Id="rId422" Type="http://schemas.openxmlformats.org/officeDocument/2006/relationships/hyperlink" Target="https://www.sikh24.com/2020/01/15/hate-crime-californias-gurdwara-sahib-defaced-with-swastika-graffiti-symbol/" TargetMode="External"/><Relationship Id="rId421" Type="http://schemas.openxmlformats.org/officeDocument/2006/relationships/hyperlink" Target="https://journalstar.com/news/local/govt-and-politics/after-swastikas-on-park-trees-and-temple-mayor-proposes-outlawing-intimidation/article_261ac0d8-abd0-5a4c-aa4d-eaf19c15b5f3.html" TargetMode="External"/><Relationship Id="rId420" Type="http://schemas.openxmlformats.org/officeDocument/2006/relationships/hyperlink" Target="https://www.1011now.com/content/news/Swastika-painted-on-Lincoln-temple-567013191.html" TargetMode="External"/><Relationship Id="rId415" Type="http://schemas.openxmlformats.org/officeDocument/2006/relationships/hyperlink" Target="https://www.silive.com/resizer/3Id_JYz7v_icd_a8X28wGXnOSzc=/1280x0/smart/arc-anglerfish-arc2-prod-advancelocal.s3.amazonaws.com/public/D2YICSCQCFAZFOLXK65YTZ4BRY.jpg" TargetMode="External"/><Relationship Id="rId414" Type="http://schemas.openxmlformats.org/officeDocument/2006/relationships/hyperlink" Target="https://www.nbcnewyork.com/news/local/crime-and-courts/man-uses-mta-posters-to-make-swastika-inside-busy-manhattan-subway-station/2259952/" TargetMode="External"/><Relationship Id="rId413" Type="http://schemas.openxmlformats.org/officeDocument/2006/relationships/hyperlink" Target="https://www.idahostatesman.com/opinion/from-the-opinion-editor/article238325328.html" TargetMode="External"/><Relationship Id="rId412" Type="http://schemas.openxmlformats.org/officeDocument/2006/relationships/hyperlink" Target="https://thecoastnews.com/anti-semitic-and-homophobic-vandalism-reported-at-san-dieguito-academy/" TargetMode="External"/><Relationship Id="rId419" Type="http://schemas.openxmlformats.org/officeDocument/2006/relationships/hyperlink" Target="https://qns.com/2020/01/swastikas-found-inside-vandalized-car-in-fresh-meadows-nypd/" TargetMode="External"/><Relationship Id="rId418" Type="http://schemas.openxmlformats.org/officeDocument/2006/relationships/hyperlink" Target="https://dailyvoice.com/new-york/somers/news/swastika-racial-slur-found-written-in-bathroom-at-high-school-in-westchester/781656/" TargetMode="External"/><Relationship Id="rId417" Type="http://schemas.openxmlformats.org/officeDocument/2006/relationships/hyperlink" Target="https://bklyner.com/more-swastikas-anti-semitic-messages-found-at-brooklyn-technical-high-school/" TargetMode="External"/><Relationship Id="rId416" Type="http://schemas.openxmlformats.org/officeDocument/2006/relationships/hyperlink" Target="https://www.silive.com/resizer/3Id_JYz7v_icd_a8X28wGXnOSzc=/1280x0/smart/arc-anglerfish-arc2-prod-advancelocal.s3.amazonaws.com/public/D2YICSCQCFAZFOLXK65YTZ4BRY.jpg" TargetMode="External"/><Relationship Id="rId411" Type="http://schemas.openxmlformats.org/officeDocument/2006/relationships/hyperlink" Target="https://www.montclairlocal.news/2019/12/11/swastikas-montclair-high-school-nj/" TargetMode="External"/><Relationship Id="rId410" Type="http://schemas.openxmlformats.org/officeDocument/2006/relationships/hyperlink" Target="https://talkofthesound.com/2019/12/13/swastika-and-profanity-found-at-new-rochelle-middle-school-20-and-counting/" TargetMode="External"/><Relationship Id="rId448" Type="http://schemas.openxmlformats.org/officeDocument/2006/relationships/hyperlink" Target="https://kfoxtv.com/resources/media/c4e3f00b-8992-4c51-ac39-7c11e21e9095-large16x9_Swastika.jpg?1585794595794" TargetMode="External"/><Relationship Id="rId447" Type="http://schemas.openxmlformats.org/officeDocument/2006/relationships/hyperlink" Target="https://www.edmondsbeacon.com/story/2020/04/30/news/swastikas-painted-on-trees-at-pine-ridge-park-in-edmonds/23077.html" TargetMode="External"/><Relationship Id="rId446" Type="http://schemas.openxmlformats.org/officeDocument/2006/relationships/hyperlink" Target="https://thegrio.com/2020/04/26/black-south-carolina-students-racist-zoombomb/" TargetMode="External"/><Relationship Id="rId445" Type="http://schemas.openxmlformats.org/officeDocument/2006/relationships/hyperlink" Target="https://www.clickondetroit.com/resizer/UROMYu-Sv0LkbVT6Vd-5Zm8I9pA=/1600x901/smart/filters:format(jpeg):strip_exif(true):strip_icc(true):no_upscale(true):quality(65)/arc-anglerfish-arc2-prod-gmg.s3.amazonaws.com/public/OWYFTIU6ZVBP7MMTJ4VUCXD6OA.jpg" TargetMode="External"/><Relationship Id="rId449" Type="http://schemas.openxmlformats.org/officeDocument/2006/relationships/hyperlink" Target="https://timesofsandiego.com/crime/2020/05/08/shopper-in-swastika-mask-posts-video-of-quarrel-with-santee-deputies/" TargetMode="External"/><Relationship Id="rId440" Type="http://schemas.openxmlformats.org/officeDocument/2006/relationships/hyperlink" Target="https://queenseagle.com/all/swastika-queens-college-bathroom" TargetMode="External"/><Relationship Id="rId444" Type="http://schemas.openxmlformats.org/officeDocument/2006/relationships/hyperlink" Target="https://www.clickondetroit.com/news/local/2020/04/16/detroits-jewish-community-condemns-behavior-signage-of-operation-gridlock-protestors/" TargetMode="External"/><Relationship Id="rId443" Type="http://schemas.openxmlformats.org/officeDocument/2006/relationships/hyperlink" Target="https://jewishjournal.com/news/314006/second-alabama-synagogue-vandalized-with-swastika-graffiti/" TargetMode="External"/><Relationship Id="rId442" Type="http://schemas.openxmlformats.org/officeDocument/2006/relationships/hyperlink" Target="https://www.bostonglobe.com/2020/04/15/metro/2-bedford-residents-spray-painted-anti-semitic-graffiti-town-have-option-enter-diversion-program-not-face-charges/" TargetMode="External"/><Relationship Id="rId441" Type="http://schemas.openxmlformats.org/officeDocument/2006/relationships/hyperlink" Target="https://dailyillini.com/news/2020/04/04/i-connect-meeting-zoombombed-by-swastika-bearing-hijackers/" TargetMode="External"/><Relationship Id="rId437" Type="http://schemas.openxmlformats.org/officeDocument/2006/relationships/hyperlink" Target="https://www.usatoday.com/story/news/politics/elections/2020/03/06/bernie-sanders-campaign-condemns-nazi-swastika-flag-phoenix-rally/4973750002/" TargetMode="External"/><Relationship Id="rId436" Type="http://schemas.openxmlformats.org/officeDocument/2006/relationships/hyperlink" Target="https://www.montclairlocal.news/2020/03/02/swastikas-hate-montclair-nj/" TargetMode="External"/><Relationship Id="rId435" Type="http://schemas.openxmlformats.org/officeDocument/2006/relationships/hyperlink" Target="https://www.lohud.com/story/news/local/rockland/clarkstown/2020/03/06/clarkstown-police-investigating-swastika-drawn-into-high-school-desk/4975630002/" TargetMode="External"/><Relationship Id="rId434" Type="http://schemas.openxmlformats.org/officeDocument/2006/relationships/hyperlink" Target="https://www.miamiherald.com/news/local/crime/article240728111.html" TargetMode="External"/><Relationship Id="rId439" Type="http://schemas.openxmlformats.org/officeDocument/2006/relationships/hyperlink" Target="https://www.theexaminernews.com/swastikas-discovered-at-somers-high-school/" TargetMode="External"/><Relationship Id="rId438" Type="http://schemas.openxmlformats.org/officeDocument/2006/relationships/hyperlink" Target="https://www.abc15.com/news/region-phoenix-metro/central-phoenix/arizona-man-described-as-white-supremacist-drapes-nazi-flag-at-sanders-rally" TargetMode="External"/><Relationship Id="rId433" Type="http://schemas.openxmlformats.org/officeDocument/2006/relationships/hyperlink" Target="https://bloximages.chicago2.vip.townnews.com/coastreportonline.com/content/tncms/assets/v3/editorial/9/7b/97b40078-5d9c-11ea-8382-a712ca7fe80b/5e5ed767a8e33.image.jpg?resize=944%2C673" TargetMode="External"/><Relationship Id="rId432" Type="http://schemas.openxmlformats.org/officeDocument/2006/relationships/hyperlink" Target="http://www.coastreportonline.com/campus_news/campus/article_c3d17510-5d9b-11ea-9b92-ff450a49539d.html" TargetMode="External"/><Relationship Id="rId431" Type="http://schemas.openxmlformats.org/officeDocument/2006/relationships/hyperlink" Target="https://www.app.com/story/news/crime/jersey-mayhem/2020/02/19/swastika-white-power-jackson-business-vandalized-anti-semitic-graffiti/4807588002/" TargetMode="External"/><Relationship Id="rId430" Type="http://schemas.openxmlformats.org/officeDocument/2006/relationships/hyperlink" Target="https://thejewishnews.com/2020/02/17/msu-student-spray-paints-swastika-in-front-of-own-frat-hous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jewishaz.com/community/jewish-candidate-s-campaign-sign-vandalized-with-swastika/article_ff07fb36-1934-11eb-8655-9fc4089ff9d7.html" TargetMode="External"/><Relationship Id="rId2" Type="http://schemas.openxmlformats.org/officeDocument/2006/relationships/hyperlink" Target="https://bloximages.newyork1.vip.townnews.com/jewishaz.com/content/tncms/assets/v3/editorial/3/97/397581c6-1935-11eb-a00e-e39f98f7c867/5f9993773ff4f.image.jpg?resize=1662%2C1247" TargetMode="External"/><Relationship Id="rId3" Type="http://schemas.openxmlformats.org/officeDocument/2006/relationships/hyperlink" Target="https://www.northjersey.com/story/news/passaic/ringwood/2019/11/01/swastikas-found-ringwood-nj-candidates-campaign-signs/4110337002/" TargetMode="External"/><Relationship Id="rId4" Type="http://schemas.openxmlformats.org/officeDocument/2006/relationships/hyperlink" Target="https://www.lohud.com/story/news/local/rockland/clarkstown/2020/03/06/clarkstown-police-investigating-swastika-drawn-into-high-school-desk/4975630002/" TargetMode="External"/><Relationship Id="rId9" Type="http://schemas.openxmlformats.org/officeDocument/2006/relationships/hyperlink" Target="http://ww2.hdnux.com/photos/55/23/27/11875777/11/1024x1024.jpg" TargetMode="External"/><Relationship Id="rId5" Type="http://schemas.openxmlformats.org/officeDocument/2006/relationships/hyperlink" Target="https://ktxs.com/news/local/racial-graffiti-promoting-hate-and-racism-are-removed-by-2-abilene-residents" TargetMode="External"/><Relationship Id="rId6" Type="http://schemas.openxmlformats.org/officeDocument/2006/relationships/hyperlink" Target="https://www.cadillacnews.com/news/swastikas-spray-painted-on-sidewalk/article_b9f4c39e-fdcc-5919-8e61-b274d5809f94.html" TargetMode="External"/><Relationship Id="rId7" Type="http://schemas.openxmlformats.org/officeDocument/2006/relationships/hyperlink" Target="https://bloximages.newyork1.vip.townnews.com/cadillacnews.com/content/tncms/assets/v3/editorial/4/c3/4c3b1a2a-2fe3-5eff-ac92-cceda3be0337/5d7758a6b5228.image.jpg" TargetMode="External"/><Relationship Id="rId8" Type="http://schemas.openxmlformats.org/officeDocument/2006/relationships/hyperlink" Target="http://www.timesunion.com/local/article/Another-swastika-found-in-Saratoga-Springs-10640967.php" TargetMode="External"/><Relationship Id="rId20" Type="http://schemas.openxmlformats.org/officeDocument/2006/relationships/hyperlink" Target="https://www.theitem.com/stories/fliers-displaying-swastikas-found-posted-on-3-sumter-businesses,354390" TargetMode="External"/><Relationship Id="rId22" Type="http://schemas.openxmlformats.org/officeDocument/2006/relationships/hyperlink" Target="https://www.tapinto.net/towns/westfield/sections/police-and-fire/articles/westfield-what-to-do-when-you-see-a-swastika-or-other-hate-symbol" TargetMode="External"/><Relationship Id="rId21" Type="http://schemas.openxmlformats.org/officeDocument/2006/relationships/hyperlink" Target="http://www.njherald.com/20161122/parents-not-told-of-swastika-incident-at-sparta-school" TargetMode="External"/><Relationship Id="rId24" Type="http://schemas.openxmlformats.org/officeDocument/2006/relationships/drawing" Target="../drawings/drawing8.xml"/><Relationship Id="rId23" Type="http://schemas.openxmlformats.org/officeDocument/2006/relationships/hyperlink" Target="https://tapinto-production.s3.amazonaws.com/uploads/articles/12/best_crop_0f709e6abed1157f803a_1212015611531408374617653.jpeg?v=164c3853502588bf1872" TargetMode="External"/><Relationship Id="rId11" Type="http://schemas.openxmlformats.org/officeDocument/2006/relationships/hyperlink" Target="https://www.oregonlive.com/resizer/uvUVnAvQ6mKYSxktwzi7qJEi8UI=/1280x0/smart/cloudfront-us-east-1.images.arcpublishing.com/advancelocal/UT53LR75U5EGRECIWD3S26Z2TI.jpeg" TargetMode="External"/><Relationship Id="rId10" Type="http://schemas.openxmlformats.org/officeDocument/2006/relationships/hyperlink" Target="https://www.oregonlive.com/politics/2020/11/swastikas-appear-on-billboards-for-democrats-store-in-klamath-falls.html" TargetMode="External"/><Relationship Id="rId13" Type="http://schemas.openxmlformats.org/officeDocument/2006/relationships/hyperlink" Target="https://kubrick.htvapps.com/htv-prod-media.s3.amazonaws.com/images/2017-02-01-13-51-00-fullsizerender-015-windows-photo-viewer-1485986958.png?crop=1xw:1xh;center,top&amp;resize=660" TargetMode="External"/><Relationship Id="rId12" Type="http://schemas.openxmlformats.org/officeDocument/2006/relationships/hyperlink" Target="https://www.kcra.com/article/vandals-scrawl-swastika-on-tahoe-park-barber-shop/8664477" TargetMode="External"/><Relationship Id="rId15" Type="http://schemas.openxmlformats.org/officeDocument/2006/relationships/hyperlink" Target="https://www.news-gazette.com/news/local/university-illinois/two-more-swastikas-found-on-ui-campus/article_834ae344-eebc-11e9-9fd5-937fab5fb8b2.html" TargetMode="External"/><Relationship Id="rId14" Type="http://schemas.openxmlformats.org/officeDocument/2006/relationships/hyperlink" Target="https://www.news-gazette.com/news/local/university-illinois/two-more-swastikas-found-on-ui-campus/article_834ae344-eebc-11e9-9fd5-937fab5fb8b2.html" TargetMode="External"/><Relationship Id="rId17" Type="http://schemas.openxmlformats.org/officeDocument/2006/relationships/hyperlink" Target="https://www.gazettenet.com/Hate-crime-targets-The-Resistance-Center-for-Peace-and-Justice-37191166" TargetMode="External"/><Relationship Id="rId16" Type="http://schemas.openxmlformats.org/officeDocument/2006/relationships/hyperlink" Target="https://www.masslive.com/news/2020/11/northampton-police-investigate-reported-hate-crime-targeting-resistance-center-for-peace-and-justice.html" TargetMode="External"/><Relationship Id="rId19" Type="http://schemas.openxmlformats.org/officeDocument/2006/relationships/hyperlink" Target="https://twitter.com/JoeGalliNews/status/1325854277919760384/photo/1" TargetMode="External"/><Relationship Id="rId18" Type="http://schemas.openxmlformats.org/officeDocument/2006/relationships/hyperlink" Target="https://www.msn.com/en-us/news/us/white-supremacist-flyers-displaying-swastikas-appeared-in-a-texas-town-after-joe-biden-was-declared-president-elect/ar-BB1aQzi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twcnews.com/nys/rochester/news/2016/11/12/swastika-and-trump-graffiti-found-in-geneseo-campus-dorm.html" TargetMode="External"/><Relationship Id="rId2" Type="http://schemas.openxmlformats.org/officeDocument/2006/relationships/hyperlink" Target="http://www.nydailynews.com/new-york/manhattan/series-swastika-graffiti-found-nyc-new-school-dorm-article-1.2870704" TargetMode="External"/><Relationship Id="rId3" Type="http://schemas.openxmlformats.org/officeDocument/2006/relationships/hyperlink" Target="http://www.nydailynews.com/new-york/brooklyn/swastika-spray-painted-heart-jewish-area-brooklyn-article-1.2871400" TargetMode="External"/><Relationship Id="rId4" Type="http://schemas.openxmlformats.org/officeDocument/2006/relationships/hyperlink" Target="http://assets.nydailynews.com/polopoly_fs/1.2871416.1479063509!/img/httpImage/image.jpg_gen/derivatives/article_1200/article-hate1-1113.jpg" TargetMode="External"/><Relationship Id="rId9" Type="http://schemas.openxmlformats.org/officeDocument/2006/relationships/hyperlink" Target="https://patch.com/img/cdn20/users/22866740/20170103/065734/styles/raw/public/article_images/15823717_873175691854_8381221923328200828_n-1483487846-2667.jpg?width=705" TargetMode="External"/><Relationship Id="rId5" Type="http://schemas.openxmlformats.org/officeDocument/2006/relationships/hyperlink" Target="http://nypost.com/2016/11/16/jewish-and-openly-gay-senator-finds-swastika-etched-outside-home/" TargetMode="External"/><Relationship Id="rId6" Type="http://schemas.openxmlformats.org/officeDocument/2006/relationships/hyperlink" Target="https://pbs.twimg.com/media/CxWNnhbUUAE5YN2.jpg" TargetMode="External"/><Relationship Id="rId7" Type="http://schemas.openxmlformats.org/officeDocument/2006/relationships/hyperlink" Target="http://www.usatoday.com/story/news/nation-now/2016/12/14/arrest-made-swastika-vandalism-interracial-couples-home-ohio/95454240/" TargetMode="External"/><Relationship Id="rId8" Type="http://schemas.openxmlformats.org/officeDocument/2006/relationships/hyperlink" Target="https://patch.com/new-york/washington-heights-inwood/swastika-graffiti-spotted-inwood-subway-station" TargetMode="External"/><Relationship Id="rId40" Type="http://schemas.openxmlformats.org/officeDocument/2006/relationships/hyperlink" Target="https://www.haaretz.com/us-news/swastikas-found-in-brooklyn-neighborhood-where-rbg-poster-was-vandalized-1.7083493" TargetMode="External"/><Relationship Id="rId42" Type="http://schemas.openxmlformats.org/officeDocument/2006/relationships/hyperlink" Target="https://s3.amazonaws.com/bklyner/bklyner/wp-content/uploads/2019/02/Screen-Shot-2019-02-25-at-9.00.11-AM.png" TargetMode="External"/><Relationship Id="rId41" Type="http://schemas.openxmlformats.org/officeDocument/2006/relationships/hyperlink" Target="https://bklyner.com/swastika-brighton-beach-park/" TargetMode="External"/><Relationship Id="rId44" Type="http://schemas.openxmlformats.org/officeDocument/2006/relationships/hyperlink" Target="https://talkofthesound.com/2019/03/14/two-more-swastikas-in-new-rochelle-school-this-time-a-middle-school/" TargetMode="External"/><Relationship Id="rId43" Type="http://schemas.openxmlformats.org/officeDocument/2006/relationships/hyperlink" Target="https://theislandnow.com/great_neck/swastika-anti-semetic-slurs-found-in-shelter-rock-jewish-center/" TargetMode="External"/><Relationship Id="rId46" Type="http://schemas.openxmlformats.org/officeDocument/2006/relationships/hyperlink" Target="https://patch.com/new-jersey/ridgewood/glen-rock-officials-condemn-swastika-written-school" TargetMode="External"/><Relationship Id="rId45" Type="http://schemas.openxmlformats.org/officeDocument/2006/relationships/hyperlink" Target="http://www.news12.com/story/40140056/etched-swastikas-spur-new-rochelle-school-to-give-lesson-on-hate" TargetMode="External"/><Relationship Id="rId48" Type="http://schemas.openxmlformats.org/officeDocument/2006/relationships/hyperlink" Target="https://www.wivb.com/news/new-york/police-investigating-swastikas-racist-symbols-on-buildings-in-geneva/Geneva" TargetMode="External"/><Relationship Id="rId47" Type="http://schemas.openxmlformats.org/officeDocument/2006/relationships/hyperlink" Target="https://www.mpnnow.com/news/20190724/another-swastika-found-in-geneva" TargetMode="External"/><Relationship Id="rId49" Type="http://schemas.openxmlformats.org/officeDocument/2006/relationships/hyperlink" Target="https://riverreporter.com/stories/swastikas-in-western-sullivan-more-prison-staff-hospitalized-and-more,32772?" TargetMode="External"/><Relationship Id="rId31" Type="http://schemas.openxmlformats.org/officeDocument/2006/relationships/hyperlink" Target="https://pbs.twimg.com/media/Dkfpyb2WsAAV3Be?format=jpg&amp;name=small" TargetMode="External"/><Relationship Id="rId30" Type="http://schemas.openxmlformats.org/officeDocument/2006/relationships/hyperlink" Target="https://web.archive.org/save/https:/13wham.com/news/local/swastikas-spray-painted-on-17-trees-in-penfield-park-deputies-investigating" TargetMode="External"/><Relationship Id="rId33" Type="http://schemas.openxmlformats.org/officeDocument/2006/relationships/hyperlink" Target="https://web.archive.org/save/https:/www.newsweek.com/man-arrested-florida-arsenal-guns-swastika-bullet-resistant-vest-1190175" TargetMode="External"/><Relationship Id="rId32" Type="http://schemas.openxmlformats.org/officeDocument/2006/relationships/hyperlink" Target="https://web.archive.org/save/https:/www.northjersey.com/story/news/crime/2018/09/22/swastikas-josh-gottheimer-campaign-sign-sussex-county/1398336002/" TargetMode="External"/><Relationship Id="rId35" Type="http://schemas.openxmlformats.org/officeDocument/2006/relationships/hyperlink" Target="https://web.archive.org/save/https://www.nbclosangeles.com/news/black-panther-mural-nazi-swastika-defaced-los-angeles-black-leaders/150345/" TargetMode="External"/><Relationship Id="rId34" Type="http://schemas.openxmlformats.org/officeDocument/2006/relationships/hyperlink" Target="https://web.archive.org/save/https:/www.phillyvoice.com/swastika-graffiti-painted-us-navy-property-warminster/" TargetMode="External"/><Relationship Id="rId37" Type="http://schemas.openxmlformats.org/officeDocument/2006/relationships/hyperlink" Target="https://patch.com/new-york/williamsburg/stickers-swastikas-hate-speech-posted-greenpoint-streets" TargetMode="External"/><Relationship Id="rId36" Type="http://schemas.openxmlformats.org/officeDocument/2006/relationships/hyperlink" Target="https://web.archive.org/save/https://www.lohud.com/story/news/local/westchester/2018/12/10/nazi-posters-found-suny-purchase-college-harrison/2267409002/" TargetMode="External"/><Relationship Id="rId39" Type="http://schemas.openxmlformats.org/officeDocument/2006/relationships/hyperlink" Target="https://www.nydailynews.com/resizer/L3AFL8VsKWpyQ5-zdYWha0AAFr0=/800x490/top/www.trbimg.com/img-5c707812/turbine/ny-1550874635-6zj18o00op-snap-image" TargetMode="External"/><Relationship Id="rId38" Type="http://schemas.openxmlformats.org/officeDocument/2006/relationships/hyperlink" Target="https://atlanta.adl.org/news/swastika-found-at-centennial-high-school/" TargetMode="External"/><Relationship Id="rId20" Type="http://schemas.openxmlformats.org/officeDocument/2006/relationships/hyperlink" Target="https://www.liherald.com/uploads/original/1519243607_e7ae.jpg" TargetMode="External"/><Relationship Id="rId22" Type="http://schemas.openxmlformats.org/officeDocument/2006/relationships/hyperlink" Target="http://www.liherald.com/uploads/original/1519830522_c27c.jpg" TargetMode="External"/><Relationship Id="rId21" Type="http://schemas.openxmlformats.org/officeDocument/2006/relationships/hyperlink" Target="https://web.archive.org/save/http://www.liherald.com/stories/swastika-found-outside-wantagh-home,100595" TargetMode="External"/><Relationship Id="rId24" Type="http://schemas.openxmlformats.org/officeDocument/2006/relationships/hyperlink" Target="https://toledo.oh.gov/news/the-city-of-toledo-investigating-discovery-of-swastika-and-racial-slur/" TargetMode="External"/><Relationship Id="rId23" Type="http://schemas.openxmlformats.org/officeDocument/2006/relationships/hyperlink" Target="https://web.archive.org/save/https://www.toledoblade.com/local/2018/04/19/Swastika-racial-slur-drawn-on-notepad-left-in-city-vehicle/stories/20180419152" TargetMode="External"/><Relationship Id="rId26" Type="http://schemas.openxmlformats.org/officeDocument/2006/relationships/hyperlink" Target="https://www.ketv.com/article/vandals-scorch-swastika-into-grass-at-memorial-park/22507408" TargetMode="External"/><Relationship Id="rId25" Type="http://schemas.openxmlformats.org/officeDocument/2006/relationships/hyperlink" Target="https://web.archive.org/save/https://qns.com/story/2018/05/03/swastika-graffiti-makes-second-appearance-on-dilapidated-holliswood-hospital/" TargetMode="External"/><Relationship Id="rId28" Type="http://schemas.openxmlformats.org/officeDocument/2006/relationships/hyperlink" Target="https://besttv232-ynet-images1-prod.cdn.it.best-tv.com/PicServer5/2018/07/30/8688028/8688026099880640360no.jpg" TargetMode="External"/><Relationship Id="rId27" Type="http://schemas.openxmlformats.org/officeDocument/2006/relationships/hyperlink" Target="https://web.archive.org/save/https:/www.ynetnews.com/articles/0,7340,L-5319496,00.html" TargetMode="External"/><Relationship Id="rId29" Type="http://schemas.openxmlformats.org/officeDocument/2006/relationships/hyperlink" Target="http://added.in/" TargetMode="External"/><Relationship Id="rId11" Type="http://schemas.openxmlformats.org/officeDocument/2006/relationships/hyperlink" Target="https://brooklyneagle.com/wp-content/uploads/2017/06/news_swastika_gravesend.jpg" TargetMode="External"/><Relationship Id="rId10" Type="http://schemas.openxmlformats.org/officeDocument/2006/relationships/hyperlink" Target="https://web.archive.org/save/http:/www.brooklyneagle.com/articles/2017/6/1/anti-semitic-incidents-shock-gravesend-bay-ridge-officials" TargetMode="External"/><Relationship Id="rId13" Type="http://schemas.openxmlformats.org/officeDocument/2006/relationships/hyperlink" Target="https://web.archive.org/save/https:/www.capenews.net/falmouth/news/swastikas-found-etched-on-falmouth-playground-equipment/article_83ae047d-fc41-55b2-b5aa-cf1e6364075b.html" TargetMode="External"/><Relationship Id="rId12" Type="http://schemas.openxmlformats.org/officeDocument/2006/relationships/hyperlink" Target="https://web.archive.org/save/https:/www.sevendaysvt.com/OffMessage/archives/2017/07/21/swastika-racial-slur-found-in-burlington-library-bathroom" TargetMode="External"/><Relationship Id="rId15" Type="http://schemas.openxmlformats.org/officeDocument/2006/relationships/hyperlink" Target="http://image.cleveland.com/home/cleve-media/width960/img/plain-dealer/photo/2017/08/16/-5f22bce9abee9c7e.png%20%20%20%20and%20%20%20%20https:/image.cleveland.com/home/cleve-media/width960/img/plain-dealer/photo/2017/08/16/-c0f61eee78d2d00d.png" TargetMode="External"/><Relationship Id="rId14" Type="http://schemas.openxmlformats.org/officeDocument/2006/relationships/hyperlink" Target="https://web.archive.org/save/http:/www.cleveland.com/lakewood/index.ssf/2017/08/swastikas_painted_on_driveway.html" TargetMode="External"/><Relationship Id="rId17" Type="http://schemas.openxmlformats.org/officeDocument/2006/relationships/hyperlink" Target="http://image.theoaklandpress.com/storyimage/OP/20170918/NEWS/170919619/AR/0/AR-170919619.jpg&amp;maxh=400&amp;maxw=667" TargetMode="External"/><Relationship Id="rId16" Type="http://schemas.openxmlformats.org/officeDocument/2006/relationships/hyperlink" Target="https://web.archive.org/save/http:/www.theoaklandpress.com/general-news/20170918/royal-oak-police-investigate-swastika-graffiti-incidents-seek-tips" TargetMode="External"/><Relationship Id="rId19" Type="http://schemas.openxmlformats.org/officeDocument/2006/relationships/hyperlink" Target="https://web.archive.org/save/https://www.liherald.com/stories/bias-incident-reported-in-oceanside,100393" TargetMode="External"/><Relationship Id="rId18" Type="http://schemas.openxmlformats.org/officeDocument/2006/relationships/hyperlink" Target="https://web.archive.org/save/https:/www.theridgefieldpress.com/news/people/article/Another-swastika-at-high-school-prompts-program-14008505.php" TargetMode="External"/><Relationship Id="rId84" Type="http://schemas.openxmlformats.org/officeDocument/2006/relationships/hyperlink" Target="https://www.nbcboston.com/news/local/man-arrested-on-hate-crime-charge-over-spray-painted-swastikas-in-revere/2152211/" TargetMode="External"/><Relationship Id="rId83" Type="http://schemas.openxmlformats.org/officeDocument/2006/relationships/hyperlink" Target="https://www.krqe.com/health/coronavirus-new-mexico/man-carrying-swastika-flag-at-farmington-protest-sparks-outrage/" TargetMode="External"/><Relationship Id="rId86" Type="http://schemas.openxmlformats.org/officeDocument/2006/relationships/hyperlink" Target="https://timesofsandiego.com/life/2020/07/02/sight-of-nazi-swastika-flag-stuns-east-county-motorists-on-i-8/" TargetMode="External"/><Relationship Id="rId85" Type="http://schemas.openxmlformats.org/officeDocument/2006/relationships/hyperlink" Target="https://media.nbcboston.com/2019/09/revere-hate-crime.jpg?fit=850%2C478" TargetMode="External"/><Relationship Id="rId88" Type="http://schemas.openxmlformats.org/officeDocument/2006/relationships/hyperlink" Target="https://www.ketv.com/article/swastikas-racial-slur-spray-painted-into-grass-at-lake-zorinsky/33017425" TargetMode="External"/><Relationship Id="rId87" Type="http://schemas.openxmlformats.org/officeDocument/2006/relationships/hyperlink" Target="https://timesofsandiego.com/crime/2020/07/07/nazi-flag-driver-claims-of-battery-vandalism-probed-by-alpine-sheriffs-station/" TargetMode="External"/><Relationship Id="rId89" Type="http://schemas.openxmlformats.org/officeDocument/2006/relationships/hyperlink" Target="https://www.amny.com/news/queens-lawmakers-denounce-swastika-that-was-carved-on-a-vandalized-car/" TargetMode="External"/><Relationship Id="rId80" Type="http://schemas.openxmlformats.org/officeDocument/2006/relationships/hyperlink" Target="https://jewishjournal.com/news/314006/second-alabama-synagogue-vandalized-with-swastika-graffiti/" TargetMode="External"/><Relationship Id="rId82" Type="http://schemas.openxmlformats.org/officeDocument/2006/relationships/hyperlink" Target="https://kfoxtv.com/resources/media/c4e3f00b-8992-4c51-ac39-7c11e21e9095-large16x9_Swastika.jpg?1585794595794" TargetMode="External"/><Relationship Id="rId81" Type="http://schemas.openxmlformats.org/officeDocument/2006/relationships/hyperlink" Target="https://www.edmondsbeacon.com/story/2020/04/30/news/swastikas-painted-on-trees-at-pine-ridge-park-in-edmonds/23077.html" TargetMode="External"/><Relationship Id="rId73" Type="http://schemas.openxmlformats.org/officeDocument/2006/relationships/hyperlink" Target="https://www.sikh24.com/2020/01/15/hate-crime-californias-gurdwara-sahib-defaced-with-swastika-graffiti-symbol/" TargetMode="External"/><Relationship Id="rId72" Type="http://schemas.openxmlformats.org/officeDocument/2006/relationships/hyperlink" Target="https://journalstar.com/news/local/govt-and-politics/after-swastikas-on-park-trees-and-temple-mayor-proposes-outlawing-intimidation/article_261ac0d8-abd0-5a4c-aa4d-eaf19c15b5f3.html" TargetMode="External"/><Relationship Id="rId75" Type="http://schemas.openxmlformats.org/officeDocument/2006/relationships/hyperlink" Target="https://www.fox10phoenix.com/news/it-broke-my-heart-chandler-church-vandalized-with-a-swastika" TargetMode="External"/><Relationship Id="rId74" Type="http://schemas.openxmlformats.org/officeDocument/2006/relationships/hyperlink" Target="https://abc7ny.com/swastikas-graffiti-hate-crime-symbols/5884612/" TargetMode="External"/><Relationship Id="rId77" Type="http://schemas.openxmlformats.org/officeDocument/2006/relationships/hyperlink" Target="https://www.app.com/story/news/crime/jersey-mayhem/2020/02/19/swastika-white-power-jackson-business-vandalized-anti-semitic-graffiti/4807588002/" TargetMode="External"/><Relationship Id="rId76" Type="http://schemas.openxmlformats.org/officeDocument/2006/relationships/hyperlink" Target="https://www.theday.com/article/20200210/NWS04/200219951" TargetMode="External"/><Relationship Id="rId79" Type="http://schemas.openxmlformats.org/officeDocument/2006/relationships/hyperlink" Target="https://www.abc15.com/news/region-phoenix-metro/central-phoenix/arizona-man-described-as-white-supremacist-drapes-nazi-flag-at-sanders-rally" TargetMode="External"/><Relationship Id="rId78" Type="http://schemas.openxmlformats.org/officeDocument/2006/relationships/hyperlink" Target="https://www.usatoday.com/story/news/politics/elections/2020/03/06/bernie-sanders-campaign-condemns-nazi-swastika-flag-phoenix-rally/4973750002/" TargetMode="External"/><Relationship Id="rId71" Type="http://schemas.openxmlformats.org/officeDocument/2006/relationships/hyperlink" Target="https://www.1011now.com/content/news/Swastika-painted-on-Lincoln-temple-567013191.html" TargetMode="External"/><Relationship Id="rId70" Type="http://schemas.openxmlformats.org/officeDocument/2006/relationships/hyperlink" Target="https://qns.com/2020/01/swastikas-found-inside-vandalized-car-in-fresh-meadows-nypd/" TargetMode="External"/><Relationship Id="rId62" Type="http://schemas.openxmlformats.org/officeDocument/2006/relationships/hyperlink" Target="https://www.capecodtimes.com/news/20191013/2nd-swastika-incident-confirmed-in-falmouth" TargetMode="External"/><Relationship Id="rId61" Type="http://schemas.openxmlformats.org/officeDocument/2006/relationships/hyperlink" Target="https://pelhamexaminer.com/18165/showcase/why-i-was-not-surprised-about-swastikas-the-reality-of-being-a-jewish-student-in-pelham/" TargetMode="External"/><Relationship Id="rId64" Type="http://schemas.openxmlformats.org/officeDocument/2006/relationships/hyperlink" Target="https://www.darientimes.com/news/article/After-middle-school-incidents-swastika-found-at-14815859.php" TargetMode="External"/><Relationship Id="rId63" Type="http://schemas.openxmlformats.org/officeDocument/2006/relationships/hyperlink" Target="https://www.northjersey.com/story/news/passaic/ringwood/2019/11/01/swastikas-found-ringwood-nj-candidates-campaign-signs/4110337002/" TargetMode="External"/><Relationship Id="rId66" Type="http://schemas.openxmlformats.org/officeDocument/2006/relationships/hyperlink" Target="https://www.brooklynpaper.com/swastika-found-near-coney-island-jewish-community-center/" TargetMode="External"/><Relationship Id="rId65" Type="http://schemas.openxmlformats.org/officeDocument/2006/relationships/hyperlink" Target="https://www.easthamptonstar.com/police-courts/20191121/second-swastika-found" TargetMode="External"/><Relationship Id="rId68" Type="http://schemas.openxmlformats.org/officeDocument/2006/relationships/hyperlink" Target="https://bklyner.com/more-swastikas-anti-semitic-messages-found-at-brooklyn-technical-high-school/" TargetMode="External"/><Relationship Id="rId67" Type="http://schemas.openxmlformats.org/officeDocument/2006/relationships/hyperlink" Target="https://wtop.com/dc/2019/12/man-arrested-after-historic-dc-synagogue-defaced-with-swastika/" TargetMode="External"/><Relationship Id="rId60" Type="http://schemas.openxmlformats.org/officeDocument/2006/relationships/hyperlink" Target="https://www.facebook.com/events/2420846914793498/" TargetMode="External"/><Relationship Id="rId69" Type="http://schemas.openxmlformats.org/officeDocument/2006/relationships/hyperlink" Target="https://dailyvoice.com/new-york/somers/news/swastika-racial-slur-found-written-in-bathroom-at-high-school-in-westchester/781656/" TargetMode="External"/><Relationship Id="rId51" Type="http://schemas.openxmlformats.org/officeDocument/2006/relationships/hyperlink" Target="https://www.post-journal.com/news/page-one/2019/08/swastika-symbol-left-in-parking-lot-of-city-business/" TargetMode="External"/><Relationship Id="rId50" Type="http://schemas.openxmlformats.org/officeDocument/2006/relationships/hyperlink" Target="https://riverreporter.com/stories/swastikas-in-western-sullivan-more-prison-staff-hospitalized-and-more,32772?" TargetMode="External"/><Relationship Id="rId53" Type="http://schemas.openxmlformats.org/officeDocument/2006/relationships/hyperlink" Target="https://www.thealpenanews.com/news/local-news/2019/09/posen-apologizes-for-swastika-at-potato-fest/" TargetMode="External"/><Relationship Id="rId52" Type="http://schemas.openxmlformats.org/officeDocument/2006/relationships/hyperlink" Target="https://www.newsday.com/long-island/crime/swastika-commack-park-1.35845325" TargetMode="External"/><Relationship Id="rId55" Type="http://schemas.openxmlformats.org/officeDocument/2006/relationships/hyperlink" Target="https://www.cadillacnews.com/news/swastikas-spray-painted-on-sidewalk/article_b9f4c39e-fdcc-5919-8e61-b274d5809f94.html" TargetMode="External"/><Relationship Id="rId54" Type="http://schemas.openxmlformats.org/officeDocument/2006/relationships/hyperlink" Target="https://fox59.com/news/swastika-spray-painted-on-downtown-noblesville-building-prompts-investigation/" TargetMode="External"/><Relationship Id="rId57" Type="http://schemas.openxmlformats.org/officeDocument/2006/relationships/hyperlink" Target="https://www.westport-news.com/news/article/Swastikas-found-at-Staples-High-School-14436877.php" TargetMode="External"/><Relationship Id="rId56" Type="http://schemas.openxmlformats.org/officeDocument/2006/relationships/hyperlink" Target="https://bloximages.newyork1.vip.townnews.com/cadillacnews.com/content/tncms/assets/v3/editorial/4/c3/4c3b1a2a-2fe3-5eff-ac92-cceda3be0337/5d7758a6b5228.image.jpg" TargetMode="External"/><Relationship Id="rId59" Type="http://schemas.openxmlformats.org/officeDocument/2006/relationships/hyperlink" Target="https://www.jta.org/quick-reads/wisconsin-synagogue-vandalized-with-swastika-and-jude" TargetMode="External"/><Relationship Id="rId58" Type="http://schemas.openxmlformats.org/officeDocument/2006/relationships/hyperlink" Target="https://dailyvoice.com/new-york/clarkstown/news/swastikas-found-carved-into-starbucks-bathroom-door-in-rockland/775766/" TargetMode="External"/><Relationship Id="rId95" Type="http://schemas.openxmlformats.org/officeDocument/2006/relationships/hyperlink" Target="https://www.pasadenanow.com/main/wp-content/uploads/2020/08/graffiti-crop.jpg" TargetMode="External"/><Relationship Id="rId94" Type="http://schemas.openxmlformats.org/officeDocument/2006/relationships/hyperlink" Target="https://www.pasadenanow.com/main/police-launch-investigation-of-swatiska-found-at-community-job-center/" TargetMode="External"/><Relationship Id="rId97" Type="http://schemas.openxmlformats.org/officeDocument/2006/relationships/hyperlink" Target="https://www.chattanoogan.com/2020/9/13/415106/Swastikas-Found-On-Walnut-Street-Bridge.aspx" TargetMode="External"/><Relationship Id="rId96" Type="http://schemas.openxmlformats.org/officeDocument/2006/relationships/hyperlink" Target="https://www.wxyz.com/news/warren-family-says-theyre-not-going-anywhere-after-tires-slashed-swastikas-painted-on-truck" TargetMode="External"/><Relationship Id="rId99" Type="http://schemas.openxmlformats.org/officeDocument/2006/relationships/hyperlink" Target="https://www.abc15.com/news/region-phoenix-metro/racial-slurs-swastikas-spray-painted-on-washington-carver-museum-and-cultural-center" TargetMode="External"/><Relationship Id="rId98" Type="http://schemas.openxmlformats.org/officeDocument/2006/relationships/hyperlink" Target="https://www.newson6.com/story/5f653f1bdfdb717e5f066c45/state-senate-candidate-says-someone-spray-painted-swastika-on-driveway" TargetMode="External"/><Relationship Id="rId91" Type="http://schemas.openxmlformats.org/officeDocument/2006/relationships/hyperlink" Target="https://ktxs.com/news/local/racial-graffiti-promoting-hate-and-racism-are-removed-by-2-abilene-residents" TargetMode="External"/><Relationship Id="rId90" Type="http://schemas.openxmlformats.org/officeDocument/2006/relationships/hyperlink" Target="https://foresthillspost.com/nypd-investigating-anti-semitic-vandalism-to-forest-hills-car)" TargetMode="External"/><Relationship Id="rId93" Type="http://schemas.openxmlformats.org/officeDocument/2006/relationships/hyperlink" Target="https://www.abc27.com/news/local/harrisburg/vandals-spray-paint-swastika-on-harrisburg-synagogue/" TargetMode="External"/><Relationship Id="rId92" Type="http://schemas.openxmlformats.org/officeDocument/2006/relationships/hyperlink" Target="https://www.cleveland.com/metro/2020/07/swastika-other-graffiti-spray-painted-on-three-jewish-university-heights-businesses.html" TargetMode="External"/><Relationship Id="rId107" Type="http://schemas.openxmlformats.org/officeDocument/2006/relationships/hyperlink" Target="https://www.msn.com/en-us/news/us/white-supremacist-flyers-displaying-swastikas-appeared-in-a-texas-town-after-joe-biden-was-declared-president-elect/ar-BB1aQzil" TargetMode="External"/><Relationship Id="rId106" Type="http://schemas.openxmlformats.org/officeDocument/2006/relationships/hyperlink" Target="https://www.dallasnews.com/opinion/editorials/2020/10/30/a-swastika-on-city-property-was-meant-to-scare-us/" TargetMode="External"/><Relationship Id="rId105" Type="http://schemas.openxmlformats.org/officeDocument/2006/relationships/hyperlink" Target="https://pbs.twimg.com/media/ElHv185X0AIOSUw?format=jpg&amp;name=medium" TargetMode="External"/><Relationship Id="rId104" Type="http://schemas.openxmlformats.org/officeDocument/2006/relationships/hyperlink" Target="https://www.dallasnews.com/news/crime/2020/10/28/law-enforcement-investigating-after-large-swastika-spray-painted-on-dallas-city-garage/" TargetMode="External"/><Relationship Id="rId109" Type="http://schemas.openxmlformats.org/officeDocument/2006/relationships/hyperlink" Target="https://www.gazettenet.com/Racist-and-anti-Semitic-graffiti-investigated-at-Amherst-Regional-High-School-37805518" TargetMode="External"/><Relationship Id="rId108" Type="http://schemas.openxmlformats.org/officeDocument/2006/relationships/hyperlink" Target="https://twitter.com/JoeGalliNews/status/1325854277919760384/photo/1" TargetMode="External"/><Relationship Id="rId103" Type="http://schemas.openxmlformats.org/officeDocument/2006/relationships/hyperlink" Target="https://www.bellinghamherald.com/news/local/crime/article246396915.html" TargetMode="External"/><Relationship Id="rId102" Type="http://schemas.openxmlformats.org/officeDocument/2006/relationships/hyperlink" Target="https://patch.com/img/cdn20/users/22941961/20201001/032401/styles/raw/public/processed_images/10291.jpeg?width=720" TargetMode="External"/><Relationship Id="rId101" Type="http://schemas.openxmlformats.org/officeDocument/2006/relationships/hyperlink" Target="https://patch.com/new-york/wantagh/anti-semitic-vandalism-found-seaford-during-jewish-holiday" TargetMode="External"/><Relationship Id="rId100" Type="http://schemas.openxmlformats.org/officeDocument/2006/relationships/hyperlink" Target="https://ewscripps.brightspotcdn.com/dims4/default/a2b50a6/2147483647/strip/true/crop/1251x703+0+0/resize/1251x703!/quality/90/?url=http%3A%2F%2Fewscripps-brightspot.s3.amazonaws.com%2F4c%2F45%2F0ca40a8f4baf90c8d71d0df12186%2Fswastika1.JPG" TargetMode="External"/><Relationship Id="rId121" Type="http://schemas.openxmlformats.org/officeDocument/2006/relationships/hyperlink" Target="https://tapinto-production.s3.amazonaws.com/uploads/articles/12/best_crop_0f709e6abed1157f803a_1212015611531408374617653.jpeg?v=164c3853502588bf1872" TargetMode="External"/><Relationship Id="rId120" Type="http://schemas.openxmlformats.org/officeDocument/2006/relationships/hyperlink" Target="https://www.tapinto.net/towns/westfield/sections/police-and-fire/articles/westfield-what-to-do-when-you-see-a-swastika-or-other-hate-symbol" TargetMode="External"/><Relationship Id="rId122" Type="http://schemas.openxmlformats.org/officeDocument/2006/relationships/drawing" Target="../drawings/drawing9.xml"/><Relationship Id="rId118" Type="http://schemas.openxmlformats.org/officeDocument/2006/relationships/hyperlink" Target="http://themadwriter.us/wp-content/uploads/2017/02/Chicago-synagogue-vandalized.png" TargetMode="External"/><Relationship Id="rId117" Type="http://schemas.openxmlformats.org/officeDocument/2006/relationships/hyperlink" Target="https://web.archive.org/save/https:/www.nprillinois.org/post/illinois-issues-officials-wage-war-against-hate" TargetMode="External"/><Relationship Id="rId116" Type="http://schemas.openxmlformats.org/officeDocument/2006/relationships/hyperlink" Target="https://foresthillspost.com/nypd-investigating-anti-semitic-vandalism-to-forest-hills-car)" TargetMode="External"/><Relationship Id="rId115" Type="http://schemas.openxmlformats.org/officeDocument/2006/relationships/hyperlink" Target="https://www.amny.com/news/queens-lawmakers-denounce-swastika-that-was-carved-on-a-vandalized-car/" TargetMode="External"/><Relationship Id="rId119" Type="http://schemas.openxmlformats.org/officeDocument/2006/relationships/hyperlink" Target="http://www.nbcconnecticut.com/news/local/Police-Investigate-Multiple-Reports-of-Swastika-Vandalism-in-Danbury-401139805.html" TargetMode="External"/><Relationship Id="rId110" Type="http://schemas.openxmlformats.org/officeDocument/2006/relationships/hyperlink" Target="https://abc7ny.com/anti-semitism-antisemitism-brooklyn-yeshiva/8910798/" TargetMode="External"/><Relationship Id="rId114" Type="http://schemas.openxmlformats.org/officeDocument/2006/relationships/hyperlink" Target="https://richmond.com/news/local/crime-and-courts/ashland-police-investigate-after-leaflets-displaying-swastika-posted-on-businesses/article_2ac045ea-d7b5-5699-b413-572593a49af6.html" TargetMode="External"/><Relationship Id="rId113" Type="http://schemas.openxmlformats.org/officeDocument/2006/relationships/hyperlink" Target="https://www.lancs.live/news/lancashire-news/swastika-sexual-graffiti-sprayed-preston-19517475" TargetMode="External"/><Relationship Id="rId112" Type="http://schemas.openxmlformats.org/officeDocument/2006/relationships/hyperlink" Target="https://www.foxnews.com/us/massachusetts-cop-resigns-swastika-marblehead-police-officer" TargetMode="External"/><Relationship Id="rId111" Type="http://schemas.openxmlformats.org/officeDocument/2006/relationships/hyperlink" Target="https://www.nysenate.gov/newsroom/in-the-news/anna-m-kaplan/li-yeshiva-website-hacked-anti-semitic-videos-swastikas-official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s>
  <sheetData>
    <row r="1">
      <c r="A1" s="1" t="s">
        <v>0</v>
      </c>
      <c r="B1" s="2"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0" max="10" width="12.63"/>
    <col customWidth="1" min="16" max="16" width="55.88"/>
  </cols>
  <sheetData>
    <row r="1">
      <c r="A1" s="62" t="s">
        <v>1177</v>
      </c>
      <c r="B1" s="17">
        <v>43744.0</v>
      </c>
      <c r="C1" s="578">
        <v>43739.0</v>
      </c>
      <c r="D1" s="3" t="s">
        <v>779</v>
      </c>
      <c r="E1" s="3" t="s">
        <v>1178</v>
      </c>
      <c r="F1" s="3" t="s">
        <v>53</v>
      </c>
      <c r="G1" s="11"/>
      <c r="H1" s="3" t="s">
        <v>1179</v>
      </c>
      <c r="I1" s="4"/>
      <c r="J1" s="56"/>
      <c r="K1" s="3" t="s">
        <v>5610</v>
      </c>
      <c r="L1" s="3" t="s">
        <v>5647</v>
      </c>
      <c r="M1" s="3" t="s">
        <v>194</v>
      </c>
      <c r="N1" s="3" t="s">
        <v>238</v>
      </c>
      <c r="O1" s="4" t="s">
        <v>134</v>
      </c>
      <c r="P1" s="452" t="s">
        <v>6427</v>
      </c>
      <c r="Q1" s="4" t="s">
        <v>179</v>
      </c>
      <c r="R1" s="4" t="s">
        <v>111</v>
      </c>
      <c r="S1" s="4" t="s">
        <v>179</v>
      </c>
      <c r="T1" s="4" t="s">
        <v>110</v>
      </c>
      <c r="U1" s="4" t="s">
        <v>283</v>
      </c>
      <c r="V1" s="4" t="s">
        <v>111</v>
      </c>
      <c r="W1" s="4" t="s">
        <v>70</v>
      </c>
      <c r="X1" s="4" t="s">
        <v>71</v>
      </c>
      <c r="Y1" s="4"/>
      <c r="Z1" s="4"/>
      <c r="AA1" s="4"/>
      <c r="AB1" s="4"/>
      <c r="AC1" s="4"/>
      <c r="AD1" s="4"/>
    </row>
    <row r="2">
      <c r="A2" s="47" t="s">
        <v>5733</v>
      </c>
      <c r="B2" s="17">
        <v>42790.0</v>
      </c>
      <c r="C2" s="578">
        <v>42767.0</v>
      </c>
      <c r="D2" s="3" t="s">
        <v>907</v>
      </c>
      <c r="E2" s="3" t="s">
        <v>182</v>
      </c>
      <c r="F2" s="3" t="s">
        <v>53</v>
      </c>
      <c r="G2" s="3" t="s">
        <v>908</v>
      </c>
      <c r="H2" s="25"/>
      <c r="I2" s="21"/>
      <c r="J2" s="3" t="s">
        <v>132</v>
      </c>
      <c r="K2" s="3" t="s">
        <v>5627</v>
      </c>
      <c r="L2" s="3" t="s">
        <v>194</v>
      </c>
      <c r="M2" s="3" t="s">
        <v>194</v>
      </c>
      <c r="N2" s="3" t="s">
        <v>5734</v>
      </c>
      <c r="O2" s="21"/>
      <c r="P2" s="3" t="s">
        <v>910</v>
      </c>
      <c r="Q2" s="5" t="s">
        <v>283</v>
      </c>
      <c r="R2" s="5" t="s">
        <v>111</v>
      </c>
      <c r="S2" s="5" t="s">
        <v>179</v>
      </c>
      <c r="T2" s="5" t="s">
        <v>111</v>
      </c>
      <c r="U2" s="5" t="s">
        <v>179</v>
      </c>
      <c r="V2" s="5" t="s">
        <v>92</v>
      </c>
      <c r="W2" s="12"/>
      <c r="X2" s="12"/>
      <c r="Y2" s="12"/>
      <c r="Z2" s="12"/>
      <c r="AA2" s="12"/>
      <c r="AB2" s="12"/>
      <c r="AC2" s="12"/>
      <c r="AD2" s="12"/>
    </row>
    <row r="3">
      <c r="A3" s="191" t="s">
        <v>1299</v>
      </c>
      <c r="B3" s="192">
        <v>43945.0</v>
      </c>
      <c r="C3" s="649">
        <v>43922.0</v>
      </c>
      <c r="D3" s="193" t="s">
        <v>1300</v>
      </c>
      <c r="E3" s="193" t="s">
        <v>156</v>
      </c>
      <c r="F3" s="193" t="s">
        <v>659</v>
      </c>
      <c r="G3" s="193"/>
      <c r="H3" s="194"/>
      <c r="I3" s="194"/>
      <c r="J3" s="194"/>
      <c r="K3" s="193" t="s">
        <v>1301</v>
      </c>
      <c r="L3" s="193" t="s">
        <v>1296</v>
      </c>
      <c r="M3" s="193" t="s">
        <v>194</v>
      </c>
      <c r="N3" s="193" t="s">
        <v>6336</v>
      </c>
      <c r="O3" s="193" t="s">
        <v>64</v>
      </c>
      <c r="P3" s="193" t="s">
        <v>6337</v>
      </c>
      <c r="Q3" s="193" t="s">
        <v>179</v>
      </c>
      <c r="R3" s="193" t="s">
        <v>111</v>
      </c>
      <c r="S3" s="193" t="s">
        <v>283</v>
      </c>
      <c r="T3" s="193" t="s">
        <v>111</v>
      </c>
      <c r="U3" s="193"/>
      <c r="V3" s="193"/>
      <c r="W3" s="193"/>
      <c r="X3" s="193"/>
      <c r="Y3" s="193"/>
      <c r="Z3" s="193"/>
      <c r="AA3" s="193"/>
      <c r="AB3" s="193"/>
      <c r="AC3" s="193"/>
      <c r="AD3" s="193"/>
    </row>
    <row r="4">
      <c r="A4" s="16" t="s">
        <v>277</v>
      </c>
      <c r="B4" s="17">
        <v>42474.0</v>
      </c>
      <c r="C4" s="578">
        <v>42461.0</v>
      </c>
      <c r="D4" s="3" t="s">
        <v>278</v>
      </c>
      <c r="E4" s="3" t="s">
        <v>95</v>
      </c>
      <c r="F4" s="3" t="s">
        <v>191</v>
      </c>
      <c r="G4" s="3" t="s">
        <v>279</v>
      </c>
      <c r="H4" s="25"/>
      <c r="I4" s="21"/>
      <c r="J4" s="3" t="s">
        <v>58</v>
      </c>
      <c r="K4" s="3" t="s">
        <v>5610</v>
      </c>
      <c r="L4" s="3" t="s">
        <v>194</v>
      </c>
      <c r="M4" s="3" t="s">
        <v>194</v>
      </c>
      <c r="N4" s="3" t="s">
        <v>5667</v>
      </c>
      <c r="O4" s="3" t="s">
        <v>64</v>
      </c>
      <c r="P4" s="3" t="s">
        <v>281</v>
      </c>
      <c r="Q4" s="5" t="s">
        <v>179</v>
      </c>
      <c r="R4" s="5" t="s">
        <v>92</v>
      </c>
      <c r="S4" s="5" t="s">
        <v>283</v>
      </c>
      <c r="T4" s="5" t="s">
        <v>111</v>
      </c>
      <c r="U4" s="5" t="s">
        <v>283</v>
      </c>
      <c r="V4" s="5" t="s">
        <v>110</v>
      </c>
      <c r="W4" s="5" t="s">
        <v>70</v>
      </c>
      <c r="X4" s="5" t="s">
        <v>71</v>
      </c>
      <c r="Y4" s="5"/>
      <c r="Z4" s="5"/>
      <c r="AA4" s="5"/>
      <c r="AB4" s="5"/>
      <c r="AC4" s="5"/>
      <c r="AD4" s="5"/>
    </row>
    <row r="5">
      <c r="A5" s="16" t="s">
        <v>1265</v>
      </c>
      <c r="B5" s="189">
        <v>43863.0</v>
      </c>
      <c r="C5" s="622">
        <v>43862.0</v>
      </c>
      <c r="D5" s="53" t="s">
        <v>308</v>
      </c>
      <c r="E5" s="53" t="s">
        <v>309</v>
      </c>
      <c r="F5" s="184" t="s">
        <v>191</v>
      </c>
      <c r="G5" s="53"/>
      <c r="H5" s="56"/>
      <c r="I5" s="4" t="s">
        <v>5879</v>
      </c>
      <c r="J5" s="56"/>
      <c r="K5" s="53"/>
      <c r="L5" s="53" t="s">
        <v>5647</v>
      </c>
      <c r="M5" s="53" t="s">
        <v>194</v>
      </c>
      <c r="N5" s="53" t="s">
        <v>5880</v>
      </c>
      <c r="O5" s="4" t="s">
        <v>359</v>
      </c>
      <c r="P5" s="4" t="s">
        <v>6310</v>
      </c>
      <c r="Q5" s="4" t="s">
        <v>179</v>
      </c>
      <c r="R5" s="4" t="s">
        <v>111</v>
      </c>
      <c r="S5" s="4" t="s">
        <v>283</v>
      </c>
      <c r="T5" s="4" t="s">
        <v>111</v>
      </c>
      <c r="U5" s="4" t="s">
        <v>70</v>
      </c>
      <c r="V5" s="4" t="s">
        <v>71</v>
      </c>
      <c r="W5" s="4" t="s">
        <v>283</v>
      </c>
      <c r="X5" s="4" t="s">
        <v>226</v>
      </c>
      <c r="Y5" s="4"/>
      <c r="Z5" s="4"/>
      <c r="AA5" s="4"/>
      <c r="AB5" s="4"/>
      <c r="AC5" s="4"/>
      <c r="AD5" s="4"/>
    </row>
    <row r="6">
      <c r="A6" s="47" t="s">
        <v>5974</v>
      </c>
      <c r="B6" s="17">
        <v>42815.0</v>
      </c>
      <c r="C6" s="578">
        <v>42795.0</v>
      </c>
      <c r="D6" s="3" t="s">
        <v>308</v>
      </c>
      <c r="E6" s="3" t="s">
        <v>309</v>
      </c>
      <c r="F6" s="3" t="s">
        <v>191</v>
      </c>
      <c r="G6" s="3" t="s">
        <v>5975</v>
      </c>
      <c r="H6" s="25"/>
      <c r="I6" s="21"/>
      <c r="J6" s="3" t="s">
        <v>83</v>
      </c>
      <c r="K6" s="3" t="s">
        <v>316</v>
      </c>
      <c r="L6" s="3" t="s">
        <v>194</v>
      </c>
      <c r="M6" s="3" t="s">
        <v>194</v>
      </c>
      <c r="N6" s="3" t="s">
        <v>317</v>
      </c>
      <c r="O6" s="21"/>
      <c r="P6" s="3" t="s">
        <v>594</v>
      </c>
      <c r="Q6" s="5" t="s">
        <v>179</v>
      </c>
      <c r="R6" s="5" t="s">
        <v>69</v>
      </c>
      <c r="S6" s="5" t="s">
        <v>179</v>
      </c>
      <c r="T6" s="5" t="s">
        <v>111</v>
      </c>
      <c r="U6" s="5" t="s">
        <v>283</v>
      </c>
      <c r="V6" s="5" t="s">
        <v>111</v>
      </c>
      <c r="W6" s="5" t="s">
        <v>163</v>
      </c>
      <c r="X6" s="5" t="s">
        <v>111</v>
      </c>
      <c r="Y6" s="5"/>
      <c r="Z6" s="5"/>
      <c r="AA6" s="5"/>
      <c r="AB6" s="5"/>
      <c r="AC6" s="5"/>
      <c r="AD6" s="5"/>
    </row>
    <row r="7">
      <c r="A7" s="47" t="s">
        <v>6096</v>
      </c>
      <c r="B7" s="17">
        <v>43396.0</v>
      </c>
      <c r="C7" s="578">
        <v>43374.0</v>
      </c>
      <c r="D7" s="3" t="s">
        <v>706</v>
      </c>
      <c r="E7" s="3" t="s">
        <v>333</v>
      </c>
      <c r="F7" s="3" t="s">
        <v>191</v>
      </c>
      <c r="G7" s="21"/>
      <c r="H7" s="25"/>
      <c r="I7" s="21"/>
      <c r="J7" s="21"/>
      <c r="K7" s="3" t="s">
        <v>5610</v>
      </c>
      <c r="L7" s="3" t="s">
        <v>1841</v>
      </c>
      <c r="M7" s="3" t="s">
        <v>194</v>
      </c>
      <c r="N7" s="3" t="s">
        <v>5625</v>
      </c>
      <c r="O7" s="21"/>
      <c r="P7" s="3" t="s">
        <v>1005</v>
      </c>
      <c r="Q7" s="5" t="s">
        <v>179</v>
      </c>
      <c r="R7" s="5" t="s">
        <v>111</v>
      </c>
      <c r="S7" s="5" t="s">
        <v>179</v>
      </c>
      <c r="T7" s="5" t="s">
        <v>69</v>
      </c>
      <c r="U7" s="5" t="s">
        <v>283</v>
      </c>
      <c r="V7" s="5" t="s">
        <v>226</v>
      </c>
      <c r="W7" s="12"/>
      <c r="X7" s="12"/>
      <c r="Y7" s="12"/>
      <c r="Z7" s="12"/>
      <c r="AA7" s="12"/>
      <c r="AB7" s="12"/>
      <c r="AC7" s="12"/>
      <c r="AD7" s="12"/>
    </row>
    <row r="8">
      <c r="A8" s="47" t="s">
        <v>6013</v>
      </c>
      <c r="B8" s="17">
        <v>42998.0</v>
      </c>
      <c r="C8" s="578">
        <v>42979.0</v>
      </c>
      <c r="D8" s="3" t="s">
        <v>219</v>
      </c>
      <c r="E8" s="3" t="s">
        <v>220</v>
      </c>
      <c r="F8" s="3" t="s">
        <v>191</v>
      </c>
      <c r="G8" s="3" t="s">
        <v>54</v>
      </c>
      <c r="H8" s="7" t="s">
        <v>3109</v>
      </c>
      <c r="I8" s="21"/>
      <c r="J8" s="21"/>
      <c r="K8" s="3" t="s">
        <v>5603</v>
      </c>
      <c r="L8" s="3" t="s">
        <v>3083</v>
      </c>
      <c r="M8" s="3" t="s">
        <v>2972</v>
      </c>
      <c r="N8" s="3" t="s">
        <v>5774</v>
      </c>
      <c r="O8" s="21"/>
      <c r="P8" s="3" t="s">
        <v>3111</v>
      </c>
      <c r="Q8" s="5" t="s">
        <v>283</v>
      </c>
      <c r="R8" s="5" t="s">
        <v>111</v>
      </c>
      <c r="S8" s="5" t="s">
        <v>179</v>
      </c>
      <c r="T8" s="5" t="s">
        <v>111</v>
      </c>
      <c r="U8" s="12"/>
      <c r="V8" s="12"/>
      <c r="W8" s="12"/>
      <c r="X8" s="12"/>
      <c r="Y8" s="12"/>
      <c r="Z8" s="12"/>
      <c r="AA8" s="12"/>
      <c r="AB8" s="12"/>
      <c r="AC8" s="12"/>
      <c r="AD8" s="12"/>
    </row>
    <row r="9">
      <c r="A9" s="40" t="s">
        <v>1346</v>
      </c>
      <c r="B9" s="41">
        <v>44114.0</v>
      </c>
      <c r="C9" s="424">
        <v>44114.0</v>
      </c>
      <c r="D9" s="5" t="s">
        <v>261</v>
      </c>
      <c r="E9" s="5" t="s">
        <v>74</v>
      </c>
      <c r="F9" s="5" t="s">
        <v>191</v>
      </c>
      <c r="G9" s="5"/>
      <c r="H9" s="12"/>
      <c r="I9" s="12"/>
      <c r="J9" s="12"/>
      <c r="K9" s="5" t="s">
        <v>325</v>
      </c>
      <c r="L9" s="5" t="s">
        <v>6428</v>
      </c>
      <c r="M9" s="5" t="s">
        <v>194</v>
      </c>
      <c r="N9" s="5" t="s">
        <v>5759</v>
      </c>
      <c r="O9" s="12"/>
      <c r="P9" s="680" t="s">
        <v>6429</v>
      </c>
      <c r="Q9" s="12"/>
      <c r="R9" s="12"/>
      <c r="S9" s="138"/>
      <c r="T9" s="12"/>
      <c r="U9" s="5" t="s">
        <v>283</v>
      </c>
      <c r="V9" s="5" t="s">
        <v>111</v>
      </c>
      <c r="W9" s="5"/>
      <c r="X9" s="5"/>
      <c r="Y9" s="5"/>
      <c r="Z9" s="5"/>
      <c r="AA9" s="5"/>
      <c r="AB9" s="5"/>
      <c r="AC9" s="22" t="str">
        <f>IF(ISBLANK(V9), "", IF(ISBLANK(X9), V9, IF(ISBLANK(Z9), CONCATENATE(V9, ", ", X9), IF(ISBLANK(AB9), CONCATENATE(V9, ", ", X9, ", ", Z9), CONCATENATE(V9, ", ", X9, ", ", Z9, ", ", AB9)))))</f>
        <v>letters/statements</v>
      </c>
      <c r="AD9" s="1" t="str">
        <f>if(isblank(P9), "", if(isblank(Q9), P9, concatenate(P9, ", ", Q9)))</f>
        <v>Statement by college chapter of Hillel: As many students are aware, several swastikas were found carved into a table at Book and Plow Farm this past Saturday, Oct. 10. The Amherst College Hillel community is deeply affected and hurt by the use of the swastika, a symbol which is a direct assault on our Jewish identities and many other minority groups represented on campus. Our hearts are with those students as well and we hope to stand together in these times. That this is the second event of its kind in less than two years illustrates the insensitivity that individuals in the Amherst community feel towards their Jewish classmates, faculty, staff, and other marginalized community members. We, like everybody else on campus, deserve the opportunity to fully express our beliefs, customs, and culture without fear of discrimination. Hillel works hard to establish a community in which all students can feel at home and accepted on campus. Events like those from this past weekend undermine our efforts and we will not stand for them. We are working diligently with the administration to ensure that students’ concerns are addressed and that antisemitism is both acknowledged and properly addressed on campus. In the past, the administration has shown a lack of urgency in including Hillel in its response to this type of event. This time around, we hope that our inclusion will ensure that Amherst’s response is as strong as the emotion that a swastika invokes in members of our community and others on campus. We hope that student voices are heard and included and, more than anything, that the college can work towards creating the safe environment for all students that it has failed to foster in the past. This hateful symbol’s appearance on Amherst property is likely no accident given the college’s history of complacency and noninterference in instances of bias. We write this statement to uphold the fact that Amherst cannot, should not, and will not be a place where this sort of hate is tolerated and harbored. The administration has a duty to Hillel, its Jewish students and faculty, Jewish members of the town and the community as a whole to take stronger action than in the past. One event of such magnitude is intolerable to us, and that this should happen a second time in over 800 students’ tenure at Amherst is unconscionable. We demand real changes and concrete actions, rather than insincere, repetitive, and unsubstantiated promises and apologies. Only if such action is taken will Jewish students be able to feel safe on campus, and more so, supported by an administration that claims to prioritize its students’ wellbeing over the college’s public image. We want something to be done about hatred in our community. But more than that, we want human beings to treat each other with respect and common decency. As long as Nazi imagery remains on Amherst’s campus, it is not a safe place. The people who propagate and, more perniciously, tolerate these symbols contribute to an unsafe and hostile environment for us all while also diminishing the steps that committed members of the community have taken toward true acceptance at Amherst.</v>
      </c>
    </row>
  </sheetData>
  <conditionalFormatting sqref="V1:AD9">
    <cfRule type="containsText" dxfId="0" priority="1" operator="containsText" text="gathering">
      <formula>NOT(ISERROR(SEARCH(("gathering"),(V1))))</formula>
    </cfRule>
  </conditionalFormatting>
  <conditionalFormatting sqref="Q1:Q9 S1:S9 U1:AD9">
    <cfRule type="containsText" dxfId="1" priority="2" operator="containsText" text="school administration">
      <formula>NOT(ISERROR(SEARCH(("school administration"),(Q1))))</formula>
    </cfRule>
  </conditionalFormatting>
  <conditionalFormatting sqref="Q1:Q9 S1:S9 U1:AD9">
    <cfRule type="containsText" dxfId="1" priority="3" operator="containsText" text="mayor">
      <formula>NOT(ISERROR(SEARCH(("mayor"),(Q1))))</formula>
    </cfRule>
  </conditionalFormatting>
  <conditionalFormatting sqref="Q1:Q9 S1:S9 U1:AD9">
    <cfRule type="containsText" dxfId="1" priority="4" operator="containsText" text="police">
      <formula>NOT(ISERROR(SEARCH(("police"),(Q1))))</formula>
    </cfRule>
  </conditionalFormatting>
  <conditionalFormatting sqref="Q1:Q9 S1:S9 U1:AD9">
    <cfRule type="containsText" dxfId="1" priority="5" operator="containsText" text="representative">
      <formula>NOT(ISERROR(SEARCH(("representative"),(Q1))))</formula>
    </cfRule>
  </conditionalFormatting>
  <conditionalFormatting sqref="Q1:Q9 S1:S9 U1:AD9">
    <cfRule type="containsText" dxfId="1" priority="6" operator="containsText" text="department">
      <formula>NOT(ISERROR(SEARCH(("department"),(Q1))))</formula>
    </cfRule>
  </conditionalFormatting>
  <conditionalFormatting sqref="Q1:Q9 S1:S9 U1:AD9">
    <cfRule type="containsText" dxfId="2" priority="7" operator="containsText" text="neighbors">
      <formula>NOT(ISERROR(SEARCH(("neighbors"),(Q1))))</formula>
    </cfRule>
  </conditionalFormatting>
  <conditionalFormatting sqref="Q1:Q9 S1:S9 U1:AD9">
    <cfRule type="containsText" dxfId="2" priority="8" operator="containsText" text="religious leaders">
      <formula>NOT(ISERROR(SEARCH(("religious leaders"),(Q1))))</formula>
    </cfRule>
  </conditionalFormatting>
  <conditionalFormatting sqref="Q1:Q9 S1:S9 U1:AD9">
    <cfRule type="containsText" dxfId="2" priority="9" operator="containsText" text="ADL">
      <formula>NOT(ISERROR(SEARCH(("ADL"),(Q1))))</formula>
    </cfRule>
  </conditionalFormatting>
  <conditionalFormatting sqref="Q1:Q9 S1:S9 U1:AD9">
    <cfRule type="containsText" dxfId="2" priority="10" operator="containsText" text="student group">
      <formula>NOT(ISERROR(SEARCH(("student group"),(Q1))))</formula>
    </cfRule>
  </conditionalFormatting>
  <conditionalFormatting sqref="Q1:Q9 S1:S9 U1:AD9">
    <cfRule type="containsText" dxfId="3" priority="11" operator="containsText" text="owner">
      <formula>NOT(ISERROR(SEARCH(("owner"),(Q1))))</formula>
    </cfRule>
  </conditionalFormatting>
  <conditionalFormatting sqref="Q1:Q9 S1:S9 U1:AD9">
    <cfRule type="containsText" dxfId="2" priority="12" operator="containsText" text="community members">
      <formula>NOT(ISERROR(SEARCH(("community members"),(Q1))))</formula>
    </cfRule>
  </conditionalFormatting>
  <conditionalFormatting sqref="F1:F9 P9">
    <cfRule type="notContainsBlanks" dxfId="10" priority="13">
      <formula>LEN(TRIM(F1))&gt;0</formula>
    </cfRule>
  </conditionalFormatting>
  <conditionalFormatting sqref="R1:R9 V1:AD9">
    <cfRule type="containsText" dxfId="4" priority="14" operator="containsText" text="suspension">
      <formula>NOT(ISERROR(SEARCH(("suspension"),(R1))))</formula>
    </cfRule>
  </conditionalFormatting>
  <conditionalFormatting sqref="R1:R9 V1:AD9">
    <cfRule type="containsText" dxfId="5" priority="15" operator="containsText" text="clean up">
      <formula>NOT(ISERROR(SEARCH(("clean up"),(R1))))</formula>
    </cfRule>
  </conditionalFormatting>
  <conditionalFormatting sqref="R1:R9 V1:AD9">
    <cfRule type="containsText" dxfId="6" priority="16" operator="containsText" text="policy">
      <formula>NOT(ISERROR(SEARCH(("policy"),(R1))))</formula>
    </cfRule>
  </conditionalFormatting>
  <conditionalFormatting sqref="R1:R9 V1:AD9">
    <cfRule type="containsText" dxfId="7" priority="17" operator="containsText" text="letters">
      <formula>NOT(ISERROR(SEARCH(("letters"),(R1))))</formula>
    </cfRule>
  </conditionalFormatting>
  <conditionalFormatting sqref="R1:R9 V9">
    <cfRule type="containsText" dxfId="8" priority="18" operator="containsText" text="victim ">
      <formula>NOT(ISERROR(SEARCH(("victim "),(R1))))</formula>
    </cfRule>
  </conditionalFormatting>
  <conditionalFormatting sqref="R1:R9">
    <cfRule type="containsText" dxfId="0" priority="19" operator="containsText" text="gathering">
      <formula>NOT(ISERROR(SEARCH(("gathering"),(R1))))</formula>
    </cfRule>
  </conditionalFormatting>
  <conditionalFormatting sqref="T1:T9 X9">
    <cfRule type="containsText" dxfId="7" priority="20" operator="containsText" text="letter">
      <formula>NOT(ISERROR(SEARCH(("letter"),(T1))))</formula>
    </cfRule>
  </conditionalFormatting>
  <conditionalFormatting sqref="T1:T9">
    <cfRule type="containsText" dxfId="5" priority="21" operator="containsText" text="clean up">
      <formula>NOT(ISERROR(SEARCH(("clean up"),(T1))))</formula>
    </cfRule>
  </conditionalFormatting>
  <conditionalFormatting sqref="T1:T9">
    <cfRule type="containsText" dxfId="6" priority="22" operator="containsText" text="policy">
      <formula>NOT(ISERROR(SEARCH(("policy"),(T1))))</formula>
    </cfRule>
  </conditionalFormatting>
  <conditionalFormatting sqref="T1:T9">
    <cfRule type="containsText" dxfId="0" priority="23" operator="containsText" text="gathering">
      <formula>NOT(ISERROR(SEARCH(("gathering"),(T1))))</formula>
    </cfRule>
  </conditionalFormatting>
  <conditionalFormatting sqref="T1:T9">
    <cfRule type="containsText" dxfId="4" priority="24" operator="containsText" text="suspension">
      <formula>NOT(ISERROR(SEARCH(("suspension"),(T1))))</formula>
    </cfRule>
  </conditionalFormatting>
  <conditionalFormatting sqref="V1:V9 X9">
    <cfRule type="containsText" dxfId="8" priority="25" operator="containsText" text="victim">
      <formula>NOT(ISERROR(SEARCH(("victim"),(V1))))</formula>
    </cfRule>
  </conditionalFormatting>
  <conditionalFormatting sqref="X1:AD9">
    <cfRule type="containsText" dxfId="8" priority="26" operator="containsText" text="victim">
      <formula>NOT(ISERROR(SEARCH(("victim"),(X1))))</formula>
    </cfRule>
  </conditionalFormatting>
  <conditionalFormatting sqref="T1:T9">
    <cfRule type="containsText" dxfId="8" priority="27" operator="containsText" text="victim">
      <formula>NOT(ISERROR(SEARCH(("victim"),(T1))))</formula>
    </cfRule>
  </conditionalFormatting>
  <conditionalFormatting sqref="R1:R9 Z9">
    <cfRule type="containsText" dxfId="9" priority="28" operator="containsText" text="other">
      <formula>NOT(ISERROR(SEARCH(("other"),(R1))))</formula>
    </cfRule>
  </conditionalFormatting>
  <conditionalFormatting sqref="T1:T9">
    <cfRule type="containsText" dxfId="9" priority="29" operator="containsText" text="other">
      <formula>NOT(ISERROR(SEARCH(("other"),(T1))))</formula>
    </cfRule>
  </conditionalFormatting>
  <conditionalFormatting sqref="X1:AD9">
    <cfRule type="containsText" dxfId="9" priority="30" operator="containsText" text="other">
      <formula>NOT(ISERROR(SEARCH(("other"),(X1))))</formula>
    </cfRule>
  </conditionalFormatting>
  <conditionalFormatting sqref="V1:V9">
    <cfRule type="containsText" dxfId="9" priority="31" operator="containsText" text="other">
      <formula>NOT(ISERROR(SEARCH(("other"),(V1))))</formula>
    </cfRule>
  </conditionalFormatting>
  <conditionalFormatting sqref="O1:O9">
    <cfRule type="notContainsBlanks" dxfId="10" priority="32">
      <formula>LEN(TRIM(O1))&gt;0</formula>
    </cfRule>
  </conditionalFormatting>
  <dataValidations>
    <dataValidation type="list" allowBlank="1" sqref="M1:M9">
      <formula1>"college,park,public space,local business,K-12,religious institution,community center,private property,public facility,public transportation,abandoned structure,cemetary,government property,fairgrounds,virtual,unknown"</formula1>
    </dataValidation>
    <dataValidation type="list" allowBlank="1" sqref="F1:F8">
      <formula1>"Local News,National News,International News,Student Newspaper,Online Magazine,Religious Journal,Aggregate Community News Platform,Non-profit Website,School Administration Website,Online database,Social media,Government website,Blog,Tabloid paper"</formula1>
    </dataValidation>
    <dataValidation type="list" allowBlank="1" sqref="F9">
      <formula1>"Local News,National News,International News,Student Newspaper,Online Magazine,Religious Journal,Aggregate Community News Platform,Non-profit Website,School Administration Website,Online database,Social media,Government website,Blog,Tabloid paper,military "&amp;"news"</formula1>
    </dataValidation>
    <dataValidation type="list" allowBlank="1" sqref="Q1:Q8 S1:S8 U1:U9 W1:W9 Y9 AA9">
      <formula1>'Wheeler formulas'!$F$1:$F$13</formula1>
    </dataValidation>
    <dataValidation type="list" allowBlank="1" sqref="O1:O8 P9:Q9">
      <formula1>"Jewish Community,Black American Community,Asian American Community,Native American Community,Latinx Community,Muslim Community,Trump Supporter,Biden Supporter,BLM supporter,Non-White,Immigrant,LGBTQ,multiple"</formula1>
    </dataValidation>
    <dataValidation type="list" allowBlank="1" sqref="R1:R8 T1:T8 X1:AD8 V1:V9 X9 Z9 AB9">
      <formula1>'Wheeler formulas'!$G$1:$G$7</formula1>
    </dataValidation>
  </dataValidations>
  <hyperlinks>
    <hyperlink r:id="rId1" ref="A1"/>
    <hyperlink r:id="rId2" ref="P1"/>
    <hyperlink r:id="rId3" ref="A2"/>
    <hyperlink r:id="rId4" ref="A3"/>
    <hyperlink r:id="rId5" ref="A4"/>
    <hyperlink r:id="rId6" ref="A5"/>
    <hyperlink r:id="rId7" ref="A6"/>
    <hyperlink r:id="rId8" ref="A7"/>
    <hyperlink r:id="rId9" ref="A8"/>
    <hyperlink r:id="rId10" ref="A9"/>
  </hyperlinks>
  <drawing r:id="rId1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9.5"/>
    <col customWidth="1" hidden="1" min="3" max="3" width="12.63"/>
    <col customWidth="1" min="5" max="5" width="8.5"/>
    <col customWidth="1" min="7" max="7" width="14.75"/>
    <col customWidth="1" min="8" max="8" width="15.13"/>
    <col hidden="1" min="10" max="12" width="12.63"/>
    <col hidden="1" min="14" max="15" width="12.63"/>
    <col customWidth="1" hidden="1" min="17" max="18" width="8.0"/>
    <col customWidth="1" min="19" max="19" width="62.13"/>
    <col customWidth="1" min="20" max="20" width="9.63"/>
    <col customWidth="1" min="21" max="21" width="13.25"/>
    <col customWidth="1" min="22" max="22" width="9.38"/>
    <col customWidth="1" min="23" max="23" width="14.25"/>
    <col customWidth="1" min="24" max="24" width="9.13"/>
    <col customWidth="1" min="25" max="25" width="14.38"/>
    <col customWidth="1" min="26" max="26" width="9.13"/>
    <col customWidth="1" min="27" max="30" width="13.63"/>
  </cols>
  <sheetData>
    <row r="1">
      <c r="A1" s="70" t="s">
        <v>1319</v>
      </c>
      <c r="B1" s="71">
        <v>44013.0</v>
      </c>
      <c r="C1" s="640">
        <v>44013.0</v>
      </c>
      <c r="D1" s="42" t="s">
        <v>779</v>
      </c>
      <c r="E1" s="42" t="s">
        <v>182</v>
      </c>
      <c r="F1" s="42" t="s">
        <v>168</v>
      </c>
      <c r="G1" s="42"/>
      <c r="H1" s="42" t="s">
        <v>1320</v>
      </c>
      <c r="I1" s="103"/>
      <c r="J1" s="42" t="s">
        <v>132</v>
      </c>
      <c r="K1" s="42" t="s">
        <v>5603</v>
      </c>
      <c r="L1" s="42" t="s">
        <v>194</v>
      </c>
      <c r="M1" s="42" t="s">
        <v>194</v>
      </c>
      <c r="N1" s="42" t="s">
        <v>678</v>
      </c>
      <c r="O1" s="42"/>
      <c r="P1" s="42" t="s">
        <v>64</v>
      </c>
      <c r="Q1" s="101"/>
      <c r="R1" s="101"/>
      <c r="S1" s="42" t="s">
        <v>1321</v>
      </c>
      <c r="T1" s="42" t="s">
        <v>171</v>
      </c>
      <c r="U1" s="42" t="s">
        <v>111</v>
      </c>
      <c r="V1" s="42" t="s">
        <v>179</v>
      </c>
      <c r="W1" s="42" t="s">
        <v>111</v>
      </c>
      <c r="X1" s="42" t="s">
        <v>163</v>
      </c>
      <c r="Y1" s="42" t="s">
        <v>111</v>
      </c>
      <c r="Z1" s="42"/>
      <c r="AA1" s="42"/>
      <c r="AB1" s="42"/>
      <c r="AC1" s="42"/>
      <c r="AD1" s="42"/>
    </row>
    <row r="2">
      <c r="A2" s="67" t="s">
        <v>3271</v>
      </c>
      <c r="B2" s="63">
        <v>44006.0</v>
      </c>
      <c r="C2" s="606">
        <v>43983.0</v>
      </c>
      <c r="D2" s="5" t="s">
        <v>3272</v>
      </c>
      <c r="E2" s="5" t="s">
        <v>95</v>
      </c>
      <c r="F2" s="5" t="s">
        <v>168</v>
      </c>
      <c r="G2" s="5" t="s">
        <v>378</v>
      </c>
      <c r="H2" s="5" t="s">
        <v>3273</v>
      </c>
      <c r="I2" s="5"/>
      <c r="J2" s="5"/>
      <c r="K2" s="5" t="s">
        <v>5603</v>
      </c>
      <c r="L2" s="5" t="s">
        <v>2972</v>
      </c>
      <c r="M2" s="5" t="s">
        <v>2965</v>
      </c>
      <c r="N2" s="5" t="s">
        <v>6351</v>
      </c>
      <c r="O2" s="5"/>
      <c r="P2" s="5" t="s">
        <v>64</v>
      </c>
      <c r="Q2" s="12"/>
      <c r="R2" s="12"/>
      <c r="S2" s="504" t="s">
        <v>6352</v>
      </c>
      <c r="T2" s="5" t="s">
        <v>70</v>
      </c>
      <c r="U2" s="5" t="s">
        <v>111</v>
      </c>
      <c r="V2" s="5" t="s">
        <v>78</v>
      </c>
      <c r="W2" s="5" t="s">
        <v>69</v>
      </c>
      <c r="X2" s="5" t="s">
        <v>171</v>
      </c>
      <c r="Y2" s="5" t="s">
        <v>111</v>
      </c>
      <c r="Z2" s="5" t="s">
        <v>163</v>
      </c>
      <c r="AA2" s="5" t="s">
        <v>111</v>
      </c>
      <c r="AB2" s="5"/>
      <c r="AC2" s="5"/>
      <c r="AD2" s="5"/>
    </row>
    <row r="3">
      <c r="A3" s="40" t="s">
        <v>6095</v>
      </c>
      <c r="B3" s="41">
        <v>43395.0</v>
      </c>
      <c r="C3" s="606">
        <v>43374.0</v>
      </c>
      <c r="D3" s="5" t="s">
        <v>3183</v>
      </c>
      <c r="E3" s="5" t="s">
        <v>74</v>
      </c>
      <c r="F3" s="5" t="s">
        <v>168</v>
      </c>
      <c r="G3" s="5" t="s">
        <v>378</v>
      </c>
      <c r="H3" s="5" t="s">
        <v>4869</v>
      </c>
      <c r="I3" s="12"/>
      <c r="J3" s="12"/>
      <c r="K3" s="5" t="s">
        <v>5603</v>
      </c>
      <c r="L3" s="5" t="s">
        <v>4870</v>
      </c>
      <c r="M3" s="5" t="s">
        <v>1381</v>
      </c>
      <c r="N3" s="5" t="s">
        <v>4870</v>
      </c>
      <c r="O3" s="12"/>
      <c r="P3" s="5" t="s">
        <v>134</v>
      </c>
      <c r="Q3" s="12"/>
      <c r="R3" s="12"/>
      <c r="S3" s="5" t="s">
        <v>4871</v>
      </c>
      <c r="T3" s="5" t="s">
        <v>171</v>
      </c>
      <c r="U3" s="5" t="s">
        <v>111</v>
      </c>
      <c r="V3" s="5" t="s">
        <v>109</v>
      </c>
      <c r="W3" s="5" t="s">
        <v>111</v>
      </c>
      <c r="X3" s="5" t="s">
        <v>179</v>
      </c>
      <c r="Y3" s="5" t="s">
        <v>111</v>
      </c>
      <c r="Z3" s="5" t="s">
        <v>179</v>
      </c>
      <c r="AA3" s="5" t="s">
        <v>110</v>
      </c>
      <c r="AB3" s="5"/>
      <c r="AC3" s="5"/>
      <c r="AD3" s="5"/>
    </row>
    <row r="4">
      <c r="A4" s="40" t="s">
        <v>5151</v>
      </c>
      <c r="B4" s="41">
        <v>44127.0</v>
      </c>
      <c r="C4" s="606">
        <v>44105.0</v>
      </c>
      <c r="D4" s="5" t="s">
        <v>4948</v>
      </c>
      <c r="E4" s="5" t="s">
        <v>114</v>
      </c>
      <c r="F4" s="5" t="s">
        <v>168</v>
      </c>
      <c r="G4" s="5" t="s">
        <v>54</v>
      </c>
      <c r="H4" s="5" t="s">
        <v>5152</v>
      </c>
      <c r="I4" s="12"/>
      <c r="J4" s="12"/>
      <c r="K4" s="5" t="s">
        <v>5610</v>
      </c>
      <c r="L4" s="5" t="s">
        <v>5041</v>
      </c>
      <c r="M4" s="5" t="s">
        <v>1381</v>
      </c>
      <c r="N4" s="5" t="s">
        <v>4478</v>
      </c>
      <c r="O4" s="40" t="s">
        <v>5153</v>
      </c>
      <c r="P4" s="5" t="s">
        <v>134</v>
      </c>
      <c r="Q4" s="12"/>
      <c r="R4" s="12"/>
      <c r="S4" s="5" t="s">
        <v>6385</v>
      </c>
      <c r="T4" s="5" t="s">
        <v>636</v>
      </c>
      <c r="U4" s="5" t="s">
        <v>111</v>
      </c>
      <c r="V4" s="5" t="s">
        <v>70</v>
      </c>
      <c r="W4" s="5" t="s">
        <v>71</v>
      </c>
      <c r="X4" s="5" t="s">
        <v>70</v>
      </c>
      <c r="Y4" s="5" t="s">
        <v>111</v>
      </c>
      <c r="Z4" s="5" t="s">
        <v>171</v>
      </c>
      <c r="AA4" s="5" t="s">
        <v>111</v>
      </c>
      <c r="AB4" s="5"/>
      <c r="AC4" s="5"/>
      <c r="AD4" s="5"/>
    </row>
    <row r="5">
      <c r="A5" s="62" t="s">
        <v>5394</v>
      </c>
      <c r="B5" s="41">
        <v>43558.0</v>
      </c>
      <c r="C5" s="606">
        <v>43556.0</v>
      </c>
      <c r="D5" s="5" t="s">
        <v>1035</v>
      </c>
      <c r="E5" s="5" t="s">
        <v>1036</v>
      </c>
      <c r="F5" s="5" t="s">
        <v>53</v>
      </c>
      <c r="G5" s="5" t="s">
        <v>6176</v>
      </c>
      <c r="H5" s="12"/>
      <c r="I5" s="12"/>
      <c r="J5" s="12"/>
      <c r="K5" s="5" t="s">
        <v>5603</v>
      </c>
      <c r="L5" s="5" t="s">
        <v>5309</v>
      </c>
      <c r="M5" s="5" t="s">
        <v>5237</v>
      </c>
      <c r="N5" s="5" t="s">
        <v>5666</v>
      </c>
      <c r="O5" s="40" t="s">
        <v>5395</v>
      </c>
      <c r="P5" s="5" t="s">
        <v>134</v>
      </c>
      <c r="Q5" s="5" t="s">
        <v>6177</v>
      </c>
      <c r="R5" s="5"/>
      <c r="S5" s="619" t="s">
        <v>6178</v>
      </c>
      <c r="T5" s="5" t="s">
        <v>70</v>
      </c>
      <c r="U5" s="5" t="s">
        <v>42</v>
      </c>
      <c r="V5" s="5" t="s">
        <v>171</v>
      </c>
      <c r="W5" s="5" t="s">
        <v>111</v>
      </c>
      <c r="X5" s="12"/>
      <c r="Y5" s="12"/>
      <c r="Z5" s="12"/>
      <c r="AA5" s="12"/>
      <c r="AB5" s="12"/>
      <c r="AC5" s="12"/>
      <c r="AD5" s="12"/>
    </row>
    <row r="6">
      <c r="A6" s="47" t="s">
        <v>969</v>
      </c>
      <c r="B6" s="17">
        <v>43333.0</v>
      </c>
      <c r="C6" s="578">
        <v>43313.0</v>
      </c>
      <c r="D6" s="3" t="s">
        <v>395</v>
      </c>
      <c r="E6" s="3" t="s">
        <v>333</v>
      </c>
      <c r="F6" s="3" t="s">
        <v>53</v>
      </c>
      <c r="G6" s="3" t="s">
        <v>54</v>
      </c>
      <c r="H6" s="25"/>
      <c r="I6" s="21"/>
      <c r="J6" s="21"/>
      <c r="K6" s="3" t="s">
        <v>316</v>
      </c>
      <c r="L6" s="3" t="s">
        <v>5918</v>
      </c>
      <c r="M6" s="3" t="s">
        <v>194</v>
      </c>
      <c r="N6" s="3" t="s">
        <v>317</v>
      </c>
      <c r="O6" s="136" t="s">
        <v>971</v>
      </c>
      <c r="P6" s="3" t="s">
        <v>134</v>
      </c>
      <c r="Q6" s="21"/>
      <c r="R6" s="21"/>
      <c r="S6" s="3" t="s">
        <v>972</v>
      </c>
      <c r="T6" s="5" t="s">
        <v>179</v>
      </c>
      <c r="U6" s="5" t="s">
        <v>71</v>
      </c>
      <c r="V6" s="5" t="s">
        <v>179</v>
      </c>
      <c r="W6" s="5" t="s">
        <v>111</v>
      </c>
      <c r="X6" s="5" t="s">
        <v>171</v>
      </c>
      <c r="Y6" s="5" t="s">
        <v>111</v>
      </c>
      <c r="Z6" s="5" t="s">
        <v>70</v>
      </c>
      <c r="AA6" s="5" t="s">
        <v>71</v>
      </c>
      <c r="AB6" s="5"/>
      <c r="AC6" s="5"/>
      <c r="AD6" s="5"/>
    </row>
    <row r="7">
      <c r="A7" s="70" t="s">
        <v>2445</v>
      </c>
      <c r="B7" s="71">
        <v>43810.0</v>
      </c>
      <c r="C7" s="640">
        <v>43800.0</v>
      </c>
      <c r="D7" s="42" t="s">
        <v>2446</v>
      </c>
      <c r="E7" s="42" t="s">
        <v>95</v>
      </c>
      <c r="F7" s="42" t="s">
        <v>1103</v>
      </c>
      <c r="G7" s="42" t="s">
        <v>6289</v>
      </c>
      <c r="H7" s="103"/>
      <c r="I7" s="103"/>
      <c r="J7" s="103"/>
      <c r="K7" s="42"/>
      <c r="L7" s="42" t="s">
        <v>1476</v>
      </c>
      <c r="M7" s="42" t="s">
        <v>1470</v>
      </c>
      <c r="N7" s="42" t="s">
        <v>297</v>
      </c>
      <c r="O7" s="42"/>
      <c r="P7" s="42" t="s">
        <v>134</v>
      </c>
      <c r="Q7" s="103"/>
      <c r="R7" s="103"/>
      <c r="S7" s="222" t="s">
        <v>6430</v>
      </c>
      <c r="T7" s="42" t="s">
        <v>179</v>
      </c>
      <c r="U7" s="42" t="s">
        <v>111</v>
      </c>
      <c r="V7" s="42" t="s">
        <v>70</v>
      </c>
      <c r="W7" s="42" t="s">
        <v>71</v>
      </c>
      <c r="X7" s="42" t="s">
        <v>171</v>
      </c>
      <c r="Y7" s="42" t="s">
        <v>71</v>
      </c>
      <c r="Z7" s="42" t="s">
        <v>179</v>
      </c>
      <c r="AA7" s="42" t="s">
        <v>110</v>
      </c>
      <c r="AB7" s="42"/>
      <c r="AC7" s="42"/>
      <c r="AD7" s="42"/>
    </row>
    <row r="8">
      <c r="A8" s="20" t="s">
        <v>6042</v>
      </c>
      <c r="B8" s="17">
        <v>43167.0</v>
      </c>
      <c r="C8" s="578">
        <v>43160.0</v>
      </c>
      <c r="D8" s="3" t="s">
        <v>2705</v>
      </c>
      <c r="E8" s="3" t="s">
        <v>423</v>
      </c>
      <c r="F8" s="3" t="s">
        <v>53</v>
      </c>
      <c r="G8" s="3" t="s">
        <v>446</v>
      </c>
      <c r="H8" s="25"/>
      <c r="I8" s="21"/>
      <c r="J8" s="21"/>
      <c r="K8" s="3" t="s">
        <v>5603</v>
      </c>
      <c r="L8" s="3" t="s">
        <v>6033</v>
      </c>
      <c r="M8" s="3" t="s">
        <v>2520</v>
      </c>
      <c r="N8" s="3" t="s">
        <v>2706</v>
      </c>
      <c r="O8" s="74"/>
      <c r="P8" s="21"/>
      <c r="Q8" s="21"/>
      <c r="R8" s="21"/>
      <c r="S8" s="605" t="s">
        <v>2707</v>
      </c>
      <c r="T8" s="5" t="s">
        <v>171</v>
      </c>
      <c r="U8" s="5" t="s">
        <v>111</v>
      </c>
      <c r="V8" s="5" t="s">
        <v>78</v>
      </c>
      <c r="W8" s="5" t="s">
        <v>69</v>
      </c>
      <c r="X8" s="12"/>
      <c r="Y8" s="12"/>
      <c r="Z8" s="12"/>
      <c r="AA8" s="12"/>
      <c r="AB8" s="12"/>
      <c r="AC8" s="12"/>
      <c r="AD8" s="12"/>
    </row>
    <row r="9">
      <c r="A9" s="16" t="s">
        <v>3173</v>
      </c>
      <c r="B9" s="17">
        <v>43302.0</v>
      </c>
      <c r="C9" s="578">
        <v>43282.0</v>
      </c>
      <c r="D9" s="3" t="s">
        <v>453</v>
      </c>
      <c r="E9" s="3" t="s">
        <v>454</v>
      </c>
      <c r="F9" s="3" t="s">
        <v>53</v>
      </c>
      <c r="G9" s="3" t="s">
        <v>54</v>
      </c>
      <c r="H9" s="25"/>
      <c r="I9" s="21"/>
      <c r="J9" s="21"/>
      <c r="K9" s="3" t="s">
        <v>1903</v>
      </c>
      <c r="L9" s="3" t="s">
        <v>3174</v>
      </c>
      <c r="M9" s="3" t="s">
        <v>2965</v>
      </c>
      <c r="N9" s="3" t="s">
        <v>6063</v>
      </c>
      <c r="O9" s="21"/>
      <c r="P9" s="21"/>
      <c r="Q9" s="21"/>
      <c r="R9" s="21"/>
      <c r="S9" s="3" t="s">
        <v>3175</v>
      </c>
      <c r="T9" s="5" t="s">
        <v>78</v>
      </c>
      <c r="U9" s="5" t="s">
        <v>69</v>
      </c>
      <c r="V9" s="5" t="s">
        <v>68</v>
      </c>
      <c r="W9" s="5" t="s">
        <v>69</v>
      </c>
      <c r="X9" s="5" t="s">
        <v>109</v>
      </c>
      <c r="Y9" s="5" t="s">
        <v>111</v>
      </c>
      <c r="Z9" s="5" t="s">
        <v>171</v>
      </c>
      <c r="AA9" s="5" t="s">
        <v>111</v>
      </c>
      <c r="AB9" s="5"/>
      <c r="AC9" s="5"/>
      <c r="AD9" s="5"/>
    </row>
    <row r="10">
      <c r="A10" s="576" t="s">
        <v>2922</v>
      </c>
      <c r="B10" s="541">
        <v>44114.0</v>
      </c>
      <c r="C10" s="621">
        <v>44105.0</v>
      </c>
      <c r="D10" s="483" t="s">
        <v>200</v>
      </c>
      <c r="E10" s="483" t="s">
        <v>201</v>
      </c>
      <c r="F10" s="483" t="s">
        <v>53</v>
      </c>
      <c r="G10" s="483" t="s">
        <v>2848</v>
      </c>
      <c r="H10" s="483" t="s">
        <v>2923</v>
      </c>
      <c r="I10" s="522"/>
      <c r="J10" s="522"/>
      <c r="K10" s="483" t="s">
        <v>4538</v>
      </c>
      <c r="L10" s="483" t="s">
        <v>2907</v>
      </c>
      <c r="M10" s="483" t="s">
        <v>2520</v>
      </c>
      <c r="N10" s="483" t="s">
        <v>6382</v>
      </c>
      <c r="O10" s="522"/>
      <c r="P10" s="522"/>
      <c r="Q10" s="522"/>
      <c r="R10" s="522"/>
      <c r="S10" s="483" t="s">
        <v>2924</v>
      </c>
      <c r="T10" s="5" t="s">
        <v>70</v>
      </c>
      <c r="U10" s="5" t="s">
        <v>71</v>
      </c>
      <c r="V10" s="5" t="s">
        <v>171</v>
      </c>
      <c r="W10" s="5" t="s">
        <v>111</v>
      </c>
      <c r="X10" s="5" t="s">
        <v>109</v>
      </c>
      <c r="Y10" s="5" t="s">
        <v>111</v>
      </c>
      <c r="Z10" s="5" t="s">
        <v>163</v>
      </c>
      <c r="AA10" s="5" t="s">
        <v>111</v>
      </c>
      <c r="AB10" s="5"/>
      <c r="AC10" s="5"/>
      <c r="AD10" s="5"/>
    </row>
    <row r="11">
      <c r="A11" s="48" t="s">
        <v>1217</v>
      </c>
      <c r="B11" s="41">
        <v>43774.0</v>
      </c>
      <c r="C11" s="606">
        <v>43770.0</v>
      </c>
      <c r="D11" s="5" t="s">
        <v>1218</v>
      </c>
      <c r="E11" s="5" t="s">
        <v>114</v>
      </c>
      <c r="F11" s="5" t="s">
        <v>96</v>
      </c>
      <c r="G11" s="12"/>
      <c r="H11" s="12"/>
      <c r="I11" s="5" t="s">
        <v>185</v>
      </c>
      <c r="J11" s="12"/>
      <c r="K11" s="5" t="s">
        <v>5665</v>
      </c>
      <c r="L11" s="5" t="s">
        <v>5657</v>
      </c>
      <c r="M11" s="5" t="s">
        <v>194</v>
      </c>
      <c r="N11" s="5" t="s">
        <v>6266</v>
      </c>
      <c r="O11" s="40" t="s">
        <v>1219</v>
      </c>
      <c r="P11" s="12"/>
      <c r="Q11" s="12"/>
      <c r="R11" s="12"/>
      <c r="S11" s="243" t="s">
        <v>6267</v>
      </c>
      <c r="T11" s="5" t="s">
        <v>163</v>
      </c>
      <c r="U11" s="5" t="s">
        <v>111</v>
      </c>
      <c r="V11" s="5" t="s">
        <v>171</v>
      </c>
      <c r="W11" s="5" t="s">
        <v>111</v>
      </c>
      <c r="X11" s="5" t="s">
        <v>70</v>
      </c>
      <c r="Y11" s="5" t="s">
        <v>71</v>
      </c>
      <c r="Z11" s="5" t="s">
        <v>179</v>
      </c>
      <c r="AA11" s="5" t="s">
        <v>111</v>
      </c>
      <c r="AB11" s="5"/>
      <c r="AC11" s="5"/>
      <c r="AD11" s="5"/>
    </row>
    <row r="12">
      <c r="A12" s="20" t="s">
        <v>6055</v>
      </c>
      <c r="B12" s="17">
        <v>43228.0</v>
      </c>
      <c r="C12" s="578">
        <v>43221.0</v>
      </c>
      <c r="D12" s="3" t="s">
        <v>2058</v>
      </c>
      <c r="E12" s="3" t="s">
        <v>74</v>
      </c>
      <c r="F12" s="3" t="s">
        <v>53</v>
      </c>
      <c r="G12" s="21"/>
      <c r="H12" s="25"/>
      <c r="I12" s="21"/>
      <c r="J12" s="21"/>
      <c r="K12" s="3" t="s">
        <v>5603</v>
      </c>
      <c r="L12" s="3" t="s">
        <v>1476</v>
      </c>
      <c r="M12" s="3" t="s">
        <v>1470</v>
      </c>
      <c r="N12" s="3" t="s">
        <v>1878</v>
      </c>
      <c r="O12" s="74"/>
      <c r="P12" s="21"/>
      <c r="Q12" s="21"/>
      <c r="R12" s="21"/>
      <c r="S12" s="3" t="s">
        <v>6056</v>
      </c>
      <c r="T12" s="5" t="s">
        <v>179</v>
      </c>
      <c r="U12" s="5" t="s">
        <v>111</v>
      </c>
      <c r="V12" s="5" t="s">
        <v>70</v>
      </c>
      <c r="W12" s="5" t="s">
        <v>71</v>
      </c>
      <c r="X12" s="5" t="s">
        <v>171</v>
      </c>
      <c r="Y12" s="5" t="s">
        <v>111</v>
      </c>
      <c r="Z12" s="12"/>
      <c r="AA12" s="12"/>
      <c r="AB12" s="12"/>
      <c r="AC12" s="12"/>
      <c r="AD12" s="12"/>
    </row>
    <row r="13">
      <c r="A13" s="51" t="s">
        <v>1153</v>
      </c>
      <c r="B13" s="160">
        <v>43607.0</v>
      </c>
      <c r="C13" s="622">
        <v>43586.0</v>
      </c>
      <c r="D13" s="56" t="s">
        <v>1154</v>
      </c>
      <c r="E13" s="56" t="s">
        <v>95</v>
      </c>
      <c r="F13" s="244" t="s">
        <v>168</v>
      </c>
      <c r="G13" s="56"/>
      <c r="H13" s="56" t="s">
        <v>1155</v>
      </c>
      <c r="I13" s="56" t="s">
        <v>6192</v>
      </c>
      <c r="J13" s="56"/>
      <c r="K13" s="56"/>
      <c r="L13" s="56" t="s">
        <v>194</v>
      </c>
      <c r="M13" s="56" t="s">
        <v>194</v>
      </c>
      <c r="N13" s="56"/>
      <c r="O13" s="159" t="s">
        <v>1156</v>
      </c>
      <c r="P13" s="56"/>
      <c r="Q13" s="56"/>
      <c r="R13" s="56"/>
      <c r="S13" s="4" t="s">
        <v>6193</v>
      </c>
      <c r="T13" s="4" t="s">
        <v>179</v>
      </c>
      <c r="U13" s="4" t="s">
        <v>111</v>
      </c>
      <c r="V13" s="4" t="s">
        <v>70</v>
      </c>
      <c r="W13" s="4" t="s">
        <v>71</v>
      </c>
      <c r="X13" s="4" t="s">
        <v>171</v>
      </c>
      <c r="Y13" s="4" t="s">
        <v>111</v>
      </c>
      <c r="Z13" s="4" t="s">
        <v>68</v>
      </c>
      <c r="AA13" s="4" t="s">
        <v>111</v>
      </c>
      <c r="AB13" s="4"/>
      <c r="AC13" s="4"/>
      <c r="AD13" s="4"/>
    </row>
    <row r="14">
      <c r="A14" s="412" t="s">
        <v>1671</v>
      </c>
      <c r="B14" s="413">
        <v>42768.0</v>
      </c>
      <c r="C14" s="414">
        <v>42767.0</v>
      </c>
      <c r="D14" s="82" t="s">
        <v>1672</v>
      </c>
      <c r="E14" s="82" t="s">
        <v>114</v>
      </c>
      <c r="F14" s="82" t="s">
        <v>53</v>
      </c>
      <c r="G14" s="82" t="s">
        <v>54</v>
      </c>
      <c r="H14" s="415"/>
      <c r="I14" s="416"/>
      <c r="J14" s="82" t="s">
        <v>83</v>
      </c>
      <c r="K14" s="82" t="s">
        <v>5603</v>
      </c>
      <c r="L14" s="82" t="s">
        <v>1497</v>
      </c>
      <c r="M14" s="82" t="s">
        <v>1470</v>
      </c>
      <c r="N14" s="82" t="s">
        <v>6411</v>
      </c>
      <c r="O14" s="417" t="s">
        <v>1673</v>
      </c>
      <c r="P14" s="416"/>
      <c r="Q14" s="416"/>
      <c r="R14" s="416"/>
      <c r="S14" s="82" t="s">
        <v>1674</v>
      </c>
      <c r="T14" s="120" t="s">
        <v>1675</v>
      </c>
      <c r="U14" s="5" t="s">
        <v>70</v>
      </c>
      <c r="V14" s="5" t="s">
        <v>71</v>
      </c>
      <c r="W14" s="5" t="s">
        <v>171</v>
      </c>
      <c r="X14" s="5" t="s">
        <v>111</v>
      </c>
      <c r="Y14" s="12"/>
      <c r="Z14" s="12"/>
      <c r="AA14" s="12"/>
      <c r="AB14" s="12"/>
      <c r="AC14" s="22" t="str">
        <f>IF(ISBLANK(V14), "", IF(ISBLANK(X14), V14, IF(ISBLANK(Z14), CONCATENATE(V14, ", ", X14), IF(ISBLANK(AB14), CONCATENATE(V14, ", ", X14, ", ", Z14), CONCATENATE(V14, ", ", X14, ", ", Z14, ", ", AB14)))))</f>
        <v>other, letters/statements</v>
      </c>
      <c r="AD14" s="1" t="str">
        <f>if(isblank(P14), "", if(isblank(Q14), P14, concatenate(P14, ", ", Q14)))</f>
        <v/>
      </c>
    </row>
    <row r="15">
      <c r="A15" s="350"/>
      <c r="B15" s="160"/>
      <c r="C15" s="622"/>
      <c r="D15" s="56"/>
      <c r="E15" s="56"/>
      <c r="F15" s="244"/>
      <c r="G15" s="56"/>
      <c r="H15" s="56"/>
      <c r="I15" s="56"/>
      <c r="J15" s="56"/>
      <c r="K15" s="56"/>
      <c r="L15" s="56"/>
      <c r="M15" s="56"/>
      <c r="N15" s="56"/>
      <c r="O15" s="183"/>
      <c r="P15" s="56"/>
      <c r="Q15" s="56"/>
      <c r="R15" s="56"/>
      <c r="S15" s="4"/>
      <c r="T15" s="4"/>
      <c r="U15" s="4"/>
      <c r="V15" s="4"/>
      <c r="W15" s="4"/>
      <c r="X15" s="4"/>
      <c r="Y15" s="4"/>
      <c r="Z15" s="4"/>
      <c r="AA15" s="4"/>
      <c r="AB15" s="4"/>
      <c r="AC15" s="4"/>
      <c r="AD15" s="4"/>
    </row>
    <row r="16">
      <c r="A16" s="350"/>
      <c r="B16" s="160"/>
      <c r="C16" s="622"/>
      <c r="D16" s="56"/>
      <c r="E16" s="56"/>
      <c r="F16" s="244"/>
      <c r="G16" s="56"/>
      <c r="H16" s="56"/>
      <c r="I16" s="56"/>
      <c r="J16" s="56"/>
      <c r="K16" s="56"/>
      <c r="L16" s="56"/>
      <c r="M16" s="56"/>
      <c r="N16" s="56"/>
      <c r="O16" s="183"/>
      <c r="P16" s="56"/>
      <c r="Q16" s="56"/>
      <c r="R16" s="56"/>
      <c r="S16" s="4"/>
      <c r="T16" s="4"/>
      <c r="U16" s="4"/>
      <c r="V16" s="4"/>
      <c r="W16" s="4"/>
      <c r="X16" s="4"/>
      <c r="Y16" s="4"/>
      <c r="Z16" s="4"/>
      <c r="AA16" s="4"/>
      <c r="AB16" s="4"/>
      <c r="AC16" s="4"/>
      <c r="AD16" s="4"/>
    </row>
    <row r="17">
      <c r="A17" s="350"/>
      <c r="B17" s="160"/>
      <c r="C17" s="622"/>
      <c r="D17" s="56"/>
      <c r="E17" s="56"/>
      <c r="F17" s="244"/>
      <c r="G17" s="56"/>
      <c r="H17" s="56"/>
      <c r="I17" s="56"/>
      <c r="J17" s="56"/>
      <c r="K17" s="56"/>
      <c r="L17" s="56"/>
      <c r="M17" s="56"/>
      <c r="N17" s="56"/>
      <c r="O17" s="183"/>
      <c r="P17" s="56"/>
      <c r="Q17" s="56"/>
      <c r="R17" s="56"/>
      <c r="S17" s="4"/>
      <c r="T17" s="4"/>
      <c r="U17" s="4"/>
      <c r="V17" s="4"/>
      <c r="W17" s="4"/>
      <c r="X17" s="4"/>
      <c r="Y17" s="4"/>
      <c r="Z17" s="4"/>
      <c r="AA17" s="4"/>
      <c r="AB17" s="4"/>
      <c r="AC17" s="4"/>
      <c r="AD17" s="4"/>
    </row>
    <row r="18">
      <c r="A18" s="350"/>
      <c r="B18" s="160"/>
      <c r="C18" s="622"/>
      <c r="D18" s="56"/>
      <c r="E18" s="56"/>
      <c r="F18" s="244"/>
      <c r="G18" s="56"/>
      <c r="H18" s="56"/>
      <c r="I18" s="56"/>
      <c r="J18" s="56"/>
      <c r="K18" s="56"/>
      <c r="L18" s="56"/>
      <c r="M18" s="56"/>
      <c r="N18" s="56"/>
      <c r="O18" s="183"/>
      <c r="P18" s="56"/>
      <c r="Q18" s="56"/>
      <c r="R18" s="56"/>
      <c r="S18" s="4"/>
      <c r="T18" s="4"/>
      <c r="U18" s="4"/>
      <c r="V18" s="4"/>
      <c r="W18" s="4"/>
      <c r="X18" s="4"/>
      <c r="Y18" s="4"/>
      <c r="Z18" s="4"/>
      <c r="AA18" s="4"/>
      <c r="AB18" s="4"/>
      <c r="AC18" s="4"/>
      <c r="AD18" s="4"/>
    </row>
  </sheetData>
  <conditionalFormatting sqref="Y1:AD18 X14">
    <cfRule type="containsText" dxfId="0" priority="1" operator="containsText" text="gathering">
      <formula>NOT(ISERROR(SEARCH(("gathering"),(Y1))))</formula>
    </cfRule>
  </conditionalFormatting>
  <conditionalFormatting sqref="T1:T18 V1:V18 X1:AD18 U14 W14">
    <cfRule type="containsText" dxfId="1" priority="2" operator="containsText" text="school administration">
      <formula>NOT(ISERROR(SEARCH(("school administration"),(T1))))</formula>
    </cfRule>
  </conditionalFormatting>
  <conditionalFormatting sqref="T1:T18 V1:V18 X1:AD18 U14 W14">
    <cfRule type="containsText" dxfId="1" priority="3" operator="containsText" text="mayor">
      <formula>NOT(ISERROR(SEARCH(("mayor"),(T1))))</formula>
    </cfRule>
  </conditionalFormatting>
  <conditionalFormatting sqref="T1:T18 V1:V18 X1:AD18 U14 W14">
    <cfRule type="containsText" dxfId="1" priority="4" operator="containsText" text="police">
      <formula>NOT(ISERROR(SEARCH(("police"),(T1))))</formula>
    </cfRule>
  </conditionalFormatting>
  <conditionalFormatting sqref="T1:T18 V1:V18 X1:AD18 U14 W14">
    <cfRule type="containsText" dxfId="1" priority="5" operator="containsText" text="representative">
      <formula>NOT(ISERROR(SEARCH(("representative"),(T1))))</formula>
    </cfRule>
  </conditionalFormatting>
  <conditionalFormatting sqref="T1:T18 V1:V18 X1:AD18 U14 W14">
    <cfRule type="containsText" dxfId="1" priority="6" operator="containsText" text="department">
      <formula>NOT(ISERROR(SEARCH(("department"),(T1))))</formula>
    </cfRule>
  </conditionalFormatting>
  <conditionalFormatting sqref="T1:T18 V1:V18 X1:AD18 U14 W14">
    <cfRule type="containsText" dxfId="2" priority="7" operator="containsText" text="neighbors">
      <formula>NOT(ISERROR(SEARCH(("neighbors"),(T1))))</formula>
    </cfRule>
  </conditionalFormatting>
  <conditionalFormatting sqref="T1:T18 V1:V18 X1:AD18 U14 W14">
    <cfRule type="containsText" dxfId="2" priority="8" operator="containsText" text="religious leaders">
      <formula>NOT(ISERROR(SEARCH(("religious leaders"),(T1))))</formula>
    </cfRule>
  </conditionalFormatting>
  <conditionalFormatting sqref="T1:T18 V1:V18 X1:AD18 U14 W14">
    <cfRule type="containsText" dxfId="2" priority="9" operator="containsText" text="ADL">
      <formula>NOT(ISERROR(SEARCH(("ADL"),(T1))))</formula>
    </cfRule>
  </conditionalFormatting>
  <conditionalFormatting sqref="T1:T18 V1:V18 X1:AD18 U14 W14">
    <cfRule type="containsText" dxfId="2" priority="10" operator="containsText" text="student group">
      <formula>NOT(ISERROR(SEARCH(("student group"),(T1))))</formula>
    </cfRule>
  </conditionalFormatting>
  <conditionalFormatting sqref="T1:T18 V1:V18 X1:AD18 U14 W14">
    <cfRule type="containsText" dxfId="3" priority="11" operator="containsText" text="owner">
      <formula>NOT(ISERROR(SEARCH(("owner"),(T1))))</formula>
    </cfRule>
  </conditionalFormatting>
  <conditionalFormatting sqref="T1:T18 V1:V18 X1:AD18 U14 W14">
    <cfRule type="containsText" dxfId="2" priority="12" operator="containsText" text="community members">
      <formula>NOT(ISERROR(SEARCH(("community members"),(T1))))</formula>
    </cfRule>
  </conditionalFormatting>
  <conditionalFormatting sqref="F1:F18 P14">
    <cfRule type="notContainsBlanks" dxfId="10" priority="13">
      <formula>LEN(TRIM(F1))&gt;0</formula>
    </cfRule>
  </conditionalFormatting>
  <conditionalFormatting sqref="U1:U18 Y1:AD18 X14">
    <cfRule type="containsText" dxfId="4" priority="14" operator="containsText" text="suspension">
      <formula>NOT(ISERROR(SEARCH(("suspension"),(U1))))</formula>
    </cfRule>
  </conditionalFormatting>
  <conditionalFormatting sqref="U1:U18 Y1:AD18 X14">
    <cfRule type="containsText" dxfId="5" priority="15" operator="containsText" text="clean up">
      <formula>NOT(ISERROR(SEARCH(("clean up"),(U1))))</formula>
    </cfRule>
  </conditionalFormatting>
  <conditionalFormatting sqref="U1:U18 Y1:AD18 X14">
    <cfRule type="containsText" dxfId="6" priority="16" operator="containsText" text="policy">
      <formula>NOT(ISERROR(SEARCH(("policy"),(U1))))</formula>
    </cfRule>
  </conditionalFormatting>
  <conditionalFormatting sqref="U1:U18 Y1:AD18 V14">
    <cfRule type="containsText" dxfId="7" priority="17" operator="containsText" text="letters">
      <formula>NOT(ISERROR(SEARCH(("letters"),(U1))))</formula>
    </cfRule>
  </conditionalFormatting>
  <conditionalFormatting sqref="U1:U18 V14">
    <cfRule type="containsText" dxfId="8" priority="18" operator="containsText" text="victim ">
      <formula>NOT(ISERROR(SEARCH(("victim "),(U1))))</formula>
    </cfRule>
  </conditionalFormatting>
  <conditionalFormatting sqref="U1:U18">
    <cfRule type="containsText" dxfId="0" priority="19" operator="containsText" text="gathering">
      <formula>NOT(ISERROR(SEARCH(("gathering"),(U1))))</formula>
    </cfRule>
  </conditionalFormatting>
  <conditionalFormatting sqref="W1:W18 X14">
    <cfRule type="containsText" dxfId="7" priority="20" operator="containsText" text="letter">
      <formula>NOT(ISERROR(SEARCH(("letter"),(W1))))</formula>
    </cfRule>
  </conditionalFormatting>
  <conditionalFormatting sqref="W1:W18">
    <cfRule type="containsText" dxfId="5" priority="21" operator="containsText" text="clean up">
      <formula>NOT(ISERROR(SEARCH(("clean up"),(W1))))</formula>
    </cfRule>
  </conditionalFormatting>
  <conditionalFormatting sqref="W1:W18">
    <cfRule type="containsText" dxfId="6" priority="22" operator="containsText" text="policy">
      <formula>NOT(ISERROR(SEARCH(("policy"),(W1))))</formula>
    </cfRule>
  </conditionalFormatting>
  <conditionalFormatting sqref="W1:W18">
    <cfRule type="containsText" dxfId="0" priority="23" operator="containsText" text="gathering">
      <formula>NOT(ISERROR(SEARCH(("gathering"),(W1))))</formula>
    </cfRule>
  </conditionalFormatting>
  <conditionalFormatting sqref="W1:W18">
    <cfRule type="containsText" dxfId="4" priority="24" operator="containsText" text="suspension">
      <formula>NOT(ISERROR(SEARCH(("suspension"),(W1))))</formula>
    </cfRule>
  </conditionalFormatting>
  <conditionalFormatting sqref="Y1:Y18 X14">
    <cfRule type="containsText" dxfId="8" priority="25" operator="containsText" text="victim">
      <formula>NOT(ISERROR(SEARCH(("victim"),(Y1))))</formula>
    </cfRule>
  </conditionalFormatting>
  <conditionalFormatting sqref="AA1:AD18">
    <cfRule type="containsText" dxfId="8" priority="26" operator="containsText" text="victim">
      <formula>NOT(ISERROR(SEARCH(("victim"),(AA1))))</formula>
    </cfRule>
  </conditionalFormatting>
  <conditionalFormatting sqref="W1:W18">
    <cfRule type="containsText" dxfId="8" priority="27" operator="containsText" text="victim">
      <formula>NOT(ISERROR(SEARCH(("victim"),(W1))))</formula>
    </cfRule>
  </conditionalFormatting>
  <conditionalFormatting sqref="U1:U18 Z14">
    <cfRule type="containsText" dxfId="9" priority="28" operator="containsText" text="other">
      <formula>NOT(ISERROR(SEARCH(("other"),(U1))))</formula>
    </cfRule>
  </conditionalFormatting>
  <conditionalFormatting sqref="W1:W18">
    <cfRule type="containsText" dxfId="9" priority="29" operator="containsText" text="other">
      <formula>NOT(ISERROR(SEARCH(("other"),(W1))))</formula>
    </cfRule>
  </conditionalFormatting>
  <conditionalFormatting sqref="AA1:AD18">
    <cfRule type="containsText" dxfId="9" priority="30" operator="containsText" text="other">
      <formula>NOT(ISERROR(SEARCH(("other"),(AA1))))</formula>
    </cfRule>
  </conditionalFormatting>
  <conditionalFormatting sqref="Y1:Y18">
    <cfRule type="containsText" dxfId="9" priority="31" operator="containsText" text="other">
      <formula>NOT(ISERROR(SEARCH(("other"),(Y1))))</formula>
    </cfRule>
  </conditionalFormatting>
  <conditionalFormatting sqref="P1:P18">
    <cfRule type="notContainsBlanks" dxfId="10" priority="32">
      <formula>LEN(TRIM(P1))&gt;0</formula>
    </cfRule>
  </conditionalFormatting>
  <dataValidations>
    <dataValidation type="list" allowBlank="1" sqref="M1:M18">
      <formula1>"college,park,public space,local business,K-12,religious institution,community center,private property,public facility,public transportation,abandoned structure,cemetary,government property,fairgrounds,virtual,unknown"</formula1>
    </dataValidation>
    <dataValidation type="list" allowBlank="1" sqref="F1:F13 F15:F18">
      <formula1>"Local News,National News,International News,Student Newspaper,Online Magazine,Religious Journal,Aggregate Community News Platform,Non-profit Website,School Administration Website,Online database,Social media,Government website,Blog,Tabloid paper"</formula1>
    </dataValidation>
    <dataValidation type="list" allowBlank="1" sqref="F14">
      <formula1>"Local News,National News,International News,Student Newspaper,Online Magazine,Religious Journal,Aggregate Community News Platform,Non-profit Website,School Administration Website,Online database,Social media,Government website,Blog,Tabloid paper,military "&amp;"news"</formula1>
    </dataValidation>
    <dataValidation type="list" allowBlank="1" sqref="T1:T13 V1:V13 X1:X13 Z1:Z13 U14 W14 Y14 AA14 T15:T18 V15:V18 X15:X18 Z15:Z18">
      <formula1>'Wheeler formulas'!$F$1:$F$13</formula1>
    </dataValidation>
    <dataValidation type="list" allowBlank="1" sqref="R1:R13 R15:R18">
      <formula1>"letters/statements,clean up/cover up,policy/committee/system creation,victim support,gathering/protest/vigil/demonstration,suspension/denial of access to space,other"</formula1>
    </dataValidation>
    <dataValidation type="list" allowBlank="1" sqref="P1:P13 P14:Q14 P15:P18">
      <formula1>"Jewish Community,Black American Community,Asian American Community,Native American Community,Latinx Community,Muslim Community,Trump Supporter,Biden Supporter,BLM supporter,Non-White,Immigrant,LGBTQ,multiple"</formula1>
    </dataValidation>
    <dataValidation type="list" allowBlank="1" sqref="U1:U13 W1:W13 Y1:Y13 AA1:AD13 V14 X14 Z14 AB14 U15:U18 W15:W18 Y15:Y18 AA15:AD18">
      <formula1>'Wheeler formulas'!$G$1:$G$7</formula1>
    </dataValidation>
  </dataValidations>
  <hyperlinks>
    <hyperlink r:id="rId1" ref="A1"/>
    <hyperlink r:id="rId2" ref="A2"/>
    <hyperlink r:id="rId3" ref="A3"/>
    <hyperlink r:id="rId4" ref="A4"/>
    <hyperlink r:id="rId5" ref="O4"/>
    <hyperlink r:id="rId6" ref="A5"/>
    <hyperlink r:id="rId7" ref="O5"/>
    <hyperlink r:id="rId8" ref="A6"/>
    <hyperlink r:id="rId9" ref="O6"/>
    <hyperlink r:id="rId10" ref="A7"/>
    <hyperlink r:id="rId11" ref="A8"/>
    <hyperlink r:id="rId12" ref="A9"/>
    <hyperlink r:id="rId13" ref="A10"/>
    <hyperlink r:id="rId14" ref="A11"/>
    <hyperlink r:id="rId15" ref="O11"/>
    <hyperlink r:id="rId16" ref="A12"/>
    <hyperlink r:id="rId17" ref="A13"/>
    <hyperlink r:id="rId18" ref="O13"/>
    <hyperlink r:id="rId19" ref="A14"/>
    <hyperlink r:id="rId20" ref="O14"/>
  </hyperlinks>
  <drawing r:id="rId2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9.5"/>
    <col customWidth="1" hidden="1" min="3" max="3" width="12.63"/>
    <col customWidth="1" min="5" max="5" width="8.5"/>
    <col customWidth="1" min="7" max="7" width="14.75"/>
    <col customWidth="1" min="8" max="8" width="15.13"/>
    <col hidden="1" min="10" max="12" width="12.63"/>
    <col hidden="1" min="14" max="15" width="12.63"/>
    <col customWidth="1" hidden="1" min="17" max="18" width="8.0"/>
    <col customWidth="1" min="19" max="19" width="62.13"/>
    <col customWidth="1" min="20" max="20" width="9.63"/>
    <col customWidth="1" min="21" max="21" width="13.25"/>
    <col customWidth="1" min="22" max="22" width="9.38"/>
    <col customWidth="1" min="23" max="23" width="14.25"/>
    <col customWidth="1" min="24" max="24" width="9.13"/>
    <col customWidth="1" min="25" max="25" width="14.38"/>
    <col customWidth="1" min="26" max="26" width="9.13"/>
    <col customWidth="1" min="27" max="30" width="13.63"/>
  </cols>
  <sheetData>
    <row r="1">
      <c r="A1" s="70" t="s">
        <v>1319</v>
      </c>
      <c r="B1" s="71">
        <v>44013.0</v>
      </c>
      <c r="C1" s="640">
        <v>44013.0</v>
      </c>
      <c r="D1" s="42" t="s">
        <v>779</v>
      </c>
      <c r="E1" s="42" t="s">
        <v>182</v>
      </c>
      <c r="F1" s="42" t="s">
        <v>168</v>
      </c>
      <c r="G1" s="42"/>
      <c r="H1" s="42" t="s">
        <v>1320</v>
      </c>
      <c r="I1" s="103"/>
      <c r="J1" s="42" t="s">
        <v>132</v>
      </c>
      <c r="K1" s="42" t="s">
        <v>5603</v>
      </c>
      <c r="L1" s="42" t="s">
        <v>194</v>
      </c>
      <c r="M1" s="42" t="s">
        <v>194</v>
      </c>
      <c r="N1" s="42" t="s">
        <v>678</v>
      </c>
      <c r="O1" s="42"/>
      <c r="P1" s="42" t="s">
        <v>64</v>
      </c>
      <c r="Q1" s="101"/>
      <c r="R1" s="101"/>
      <c r="S1" s="42" t="s">
        <v>1321</v>
      </c>
      <c r="T1" s="42" t="s">
        <v>171</v>
      </c>
      <c r="U1" s="42" t="s">
        <v>111</v>
      </c>
      <c r="V1" s="42" t="s">
        <v>179</v>
      </c>
      <c r="W1" s="42" t="s">
        <v>111</v>
      </c>
      <c r="X1" s="42" t="s">
        <v>163</v>
      </c>
      <c r="Y1" s="42" t="s">
        <v>111</v>
      </c>
      <c r="Z1" s="42"/>
      <c r="AA1" s="42"/>
      <c r="AB1" s="42"/>
      <c r="AC1" s="42"/>
      <c r="AD1" s="42"/>
    </row>
    <row r="2">
      <c r="A2" s="47" t="s">
        <v>5737</v>
      </c>
      <c r="B2" s="17">
        <v>42812.0</v>
      </c>
      <c r="C2" s="578">
        <v>42795.0</v>
      </c>
      <c r="D2" s="3" t="s">
        <v>581</v>
      </c>
      <c r="E2" s="3" t="s">
        <v>52</v>
      </c>
      <c r="F2" s="3" t="s">
        <v>262</v>
      </c>
      <c r="G2" s="3" t="s">
        <v>582</v>
      </c>
      <c r="H2" s="25"/>
      <c r="I2" s="21"/>
      <c r="J2" s="3" t="s">
        <v>83</v>
      </c>
      <c r="K2" s="3" t="s">
        <v>5665</v>
      </c>
      <c r="L2" s="3" t="s">
        <v>194</v>
      </c>
      <c r="M2" s="3" t="s">
        <v>194</v>
      </c>
      <c r="N2" s="3" t="s">
        <v>583</v>
      </c>
      <c r="O2" s="74"/>
      <c r="P2" s="3" t="s">
        <v>134</v>
      </c>
      <c r="Q2" s="21"/>
      <c r="R2" s="21"/>
      <c r="S2" s="3" t="s">
        <v>584</v>
      </c>
      <c r="T2" s="5" t="s">
        <v>70</v>
      </c>
      <c r="U2" s="5" t="s">
        <v>71</v>
      </c>
      <c r="V2" s="5" t="s">
        <v>163</v>
      </c>
      <c r="W2" s="5" t="s">
        <v>111</v>
      </c>
      <c r="X2" s="5" t="s">
        <v>179</v>
      </c>
      <c r="Y2" s="5" t="s">
        <v>92</v>
      </c>
      <c r="Z2" s="12"/>
      <c r="AA2" s="12"/>
      <c r="AB2" s="12"/>
      <c r="AC2" s="12"/>
      <c r="AD2" s="12"/>
    </row>
    <row r="3">
      <c r="A3" s="16" t="s">
        <v>5914</v>
      </c>
      <c r="B3" s="24">
        <v>42686.0</v>
      </c>
      <c r="C3" s="578">
        <v>42675.0</v>
      </c>
      <c r="D3" s="3" t="s">
        <v>387</v>
      </c>
      <c r="E3" s="3" t="s">
        <v>388</v>
      </c>
      <c r="F3" s="3" t="s">
        <v>53</v>
      </c>
      <c r="G3" s="3" t="s">
        <v>54</v>
      </c>
      <c r="H3" s="25"/>
      <c r="I3" s="21"/>
      <c r="J3" s="3" t="s">
        <v>58</v>
      </c>
      <c r="K3" s="3" t="s">
        <v>5610</v>
      </c>
      <c r="L3" s="3" t="s">
        <v>194</v>
      </c>
      <c r="M3" s="3" t="s">
        <v>194</v>
      </c>
      <c r="N3" s="3" t="s">
        <v>317</v>
      </c>
      <c r="O3" s="74"/>
      <c r="P3" s="21"/>
      <c r="Q3" s="21"/>
      <c r="R3" s="21"/>
      <c r="S3" s="3" t="s">
        <v>389</v>
      </c>
      <c r="T3" s="5" t="s">
        <v>179</v>
      </c>
      <c r="U3" s="5" t="s">
        <v>111</v>
      </c>
      <c r="V3" s="5" t="s">
        <v>163</v>
      </c>
      <c r="W3" s="5" t="s">
        <v>111</v>
      </c>
      <c r="X3" s="12"/>
      <c r="Y3" s="12"/>
      <c r="Z3" s="12"/>
      <c r="AA3" s="12"/>
      <c r="AB3" s="12"/>
      <c r="AC3" s="12"/>
      <c r="AD3" s="12"/>
    </row>
    <row r="4">
      <c r="A4" s="47" t="s">
        <v>5956</v>
      </c>
      <c r="B4" s="17">
        <v>42783.0</v>
      </c>
      <c r="C4" s="578">
        <v>42767.0</v>
      </c>
      <c r="D4" s="3" t="s">
        <v>528</v>
      </c>
      <c r="E4" s="3" t="s">
        <v>324</v>
      </c>
      <c r="F4" s="3" t="s">
        <v>53</v>
      </c>
      <c r="G4" s="3" t="s">
        <v>552</v>
      </c>
      <c r="H4" s="7" t="s">
        <v>264</v>
      </c>
      <c r="I4" s="21"/>
      <c r="J4" s="3" t="s">
        <v>83</v>
      </c>
      <c r="K4" s="3" t="s">
        <v>5665</v>
      </c>
      <c r="L4" s="3" t="s">
        <v>194</v>
      </c>
      <c r="M4" s="3" t="s">
        <v>194</v>
      </c>
      <c r="N4" s="3" t="s">
        <v>5957</v>
      </c>
      <c r="O4" s="74"/>
      <c r="P4" s="21"/>
      <c r="Q4" s="21"/>
      <c r="R4" s="21"/>
      <c r="S4" s="3" t="s">
        <v>553</v>
      </c>
      <c r="T4" s="5" t="s">
        <v>163</v>
      </c>
      <c r="U4" s="5" t="s">
        <v>111</v>
      </c>
      <c r="V4" s="12"/>
      <c r="W4" s="5"/>
      <c r="X4" s="12"/>
      <c r="Y4" s="12"/>
      <c r="Z4" s="12"/>
      <c r="AA4" s="12"/>
      <c r="AB4" s="12"/>
      <c r="AC4" s="12"/>
      <c r="AD4" s="12"/>
    </row>
    <row r="5">
      <c r="A5" s="47" t="s">
        <v>5959</v>
      </c>
      <c r="B5" s="17">
        <v>42790.0</v>
      </c>
      <c r="C5" s="578">
        <v>42767.0</v>
      </c>
      <c r="D5" s="3" t="s">
        <v>173</v>
      </c>
      <c r="E5" s="3" t="s">
        <v>174</v>
      </c>
      <c r="F5" s="3" t="s">
        <v>96</v>
      </c>
      <c r="G5" s="3" t="s">
        <v>202</v>
      </c>
      <c r="H5" s="25"/>
      <c r="I5" s="21"/>
      <c r="J5" s="3" t="s">
        <v>83</v>
      </c>
      <c r="K5" s="3" t="s">
        <v>5960</v>
      </c>
      <c r="L5" s="3" t="s">
        <v>194</v>
      </c>
      <c r="M5" s="3" t="s">
        <v>194</v>
      </c>
      <c r="N5" s="3" t="s">
        <v>297</v>
      </c>
      <c r="O5" s="74"/>
      <c r="P5" s="21"/>
      <c r="Q5" s="21"/>
      <c r="R5" s="21"/>
      <c r="S5" s="3" t="s">
        <v>557</v>
      </c>
      <c r="T5" s="5" t="s">
        <v>179</v>
      </c>
      <c r="U5" s="5" t="s">
        <v>111</v>
      </c>
      <c r="V5" s="5" t="s">
        <v>70</v>
      </c>
      <c r="W5" s="5" t="s">
        <v>71</v>
      </c>
      <c r="X5" s="5" t="s">
        <v>163</v>
      </c>
      <c r="Y5" s="5" t="s">
        <v>111</v>
      </c>
      <c r="Z5" s="5" t="s">
        <v>163</v>
      </c>
      <c r="AA5" s="5" t="s">
        <v>226</v>
      </c>
      <c r="AB5" s="5"/>
      <c r="AC5" s="5"/>
      <c r="AD5" s="5"/>
    </row>
    <row r="6">
      <c r="A6" s="47" t="s">
        <v>5974</v>
      </c>
      <c r="B6" s="17">
        <v>42815.0</v>
      </c>
      <c r="C6" s="578">
        <v>42795.0</v>
      </c>
      <c r="D6" s="3" t="s">
        <v>308</v>
      </c>
      <c r="E6" s="3" t="s">
        <v>309</v>
      </c>
      <c r="F6" s="3" t="s">
        <v>191</v>
      </c>
      <c r="G6" s="3" t="s">
        <v>5975</v>
      </c>
      <c r="H6" s="25"/>
      <c r="I6" s="21"/>
      <c r="J6" s="3" t="s">
        <v>83</v>
      </c>
      <c r="K6" s="3" t="s">
        <v>316</v>
      </c>
      <c r="L6" s="3" t="s">
        <v>194</v>
      </c>
      <c r="M6" s="3" t="s">
        <v>194</v>
      </c>
      <c r="N6" s="3" t="s">
        <v>317</v>
      </c>
      <c r="O6" s="74"/>
      <c r="P6" s="21"/>
      <c r="Q6" s="21"/>
      <c r="R6" s="21"/>
      <c r="S6" s="3" t="s">
        <v>594</v>
      </c>
      <c r="T6" s="5" t="s">
        <v>179</v>
      </c>
      <c r="U6" s="5" t="s">
        <v>69</v>
      </c>
      <c r="V6" s="5" t="s">
        <v>179</v>
      </c>
      <c r="W6" s="5" t="s">
        <v>111</v>
      </c>
      <c r="X6" s="5" t="s">
        <v>283</v>
      </c>
      <c r="Y6" s="5" t="s">
        <v>111</v>
      </c>
      <c r="Z6" s="5" t="s">
        <v>163</v>
      </c>
      <c r="AA6" s="5" t="s">
        <v>111</v>
      </c>
      <c r="AB6" s="5"/>
      <c r="AC6" s="5"/>
      <c r="AD6" s="5"/>
    </row>
    <row r="7">
      <c r="A7" s="47" t="s">
        <v>5738</v>
      </c>
      <c r="B7" s="17">
        <v>42850.0</v>
      </c>
      <c r="C7" s="578">
        <v>42826.0</v>
      </c>
      <c r="D7" s="3" t="s">
        <v>671</v>
      </c>
      <c r="E7" s="3" t="s">
        <v>174</v>
      </c>
      <c r="F7" s="3" t="s">
        <v>191</v>
      </c>
      <c r="G7" s="3" t="s">
        <v>672</v>
      </c>
      <c r="H7" s="7" t="s">
        <v>673</v>
      </c>
      <c r="I7" s="21"/>
      <c r="J7" s="3" t="s">
        <v>132</v>
      </c>
      <c r="K7" s="3" t="s">
        <v>5610</v>
      </c>
      <c r="L7" s="3" t="s">
        <v>194</v>
      </c>
      <c r="M7" s="3" t="s">
        <v>194</v>
      </c>
      <c r="N7" s="3" t="s">
        <v>297</v>
      </c>
      <c r="O7" s="74"/>
      <c r="P7" s="21"/>
      <c r="Q7" s="21"/>
      <c r="R7" s="21"/>
      <c r="S7" s="3" t="s">
        <v>674</v>
      </c>
      <c r="T7" s="5" t="s">
        <v>179</v>
      </c>
      <c r="U7" s="5" t="s">
        <v>111</v>
      </c>
      <c r="V7" s="5" t="s">
        <v>163</v>
      </c>
      <c r="W7" s="5" t="s">
        <v>111</v>
      </c>
      <c r="X7" s="5" t="s">
        <v>163</v>
      </c>
      <c r="Y7" s="5" t="s">
        <v>92</v>
      </c>
      <c r="Z7" s="5" t="s">
        <v>163</v>
      </c>
      <c r="AA7" s="5" t="s">
        <v>226</v>
      </c>
      <c r="AB7" s="5"/>
      <c r="AC7" s="5"/>
      <c r="AD7" s="5"/>
    </row>
    <row r="8">
      <c r="A8" s="47" t="s">
        <v>6000</v>
      </c>
      <c r="B8" s="17">
        <v>42984.0</v>
      </c>
      <c r="C8" s="578">
        <v>42979.0</v>
      </c>
      <c r="D8" s="3" t="s">
        <v>498</v>
      </c>
      <c r="E8" s="3" t="s">
        <v>95</v>
      </c>
      <c r="F8" s="3" t="s">
        <v>659</v>
      </c>
      <c r="G8" s="3" t="s">
        <v>728</v>
      </c>
      <c r="H8" s="25"/>
      <c r="I8" s="21"/>
      <c r="J8" s="3" t="s">
        <v>83</v>
      </c>
      <c r="K8" s="3" t="s">
        <v>729</v>
      </c>
      <c r="L8" s="3" t="s">
        <v>194</v>
      </c>
      <c r="M8" s="3" t="s">
        <v>194</v>
      </c>
      <c r="N8" s="3" t="s">
        <v>5666</v>
      </c>
      <c r="O8" s="74"/>
      <c r="P8" s="21"/>
      <c r="Q8" s="21"/>
      <c r="R8" s="21"/>
      <c r="S8" s="3" t="s">
        <v>730</v>
      </c>
      <c r="T8" s="5" t="s">
        <v>163</v>
      </c>
      <c r="U8" s="5" t="s">
        <v>111</v>
      </c>
      <c r="V8" s="5" t="s">
        <v>70</v>
      </c>
      <c r="W8" s="5" t="s">
        <v>71</v>
      </c>
      <c r="X8" s="12"/>
      <c r="Y8" s="12"/>
      <c r="Z8" s="12"/>
      <c r="AA8" s="12"/>
      <c r="AB8" s="12"/>
      <c r="AC8" s="12"/>
      <c r="AD8" s="12"/>
    </row>
    <row r="9">
      <c r="A9" s="40" t="s">
        <v>6127</v>
      </c>
      <c r="B9" s="41">
        <v>43420.0</v>
      </c>
      <c r="C9" s="606">
        <v>43405.0</v>
      </c>
      <c r="D9" s="5" t="s">
        <v>288</v>
      </c>
      <c r="E9" s="5" t="s">
        <v>124</v>
      </c>
      <c r="F9" s="5" t="s">
        <v>262</v>
      </c>
      <c r="G9" s="5" t="s">
        <v>157</v>
      </c>
      <c r="H9" s="12"/>
      <c r="I9" s="12"/>
      <c r="J9" s="12"/>
      <c r="K9" s="5" t="s">
        <v>5603</v>
      </c>
      <c r="L9" s="5" t="s">
        <v>4597</v>
      </c>
      <c r="M9" s="5" t="s">
        <v>194</v>
      </c>
      <c r="N9" s="5" t="s">
        <v>5842</v>
      </c>
      <c r="O9" s="12"/>
      <c r="P9" s="12"/>
      <c r="Q9" s="12"/>
      <c r="R9" s="12"/>
      <c r="S9" s="5" t="s">
        <v>6431</v>
      </c>
      <c r="T9" s="5" t="s">
        <v>179</v>
      </c>
      <c r="U9" s="5" t="s">
        <v>111</v>
      </c>
      <c r="V9" s="5" t="s">
        <v>179</v>
      </c>
      <c r="W9" s="5" t="s">
        <v>226</v>
      </c>
      <c r="X9" s="5" t="s">
        <v>163</v>
      </c>
      <c r="Y9" s="5" t="s">
        <v>226</v>
      </c>
      <c r="Z9" s="5" t="s">
        <v>70</v>
      </c>
      <c r="AA9" s="5" t="s">
        <v>71</v>
      </c>
      <c r="AB9" s="5"/>
      <c r="AC9" s="5"/>
      <c r="AD9" s="5"/>
    </row>
    <row r="10">
      <c r="A10" s="48" t="s">
        <v>1217</v>
      </c>
      <c r="B10" s="41">
        <v>43774.0</v>
      </c>
      <c r="C10" s="606">
        <v>43770.0</v>
      </c>
      <c r="D10" s="5" t="s">
        <v>1218</v>
      </c>
      <c r="E10" s="5" t="s">
        <v>114</v>
      </c>
      <c r="F10" s="5" t="s">
        <v>96</v>
      </c>
      <c r="G10" s="12"/>
      <c r="H10" s="12"/>
      <c r="I10" s="5" t="s">
        <v>185</v>
      </c>
      <c r="J10" s="12"/>
      <c r="K10" s="5" t="s">
        <v>5665</v>
      </c>
      <c r="L10" s="5" t="s">
        <v>5657</v>
      </c>
      <c r="M10" s="5" t="s">
        <v>194</v>
      </c>
      <c r="N10" s="5" t="s">
        <v>6266</v>
      </c>
      <c r="O10" s="40" t="s">
        <v>1219</v>
      </c>
      <c r="P10" s="12"/>
      <c r="Q10" s="12"/>
      <c r="R10" s="12"/>
      <c r="S10" s="243" t="s">
        <v>6267</v>
      </c>
      <c r="T10" s="5" t="s">
        <v>163</v>
      </c>
      <c r="U10" s="5" t="s">
        <v>111</v>
      </c>
      <c r="V10" s="5" t="s">
        <v>171</v>
      </c>
      <c r="W10" s="5" t="s">
        <v>111</v>
      </c>
      <c r="X10" s="5" t="s">
        <v>70</v>
      </c>
      <c r="Y10" s="5" t="s">
        <v>71</v>
      </c>
      <c r="Z10" s="5" t="s">
        <v>179</v>
      </c>
      <c r="AA10" s="5" t="s">
        <v>111</v>
      </c>
      <c r="AB10" s="5"/>
      <c r="AC10" s="5"/>
      <c r="AD10" s="5"/>
    </row>
    <row r="11">
      <c r="A11" s="40" t="s">
        <v>4052</v>
      </c>
      <c r="B11" s="41">
        <v>43783.0</v>
      </c>
      <c r="C11" s="606">
        <v>43770.0</v>
      </c>
      <c r="D11" s="5" t="s">
        <v>4248</v>
      </c>
      <c r="E11" s="5" t="s">
        <v>333</v>
      </c>
      <c r="F11" s="5" t="s">
        <v>191</v>
      </c>
      <c r="G11" s="12"/>
      <c r="H11" s="12"/>
      <c r="I11" s="12"/>
      <c r="J11" s="12"/>
      <c r="K11" s="5" t="s">
        <v>212</v>
      </c>
      <c r="L11" s="5" t="s">
        <v>6268</v>
      </c>
      <c r="M11" s="5" t="s">
        <v>194</v>
      </c>
      <c r="N11" s="5" t="s">
        <v>3934</v>
      </c>
      <c r="O11" s="40" t="s">
        <v>4053</v>
      </c>
      <c r="P11" s="12"/>
      <c r="Q11" s="12"/>
      <c r="R11" s="12"/>
      <c r="S11" s="243" t="s">
        <v>4054</v>
      </c>
      <c r="T11" s="5" t="s">
        <v>70</v>
      </c>
      <c r="U11" s="5" t="s">
        <v>69</v>
      </c>
      <c r="V11" s="5" t="s">
        <v>163</v>
      </c>
      <c r="W11" s="5" t="s">
        <v>111</v>
      </c>
      <c r="X11" s="5"/>
      <c r="Y11" s="5"/>
      <c r="Z11" s="5"/>
      <c r="AA11" s="5"/>
      <c r="AB11" s="5"/>
      <c r="AC11" s="5"/>
      <c r="AD11" s="5"/>
    </row>
    <row r="12">
      <c r="A12" s="40" t="s">
        <v>1323</v>
      </c>
      <c r="B12" s="63">
        <v>44039.0</v>
      </c>
      <c r="C12" s="606">
        <v>44013.0</v>
      </c>
      <c r="D12" s="5" t="s">
        <v>1324</v>
      </c>
      <c r="E12" s="5" t="s">
        <v>95</v>
      </c>
      <c r="F12" s="5" t="s">
        <v>191</v>
      </c>
      <c r="G12" s="5" t="s">
        <v>5861</v>
      </c>
      <c r="H12" s="5"/>
      <c r="I12" s="12"/>
      <c r="J12" s="12"/>
      <c r="K12" s="5" t="s">
        <v>5610</v>
      </c>
      <c r="L12" s="5" t="s">
        <v>1325</v>
      </c>
      <c r="M12" s="5" t="s">
        <v>194</v>
      </c>
      <c r="N12" s="5" t="s">
        <v>6369</v>
      </c>
      <c r="O12" s="12"/>
      <c r="P12" s="12"/>
      <c r="Q12" s="12"/>
      <c r="R12" s="12"/>
      <c r="S12" s="243" t="s">
        <v>6370</v>
      </c>
      <c r="T12" s="5" t="s">
        <v>179</v>
      </c>
      <c r="U12" s="5" t="s">
        <v>69</v>
      </c>
      <c r="V12" s="5" t="s">
        <v>179</v>
      </c>
      <c r="W12" s="5" t="s">
        <v>111</v>
      </c>
      <c r="X12" s="5" t="s">
        <v>70</v>
      </c>
      <c r="Y12" s="5" t="s">
        <v>71</v>
      </c>
      <c r="Z12" s="5" t="s">
        <v>163</v>
      </c>
      <c r="AA12" s="5" t="s">
        <v>111</v>
      </c>
      <c r="AB12" s="5"/>
      <c r="AC12" s="5"/>
      <c r="AD12" s="5"/>
    </row>
    <row r="13">
      <c r="A13" s="51" t="s">
        <v>2327</v>
      </c>
      <c r="B13" s="52">
        <v>43678.0</v>
      </c>
      <c r="C13" s="627">
        <v>43678.0</v>
      </c>
      <c r="D13" s="54" t="s">
        <v>528</v>
      </c>
      <c r="E13" s="54" t="s">
        <v>324</v>
      </c>
      <c r="F13" s="55" t="s">
        <v>53</v>
      </c>
      <c r="G13" s="3" t="s">
        <v>6205</v>
      </c>
      <c r="H13" s="54" t="s">
        <v>2328</v>
      </c>
      <c r="I13" s="53"/>
      <c r="J13" s="56"/>
      <c r="K13" s="54" t="s">
        <v>5603</v>
      </c>
      <c r="L13" s="54" t="s">
        <v>1497</v>
      </c>
      <c r="M13" s="54" t="s">
        <v>1470</v>
      </c>
      <c r="N13" s="54" t="s">
        <v>6206</v>
      </c>
      <c r="O13" s="53"/>
      <c r="P13" s="53" t="s">
        <v>134</v>
      </c>
      <c r="Q13" s="56"/>
      <c r="R13" s="56"/>
      <c r="S13" s="118" t="s">
        <v>6432</v>
      </c>
      <c r="T13" s="175" t="s">
        <v>179</v>
      </c>
      <c r="U13" s="176" t="s">
        <v>111</v>
      </c>
      <c r="V13" s="175" t="s">
        <v>70</v>
      </c>
      <c r="W13" s="321" t="s">
        <v>71</v>
      </c>
      <c r="X13" s="443" t="s">
        <v>163</v>
      </c>
      <c r="Y13" s="176" t="s">
        <v>111</v>
      </c>
      <c r="Z13" s="443" t="s">
        <v>68</v>
      </c>
      <c r="AA13" s="321" t="s">
        <v>71</v>
      </c>
      <c r="AB13" s="321"/>
      <c r="AC13" s="321"/>
      <c r="AD13" s="321"/>
    </row>
    <row r="14">
      <c r="A14" s="16" t="s">
        <v>1484</v>
      </c>
      <c r="B14" s="17">
        <v>42510.0</v>
      </c>
      <c r="C14" s="578">
        <v>42491.0</v>
      </c>
      <c r="D14" s="3" t="s">
        <v>1485</v>
      </c>
      <c r="E14" s="3" t="s">
        <v>95</v>
      </c>
      <c r="F14" s="3" t="s">
        <v>53</v>
      </c>
      <c r="G14" s="21"/>
      <c r="H14" s="25"/>
      <c r="I14" s="3" t="s">
        <v>1486</v>
      </c>
      <c r="J14" s="3" t="s">
        <v>58</v>
      </c>
      <c r="K14" s="3" t="s">
        <v>5604</v>
      </c>
      <c r="L14" s="3" t="s">
        <v>1476</v>
      </c>
      <c r="M14" s="3" t="s">
        <v>1470</v>
      </c>
      <c r="N14" s="3" t="s">
        <v>5605</v>
      </c>
      <c r="O14" s="74"/>
      <c r="P14" s="21"/>
      <c r="Q14" s="3" t="s">
        <v>5606</v>
      </c>
      <c r="R14" s="3"/>
      <c r="S14" s="3" t="s">
        <v>1488</v>
      </c>
      <c r="T14" s="5" t="s">
        <v>163</v>
      </c>
      <c r="U14" s="5" t="s">
        <v>111</v>
      </c>
      <c r="V14" s="5" t="s">
        <v>163</v>
      </c>
      <c r="W14" s="5" t="s">
        <v>92</v>
      </c>
      <c r="X14" s="12"/>
      <c r="Y14" s="12"/>
      <c r="Z14" s="12"/>
      <c r="AA14" s="12"/>
      <c r="AB14" s="12"/>
      <c r="AC14" s="12"/>
      <c r="AD14" s="12"/>
    </row>
    <row r="15">
      <c r="A15" s="412" t="s">
        <v>1564</v>
      </c>
      <c r="B15" s="419">
        <v>42694.0</v>
      </c>
      <c r="C15" s="580">
        <v>42675.0</v>
      </c>
      <c r="D15" s="82" t="s">
        <v>1035</v>
      </c>
      <c r="E15" s="82" t="s">
        <v>1036</v>
      </c>
      <c r="F15" s="82" t="s">
        <v>53</v>
      </c>
      <c r="G15" s="82" t="s">
        <v>378</v>
      </c>
      <c r="H15" s="120" t="s">
        <v>1565</v>
      </c>
      <c r="I15" s="416"/>
      <c r="J15" s="82" t="s">
        <v>223</v>
      </c>
      <c r="K15" s="82" t="s">
        <v>5603</v>
      </c>
      <c r="L15" s="82" t="s">
        <v>1497</v>
      </c>
      <c r="M15" s="82" t="s">
        <v>1470</v>
      </c>
      <c r="N15" s="82" t="s">
        <v>5921</v>
      </c>
      <c r="O15" s="417" t="s">
        <v>1568</v>
      </c>
      <c r="P15" s="21"/>
      <c r="Q15" s="416"/>
      <c r="R15" s="416"/>
      <c r="S15" s="82" t="s">
        <v>1569</v>
      </c>
      <c r="T15" s="5" t="s">
        <v>68</v>
      </c>
      <c r="U15" s="5" t="s">
        <v>69</v>
      </c>
      <c r="V15" s="5" t="s">
        <v>163</v>
      </c>
      <c r="W15" s="5" t="s">
        <v>111</v>
      </c>
      <c r="X15" s="5" t="s">
        <v>70</v>
      </c>
      <c r="Y15" s="5" t="s">
        <v>71</v>
      </c>
      <c r="Z15" s="12"/>
      <c r="AA15" s="12"/>
      <c r="AB15" s="12"/>
      <c r="AC15" s="12"/>
      <c r="AD15" s="12"/>
    </row>
    <row r="16">
      <c r="A16" s="47" t="s">
        <v>5985</v>
      </c>
      <c r="B16" s="17">
        <v>42879.0</v>
      </c>
      <c r="C16" s="578">
        <v>42856.0</v>
      </c>
      <c r="D16" s="3" t="s">
        <v>1861</v>
      </c>
      <c r="E16" s="3" t="s">
        <v>81</v>
      </c>
      <c r="F16" s="3" t="s">
        <v>53</v>
      </c>
      <c r="G16" s="3"/>
      <c r="H16" s="25"/>
      <c r="I16" s="21"/>
      <c r="J16" s="3" t="s">
        <v>83</v>
      </c>
      <c r="K16" s="21"/>
      <c r="L16" s="3" t="s">
        <v>1476</v>
      </c>
      <c r="M16" s="3" t="s">
        <v>1470</v>
      </c>
      <c r="N16" s="3" t="s">
        <v>297</v>
      </c>
      <c r="O16" s="74"/>
      <c r="P16" s="21"/>
      <c r="Q16" s="21"/>
      <c r="R16" s="21"/>
      <c r="S16" s="3" t="s">
        <v>1862</v>
      </c>
      <c r="T16" s="5" t="s">
        <v>179</v>
      </c>
      <c r="U16" s="5" t="s">
        <v>111</v>
      </c>
      <c r="V16" s="5" t="s">
        <v>179</v>
      </c>
      <c r="W16" s="5" t="s">
        <v>111</v>
      </c>
      <c r="X16" s="5" t="s">
        <v>163</v>
      </c>
      <c r="Y16" s="5" t="s">
        <v>111</v>
      </c>
      <c r="Z16" s="5" t="s">
        <v>70</v>
      </c>
      <c r="AA16" s="5" t="s">
        <v>71</v>
      </c>
      <c r="AB16" s="5"/>
      <c r="AC16" s="5"/>
      <c r="AD16" s="5"/>
    </row>
    <row r="17">
      <c r="A17" s="51" t="s">
        <v>2341</v>
      </c>
      <c r="B17" s="52">
        <v>43720.0</v>
      </c>
      <c r="C17" s="627" t="s">
        <v>5653</v>
      </c>
      <c r="D17" s="54" t="s">
        <v>2342</v>
      </c>
      <c r="E17" s="54" t="s">
        <v>333</v>
      </c>
      <c r="F17" s="55" t="s">
        <v>1103</v>
      </c>
      <c r="G17" s="53"/>
      <c r="H17" s="54"/>
      <c r="I17" s="53"/>
      <c r="J17" s="56"/>
      <c r="K17" s="54" t="s">
        <v>316</v>
      </c>
      <c r="L17" s="54" t="s">
        <v>1476</v>
      </c>
      <c r="M17" s="54" t="s">
        <v>1470</v>
      </c>
      <c r="N17" s="54" t="s">
        <v>5871</v>
      </c>
      <c r="O17" s="53"/>
      <c r="P17" s="53"/>
      <c r="Q17" s="56"/>
      <c r="R17" s="56"/>
      <c r="S17" s="632" t="s">
        <v>6433</v>
      </c>
      <c r="T17" s="175" t="s">
        <v>179</v>
      </c>
      <c r="U17" s="176" t="s">
        <v>111</v>
      </c>
      <c r="V17" s="443" t="s">
        <v>163</v>
      </c>
      <c r="W17" s="176" t="s">
        <v>111</v>
      </c>
      <c r="X17" s="443" t="s">
        <v>163</v>
      </c>
      <c r="Y17" s="450" t="s">
        <v>226</v>
      </c>
      <c r="Z17" s="53"/>
      <c r="AA17" s="53"/>
      <c r="AB17" s="53"/>
      <c r="AC17" s="53"/>
      <c r="AD17" s="53"/>
    </row>
    <row r="18">
      <c r="A18" s="59" t="s">
        <v>2426</v>
      </c>
      <c r="B18" s="181">
        <v>43794.0</v>
      </c>
      <c r="C18" s="625">
        <v>43770.0</v>
      </c>
      <c r="D18" s="4" t="s">
        <v>2311</v>
      </c>
      <c r="E18" s="4" t="s">
        <v>477</v>
      </c>
      <c r="F18" s="184" t="s">
        <v>53</v>
      </c>
      <c r="G18" s="4"/>
      <c r="H18" s="4"/>
      <c r="I18" s="56"/>
      <c r="J18" s="56"/>
      <c r="K18" s="4" t="s">
        <v>648</v>
      </c>
      <c r="L18" s="4" t="s">
        <v>1469</v>
      </c>
      <c r="M18" s="4" t="s">
        <v>1470</v>
      </c>
      <c r="N18" s="4" t="s">
        <v>5625</v>
      </c>
      <c r="O18" s="183"/>
      <c r="P18" s="4"/>
      <c r="Q18" s="56"/>
      <c r="R18" s="56"/>
      <c r="S18" s="243" t="s">
        <v>6275</v>
      </c>
      <c r="T18" s="186" t="s">
        <v>179</v>
      </c>
      <c r="U18" s="4" t="s">
        <v>111</v>
      </c>
      <c r="V18" s="186" t="s">
        <v>179</v>
      </c>
      <c r="W18" s="4" t="s">
        <v>111</v>
      </c>
      <c r="X18" s="186" t="s">
        <v>70</v>
      </c>
      <c r="Y18" s="187" t="s">
        <v>71</v>
      </c>
      <c r="Z18" s="186" t="s">
        <v>163</v>
      </c>
      <c r="AA18" s="187" t="s">
        <v>111</v>
      </c>
      <c r="AB18" s="187"/>
      <c r="AC18" s="187"/>
      <c r="AD18" s="187"/>
    </row>
    <row r="19">
      <c r="A19" s="70" t="s">
        <v>2437</v>
      </c>
      <c r="B19" s="71">
        <v>43806.0</v>
      </c>
      <c r="C19" s="640">
        <v>43800.0</v>
      </c>
      <c r="D19" s="42" t="s">
        <v>2438</v>
      </c>
      <c r="E19" s="42" t="s">
        <v>95</v>
      </c>
      <c r="F19" s="42" t="s">
        <v>53</v>
      </c>
      <c r="G19" s="42"/>
      <c r="H19" s="103"/>
      <c r="I19" s="103"/>
      <c r="J19" s="103"/>
      <c r="K19" s="42" t="s">
        <v>5603</v>
      </c>
      <c r="L19" s="42" t="s">
        <v>1476</v>
      </c>
      <c r="M19" s="42" t="s">
        <v>1470</v>
      </c>
      <c r="N19" s="42"/>
      <c r="O19" s="188"/>
      <c r="P19" s="103"/>
      <c r="Q19" s="42"/>
      <c r="R19" s="42"/>
      <c r="S19" s="42" t="s">
        <v>6285</v>
      </c>
      <c r="T19" s="42" t="s">
        <v>163</v>
      </c>
      <c r="U19" s="42" t="s">
        <v>111</v>
      </c>
      <c r="V19" s="42" t="s">
        <v>109</v>
      </c>
      <c r="W19" s="42" t="s">
        <v>71</v>
      </c>
      <c r="X19" s="42"/>
      <c r="Y19" s="42"/>
      <c r="Z19" s="42"/>
      <c r="AA19" s="42"/>
      <c r="AB19" s="42"/>
      <c r="AC19" s="42"/>
      <c r="AD19" s="42"/>
    </row>
    <row r="20">
      <c r="A20" s="20" t="s">
        <v>6086</v>
      </c>
      <c r="B20" s="17">
        <v>43379.0</v>
      </c>
      <c r="C20" s="578">
        <v>43374.0</v>
      </c>
      <c r="D20" s="3" t="s">
        <v>587</v>
      </c>
      <c r="E20" s="3" t="s">
        <v>52</v>
      </c>
      <c r="F20" s="3" t="s">
        <v>53</v>
      </c>
      <c r="G20" s="3" t="s">
        <v>54</v>
      </c>
      <c r="H20" s="25"/>
      <c r="I20" s="21"/>
      <c r="J20" s="21"/>
      <c r="K20" s="3" t="s">
        <v>5603</v>
      </c>
      <c r="L20" s="3" t="s">
        <v>1371</v>
      </c>
      <c r="M20" s="45" t="s">
        <v>2520</v>
      </c>
      <c r="N20" s="3" t="s">
        <v>5666</v>
      </c>
      <c r="O20" s="21"/>
      <c r="P20" s="3" t="s">
        <v>134</v>
      </c>
      <c r="Q20" s="21"/>
      <c r="R20" s="21"/>
      <c r="S20" s="3" t="s">
        <v>2727</v>
      </c>
      <c r="T20" s="5" t="s">
        <v>163</v>
      </c>
      <c r="U20" s="5" t="s">
        <v>111</v>
      </c>
      <c r="V20" s="5" t="s">
        <v>70</v>
      </c>
      <c r="W20" s="5" t="s">
        <v>71</v>
      </c>
      <c r="X20" s="12"/>
      <c r="Y20" s="12"/>
      <c r="Z20" s="12"/>
      <c r="AA20" s="12"/>
      <c r="AB20" s="12"/>
      <c r="AC20" s="12"/>
      <c r="AD20" s="12"/>
    </row>
    <row r="21">
      <c r="A21" s="576" t="s">
        <v>2922</v>
      </c>
      <c r="B21" s="541">
        <v>44114.0</v>
      </c>
      <c r="C21" s="621">
        <v>44105.0</v>
      </c>
      <c r="D21" s="483" t="s">
        <v>200</v>
      </c>
      <c r="E21" s="483" t="s">
        <v>201</v>
      </c>
      <c r="F21" s="483" t="s">
        <v>53</v>
      </c>
      <c r="G21" s="483" t="s">
        <v>2848</v>
      </c>
      <c r="H21" s="483" t="s">
        <v>2923</v>
      </c>
      <c r="I21" s="522"/>
      <c r="J21" s="522"/>
      <c r="K21" s="483" t="s">
        <v>4538</v>
      </c>
      <c r="L21" s="483" t="s">
        <v>2907</v>
      </c>
      <c r="M21" s="483" t="s">
        <v>2520</v>
      </c>
      <c r="N21" s="483" t="s">
        <v>6382</v>
      </c>
      <c r="O21" s="522"/>
      <c r="P21" s="522"/>
      <c r="Q21" s="522"/>
      <c r="R21" s="522"/>
      <c r="S21" s="483" t="s">
        <v>2924</v>
      </c>
      <c r="T21" s="5" t="s">
        <v>70</v>
      </c>
      <c r="U21" s="5" t="s">
        <v>71</v>
      </c>
      <c r="V21" s="5" t="s">
        <v>171</v>
      </c>
      <c r="W21" s="5" t="s">
        <v>111</v>
      </c>
      <c r="X21" s="5" t="s">
        <v>109</v>
      </c>
      <c r="Y21" s="5" t="s">
        <v>111</v>
      </c>
      <c r="Z21" s="5" t="s">
        <v>163</v>
      </c>
      <c r="AA21" s="5" t="s">
        <v>111</v>
      </c>
      <c r="AB21" s="5"/>
      <c r="AC21" s="5"/>
      <c r="AD21" s="5"/>
    </row>
    <row r="22">
      <c r="A22" s="67" t="s">
        <v>3271</v>
      </c>
      <c r="B22" s="63">
        <v>44006.0</v>
      </c>
      <c r="C22" s="606">
        <v>43983.0</v>
      </c>
      <c r="D22" s="5" t="s">
        <v>3272</v>
      </c>
      <c r="E22" s="5" t="s">
        <v>95</v>
      </c>
      <c r="F22" s="5" t="s">
        <v>168</v>
      </c>
      <c r="G22" s="5" t="s">
        <v>378</v>
      </c>
      <c r="H22" s="5" t="s">
        <v>3273</v>
      </c>
      <c r="I22" s="5"/>
      <c r="J22" s="5"/>
      <c r="K22" s="5" t="s">
        <v>5603</v>
      </c>
      <c r="L22" s="5" t="s">
        <v>2972</v>
      </c>
      <c r="M22" s="5" t="s">
        <v>2965</v>
      </c>
      <c r="N22" s="5" t="s">
        <v>6351</v>
      </c>
      <c r="O22" s="5"/>
      <c r="P22" s="5" t="s">
        <v>64</v>
      </c>
      <c r="Q22" s="12"/>
      <c r="R22" s="12"/>
      <c r="S22" s="504" t="s">
        <v>6352</v>
      </c>
      <c r="T22" s="5" t="s">
        <v>70</v>
      </c>
      <c r="U22" s="5" t="s">
        <v>111</v>
      </c>
      <c r="V22" s="5" t="s">
        <v>78</v>
      </c>
      <c r="W22" s="5" t="s">
        <v>69</v>
      </c>
      <c r="X22" s="5" t="s">
        <v>171</v>
      </c>
      <c r="Y22" s="5" t="s">
        <v>111</v>
      </c>
      <c r="Z22" s="5" t="s">
        <v>163</v>
      </c>
      <c r="AA22" s="5" t="s">
        <v>111</v>
      </c>
      <c r="AB22" s="5"/>
      <c r="AC22" s="5"/>
      <c r="AD22" s="5"/>
    </row>
    <row r="23">
      <c r="A23" s="70" t="s">
        <v>3312</v>
      </c>
      <c r="B23" s="71">
        <v>44146.0</v>
      </c>
      <c r="C23" s="451">
        <v>44136.0</v>
      </c>
      <c r="D23" s="42" t="s">
        <v>1687</v>
      </c>
      <c r="E23" s="42" t="s">
        <v>81</v>
      </c>
      <c r="F23" s="42" t="s">
        <v>53</v>
      </c>
      <c r="G23" s="42" t="s">
        <v>3313</v>
      </c>
      <c r="H23" s="42"/>
      <c r="I23" s="103"/>
      <c r="J23" s="42"/>
      <c r="K23" s="42" t="s">
        <v>5603</v>
      </c>
      <c r="L23" s="42" t="s">
        <v>2972</v>
      </c>
      <c r="M23" s="42" t="s">
        <v>2965</v>
      </c>
      <c r="N23" s="42" t="s">
        <v>160</v>
      </c>
      <c r="O23" s="274" t="s">
        <v>3314</v>
      </c>
      <c r="P23" s="103"/>
      <c r="Q23" s="42"/>
      <c r="R23" s="42"/>
      <c r="S23" s="42" t="s">
        <v>3315</v>
      </c>
      <c r="T23" s="73" t="s">
        <v>6410</v>
      </c>
      <c r="U23" s="42" t="s">
        <v>70</v>
      </c>
      <c r="V23" s="42" t="s">
        <v>111</v>
      </c>
      <c r="W23" s="42" t="s">
        <v>171</v>
      </c>
      <c r="X23" s="42" t="s">
        <v>111</v>
      </c>
      <c r="Y23" s="42" t="s">
        <v>163</v>
      </c>
      <c r="Z23" s="42" t="s">
        <v>111</v>
      </c>
      <c r="AA23" s="42"/>
      <c r="AB23" s="42"/>
      <c r="AC23" s="22" t="str">
        <f>IF(ISBLANK(V23), "", IF(ISBLANK(X23), V23, IF(ISBLANK(Z23), CONCATENATE(V23, ", ", X23), IF(ISBLANK(AB23), CONCATENATE(V23, ", ", X23, ", ", Z23), CONCATENATE(V23, ", ", X23, ", ", Z23, ", ", AB23)))))</f>
        <v>letters/statements, letters/statements, letters/statements</v>
      </c>
      <c r="AD23" s="1" t="str">
        <f>if(isblank(P23), "", if(isblank(Q23), P23, concatenate(P23, ", ", Q23)))</f>
        <v/>
      </c>
    </row>
    <row r="24">
      <c r="A24" s="47" t="s">
        <v>5745</v>
      </c>
      <c r="B24" s="17">
        <v>43184.0</v>
      </c>
      <c r="C24" s="578">
        <v>43160.0</v>
      </c>
      <c r="D24" s="3" t="s">
        <v>2982</v>
      </c>
      <c r="E24" s="3" t="s">
        <v>695</v>
      </c>
      <c r="F24" s="3" t="s">
        <v>53</v>
      </c>
      <c r="G24" s="3" t="s">
        <v>54</v>
      </c>
      <c r="H24" s="25"/>
      <c r="I24" s="21"/>
      <c r="J24" s="21"/>
      <c r="K24" s="3" t="s">
        <v>5603</v>
      </c>
      <c r="L24" s="3" t="s">
        <v>3324</v>
      </c>
      <c r="M24" s="3" t="s">
        <v>3324</v>
      </c>
      <c r="N24" s="3" t="s">
        <v>5736</v>
      </c>
      <c r="O24" s="20" t="s">
        <v>3777</v>
      </c>
      <c r="P24" s="3" t="s">
        <v>64</v>
      </c>
      <c r="Q24" s="3"/>
      <c r="R24" s="3"/>
      <c r="S24" s="3" t="s">
        <v>3778</v>
      </c>
      <c r="T24" s="5" t="s">
        <v>68</v>
      </c>
      <c r="U24" s="5" t="s">
        <v>71</v>
      </c>
      <c r="V24" s="5" t="s">
        <v>163</v>
      </c>
      <c r="W24" s="5" t="s">
        <v>111</v>
      </c>
      <c r="X24" s="5" t="s">
        <v>68</v>
      </c>
      <c r="Y24" s="5" t="s">
        <v>92</v>
      </c>
      <c r="Z24" s="12"/>
      <c r="AA24" s="12"/>
      <c r="AB24" s="12"/>
      <c r="AC24" s="12"/>
      <c r="AD24" s="12"/>
    </row>
    <row r="25">
      <c r="A25" s="16" t="s">
        <v>3457</v>
      </c>
      <c r="B25" s="17">
        <v>42745.0</v>
      </c>
      <c r="C25" s="578">
        <v>42736.0</v>
      </c>
      <c r="D25" s="3" t="s">
        <v>3458</v>
      </c>
      <c r="E25" s="3" t="s">
        <v>182</v>
      </c>
      <c r="F25" s="3" t="s">
        <v>53</v>
      </c>
      <c r="G25" s="3" t="s">
        <v>3459</v>
      </c>
      <c r="H25" s="7" t="s">
        <v>3460</v>
      </c>
      <c r="I25" s="21"/>
      <c r="J25" s="3" t="s">
        <v>83</v>
      </c>
      <c r="K25" s="3" t="s">
        <v>5603</v>
      </c>
      <c r="L25" s="3" t="s">
        <v>3324</v>
      </c>
      <c r="M25" s="3" t="s">
        <v>3324</v>
      </c>
      <c r="N25" s="3" t="s">
        <v>3396</v>
      </c>
      <c r="O25" s="20" t="s">
        <v>3461</v>
      </c>
      <c r="P25" s="3" t="s">
        <v>621</v>
      </c>
      <c r="Q25" s="21"/>
      <c r="R25" s="21"/>
      <c r="S25" s="3" t="s">
        <v>3462</v>
      </c>
      <c r="T25" s="5" t="s">
        <v>68</v>
      </c>
      <c r="U25" s="5" t="s">
        <v>69</v>
      </c>
      <c r="V25" s="5" t="s">
        <v>163</v>
      </c>
      <c r="W25" s="5" t="s">
        <v>111</v>
      </c>
      <c r="X25" s="5" t="s">
        <v>70</v>
      </c>
      <c r="Y25" s="5" t="s">
        <v>71</v>
      </c>
      <c r="Z25" s="12"/>
      <c r="AA25" s="12"/>
      <c r="AB25" s="12"/>
      <c r="AC25" s="12"/>
      <c r="AD25" s="12"/>
    </row>
    <row r="26">
      <c r="A26" s="47" t="s">
        <v>6051</v>
      </c>
      <c r="B26" s="17">
        <v>43210.0</v>
      </c>
      <c r="C26" s="578">
        <v>43191.0</v>
      </c>
      <c r="D26" s="3" t="s">
        <v>6052</v>
      </c>
      <c r="E26" s="3" t="s">
        <v>333</v>
      </c>
      <c r="F26" s="3" t="s">
        <v>53</v>
      </c>
      <c r="G26" s="3" t="s">
        <v>4348</v>
      </c>
      <c r="H26" s="25"/>
      <c r="I26" s="21"/>
      <c r="J26" s="21"/>
      <c r="K26" s="21"/>
      <c r="L26" s="3" t="s">
        <v>6053</v>
      </c>
      <c r="M26" s="3" t="s">
        <v>4283</v>
      </c>
      <c r="N26" s="3" t="s">
        <v>682</v>
      </c>
      <c r="O26" s="74"/>
      <c r="P26" s="21"/>
      <c r="Q26" s="21"/>
      <c r="R26" s="21"/>
      <c r="S26" s="3" t="s">
        <v>4349</v>
      </c>
      <c r="T26" s="5" t="s">
        <v>78</v>
      </c>
      <c r="U26" s="5" t="s">
        <v>69</v>
      </c>
      <c r="V26" s="5" t="s">
        <v>380</v>
      </c>
      <c r="W26" s="5" t="s">
        <v>111</v>
      </c>
      <c r="X26" s="5" t="s">
        <v>109</v>
      </c>
      <c r="Y26" s="5" t="s">
        <v>111</v>
      </c>
      <c r="Z26" s="5" t="s">
        <v>163</v>
      </c>
      <c r="AA26" s="5" t="s">
        <v>111</v>
      </c>
      <c r="AB26" s="5"/>
      <c r="AC26" s="5"/>
      <c r="AD26" s="5"/>
    </row>
    <row r="27">
      <c r="A27" s="40" t="s">
        <v>4411</v>
      </c>
      <c r="B27" s="41">
        <v>44057.0</v>
      </c>
      <c r="C27" s="606">
        <v>44044.0</v>
      </c>
      <c r="D27" s="5" t="s">
        <v>2701</v>
      </c>
      <c r="E27" s="5" t="s">
        <v>423</v>
      </c>
      <c r="F27" s="5" t="s">
        <v>53</v>
      </c>
      <c r="G27" s="5" t="s">
        <v>4412</v>
      </c>
      <c r="H27" s="12"/>
      <c r="I27" s="12"/>
      <c r="J27" s="12"/>
      <c r="K27" s="5" t="s">
        <v>5603</v>
      </c>
      <c r="L27" s="5" t="s">
        <v>4413</v>
      </c>
      <c r="M27" s="5" t="s">
        <v>4283</v>
      </c>
      <c r="N27" s="5" t="s">
        <v>4414</v>
      </c>
      <c r="O27" s="12"/>
      <c r="P27" s="12"/>
      <c r="Q27" s="12"/>
      <c r="R27" s="12"/>
      <c r="S27" s="5" t="s">
        <v>6434</v>
      </c>
      <c r="T27" s="5" t="s">
        <v>164</v>
      </c>
      <c r="U27" s="5" t="s">
        <v>42</v>
      </c>
      <c r="V27" s="5" t="s">
        <v>163</v>
      </c>
      <c r="W27" s="5" t="s">
        <v>111</v>
      </c>
      <c r="X27" s="5" t="s">
        <v>164</v>
      </c>
      <c r="Y27" s="5" t="s">
        <v>111</v>
      </c>
      <c r="Z27" s="5"/>
      <c r="AA27" s="5"/>
      <c r="AB27" s="5"/>
      <c r="AC27" s="5"/>
      <c r="AD27" s="5"/>
    </row>
    <row r="28">
      <c r="A28" s="59" t="s">
        <v>5045</v>
      </c>
      <c r="B28" s="181">
        <v>43790.0</v>
      </c>
      <c r="C28" s="625">
        <v>43770.0</v>
      </c>
      <c r="D28" s="4" t="s">
        <v>5046</v>
      </c>
      <c r="E28" s="4" t="s">
        <v>333</v>
      </c>
      <c r="F28" s="184" t="s">
        <v>53</v>
      </c>
      <c r="G28" s="4" t="s">
        <v>6274</v>
      </c>
      <c r="H28" s="4"/>
      <c r="I28" s="56"/>
      <c r="J28" s="56"/>
      <c r="K28" s="4" t="s">
        <v>5610</v>
      </c>
      <c r="L28" s="4" t="s">
        <v>5047</v>
      </c>
      <c r="M28" s="4" t="s">
        <v>1381</v>
      </c>
      <c r="N28" s="4" t="s">
        <v>1330</v>
      </c>
      <c r="O28" s="183"/>
      <c r="P28" s="4" t="s">
        <v>134</v>
      </c>
      <c r="Q28" s="56"/>
      <c r="R28" s="56"/>
      <c r="S28" s="243" t="s">
        <v>5048</v>
      </c>
      <c r="T28" s="186" t="s">
        <v>163</v>
      </c>
      <c r="U28" s="4" t="s">
        <v>111</v>
      </c>
      <c r="V28" s="186" t="s">
        <v>70</v>
      </c>
      <c r="W28" s="4" t="s">
        <v>71</v>
      </c>
      <c r="X28" s="186" t="s">
        <v>109</v>
      </c>
      <c r="Y28" s="187" t="s">
        <v>111</v>
      </c>
      <c r="Z28" s="53"/>
      <c r="AA28" s="53"/>
      <c r="AB28" s="53"/>
      <c r="AC28" s="53"/>
      <c r="AD28" s="53"/>
    </row>
    <row r="29">
      <c r="A29" s="62" t="s">
        <v>6115</v>
      </c>
      <c r="B29" s="41">
        <v>43410.0</v>
      </c>
      <c r="C29" s="606">
        <v>43405.0</v>
      </c>
      <c r="D29" s="5" t="s">
        <v>2670</v>
      </c>
      <c r="E29" s="5" t="s">
        <v>370</v>
      </c>
      <c r="F29" s="5" t="s">
        <v>53</v>
      </c>
      <c r="G29" s="5" t="s">
        <v>5861</v>
      </c>
      <c r="H29" s="12"/>
      <c r="I29" s="12"/>
      <c r="J29" s="12"/>
      <c r="K29" s="5" t="s">
        <v>5603</v>
      </c>
      <c r="L29" s="5" t="s">
        <v>213</v>
      </c>
      <c r="M29" s="5" t="s">
        <v>1381</v>
      </c>
      <c r="N29" s="5" t="s">
        <v>213</v>
      </c>
      <c r="O29" s="12"/>
      <c r="P29" s="12"/>
      <c r="Q29" s="12"/>
      <c r="R29" s="12"/>
      <c r="S29" s="611" t="s">
        <v>6435</v>
      </c>
      <c r="T29" s="5" t="s">
        <v>68</v>
      </c>
      <c r="U29" s="5" t="s">
        <v>111</v>
      </c>
      <c r="V29" s="5" t="s">
        <v>164</v>
      </c>
      <c r="W29" s="5" t="s">
        <v>111</v>
      </c>
      <c r="X29" s="5" t="s">
        <v>163</v>
      </c>
      <c r="Y29" s="5" t="s">
        <v>111</v>
      </c>
      <c r="Z29" s="5" t="s">
        <v>70</v>
      </c>
      <c r="AA29" s="5" t="s">
        <v>71</v>
      </c>
      <c r="AB29" s="5"/>
      <c r="AC29" s="5"/>
      <c r="AD29" s="5"/>
    </row>
    <row r="30">
      <c r="A30" s="62" t="s">
        <v>5028</v>
      </c>
      <c r="B30" s="17">
        <v>43768.0</v>
      </c>
      <c r="C30" s="578">
        <v>43739.0</v>
      </c>
      <c r="D30" s="3" t="s">
        <v>4499</v>
      </c>
      <c r="E30" s="3" t="s">
        <v>333</v>
      </c>
      <c r="F30" s="3" t="s">
        <v>53</v>
      </c>
      <c r="G30" s="11" t="s">
        <v>55</v>
      </c>
      <c r="H30" s="3"/>
      <c r="I30" s="4"/>
      <c r="J30" s="56"/>
      <c r="K30" s="3" t="s">
        <v>6237</v>
      </c>
      <c r="L30" s="3" t="s">
        <v>84</v>
      </c>
      <c r="M30" s="3" t="s">
        <v>1381</v>
      </c>
      <c r="N30" s="3" t="s">
        <v>6255</v>
      </c>
      <c r="O30" s="4"/>
      <c r="P30" s="4"/>
      <c r="Q30" s="56"/>
      <c r="R30" s="56"/>
      <c r="S30" s="638" t="s">
        <v>6256</v>
      </c>
      <c r="T30" s="4" t="s">
        <v>163</v>
      </c>
      <c r="U30" s="4" t="s">
        <v>111</v>
      </c>
      <c r="V30" s="4" t="s">
        <v>70</v>
      </c>
      <c r="W30" s="4" t="s">
        <v>69</v>
      </c>
      <c r="X30" s="4" t="s">
        <v>70</v>
      </c>
      <c r="Y30" s="4" t="s">
        <v>71</v>
      </c>
      <c r="Z30" s="53"/>
      <c r="AA30" s="53"/>
      <c r="AB30" s="53"/>
      <c r="AC30" s="53"/>
      <c r="AD30" s="53"/>
    </row>
    <row r="31">
      <c r="A31" s="509" t="s">
        <v>5125</v>
      </c>
      <c r="B31" s="510">
        <v>44065.0</v>
      </c>
      <c r="C31" s="620">
        <v>44044.0</v>
      </c>
      <c r="D31" s="512" t="s">
        <v>5126</v>
      </c>
      <c r="E31" s="512" t="s">
        <v>1178</v>
      </c>
      <c r="F31" s="512" t="s">
        <v>53</v>
      </c>
      <c r="G31" s="512" t="s">
        <v>672</v>
      </c>
      <c r="H31" s="512" t="s">
        <v>5127</v>
      </c>
      <c r="I31" s="513"/>
      <c r="J31" s="513"/>
      <c r="K31" s="512" t="s">
        <v>5603</v>
      </c>
      <c r="L31" s="512" t="s">
        <v>3486</v>
      </c>
      <c r="M31" s="512" t="s">
        <v>1381</v>
      </c>
      <c r="N31" s="512" t="s">
        <v>5128</v>
      </c>
      <c r="O31" s="509" t="s">
        <v>5129</v>
      </c>
      <c r="P31" s="12"/>
      <c r="Q31" s="513"/>
      <c r="R31" s="513"/>
      <c r="S31" s="512" t="s">
        <v>5130</v>
      </c>
      <c r="T31" s="512" t="s">
        <v>70</v>
      </c>
      <c r="U31" s="512" t="s">
        <v>71</v>
      </c>
      <c r="V31" s="512" t="s">
        <v>68</v>
      </c>
      <c r="W31" s="512" t="s">
        <v>69</v>
      </c>
      <c r="X31" s="512" t="s">
        <v>163</v>
      </c>
      <c r="Y31" s="512" t="s">
        <v>111</v>
      </c>
      <c r="Z31" s="512" t="s">
        <v>68</v>
      </c>
      <c r="AA31" s="512" t="s">
        <v>92</v>
      </c>
      <c r="AB31" s="512"/>
      <c r="AC31" s="512"/>
      <c r="AD31" s="512"/>
    </row>
    <row r="32">
      <c r="A32" s="40" t="s">
        <v>5138</v>
      </c>
      <c r="B32" s="41">
        <v>44087.0</v>
      </c>
      <c r="C32" s="606" t="s">
        <v>5767</v>
      </c>
      <c r="D32" s="5" t="s">
        <v>5139</v>
      </c>
      <c r="E32" s="5" t="s">
        <v>1031</v>
      </c>
      <c r="F32" s="5" t="s">
        <v>53</v>
      </c>
      <c r="G32" s="12"/>
      <c r="H32" s="12"/>
      <c r="I32" s="12"/>
      <c r="J32" s="12"/>
      <c r="K32" s="5" t="s">
        <v>5603</v>
      </c>
      <c r="L32" s="5" t="s">
        <v>84</v>
      </c>
      <c r="M32" s="5" t="s">
        <v>1381</v>
      </c>
      <c r="N32" s="5" t="s">
        <v>3070</v>
      </c>
      <c r="O32" s="12"/>
      <c r="P32" s="12"/>
      <c r="Q32" s="12"/>
      <c r="R32" s="12"/>
      <c r="S32" s="5" t="s">
        <v>6376</v>
      </c>
      <c r="T32" s="5" t="s">
        <v>70</v>
      </c>
      <c r="U32" s="5" t="s">
        <v>71</v>
      </c>
      <c r="V32" s="5" t="s">
        <v>109</v>
      </c>
      <c r="W32" s="5" t="s">
        <v>111</v>
      </c>
      <c r="X32" s="5" t="s">
        <v>78</v>
      </c>
      <c r="Y32" s="5" t="s">
        <v>69</v>
      </c>
      <c r="Z32" s="5" t="s">
        <v>163</v>
      </c>
      <c r="AA32" s="5" t="s">
        <v>111</v>
      </c>
      <c r="AB32" s="5"/>
      <c r="AC32" s="5"/>
      <c r="AD32" s="5"/>
    </row>
    <row r="33">
      <c r="A33" s="51" t="s">
        <v>6202</v>
      </c>
      <c r="B33" s="52">
        <v>43672.0</v>
      </c>
      <c r="C33" s="627">
        <v>43647.0</v>
      </c>
      <c r="D33" s="54" t="s">
        <v>5411</v>
      </c>
      <c r="E33" s="54" t="s">
        <v>477</v>
      </c>
      <c r="F33" s="55" t="s">
        <v>659</v>
      </c>
      <c r="G33" s="54" t="s">
        <v>54</v>
      </c>
      <c r="H33" s="3" t="s">
        <v>5412</v>
      </c>
      <c r="I33" s="53" t="s">
        <v>185</v>
      </c>
      <c r="J33" s="56"/>
      <c r="K33" s="54" t="s">
        <v>5603</v>
      </c>
      <c r="L33" s="54" t="s">
        <v>1325</v>
      </c>
      <c r="M33" s="54" t="s">
        <v>5237</v>
      </c>
      <c r="N33" s="54" t="s">
        <v>6203</v>
      </c>
      <c r="O33" s="53"/>
      <c r="P33" s="4" t="s">
        <v>64</v>
      </c>
      <c r="Q33" s="56"/>
      <c r="R33" s="56"/>
      <c r="S33" s="496" t="s">
        <v>6436</v>
      </c>
      <c r="T33" s="175" t="s">
        <v>70</v>
      </c>
      <c r="U33" s="321" t="s">
        <v>71</v>
      </c>
      <c r="V33" s="443" t="s">
        <v>163</v>
      </c>
      <c r="W33" s="176" t="s">
        <v>111</v>
      </c>
      <c r="X33" s="53"/>
      <c r="Y33" s="53"/>
      <c r="Z33" s="53"/>
      <c r="AA33" s="53"/>
      <c r="AB33" s="53"/>
      <c r="AC33" s="53"/>
      <c r="AD33" s="53"/>
    </row>
    <row r="34">
      <c r="A34" s="412" t="s">
        <v>5298</v>
      </c>
      <c r="B34" s="419">
        <v>42721.0</v>
      </c>
      <c r="C34" s="580">
        <v>42705.0</v>
      </c>
      <c r="D34" s="82" t="s">
        <v>5299</v>
      </c>
      <c r="E34" s="82" t="s">
        <v>423</v>
      </c>
      <c r="F34" s="82" t="s">
        <v>53</v>
      </c>
      <c r="G34" s="82" t="s">
        <v>54</v>
      </c>
      <c r="H34" s="415"/>
      <c r="I34" s="416"/>
      <c r="J34" s="82" t="s">
        <v>58</v>
      </c>
      <c r="K34" s="82" t="s">
        <v>5610</v>
      </c>
      <c r="L34" s="82" t="s">
        <v>5300</v>
      </c>
      <c r="M34" s="82" t="s">
        <v>5237</v>
      </c>
      <c r="N34" s="82" t="s">
        <v>5666</v>
      </c>
      <c r="O34" s="467"/>
      <c r="P34" s="3" t="s">
        <v>134</v>
      </c>
      <c r="Q34" s="416"/>
      <c r="R34" s="416"/>
      <c r="S34" s="82" t="s">
        <v>5301</v>
      </c>
      <c r="T34" s="5" t="s">
        <v>164</v>
      </c>
      <c r="U34" s="5" t="s">
        <v>69</v>
      </c>
      <c r="V34" s="5" t="s">
        <v>163</v>
      </c>
      <c r="W34" s="5" t="s">
        <v>111</v>
      </c>
      <c r="X34" s="5" t="s">
        <v>164</v>
      </c>
      <c r="Y34" s="5" t="s">
        <v>71</v>
      </c>
      <c r="Z34" s="5" t="s">
        <v>70</v>
      </c>
      <c r="AA34" s="5" t="s">
        <v>71</v>
      </c>
      <c r="AB34" s="5"/>
      <c r="AC34" s="5"/>
      <c r="AD34" s="5"/>
    </row>
    <row r="35">
      <c r="A35" s="62" t="s">
        <v>5465</v>
      </c>
      <c r="B35" s="63">
        <v>43931.0</v>
      </c>
      <c r="C35" s="606">
        <v>43922.0</v>
      </c>
      <c r="D35" s="5" t="s">
        <v>886</v>
      </c>
      <c r="E35" s="5" t="s">
        <v>887</v>
      </c>
      <c r="F35" s="5" t="s">
        <v>168</v>
      </c>
      <c r="G35" s="5"/>
      <c r="H35" s="5"/>
      <c r="I35" s="12"/>
      <c r="J35" s="5"/>
      <c r="K35" s="5"/>
      <c r="L35" s="5" t="s">
        <v>5316</v>
      </c>
      <c r="M35" s="5" t="s">
        <v>5237</v>
      </c>
      <c r="N35" s="5"/>
      <c r="O35" s="5"/>
      <c r="P35" s="5" t="s">
        <v>134</v>
      </c>
      <c r="Q35" s="12"/>
      <c r="R35" s="12"/>
      <c r="S35" s="453" t="s">
        <v>6333</v>
      </c>
      <c r="T35" s="5" t="s">
        <v>70</v>
      </c>
      <c r="U35" s="5" t="s">
        <v>71</v>
      </c>
      <c r="V35" s="5" t="s">
        <v>109</v>
      </c>
      <c r="W35" s="5" t="s">
        <v>111</v>
      </c>
      <c r="X35" s="5" t="s">
        <v>163</v>
      </c>
      <c r="Y35" s="5" t="s">
        <v>111</v>
      </c>
      <c r="Z35" s="5"/>
      <c r="AA35" s="5"/>
      <c r="AB35" s="5"/>
      <c r="AC35" s="5"/>
      <c r="AD35" s="5"/>
    </row>
    <row r="36">
      <c r="A36" s="62" t="s">
        <v>5450</v>
      </c>
      <c r="B36" s="63">
        <v>43862.0</v>
      </c>
      <c r="C36" s="606">
        <v>43862.0</v>
      </c>
      <c r="D36" s="5" t="s">
        <v>3452</v>
      </c>
      <c r="E36" s="5" t="s">
        <v>114</v>
      </c>
      <c r="F36" s="5" t="s">
        <v>53</v>
      </c>
      <c r="G36" s="5" t="s">
        <v>5882</v>
      </c>
      <c r="H36" s="5"/>
      <c r="I36" s="12"/>
      <c r="J36" s="12"/>
      <c r="K36" s="5" t="s">
        <v>5603</v>
      </c>
      <c r="L36" s="5" t="s">
        <v>5452</v>
      </c>
      <c r="M36" s="5" t="s">
        <v>5237</v>
      </c>
      <c r="N36" s="5" t="s">
        <v>5666</v>
      </c>
      <c r="O36" s="64"/>
      <c r="P36" s="5"/>
      <c r="Q36" s="12"/>
      <c r="R36" s="12"/>
      <c r="S36" s="453" t="s">
        <v>6309</v>
      </c>
      <c r="T36" s="5" t="s">
        <v>163</v>
      </c>
      <c r="U36" s="5" t="s">
        <v>111</v>
      </c>
      <c r="V36" s="5" t="s">
        <v>380</v>
      </c>
      <c r="W36" s="5" t="s">
        <v>111</v>
      </c>
      <c r="X36" s="5" t="s">
        <v>70</v>
      </c>
      <c r="Y36" s="5" t="s">
        <v>71</v>
      </c>
      <c r="Z36" s="5"/>
      <c r="AA36" s="5"/>
      <c r="AB36" s="5"/>
      <c r="AC36" s="5"/>
      <c r="AD36" s="5"/>
    </row>
    <row r="37" ht="15.0" customHeight="1">
      <c r="A37" s="40" t="s">
        <v>5476</v>
      </c>
      <c r="B37" s="41">
        <v>44053.0</v>
      </c>
      <c r="C37" s="606">
        <v>44044.0</v>
      </c>
      <c r="D37" s="5" t="s">
        <v>5477</v>
      </c>
      <c r="E37" s="5" t="s">
        <v>210</v>
      </c>
      <c r="F37" s="5" t="s">
        <v>53</v>
      </c>
      <c r="G37" s="12"/>
      <c r="H37" s="12"/>
      <c r="I37" s="12"/>
      <c r="J37" s="12"/>
      <c r="K37" s="5" t="s">
        <v>5603</v>
      </c>
      <c r="L37" s="5" t="s">
        <v>5309</v>
      </c>
      <c r="M37" s="5" t="s">
        <v>5237</v>
      </c>
      <c r="N37" s="5" t="s">
        <v>5791</v>
      </c>
      <c r="O37" s="12"/>
      <c r="P37" s="12"/>
      <c r="Q37" s="12"/>
      <c r="R37" s="12"/>
      <c r="S37" s="5" t="s">
        <v>5478</v>
      </c>
      <c r="T37" s="5" t="s">
        <v>70</v>
      </c>
      <c r="U37" s="5" t="s">
        <v>71</v>
      </c>
      <c r="V37" s="5" t="s">
        <v>380</v>
      </c>
      <c r="W37" s="5" t="s">
        <v>111</v>
      </c>
      <c r="X37" s="5" t="s">
        <v>163</v>
      </c>
      <c r="Y37" s="5" t="s">
        <v>111</v>
      </c>
      <c r="Z37" s="5" t="s">
        <v>68</v>
      </c>
      <c r="AA37" s="5" t="s">
        <v>92</v>
      </c>
      <c r="AB37" s="5"/>
      <c r="AC37" s="5"/>
      <c r="AD37" s="5"/>
    </row>
    <row r="38" ht="15.0" customHeight="1">
      <c r="A38" s="5"/>
      <c r="B38" s="41"/>
      <c r="C38" s="606"/>
      <c r="D38" s="5"/>
      <c r="E38" s="5"/>
      <c r="F38" s="5"/>
      <c r="G38" s="5"/>
      <c r="H38" s="5"/>
      <c r="I38" s="12"/>
      <c r="J38" s="12"/>
      <c r="K38" s="5"/>
      <c r="L38" s="5"/>
      <c r="M38" s="5"/>
      <c r="N38" s="5"/>
      <c r="O38" s="12"/>
      <c r="P38" s="12"/>
      <c r="Q38" s="12"/>
      <c r="R38" s="12"/>
      <c r="S38" s="5"/>
      <c r="T38" s="5"/>
      <c r="U38" s="5"/>
      <c r="V38" s="5"/>
      <c r="W38" s="5"/>
      <c r="X38" s="5"/>
      <c r="Y38" s="5"/>
      <c r="Z38" s="5"/>
      <c r="AA38" s="5"/>
      <c r="AB38" s="5"/>
      <c r="AC38" s="5"/>
      <c r="AD38" s="5"/>
    </row>
    <row r="39" ht="15.0" customHeight="1">
      <c r="A39" s="5"/>
      <c r="B39" s="41"/>
      <c r="C39" s="606"/>
      <c r="D39" s="5"/>
      <c r="E39" s="5"/>
      <c r="F39" s="5"/>
      <c r="G39" s="5"/>
      <c r="H39" s="5"/>
      <c r="I39" s="12"/>
      <c r="J39" s="12"/>
      <c r="K39" s="5"/>
      <c r="L39" s="5"/>
      <c r="M39" s="5"/>
      <c r="N39" s="5"/>
      <c r="O39" s="12"/>
      <c r="P39" s="12"/>
      <c r="Q39" s="12"/>
      <c r="R39" s="12"/>
      <c r="S39" s="5"/>
      <c r="T39" s="5"/>
      <c r="U39" s="5"/>
      <c r="V39" s="5"/>
      <c r="W39" s="5"/>
      <c r="X39" s="5"/>
      <c r="Y39" s="5"/>
      <c r="Z39" s="5"/>
      <c r="AA39" s="5"/>
      <c r="AB39" s="5"/>
      <c r="AC39" s="5"/>
      <c r="AD39" s="5"/>
    </row>
    <row r="40" ht="15.0" customHeight="1">
      <c r="A40" s="5"/>
      <c r="B40" s="41"/>
      <c r="C40" s="606"/>
      <c r="D40" s="5"/>
      <c r="E40" s="5"/>
      <c r="F40" s="5"/>
      <c r="G40" s="5"/>
      <c r="H40" s="5"/>
      <c r="I40" s="12"/>
      <c r="J40" s="12"/>
      <c r="K40" s="5"/>
      <c r="L40" s="5"/>
      <c r="M40" s="5"/>
      <c r="N40" s="5"/>
      <c r="O40" s="12"/>
      <c r="P40" s="12"/>
      <c r="Q40" s="12"/>
      <c r="R40" s="12"/>
      <c r="S40" s="5"/>
      <c r="T40" s="5"/>
      <c r="U40" s="5"/>
      <c r="V40" s="5"/>
      <c r="W40" s="5"/>
      <c r="X40" s="5"/>
      <c r="Y40" s="5"/>
      <c r="Z40" s="5"/>
      <c r="AA40" s="5"/>
      <c r="AB40" s="5"/>
      <c r="AC40" s="5"/>
      <c r="AD40" s="5"/>
    </row>
    <row r="41" ht="15.0" customHeight="1">
      <c r="A41" s="5"/>
      <c r="B41" s="41"/>
      <c r="C41" s="606"/>
      <c r="D41" s="5"/>
      <c r="E41" s="5"/>
      <c r="F41" s="5"/>
      <c r="G41" s="5"/>
      <c r="H41" s="5"/>
      <c r="I41" s="12"/>
      <c r="J41" s="12"/>
      <c r="K41" s="5"/>
      <c r="L41" s="5"/>
      <c r="M41" s="5"/>
      <c r="N41" s="5"/>
      <c r="O41" s="12"/>
      <c r="P41" s="12"/>
      <c r="Q41" s="12"/>
      <c r="R41" s="12"/>
      <c r="S41" s="5"/>
      <c r="T41" s="5"/>
      <c r="U41" s="5"/>
      <c r="V41" s="5"/>
      <c r="W41" s="5"/>
      <c r="X41" s="5"/>
      <c r="Y41" s="5"/>
      <c r="Z41" s="5"/>
      <c r="AA41" s="5"/>
      <c r="AB41" s="5"/>
      <c r="AC41" s="5"/>
      <c r="AD41" s="5"/>
    </row>
    <row r="42" ht="15.0" customHeight="1">
      <c r="A42" s="5"/>
      <c r="B42" s="41"/>
      <c r="C42" s="606"/>
      <c r="D42" s="5"/>
      <c r="E42" s="5"/>
      <c r="F42" s="5"/>
      <c r="G42" s="5"/>
      <c r="H42" s="5"/>
      <c r="I42" s="12"/>
      <c r="J42" s="12"/>
      <c r="K42" s="5"/>
      <c r="L42" s="5"/>
      <c r="M42" s="5"/>
      <c r="N42" s="5"/>
      <c r="O42" s="12"/>
      <c r="P42" s="12"/>
      <c r="Q42" s="12"/>
      <c r="R42" s="12"/>
      <c r="S42" s="5"/>
      <c r="T42" s="5"/>
      <c r="U42" s="5"/>
      <c r="V42" s="5"/>
      <c r="W42" s="5"/>
      <c r="X42" s="5"/>
      <c r="Y42" s="5"/>
      <c r="Z42" s="5"/>
      <c r="AA42" s="5"/>
      <c r="AB42" s="5"/>
      <c r="AC42" s="5"/>
      <c r="AD42" s="5"/>
    </row>
  </sheetData>
  <conditionalFormatting sqref="Y1:AD42 X37">
    <cfRule type="containsText" dxfId="0" priority="1" operator="containsText" text="gathering">
      <formula>NOT(ISERROR(SEARCH(("gathering"),(Y1))))</formula>
    </cfRule>
  </conditionalFormatting>
  <conditionalFormatting sqref="T1:T42 V1:V42 X1:AD42 U37 W37">
    <cfRule type="containsText" dxfId="1" priority="2" operator="containsText" text="school administration">
      <formula>NOT(ISERROR(SEARCH(("school administration"),(T1))))</formula>
    </cfRule>
  </conditionalFormatting>
  <conditionalFormatting sqref="T1:T42 V1:V42 X1:AD42 U37 W37">
    <cfRule type="containsText" dxfId="1" priority="3" operator="containsText" text="mayor">
      <formula>NOT(ISERROR(SEARCH(("mayor"),(T1))))</formula>
    </cfRule>
  </conditionalFormatting>
  <conditionalFormatting sqref="T1:T42 V1:V42 X1:AD42 U37 W37">
    <cfRule type="containsText" dxfId="1" priority="4" operator="containsText" text="police">
      <formula>NOT(ISERROR(SEARCH(("police"),(T1))))</formula>
    </cfRule>
  </conditionalFormatting>
  <conditionalFormatting sqref="T1:T42 V1:V42 X1:AD42 U37 W37">
    <cfRule type="containsText" dxfId="1" priority="5" operator="containsText" text="representative">
      <formula>NOT(ISERROR(SEARCH(("representative"),(T1))))</formula>
    </cfRule>
  </conditionalFormatting>
  <conditionalFormatting sqref="T1:T42 V1:V42 X1:AD42 U37 W37">
    <cfRule type="containsText" dxfId="1" priority="6" operator="containsText" text="department">
      <formula>NOT(ISERROR(SEARCH(("department"),(T1))))</formula>
    </cfRule>
  </conditionalFormatting>
  <conditionalFormatting sqref="T1:T42 V1:V42 X1:AD42 U37 W37">
    <cfRule type="containsText" dxfId="2" priority="7" operator="containsText" text="neighbors">
      <formula>NOT(ISERROR(SEARCH(("neighbors"),(T1))))</formula>
    </cfRule>
  </conditionalFormatting>
  <conditionalFormatting sqref="T1:T42 V1:V42 X1:AD42 U37 W37">
    <cfRule type="containsText" dxfId="2" priority="8" operator="containsText" text="religious leaders">
      <formula>NOT(ISERROR(SEARCH(("religious leaders"),(T1))))</formula>
    </cfRule>
  </conditionalFormatting>
  <conditionalFormatting sqref="T1:T42 V1:V42 X1:AD42 U37 W37">
    <cfRule type="containsText" dxfId="2" priority="9" operator="containsText" text="ADL">
      <formula>NOT(ISERROR(SEARCH(("ADL"),(T1))))</formula>
    </cfRule>
  </conditionalFormatting>
  <conditionalFormatting sqref="T1:T42 V1:V42 X1:AD42 U37 W37">
    <cfRule type="containsText" dxfId="2" priority="10" operator="containsText" text="student group">
      <formula>NOT(ISERROR(SEARCH(("student group"),(T1))))</formula>
    </cfRule>
  </conditionalFormatting>
  <conditionalFormatting sqref="T1:T42 V1:V42 X1:AD42 U37 W37">
    <cfRule type="containsText" dxfId="3" priority="11" operator="containsText" text="owner">
      <formula>NOT(ISERROR(SEARCH(("owner"),(T1))))</formula>
    </cfRule>
  </conditionalFormatting>
  <conditionalFormatting sqref="T1:T42 V1:V42 X1:AD42 U37 W37">
    <cfRule type="containsText" dxfId="2" priority="12" operator="containsText" text="community members">
      <formula>NOT(ISERROR(SEARCH(("community members"),(T1))))</formula>
    </cfRule>
  </conditionalFormatting>
  <conditionalFormatting sqref="F1:F42 P37">
    <cfRule type="notContainsBlanks" dxfId="10" priority="13">
      <formula>LEN(TRIM(F1))&gt;0</formula>
    </cfRule>
  </conditionalFormatting>
  <conditionalFormatting sqref="U1:U42 Y1:AD42 X37">
    <cfRule type="containsText" dxfId="4" priority="14" operator="containsText" text="suspension">
      <formula>NOT(ISERROR(SEARCH(("suspension"),(U1))))</formula>
    </cfRule>
  </conditionalFormatting>
  <conditionalFormatting sqref="U1:U42 Y1:AD42 X37">
    <cfRule type="containsText" dxfId="5" priority="15" operator="containsText" text="clean up">
      <formula>NOT(ISERROR(SEARCH(("clean up"),(U1))))</formula>
    </cfRule>
  </conditionalFormatting>
  <conditionalFormatting sqref="U1:U42 Y1:AD42 X37">
    <cfRule type="containsText" dxfId="6" priority="16" operator="containsText" text="policy">
      <formula>NOT(ISERROR(SEARCH(("policy"),(U1))))</formula>
    </cfRule>
  </conditionalFormatting>
  <conditionalFormatting sqref="U1:U42 Y1:AD42 V37">
    <cfRule type="containsText" dxfId="7" priority="17" operator="containsText" text="letters">
      <formula>NOT(ISERROR(SEARCH(("letters"),(U1))))</formula>
    </cfRule>
  </conditionalFormatting>
  <conditionalFormatting sqref="U1:U42 V37">
    <cfRule type="containsText" dxfId="8" priority="18" operator="containsText" text="victim ">
      <formula>NOT(ISERROR(SEARCH(("victim "),(U1))))</formula>
    </cfRule>
  </conditionalFormatting>
  <conditionalFormatting sqref="U1:U42">
    <cfRule type="containsText" dxfId="0" priority="19" operator="containsText" text="gathering">
      <formula>NOT(ISERROR(SEARCH(("gathering"),(U1))))</formula>
    </cfRule>
  </conditionalFormatting>
  <conditionalFormatting sqref="W1:W42 X37">
    <cfRule type="containsText" dxfId="7" priority="20" operator="containsText" text="letter">
      <formula>NOT(ISERROR(SEARCH(("letter"),(W1))))</formula>
    </cfRule>
  </conditionalFormatting>
  <conditionalFormatting sqref="W1:W42">
    <cfRule type="containsText" dxfId="5" priority="21" operator="containsText" text="clean up">
      <formula>NOT(ISERROR(SEARCH(("clean up"),(W1))))</formula>
    </cfRule>
  </conditionalFormatting>
  <conditionalFormatting sqref="W1:W42">
    <cfRule type="containsText" dxfId="6" priority="22" operator="containsText" text="policy">
      <formula>NOT(ISERROR(SEARCH(("policy"),(W1))))</formula>
    </cfRule>
  </conditionalFormatting>
  <conditionalFormatting sqref="W1:W42">
    <cfRule type="containsText" dxfId="0" priority="23" operator="containsText" text="gathering">
      <formula>NOT(ISERROR(SEARCH(("gathering"),(W1))))</formula>
    </cfRule>
  </conditionalFormatting>
  <conditionalFormatting sqref="W1:W42">
    <cfRule type="containsText" dxfId="4" priority="24" operator="containsText" text="suspension">
      <formula>NOT(ISERROR(SEARCH(("suspension"),(W1))))</formula>
    </cfRule>
  </conditionalFormatting>
  <conditionalFormatting sqref="Y1:Y42 X37">
    <cfRule type="containsText" dxfId="8" priority="25" operator="containsText" text="victim">
      <formula>NOT(ISERROR(SEARCH(("victim"),(Y1))))</formula>
    </cfRule>
  </conditionalFormatting>
  <conditionalFormatting sqref="AA1:AD42">
    <cfRule type="containsText" dxfId="8" priority="26" operator="containsText" text="victim">
      <formula>NOT(ISERROR(SEARCH(("victim"),(AA1))))</formula>
    </cfRule>
  </conditionalFormatting>
  <conditionalFormatting sqref="W1:W42">
    <cfRule type="containsText" dxfId="8" priority="27" operator="containsText" text="victim">
      <formula>NOT(ISERROR(SEARCH(("victim"),(W1))))</formula>
    </cfRule>
  </conditionalFormatting>
  <conditionalFormatting sqref="U1:U42 Z37">
    <cfRule type="containsText" dxfId="9" priority="28" operator="containsText" text="other">
      <formula>NOT(ISERROR(SEARCH(("other"),(U1))))</formula>
    </cfRule>
  </conditionalFormatting>
  <conditionalFormatting sqref="W1:W42">
    <cfRule type="containsText" dxfId="9" priority="29" operator="containsText" text="other">
      <formula>NOT(ISERROR(SEARCH(("other"),(W1))))</formula>
    </cfRule>
  </conditionalFormatting>
  <conditionalFormatting sqref="AA1:AD42">
    <cfRule type="containsText" dxfId="9" priority="30" operator="containsText" text="other">
      <formula>NOT(ISERROR(SEARCH(("other"),(AA1))))</formula>
    </cfRule>
  </conditionalFormatting>
  <conditionalFormatting sqref="Y1:Y42">
    <cfRule type="containsText" dxfId="9" priority="31" operator="containsText" text="other">
      <formula>NOT(ISERROR(SEARCH(("other"),(Y1))))</formula>
    </cfRule>
  </conditionalFormatting>
  <conditionalFormatting sqref="P1:P42">
    <cfRule type="notContainsBlanks" dxfId="10" priority="32">
      <formula>LEN(TRIM(P1))&gt;0</formula>
    </cfRule>
  </conditionalFormatting>
  <dataValidations>
    <dataValidation type="list" allowBlank="1" sqref="M1:M42">
      <formula1>"college,park,public space,local business,K-12,religious institution,community center,private property,public facility,public transportation,abandoned structure,cemetary,government property,fairgrounds,virtual,unknown"</formula1>
    </dataValidation>
    <dataValidation type="list" allowBlank="1" sqref="F1:F22 F24:F42">
      <formula1>"Local News,National News,International News,Student Newspaper,Online Magazine,Religious Journal,Aggregate Community News Platform,Non-profit Website,School Administration Website,Online database,Social media,Government website,Blog,Tabloid paper"</formula1>
    </dataValidation>
    <dataValidation type="list" allowBlank="1" sqref="F23">
      <formula1>"Local News,National News,International News,Student Newspaper,Online Magazine,Religious Journal,Aggregate Community News Platform,Non-profit Website,School Administration Website,Online database,Social media,Government website,Blog,Tabloid paper,military "&amp;"news"</formula1>
    </dataValidation>
    <dataValidation type="list" allowBlank="1" sqref="T1:T22 V1:V22 X1:X22 Z1:Z22 U23 W23 Y23 AA23 T24:T42 V24:V42 X24:X42 Z24:Z42">
      <formula1>'Wheeler formulas'!$F$1:$F$13</formula1>
    </dataValidation>
    <dataValidation type="list" allowBlank="1" sqref="R1:R22 R24:R42">
      <formula1>"letters/statements,clean up/cover up,policy/committee/system creation,victim support,gathering/protest/vigil/demonstration,suspension/denial of access to space,other"</formula1>
    </dataValidation>
    <dataValidation type="list" allowBlank="1" sqref="P1:P22 P23:Q23 P24:P42">
      <formula1>"Jewish Community,Black American Community,Asian American Community,Native American Community,Latinx Community,Muslim Community,Trump Supporter,Biden Supporter,BLM supporter,Non-White,Immigrant,LGBTQ,multiple"</formula1>
    </dataValidation>
    <dataValidation type="list" allowBlank="1" sqref="U1:U22 W1:W22 Y1:Y22 AA1:AD22 V23 X23 Z23 AB23 U24:U42 W24:W42 Y24:Y42 AA24:AD42">
      <formula1>'Wheeler formulas'!$G$1:$G$7</formula1>
    </dataValidation>
  </dataValidations>
  <hyperlinks>
    <hyperlink r:id="rId1" ref="A1"/>
    <hyperlink r:id="rId2" ref="A2"/>
    <hyperlink r:id="rId3" ref="A3"/>
    <hyperlink r:id="rId4" ref="A4"/>
    <hyperlink r:id="rId5" ref="A5"/>
    <hyperlink r:id="rId6" ref="A6"/>
    <hyperlink r:id="rId7" ref="A7"/>
    <hyperlink r:id="rId8" ref="A8"/>
    <hyperlink r:id="rId9" ref="A9"/>
    <hyperlink r:id="rId10" ref="A10"/>
    <hyperlink r:id="rId11" ref="O10"/>
    <hyperlink r:id="rId12" ref="A11"/>
    <hyperlink r:id="rId13" ref="O11"/>
    <hyperlink r:id="rId14" ref="A12"/>
    <hyperlink r:id="rId15" ref="A13"/>
    <hyperlink r:id="rId16" ref="S13"/>
    <hyperlink r:id="rId17" ref="A14"/>
    <hyperlink r:id="rId18" ref="A15"/>
    <hyperlink r:id="rId19" ref="O15"/>
    <hyperlink r:id="rId20" ref="A16"/>
    <hyperlink r:id="rId21" ref="A17"/>
    <hyperlink r:id="rId22" ref="S17"/>
    <hyperlink r:id="rId23" ref="A18"/>
    <hyperlink r:id="rId24" ref="A19"/>
    <hyperlink r:id="rId25" ref="A20"/>
    <hyperlink r:id="rId26" ref="A21"/>
    <hyperlink r:id="rId27" ref="A22"/>
    <hyperlink r:id="rId28" ref="A23"/>
    <hyperlink r:id="rId29" ref="O23"/>
    <hyperlink r:id="rId30" ref="A24"/>
    <hyperlink r:id="rId31" ref="O24"/>
    <hyperlink r:id="rId32" ref="A25"/>
    <hyperlink r:id="rId33" ref="O25"/>
    <hyperlink r:id="rId34" ref="A26"/>
    <hyperlink r:id="rId35" ref="A27"/>
    <hyperlink r:id="rId36" ref="A28"/>
    <hyperlink r:id="rId37" ref="A29"/>
    <hyperlink r:id="rId38" ref="S29"/>
    <hyperlink r:id="rId39" ref="A30"/>
    <hyperlink r:id="rId40" ref="A31"/>
    <hyperlink r:id="rId41" ref="O31"/>
    <hyperlink r:id="rId42" ref="A32"/>
    <hyperlink r:id="rId43" ref="A33"/>
    <hyperlink r:id="rId44" ref="S33"/>
    <hyperlink r:id="rId45" ref="A34"/>
    <hyperlink r:id="rId46" ref="A35"/>
    <hyperlink r:id="rId47" ref="A36"/>
    <hyperlink r:id="rId48" ref="A37"/>
  </hyperlinks>
  <drawing r:id="rId4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9.5"/>
    <col customWidth="1" hidden="1" min="3" max="3" width="12.63"/>
    <col customWidth="1" min="5" max="5" width="8.5"/>
    <col customWidth="1" min="7" max="7" width="14.75"/>
    <col customWidth="1" min="8" max="8" width="15.13"/>
    <col hidden="1" min="10" max="12" width="12.63"/>
    <col hidden="1" min="14" max="15" width="12.63"/>
    <col customWidth="1" hidden="1" min="17" max="18" width="8.0"/>
    <col customWidth="1" min="19" max="19" width="62.13"/>
    <col customWidth="1" min="20" max="20" width="9.63"/>
    <col customWidth="1" min="21" max="21" width="13.25"/>
    <col customWidth="1" min="22" max="22" width="9.38"/>
    <col customWidth="1" min="23" max="23" width="14.25"/>
    <col customWidth="1" min="24" max="24" width="9.13"/>
    <col customWidth="1" min="25" max="25" width="14.38"/>
    <col customWidth="1" min="26" max="26" width="9.13"/>
    <col customWidth="1" min="27" max="30" width="13.63"/>
  </cols>
  <sheetData>
    <row r="1">
      <c r="A1" s="47" t="s">
        <v>6110</v>
      </c>
      <c r="B1" s="140">
        <v>43402.0</v>
      </c>
      <c r="C1" s="578">
        <v>43374.0</v>
      </c>
      <c r="D1" s="3" t="s">
        <v>1016</v>
      </c>
      <c r="E1" s="3" t="s">
        <v>795</v>
      </c>
      <c r="F1" s="3" t="s">
        <v>53</v>
      </c>
      <c r="G1" s="3" t="s">
        <v>1017</v>
      </c>
      <c r="H1" s="25"/>
      <c r="I1" s="21"/>
      <c r="J1" s="21"/>
      <c r="K1" s="3" t="s">
        <v>325</v>
      </c>
      <c r="L1" s="3" t="s">
        <v>5834</v>
      </c>
      <c r="M1" s="3" t="s">
        <v>194</v>
      </c>
      <c r="N1" s="3" t="s">
        <v>6111</v>
      </c>
      <c r="O1" s="21"/>
      <c r="P1" s="3" t="s">
        <v>134</v>
      </c>
      <c r="Q1" s="21"/>
      <c r="R1" s="21"/>
      <c r="S1" s="3" t="s">
        <v>1019</v>
      </c>
      <c r="T1" s="5" t="s">
        <v>179</v>
      </c>
      <c r="U1" s="5" t="s">
        <v>111</v>
      </c>
      <c r="V1" s="5" t="s">
        <v>70</v>
      </c>
      <c r="W1" s="5" t="s">
        <v>71</v>
      </c>
      <c r="X1" s="12"/>
      <c r="Y1" s="12"/>
      <c r="Z1" s="12"/>
      <c r="AA1" s="12"/>
      <c r="AB1" s="12"/>
      <c r="AC1" s="12"/>
      <c r="AD1" s="12"/>
    </row>
    <row r="2">
      <c r="A2" s="16" t="s">
        <v>241</v>
      </c>
      <c r="B2" s="17">
        <v>42433.0</v>
      </c>
      <c r="C2" s="578">
        <v>42430.0</v>
      </c>
      <c r="D2" s="3" t="s">
        <v>236</v>
      </c>
      <c r="E2" s="3" t="s">
        <v>138</v>
      </c>
      <c r="F2" s="3" t="s">
        <v>53</v>
      </c>
      <c r="G2" s="3" t="s">
        <v>54</v>
      </c>
      <c r="H2" s="25"/>
      <c r="I2" s="21"/>
      <c r="J2" s="3" t="s">
        <v>58</v>
      </c>
      <c r="K2" s="3" t="s">
        <v>5610</v>
      </c>
      <c r="L2" s="3" t="s">
        <v>194</v>
      </c>
      <c r="M2" s="3" t="s">
        <v>194</v>
      </c>
      <c r="N2" s="3" t="s">
        <v>5700</v>
      </c>
      <c r="O2" s="74"/>
      <c r="P2" s="21"/>
      <c r="Q2" s="21"/>
      <c r="R2" s="21"/>
      <c r="S2" s="3" t="s">
        <v>5895</v>
      </c>
      <c r="T2" s="5" t="s">
        <v>179</v>
      </c>
      <c r="U2" s="5" t="s">
        <v>111</v>
      </c>
      <c r="V2" s="12"/>
      <c r="W2" s="5"/>
      <c r="X2" s="12"/>
      <c r="Y2" s="12"/>
      <c r="Z2" s="12"/>
      <c r="AA2" s="12"/>
      <c r="AB2" s="12"/>
      <c r="AC2" s="12"/>
      <c r="AD2" s="12"/>
    </row>
    <row r="3">
      <c r="A3" s="421" t="s">
        <v>399</v>
      </c>
      <c r="B3" s="24">
        <v>42689.0</v>
      </c>
      <c r="C3" s="578">
        <v>42675.0</v>
      </c>
      <c r="D3" s="3" t="s">
        <v>400</v>
      </c>
      <c r="E3" s="3" t="s">
        <v>52</v>
      </c>
      <c r="F3" s="3" t="s">
        <v>53</v>
      </c>
      <c r="G3" s="3" t="s">
        <v>5609</v>
      </c>
      <c r="H3" s="7" t="s">
        <v>382</v>
      </c>
      <c r="I3" s="21"/>
      <c r="J3" s="3" t="s">
        <v>58</v>
      </c>
      <c r="K3" s="3" t="s">
        <v>5610</v>
      </c>
      <c r="L3" s="3" t="s">
        <v>194</v>
      </c>
      <c r="M3" s="3" t="s">
        <v>194</v>
      </c>
      <c r="N3" s="3" t="s">
        <v>297</v>
      </c>
      <c r="O3" s="20" t="s">
        <v>402</v>
      </c>
      <c r="P3" s="21"/>
      <c r="Q3" s="21"/>
      <c r="R3" s="21"/>
      <c r="S3" s="119" t="s">
        <v>6437</v>
      </c>
      <c r="T3" s="5" t="s">
        <v>179</v>
      </c>
      <c r="U3" s="5" t="s">
        <v>111</v>
      </c>
      <c r="V3" s="5" t="s">
        <v>179</v>
      </c>
      <c r="W3" s="5" t="s">
        <v>92</v>
      </c>
      <c r="X3" s="5" t="s">
        <v>179</v>
      </c>
      <c r="Y3" s="5" t="s">
        <v>226</v>
      </c>
      <c r="Z3" s="5" t="s">
        <v>70</v>
      </c>
      <c r="AA3" s="5" t="s">
        <v>71</v>
      </c>
      <c r="AB3" s="5"/>
      <c r="AC3" s="5"/>
      <c r="AD3" s="5"/>
    </row>
    <row r="4">
      <c r="A4" s="47" t="s">
        <v>5978</v>
      </c>
      <c r="B4" s="17">
        <v>42818.0</v>
      </c>
      <c r="C4" s="578">
        <v>42795.0</v>
      </c>
      <c r="D4" s="3" t="s">
        <v>597</v>
      </c>
      <c r="E4" s="3" t="s">
        <v>333</v>
      </c>
      <c r="F4" s="3" t="s">
        <v>191</v>
      </c>
      <c r="G4" s="3" t="s">
        <v>446</v>
      </c>
      <c r="H4" s="25"/>
      <c r="I4" s="21"/>
      <c r="J4" s="3" t="s">
        <v>83</v>
      </c>
      <c r="K4" s="3" t="s">
        <v>5610</v>
      </c>
      <c r="L4" s="3" t="s">
        <v>194</v>
      </c>
      <c r="M4" s="3" t="s">
        <v>194</v>
      </c>
      <c r="N4" s="3" t="s">
        <v>297</v>
      </c>
      <c r="O4" s="74"/>
      <c r="P4" s="21"/>
      <c r="Q4" s="21"/>
      <c r="R4" s="21"/>
      <c r="S4" s="3" t="s">
        <v>599</v>
      </c>
      <c r="T4" s="5" t="s">
        <v>179</v>
      </c>
      <c r="U4" s="5" t="s">
        <v>69</v>
      </c>
      <c r="V4" s="5" t="s">
        <v>179</v>
      </c>
      <c r="W4" s="5" t="s">
        <v>111</v>
      </c>
      <c r="X4" s="5" t="s">
        <v>70</v>
      </c>
      <c r="Y4" s="5" t="s">
        <v>71</v>
      </c>
      <c r="Z4" s="5" t="s">
        <v>163</v>
      </c>
      <c r="AA4" s="5" t="s">
        <v>226</v>
      </c>
      <c r="AB4" s="5"/>
      <c r="AC4" s="5"/>
      <c r="AD4" s="5"/>
    </row>
    <row r="5">
      <c r="A5" s="47" t="s">
        <v>5979</v>
      </c>
      <c r="B5" s="17">
        <v>42848.0</v>
      </c>
      <c r="C5" s="578">
        <v>42826.0</v>
      </c>
      <c r="D5" s="3" t="s">
        <v>209</v>
      </c>
      <c r="E5" s="3" t="s">
        <v>210</v>
      </c>
      <c r="F5" s="3" t="s">
        <v>659</v>
      </c>
      <c r="G5" s="3" t="s">
        <v>660</v>
      </c>
      <c r="H5" s="7" t="s">
        <v>661</v>
      </c>
      <c r="I5" s="3" t="s">
        <v>662</v>
      </c>
      <c r="J5" s="3" t="s">
        <v>132</v>
      </c>
      <c r="K5" s="3" t="s">
        <v>5665</v>
      </c>
      <c r="L5" s="3" t="s">
        <v>194</v>
      </c>
      <c r="M5" s="3" t="s">
        <v>194</v>
      </c>
      <c r="N5" s="3" t="s">
        <v>5812</v>
      </c>
      <c r="O5" s="20" t="s">
        <v>663</v>
      </c>
      <c r="P5" s="21"/>
      <c r="Q5" s="21"/>
      <c r="R5" s="21"/>
      <c r="S5" s="3" t="s">
        <v>6438</v>
      </c>
      <c r="T5" s="5" t="s">
        <v>179</v>
      </c>
      <c r="U5" s="5" t="s">
        <v>111</v>
      </c>
      <c r="V5" s="5" t="s">
        <v>179</v>
      </c>
      <c r="W5" s="5" t="s">
        <v>69</v>
      </c>
      <c r="X5" s="5" t="s">
        <v>179</v>
      </c>
      <c r="Y5" s="5" t="s">
        <v>226</v>
      </c>
      <c r="Z5" s="12"/>
      <c r="AA5" s="12"/>
      <c r="AB5" s="12"/>
      <c r="AC5" s="12"/>
      <c r="AD5" s="12"/>
    </row>
    <row r="6">
      <c r="A6" s="47" t="s">
        <v>6001</v>
      </c>
      <c r="B6" s="17">
        <v>42985.0</v>
      </c>
      <c r="C6" s="578">
        <v>42979.0</v>
      </c>
      <c r="D6" s="3" t="s">
        <v>733</v>
      </c>
      <c r="E6" s="3" t="s">
        <v>74</v>
      </c>
      <c r="F6" s="3" t="s">
        <v>659</v>
      </c>
      <c r="G6" s="21"/>
      <c r="H6" s="7" t="s">
        <v>734</v>
      </c>
      <c r="I6" s="21"/>
      <c r="J6" s="3" t="s">
        <v>83</v>
      </c>
      <c r="K6" s="3" t="s">
        <v>59</v>
      </c>
      <c r="L6" s="3" t="s">
        <v>194</v>
      </c>
      <c r="M6" s="3" t="s">
        <v>194</v>
      </c>
      <c r="N6" s="3" t="s">
        <v>5628</v>
      </c>
      <c r="O6" s="74"/>
      <c r="P6" s="21"/>
      <c r="Q6" s="21"/>
      <c r="R6" s="21"/>
      <c r="S6" s="3" t="s">
        <v>735</v>
      </c>
      <c r="T6" s="5" t="s">
        <v>179</v>
      </c>
      <c r="U6" s="5" t="s">
        <v>111</v>
      </c>
      <c r="V6" s="5" t="s">
        <v>179</v>
      </c>
      <c r="W6" s="5" t="s">
        <v>42</v>
      </c>
      <c r="X6" s="5" t="s">
        <v>179</v>
      </c>
      <c r="Y6" s="5" t="s">
        <v>226</v>
      </c>
      <c r="Z6" s="12"/>
      <c r="AA6" s="12"/>
      <c r="AB6" s="12"/>
      <c r="AC6" s="12"/>
      <c r="AD6" s="12"/>
    </row>
    <row r="7">
      <c r="A7" s="62" t="s">
        <v>938</v>
      </c>
      <c r="B7" s="63">
        <v>43183.0</v>
      </c>
      <c r="C7" s="606">
        <v>43891.0</v>
      </c>
      <c r="D7" s="5" t="s">
        <v>395</v>
      </c>
      <c r="E7" s="5" t="s">
        <v>333</v>
      </c>
      <c r="F7" s="5" t="s">
        <v>191</v>
      </c>
      <c r="G7" s="5" t="s">
        <v>5824</v>
      </c>
      <c r="H7" s="5"/>
      <c r="I7" s="12"/>
      <c r="J7" s="12"/>
      <c r="K7" s="5"/>
      <c r="L7" s="5" t="s">
        <v>5647</v>
      </c>
      <c r="M7" s="5" t="s">
        <v>194</v>
      </c>
      <c r="N7" s="5" t="s">
        <v>5935</v>
      </c>
      <c r="O7" s="64"/>
      <c r="P7" s="5"/>
      <c r="Q7" s="12"/>
      <c r="R7" s="12"/>
      <c r="S7" s="504" t="s">
        <v>6439</v>
      </c>
      <c r="T7" s="5" t="s">
        <v>179</v>
      </c>
      <c r="U7" s="5" t="s">
        <v>69</v>
      </c>
      <c r="V7" s="5" t="s">
        <v>179</v>
      </c>
      <c r="W7" s="5" t="s">
        <v>111</v>
      </c>
      <c r="X7" s="5" t="s">
        <v>179</v>
      </c>
      <c r="Y7" s="5" t="s">
        <v>226</v>
      </c>
      <c r="Z7" s="5"/>
      <c r="AA7" s="5"/>
      <c r="AB7" s="5"/>
      <c r="AC7" s="5"/>
      <c r="AD7" s="5"/>
    </row>
    <row r="8">
      <c r="A8" s="20" t="s">
        <v>6059</v>
      </c>
      <c r="B8" s="17">
        <v>43232.0</v>
      </c>
      <c r="C8" s="578">
        <v>43221.0</v>
      </c>
      <c r="D8" s="3" t="s">
        <v>825</v>
      </c>
      <c r="E8" s="3" t="s">
        <v>74</v>
      </c>
      <c r="F8" s="3" t="s">
        <v>967</v>
      </c>
      <c r="G8" s="3" t="s">
        <v>54</v>
      </c>
      <c r="H8" s="25"/>
      <c r="I8" s="21"/>
      <c r="J8" s="21"/>
      <c r="K8" s="21"/>
      <c r="L8" s="3" t="s">
        <v>194</v>
      </c>
      <c r="M8" s="3" t="s">
        <v>194</v>
      </c>
      <c r="N8" s="3" t="s">
        <v>5647</v>
      </c>
      <c r="O8" s="74"/>
      <c r="P8" s="21"/>
      <c r="Q8" s="21"/>
      <c r="R8" s="21"/>
      <c r="S8" s="3" t="s">
        <v>6060</v>
      </c>
      <c r="T8" s="5" t="s">
        <v>179</v>
      </c>
      <c r="U8" s="5" t="s">
        <v>111</v>
      </c>
      <c r="V8" s="5" t="s">
        <v>70</v>
      </c>
      <c r="W8" s="5" t="s">
        <v>71</v>
      </c>
      <c r="X8" s="12"/>
      <c r="Y8" s="12"/>
      <c r="Z8" s="12"/>
      <c r="AA8" s="12"/>
      <c r="AB8" s="12"/>
      <c r="AC8" s="12"/>
      <c r="AD8" s="12"/>
    </row>
    <row r="9">
      <c r="A9" s="16" t="s">
        <v>1143</v>
      </c>
      <c r="B9" s="160">
        <v>43591.0</v>
      </c>
      <c r="C9" s="622">
        <v>43586.0</v>
      </c>
      <c r="D9" s="56" t="s">
        <v>1144</v>
      </c>
      <c r="E9" s="56" t="s">
        <v>995</v>
      </c>
      <c r="F9" s="244" t="s">
        <v>1145</v>
      </c>
      <c r="G9" s="4" t="s">
        <v>6188</v>
      </c>
      <c r="H9" s="56"/>
      <c r="I9" s="56"/>
      <c r="J9" s="56"/>
      <c r="K9" s="56" t="s">
        <v>5603</v>
      </c>
      <c r="L9" s="56" t="s">
        <v>5866</v>
      </c>
      <c r="M9" s="56" t="s">
        <v>194</v>
      </c>
      <c r="N9" s="56" t="s">
        <v>931</v>
      </c>
      <c r="O9" s="56"/>
      <c r="P9" s="56"/>
      <c r="Q9" s="56"/>
      <c r="R9" s="56"/>
      <c r="S9" s="624" t="s">
        <v>1147</v>
      </c>
      <c r="T9" s="175" t="s">
        <v>179</v>
      </c>
      <c r="U9" s="4" t="s">
        <v>111</v>
      </c>
      <c r="V9" s="186" t="s">
        <v>283</v>
      </c>
      <c r="W9" s="4" t="s">
        <v>69</v>
      </c>
      <c r="X9" s="175" t="s">
        <v>179</v>
      </c>
      <c r="Y9" s="187" t="s">
        <v>226</v>
      </c>
      <c r="Z9" s="175"/>
      <c r="AA9" s="321"/>
      <c r="AB9" s="321"/>
      <c r="AC9" s="321"/>
      <c r="AD9" s="321"/>
    </row>
    <row r="10">
      <c r="A10" s="16" t="s">
        <v>1662</v>
      </c>
      <c r="B10" s="17">
        <v>42765.0</v>
      </c>
      <c r="C10" s="422">
        <v>42736.0</v>
      </c>
      <c r="D10" s="3" t="s">
        <v>1016</v>
      </c>
      <c r="E10" s="3" t="s">
        <v>795</v>
      </c>
      <c r="F10" s="3" t="s">
        <v>53</v>
      </c>
      <c r="G10" s="3" t="s">
        <v>55</v>
      </c>
      <c r="H10" s="25"/>
      <c r="I10" s="21"/>
      <c r="J10" s="3" t="s">
        <v>83</v>
      </c>
      <c r="K10" s="3" t="s">
        <v>5603</v>
      </c>
      <c r="L10" s="3" t="s">
        <v>1436</v>
      </c>
      <c r="M10" s="3" t="s">
        <v>1429</v>
      </c>
      <c r="N10" s="3" t="s">
        <v>5666</v>
      </c>
      <c r="O10" s="20" t="s">
        <v>1437</v>
      </c>
      <c r="P10" s="3" t="s">
        <v>120</v>
      </c>
      <c r="Q10" s="21"/>
      <c r="R10" s="21"/>
      <c r="S10" s="3" t="s">
        <v>1670</v>
      </c>
      <c r="T10" s="658" t="s">
        <v>1431</v>
      </c>
      <c r="U10" s="5" t="s">
        <v>179</v>
      </c>
      <c r="V10" s="5" t="s">
        <v>71</v>
      </c>
      <c r="W10" s="5" t="s">
        <v>179</v>
      </c>
      <c r="X10" s="5" t="s">
        <v>111</v>
      </c>
      <c r="Y10" s="12"/>
      <c r="Z10" s="12"/>
      <c r="AA10" s="12"/>
      <c r="AB10" s="12"/>
      <c r="AC10" s="22" t="str">
        <f>IF(ISBLANK(V10), "", IF(ISBLANK(X10), V10, IF(ISBLANK(Z10), CONCATENATE(V10, ", ", X10), IF(ISBLANK(AB10), CONCATENATE(V10, ", ", X10, ", ", Z10), CONCATENATE(V10, ", ", X10, ", ", Z10, ", ", AB10)))))</f>
        <v>other, letters/statements</v>
      </c>
      <c r="AD10" s="1" t="str">
        <f>if(isblank(P10), "", if(isblank(Q10), P10, concatenate(P10, ", ", Q10)))</f>
        <v>Latinx Community</v>
      </c>
    </row>
    <row r="11">
      <c r="A11" s="16" t="s">
        <v>2305</v>
      </c>
      <c r="B11" s="160">
        <v>43600.0</v>
      </c>
      <c r="C11" s="622">
        <v>43587.0</v>
      </c>
      <c r="D11" s="56" t="s">
        <v>1016</v>
      </c>
      <c r="E11" s="56" t="s">
        <v>795</v>
      </c>
      <c r="F11" s="244" t="s">
        <v>53</v>
      </c>
      <c r="G11" s="56"/>
      <c r="H11" s="56" t="s">
        <v>2306</v>
      </c>
      <c r="I11" s="56" t="s">
        <v>222</v>
      </c>
      <c r="J11" s="56"/>
      <c r="K11" s="56" t="s">
        <v>648</v>
      </c>
      <c r="L11" s="56" t="s">
        <v>1497</v>
      </c>
      <c r="M11" s="56" t="s">
        <v>1470</v>
      </c>
      <c r="N11" s="56" t="s">
        <v>3511</v>
      </c>
      <c r="O11" s="56"/>
      <c r="P11" s="4" t="s">
        <v>64</v>
      </c>
      <c r="Q11" s="4" t="s">
        <v>6191</v>
      </c>
      <c r="R11" s="4"/>
      <c r="S11" s="624" t="s">
        <v>6440</v>
      </c>
      <c r="T11" s="4" t="s">
        <v>179</v>
      </c>
      <c r="U11" s="4" t="s">
        <v>111</v>
      </c>
      <c r="V11" s="4" t="s">
        <v>179</v>
      </c>
      <c r="W11" s="4" t="s">
        <v>71</v>
      </c>
      <c r="X11" s="53"/>
      <c r="Y11" s="53"/>
      <c r="Z11" s="53"/>
      <c r="AA11" s="53"/>
      <c r="AB11" s="53"/>
      <c r="AC11" s="53"/>
      <c r="AD11" s="53"/>
    </row>
    <row r="12">
      <c r="A12" s="16" t="s">
        <v>1536</v>
      </c>
      <c r="B12" s="17">
        <v>42683.0</v>
      </c>
      <c r="C12" s="578">
        <v>42675.0</v>
      </c>
      <c r="D12" s="3" t="s">
        <v>1537</v>
      </c>
      <c r="E12" s="3" t="s">
        <v>210</v>
      </c>
      <c r="F12" s="3" t="s">
        <v>96</v>
      </c>
      <c r="G12" s="3" t="s">
        <v>5907</v>
      </c>
      <c r="H12" s="25"/>
      <c r="I12" s="21"/>
      <c r="J12" s="3" t="s">
        <v>83</v>
      </c>
      <c r="K12" s="3" t="s">
        <v>5610</v>
      </c>
      <c r="L12" s="3" t="s">
        <v>1476</v>
      </c>
      <c r="M12" s="3" t="s">
        <v>1470</v>
      </c>
      <c r="N12" s="3" t="s">
        <v>5908</v>
      </c>
      <c r="O12" s="21"/>
      <c r="P12" s="21"/>
      <c r="Q12" s="21"/>
      <c r="R12" s="21"/>
      <c r="S12" s="119" t="s">
        <v>6441</v>
      </c>
      <c r="T12" s="5" t="s">
        <v>179</v>
      </c>
      <c r="U12" s="5" t="s">
        <v>111</v>
      </c>
      <c r="V12" s="5" t="s">
        <v>179</v>
      </c>
      <c r="W12" s="5" t="s">
        <v>110</v>
      </c>
      <c r="X12" s="12"/>
      <c r="Y12" s="12"/>
      <c r="Z12" s="12"/>
      <c r="AA12" s="12"/>
      <c r="AB12" s="12"/>
      <c r="AC12" s="12"/>
      <c r="AD12" s="12"/>
    </row>
    <row r="13">
      <c r="A13" s="16" t="s">
        <v>1600</v>
      </c>
      <c r="B13" s="17">
        <v>42705.0</v>
      </c>
      <c r="C13" s="578">
        <v>42705.0</v>
      </c>
      <c r="D13" s="3" t="s">
        <v>1601</v>
      </c>
      <c r="E13" s="3" t="s">
        <v>81</v>
      </c>
      <c r="F13" s="3" t="s">
        <v>659</v>
      </c>
      <c r="G13" s="21"/>
      <c r="H13" s="25"/>
      <c r="I13" s="21"/>
      <c r="J13" s="3" t="s">
        <v>58</v>
      </c>
      <c r="K13" s="3" t="s">
        <v>5610</v>
      </c>
      <c r="L13" s="3" t="s">
        <v>1469</v>
      </c>
      <c r="M13" s="3" t="s">
        <v>1470</v>
      </c>
      <c r="N13" s="3" t="s">
        <v>297</v>
      </c>
      <c r="O13" s="74"/>
      <c r="P13" s="3"/>
      <c r="Q13" s="21"/>
      <c r="R13" s="21"/>
      <c r="S13" s="3" t="s">
        <v>5929</v>
      </c>
      <c r="T13" s="5" t="s">
        <v>179</v>
      </c>
      <c r="U13" s="5" t="s">
        <v>69</v>
      </c>
      <c r="V13" s="5" t="s">
        <v>179</v>
      </c>
      <c r="W13" s="5" t="s">
        <v>111</v>
      </c>
      <c r="X13" s="5" t="s">
        <v>179</v>
      </c>
      <c r="Y13" s="5" t="s">
        <v>110</v>
      </c>
      <c r="Z13" s="12"/>
      <c r="AA13" s="12"/>
      <c r="AB13" s="12"/>
      <c r="AC13" s="12"/>
      <c r="AD13" s="12"/>
    </row>
    <row r="14">
      <c r="A14" s="47" t="s">
        <v>5977</v>
      </c>
      <c r="B14" s="17">
        <v>42817.0</v>
      </c>
      <c r="C14" s="578">
        <v>42795.0</v>
      </c>
      <c r="D14" s="3" t="s">
        <v>1784</v>
      </c>
      <c r="E14" s="3" t="s">
        <v>74</v>
      </c>
      <c r="F14" s="3" t="s">
        <v>53</v>
      </c>
      <c r="G14" s="3"/>
      <c r="H14" s="25"/>
      <c r="I14" s="21"/>
      <c r="J14" s="3" t="s">
        <v>83</v>
      </c>
      <c r="K14" s="3" t="s">
        <v>5610</v>
      </c>
      <c r="L14" s="3" t="s">
        <v>1469</v>
      </c>
      <c r="M14" s="3" t="s">
        <v>1470</v>
      </c>
      <c r="N14" s="3" t="s">
        <v>297</v>
      </c>
      <c r="O14" s="74"/>
      <c r="P14" s="21"/>
      <c r="Q14" s="21"/>
      <c r="R14" s="21"/>
      <c r="S14" s="3" t="s">
        <v>6442</v>
      </c>
      <c r="T14" s="5" t="s">
        <v>179</v>
      </c>
      <c r="U14" s="5" t="s">
        <v>111</v>
      </c>
      <c r="V14" s="5" t="s">
        <v>179</v>
      </c>
      <c r="W14" s="5" t="s">
        <v>110</v>
      </c>
      <c r="X14" s="5" t="s">
        <v>70</v>
      </c>
      <c r="Y14" s="5" t="s">
        <v>71</v>
      </c>
      <c r="Z14" s="5" t="s">
        <v>179</v>
      </c>
      <c r="AA14" s="5" t="s">
        <v>226</v>
      </c>
      <c r="AB14" s="5"/>
      <c r="AC14" s="5"/>
      <c r="AD14" s="5"/>
    </row>
    <row r="15">
      <c r="A15" s="47" t="s">
        <v>6003</v>
      </c>
      <c r="B15" s="17">
        <v>42991.0</v>
      </c>
      <c r="C15" s="578">
        <v>42979.0</v>
      </c>
      <c r="D15" s="3" t="s">
        <v>363</v>
      </c>
      <c r="E15" s="3" t="s">
        <v>95</v>
      </c>
      <c r="F15" s="3" t="s">
        <v>53</v>
      </c>
      <c r="G15" s="3" t="s">
        <v>1929</v>
      </c>
      <c r="H15" s="25"/>
      <c r="I15" s="21"/>
      <c r="J15" s="3" t="s">
        <v>83</v>
      </c>
      <c r="K15" s="3" t="s">
        <v>5603</v>
      </c>
      <c r="L15" s="3" t="s">
        <v>1476</v>
      </c>
      <c r="M15" s="3" t="s">
        <v>1470</v>
      </c>
      <c r="N15" s="3" t="s">
        <v>366</v>
      </c>
      <c r="O15" s="74"/>
      <c r="P15" s="21"/>
      <c r="Q15" s="223"/>
      <c r="R15" s="223"/>
      <c r="S15" s="3" t="s">
        <v>6443</v>
      </c>
      <c r="T15" s="5" t="s">
        <v>179</v>
      </c>
      <c r="U15" s="5" t="s">
        <v>69</v>
      </c>
      <c r="V15" s="5" t="s">
        <v>179</v>
      </c>
      <c r="W15" s="5" t="s">
        <v>111</v>
      </c>
      <c r="X15" s="5" t="s">
        <v>70</v>
      </c>
      <c r="Y15" s="5" t="s">
        <v>71</v>
      </c>
      <c r="Z15" s="12"/>
      <c r="AA15" s="12"/>
      <c r="AB15" s="12"/>
      <c r="AC15" s="12"/>
      <c r="AD15" s="12"/>
    </row>
    <row r="16">
      <c r="A16" s="47" t="s">
        <v>6026</v>
      </c>
      <c r="B16" s="17">
        <v>43053.0</v>
      </c>
      <c r="C16" s="578">
        <v>43040.0</v>
      </c>
      <c r="D16" s="3" t="s">
        <v>1970</v>
      </c>
      <c r="E16" s="3" t="s">
        <v>477</v>
      </c>
      <c r="F16" s="3" t="s">
        <v>53</v>
      </c>
      <c r="G16" s="3"/>
      <c r="H16" s="25"/>
      <c r="I16" s="21"/>
      <c r="J16" s="3" t="s">
        <v>83</v>
      </c>
      <c r="K16" s="21"/>
      <c r="L16" s="3" t="s">
        <v>1476</v>
      </c>
      <c r="M16" s="3" t="s">
        <v>1470</v>
      </c>
      <c r="N16" s="3" t="s">
        <v>297</v>
      </c>
      <c r="O16" s="74"/>
      <c r="P16" s="21"/>
      <c r="Q16" s="21"/>
      <c r="R16" s="21"/>
      <c r="S16" s="3" t="s">
        <v>1971</v>
      </c>
      <c r="T16" s="5" t="s">
        <v>179</v>
      </c>
      <c r="U16" s="5" t="s">
        <v>111</v>
      </c>
      <c r="V16" s="12"/>
      <c r="W16" s="5"/>
      <c r="X16" s="12"/>
      <c r="Y16" s="12"/>
      <c r="Z16" s="12"/>
      <c r="AA16" s="12"/>
      <c r="AB16" s="12"/>
      <c r="AC16" s="12"/>
      <c r="AD16" s="12"/>
    </row>
    <row r="17">
      <c r="A17" s="47" t="s">
        <v>6028</v>
      </c>
      <c r="B17" s="17">
        <v>43077.0</v>
      </c>
      <c r="C17" s="578">
        <v>43070.0</v>
      </c>
      <c r="D17" s="3" t="s">
        <v>1932</v>
      </c>
      <c r="E17" s="3" t="s">
        <v>74</v>
      </c>
      <c r="F17" s="3" t="s">
        <v>659</v>
      </c>
      <c r="G17" s="3"/>
      <c r="H17" s="25"/>
      <c r="I17" s="21"/>
      <c r="J17" s="3" t="s">
        <v>83</v>
      </c>
      <c r="K17" s="21"/>
      <c r="L17" s="3" t="s">
        <v>1476</v>
      </c>
      <c r="M17" s="3" t="s">
        <v>1470</v>
      </c>
      <c r="N17" s="3" t="s">
        <v>297</v>
      </c>
      <c r="O17" s="74"/>
      <c r="P17" s="21"/>
      <c r="Q17" s="21"/>
      <c r="R17" s="21"/>
      <c r="S17" s="3" t="s">
        <v>1986</v>
      </c>
      <c r="T17" s="5" t="s">
        <v>179</v>
      </c>
      <c r="U17" s="5" t="s">
        <v>111</v>
      </c>
      <c r="V17" s="12"/>
      <c r="W17" s="5"/>
      <c r="X17" s="12"/>
      <c r="Y17" s="12"/>
      <c r="Z17" s="12"/>
      <c r="AA17" s="12"/>
      <c r="AB17" s="12"/>
      <c r="AC17" s="12"/>
      <c r="AD17" s="12"/>
    </row>
    <row r="18">
      <c r="A18" s="47" t="s">
        <v>2097</v>
      </c>
      <c r="B18" s="17">
        <v>43370.0</v>
      </c>
      <c r="C18" s="578">
        <v>43344.0</v>
      </c>
      <c r="D18" s="3" t="s">
        <v>236</v>
      </c>
      <c r="E18" s="3" t="s">
        <v>138</v>
      </c>
      <c r="F18" s="3" t="s">
        <v>53</v>
      </c>
      <c r="G18" s="21"/>
      <c r="H18" s="25"/>
      <c r="I18" s="21"/>
      <c r="J18" s="21"/>
      <c r="K18" s="3" t="s">
        <v>5610</v>
      </c>
      <c r="L18" s="3" t="s">
        <v>1476</v>
      </c>
      <c r="M18" s="3" t="s">
        <v>1470</v>
      </c>
      <c r="N18" s="3" t="s">
        <v>6079</v>
      </c>
      <c r="O18" s="136" t="s">
        <v>2099</v>
      </c>
      <c r="P18" s="21"/>
      <c r="Q18" s="21"/>
      <c r="R18" s="21"/>
      <c r="S18" s="119" t="s">
        <v>6444</v>
      </c>
      <c r="T18" s="5" t="s">
        <v>179</v>
      </c>
      <c r="U18" s="5" t="s">
        <v>69</v>
      </c>
      <c r="V18" s="5" t="s">
        <v>163</v>
      </c>
      <c r="W18" s="5" t="s">
        <v>110</v>
      </c>
      <c r="X18" s="5" t="s">
        <v>179</v>
      </c>
      <c r="Y18" s="5" t="s">
        <v>111</v>
      </c>
      <c r="Z18" s="12"/>
      <c r="AA18" s="12"/>
      <c r="AB18" s="12"/>
      <c r="AC18" s="12"/>
      <c r="AD18" s="12"/>
    </row>
    <row r="19">
      <c r="A19" s="40" t="s">
        <v>2218</v>
      </c>
      <c r="B19" s="41">
        <v>43479.0</v>
      </c>
      <c r="C19" s="606">
        <v>43466.0</v>
      </c>
      <c r="D19" s="5" t="s">
        <v>2219</v>
      </c>
      <c r="E19" s="5" t="s">
        <v>477</v>
      </c>
      <c r="F19" s="5" t="s">
        <v>53</v>
      </c>
      <c r="G19" s="5" t="s">
        <v>2220</v>
      </c>
      <c r="H19" s="12"/>
      <c r="I19" s="5" t="s">
        <v>6157</v>
      </c>
      <c r="J19" s="12"/>
      <c r="K19" s="5" t="s">
        <v>212</v>
      </c>
      <c r="L19" s="5" t="s">
        <v>1476</v>
      </c>
      <c r="M19" s="5" t="s">
        <v>1470</v>
      </c>
      <c r="N19" s="5" t="s">
        <v>6158</v>
      </c>
      <c r="O19" s="12"/>
      <c r="P19" s="12"/>
      <c r="Q19" s="12"/>
      <c r="R19" s="12"/>
      <c r="S19" s="130" t="s">
        <v>6445</v>
      </c>
      <c r="T19" s="5" t="s">
        <v>179</v>
      </c>
      <c r="U19" s="5" t="s">
        <v>69</v>
      </c>
      <c r="V19" s="5" t="s">
        <v>179</v>
      </c>
      <c r="W19" s="5" t="s">
        <v>42</v>
      </c>
      <c r="X19" s="5" t="s">
        <v>179</v>
      </c>
      <c r="Y19" s="5" t="s">
        <v>111</v>
      </c>
      <c r="Z19" s="5" t="s">
        <v>70</v>
      </c>
      <c r="AA19" s="5" t="s">
        <v>71</v>
      </c>
      <c r="AB19" s="5"/>
      <c r="AC19" s="5"/>
      <c r="AD19" s="5"/>
    </row>
    <row r="20">
      <c r="A20" s="40" t="s">
        <v>2244</v>
      </c>
      <c r="B20" s="41">
        <v>43519.0</v>
      </c>
      <c r="C20" s="606">
        <v>43497.0</v>
      </c>
      <c r="D20" s="5" t="s">
        <v>2245</v>
      </c>
      <c r="E20" s="5" t="s">
        <v>52</v>
      </c>
      <c r="F20" s="5" t="s">
        <v>53</v>
      </c>
      <c r="G20" s="5" t="s">
        <v>54</v>
      </c>
      <c r="H20" s="12"/>
      <c r="I20" s="12"/>
      <c r="J20" s="12"/>
      <c r="K20" s="5" t="s">
        <v>2246</v>
      </c>
      <c r="L20" s="5" t="s">
        <v>1497</v>
      </c>
      <c r="M20" s="5" t="s">
        <v>1470</v>
      </c>
      <c r="N20" s="5" t="s">
        <v>6164</v>
      </c>
      <c r="O20" s="12"/>
      <c r="P20" s="12"/>
      <c r="Q20" s="12"/>
      <c r="R20" s="12"/>
      <c r="S20" s="130" t="s">
        <v>6446</v>
      </c>
      <c r="T20" s="5" t="s">
        <v>179</v>
      </c>
      <c r="U20" s="5" t="s">
        <v>111</v>
      </c>
      <c r="V20" s="5" t="s">
        <v>179</v>
      </c>
      <c r="W20" s="5" t="s">
        <v>69</v>
      </c>
      <c r="X20" s="5" t="s">
        <v>70</v>
      </c>
      <c r="Y20" s="5" t="s">
        <v>71</v>
      </c>
      <c r="Z20" s="12"/>
      <c r="AA20" s="12"/>
      <c r="AB20" s="12"/>
      <c r="AC20" s="12"/>
      <c r="AD20" s="12"/>
    </row>
    <row r="21">
      <c r="A21" s="51" t="s">
        <v>2332</v>
      </c>
      <c r="B21" s="52">
        <v>43717.0</v>
      </c>
      <c r="C21" s="627" t="s">
        <v>5653</v>
      </c>
      <c r="D21" s="54" t="s">
        <v>2333</v>
      </c>
      <c r="E21" s="54" t="s">
        <v>898</v>
      </c>
      <c r="F21" s="55" t="s">
        <v>53</v>
      </c>
      <c r="G21" s="4" t="s">
        <v>3133</v>
      </c>
      <c r="H21" s="54"/>
      <c r="I21" s="53"/>
      <c r="J21" s="56"/>
      <c r="K21" s="54" t="s">
        <v>2334</v>
      </c>
      <c r="L21" s="54" t="s">
        <v>1469</v>
      </c>
      <c r="M21" s="54" t="s">
        <v>1470</v>
      </c>
      <c r="N21" s="54"/>
      <c r="O21" s="53"/>
      <c r="P21" s="53"/>
      <c r="Q21" s="56"/>
      <c r="R21" s="56"/>
      <c r="S21" s="631" t="s">
        <v>6447</v>
      </c>
      <c r="T21" s="175" t="s">
        <v>179</v>
      </c>
      <c r="U21" s="176" t="s">
        <v>111</v>
      </c>
      <c r="V21" s="175" t="s">
        <v>70</v>
      </c>
      <c r="W21" s="321" t="s">
        <v>71</v>
      </c>
      <c r="X21" s="53"/>
      <c r="Y21" s="53"/>
      <c r="Z21" s="53"/>
      <c r="AA21" s="53"/>
      <c r="AB21" s="53"/>
      <c r="AC21" s="53"/>
      <c r="AD21" s="53"/>
    </row>
    <row r="22">
      <c r="A22" s="62" t="s">
        <v>2409</v>
      </c>
      <c r="B22" s="41">
        <v>43773.0</v>
      </c>
      <c r="C22" s="606">
        <v>43770.0</v>
      </c>
      <c r="D22" s="5" t="s">
        <v>2410</v>
      </c>
      <c r="E22" s="5" t="s">
        <v>898</v>
      </c>
      <c r="F22" s="5" t="s">
        <v>53</v>
      </c>
      <c r="G22" s="5"/>
      <c r="H22" s="5"/>
      <c r="I22" s="5"/>
      <c r="J22" s="12"/>
      <c r="K22" s="5" t="s">
        <v>325</v>
      </c>
      <c r="L22" s="5" t="s">
        <v>1469</v>
      </c>
      <c r="M22" s="5" t="s">
        <v>1470</v>
      </c>
      <c r="N22" s="5" t="s">
        <v>2363</v>
      </c>
      <c r="O22" s="5"/>
      <c r="P22" s="12"/>
      <c r="Q22" s="12"/>
      <c r="R22" s="12"/>
      <c r="S22" s="243" t="s">
        <v>6448</v>
      </c>
      <c r="T22" s="5" t="s">
        <v>179</v>
      </c>
      <c r="U22" s="5" t="s">
        <v>111</v>
      </c>
      <c r="V22" s="5" t="s">
        <v>179</v>
      </c>
      <c r="W22" s="5" t="s">
        <v>69</v>
      </c>
      <c r="X22" s="5" t="s">
        <v>171</v>
      </c>
      <c r="Y22" s="5" t="s">
        <v>110</v>
      </c>
      <c r="Z22" s="5"/>
      <c r="AA22" s="5"/>
      <c r="AB22" s="5"/>
      <c r="AC22" s="5"/>
      <c r="AD22" s="5"/>
    </row>
    <row r="23">
      <c r="A23" s="16" t="s">
        <v>4563</v>
      </c>
      <c r="B23" s="24">
        <v>42731.0</v>
      </c>
      <c r="C23" s="578">
        <v>42705.0</v>
      </c>
      <c r="D23" s="3" t="s">
        <v>1640</v>
      </c>
      <c r="E23" s="3" t="s">
        <v>333</v>
      </c>
      <c r="F23" s="3" t="s">
        <v>53</v>
      </c>
      <c r="G23" s="3" t="s">
        <v>139</v>
      </c>
      <c r="H23" s="25"/>
      <c r="I23" s="21"/>
      <c r="J23" s="3" t="s">
        <v>58</v>
      </c>
      <c r="K23" s="21"/>
      <c r="L23" s="3" t="s">
        <v>4564</v>
      </c>
      <c r="M23" s="3" t="s">
        <v>1381</v>
      </c>
      <c r="N23" s="3" t="s">
        <v>1359</v>
      </c>
      <c r="O23" s="74"/>
      <c r="P23" s="21"/>
      <c r="Q23" s="3" t="s">
        <v>5805</v>
      </c>
      <c r="R23" s="3"/>
      <c r="S23" s="3" t="s">
        <v>4565</v>
      </c>
      <c r="T23" s="5" t="s">
        <v>179</v>
      </c>
      <c r="U23" s="5" t="s">
        <v>111</v>
      </c>
      <c r="V23" s="5" t="s">
        <v>70</v>
      </c>
      <c r="W23" s="5" t="s">
        <v>42</v>
      </c>
      <c r="X23" s="5" t="s">
        <v>179</v>
      </c>
      <c r="Y23" s="5" t="s">
        <v>110</v>
      </c>
      <c r="Z23" s="5" t="s">
        <v>163</v>
      </c>
      <c r="AA23" s="5" t="s">
        <v>226</v>
      </c>
      <c r="AB23" s="5"/>
      <c r="AC23" s="5"/>
      <c r="AD23" s="5"/>
    </row>
    <row r="24">
      <c r="A24" s="155"/>
      <c r="B24" s="41"/>
      <c r="C24" s="606"/>
      <c r="D24" s="5"/>
      <c r="E24" s="5"/>
      <c r="F24" s="5"/>
      <c r="G24" s="5"/>
      <c r="H24" s="5"/>
      <c r="I24" s="5"/>
      <c r="J24" s="12"/>
      <c r="K24" s="5"/>
      <c r="L24" s="5"/>
      <c r="M24" s="5"/>
      <c r="N24" s="5"/>
      <c r="O24" s="5"/>
      <c r="P24" s="12"/>
      <c r="Q24" s="12"/>
      <c r="R24" s="12"/>
      <c r="S24" s="243"/>
      <c r="T24" s="5"/>
      <c r="U24" s="5"/>
      <c r="V24" s="5"/>
      <c r="W24" s="5"/>
      <c r="X24" s="5"/>
      <c r="Y24" s="5"/>
      <c r="Z24" s="5"/>
      <c r="AA24" s="5"/>
      <c r="AB24" s="5"/>
      <c r="AC24" s="5"/>
      <c r="AD24" s="5"/>
    </row>
    <row r="25">
      <c r="A25" s="155"/>
      <c r="B25" s="41"/>
      <c r="C25" s="606"/>
      <c r="D25" s="5"/>
      <c r="E25" s="5"/>
      <c r="F25" s="5"/>
      <c r="G25" s="5"/>
      <c r="H25" s="5"/>
      <c r="I25" s="5"/>
      <c r="J25" s="12"/>
      <c r="K25" s="5"/>
      <c r="L25" s="5"/>
      <c r="M25" s="5"/>
      <c r="N25" s="5"/>
      <c r="O25" s="5"/>
      <c r="P25" s="12"/>
      <c r="Q25" s="12"/>
      <c r="R25" s="12"/>
      <c r="S25" s="243"/>
      <c r="T25" s="5"/>
      <c r="U25" s="5"/>
      <c r="V25" s="5"/>
      <c r="W25" s="5"/>
      <c r="X25" s="5"/>
      <c r="Y25" s="5"/>
      <c r="Z25" s="5"/>
      <c r="AA25" s="5"/>
      <c r="AB25" s="5"/>
      <c r="AC25" s="5"/>
      <c r="AD25" s="5"/>
    </row>
    <row r="26">
      <c r="A26" s="155"/>
      <c r="B26" s="41"/>
      <c r="C26" s="606"/>
      <c r="D26" s="5"/>
      <c r="E26" s="5"/>
      <c r="F26" s="5"/>
      <c r="G26" s="5"/>
      <c r="H26" s="5"/>
      <c r="I26" s="5"/>
      <c r="J26" s="12"/>
      <c r="K26" s="5"/>
      <c r="L26" s="5"/>
      <c r="M26" s="5"/>
      <c r="N26" s="5"/>
      <c r="O26" s="5"/>
      <c r="P26" s="12"/>
      <c r="Q26" s="12"/>
      <c r="R26" s="12"/>
      <c r="S26" s="243"/>
      <c r="T26" s="5"/>
      <c r="U26" s="5"/>
      <c r="V26" s="5"/>
      <c r="W26" s="5"/>
      <c r="X26" s="5"/>
      <c r="Y26" s="5"/>
      <c r="Z26" s="5"/>
      <c r="AA26" s="5"/>
      <c r="AB26" s="5"/>
      <c r="AC26" s="5"/>
      <c r="AD26" s="5"/>
    </row>
    <row r="27">
      <c r="A27" s="155"/>
      <c r="B27" s="41"/>
      <c r="C27" s="606"/>
      <c r="D27" s="5"/>
      <c r="E27" s="5"/>
      <c r="F27" s="5"/>
      <c r="G27" s="5"/>
      <c r="H27" s="5"/>
      <c r="I27" s="5"/>
      <c r="J27" s="12"/>
      <c r="K27" s="5"/>
      <c r="L27" s="5"/>
      <c r="M27" s="5"/>
      <c r="N27" s="5"/>
      <c r="O27" s="5"/>
      <c r="P27" s="12"/>
      <c r="Q27" s="12"/>
      <c r="R27" s="12"/>
      <c r="S27" s="243"/>
      <c r="T27" s="5"/>
      <c r="U27" s="5"/>
      <c r="V27" s="5"/>
      <c r="W27" s="5"/>
      <c r="X27" s="5"/>
      <c r="Y27" s="5"/>
      <c r="Z27" s="5"/>
      <c r="AA27" s="5"/>
      <c r="AB27" s="5"/>
      <c r="AC27" s="5"/>
      <c r="AD27" s="5"/>
    </row>
    <row r="28">
      <c r="A28" s="155"/>
      <c r="B28" s="41"/>
      <c r="C28" s="606"/>
      <c r="D28" s="5"/>
      <c r="E28" s="5"/>
      <c r="F28" s="5"/>
      <c r="G28" s="5"/>
      <c r="H28" s="5"/>
      <c r="I28" s="5"/>
      <c r="J28" s="12"/>
      <c r="K28" s="5"/>
      <c r="L28" s="5"/>
      <c r="M28" s="5"/>
      <c r="N28" s="5"/>
      <c r="O28" s="5"/>
      <c r="P28" s="12"/>
      <c r="Q28" s="12"/>
      <c r="R28" s="12"/>
      <c r="S28" s="243"/>
      <c r="T28" s="5"/>
      <c r="U28" s="5"/>
      <c r="V28" s="5"/>
      <c r="W28" s="5"/>
      <c r="X28" s="5"/>
      <c r="Y28" s="5"/>
      <c r="Z28" s="5"/>
      <c r="AA28" s="5"/>
      <c r="AB28" s="5"/>
      <c r="AC28" s="5"/>
      <c r="AD28" s="5"/>
    </row>
    <row r="29">
      <c r="A29" s="155"/>
      <c r="B29" s="41"/>
      <c r="C29" s="606"/>
      <c r="D29" s="5"/>
      <c r="E29" s="5"/>
      <c r="F29" s="5"/>
      <c r="G29" s="5"/>
      <c r="H29" s="5"/>
      <c r="I29" s="5"/>
      <c r="J29" s="12"/>
      <c r="K29" s="5"/>
      <c r="L29" s="5"/>
      <c r="M29" s="5"/>
      <c r="N29" s="5"/>
      <c r="O29" s="5"/>
      <c r="P29" s="12"/>
      <c r="Q29" s="12"/>
      <c r="R29" s="12"/>
      <c r="S29" s="243"/>
      <c r="T29" s="5"/>
      <c r="U29" s="5"/>
      <c r="V29" s="5"/>
      <c r="W29" s="5"/>
      <c r="X29" s="5"/>
      <c r="Y29" s="5"/>
      <c r="Z29" s="5"/>
      <c r="AA29" s="5"/>
      <c r="AB29" s="5"/>
      <c r="AC29" s="5"/>
      <c r="AD29" s="5"/>
    </row>
    <row r="30">
      <c r="A30" s="155"/>
      <c r="B30" s="41"/>
      <c r="C30" s="606"/>
      <c r="D30" s="5"/>
      <c r="E30" s="5"/>
      <c r="F30" s="5"/>
      <c r="G30" s="5"/>
      <c r="H30" s="5"/>
      <c r="I30" s="5"/>
      <c r="J30" s="12"/>
      <c r="K30" s="5"/>
      <c r="L30" s="5"/>
      <c r="M30" s="5"/>
      <c r="N30" s="5"/>
      <c r="O30" s="5"/>
      <c r="P30" s="12"/>
      <c r="Q30" s="12"/>
      <c r="R30" s="12"/>
      <c r="S30" s="243"/>
      <c r="T30" s="5"/>
      <c r="U30" s="5"/>
      <c r="V30" s="5"/>
      <c r="W30" s="5"/>
      <c r="X30" s="5"/>
      <c r="Y30" s="5"/>
      <c r="Z30" s="5"/>
      <c r="AA30" s="5"/>
      <c r="AB30" s="5"/>
      <c r="AC30" s="5"/>
      <c r="AD30" s="5"/>
    </row>
    <row r="31">
      <c r="A31" s="155"/>
      <c r="B31" s="41"/>
      <c r="C31" s="606"/>
      <c r="D31" s="5"/>
      <c r="E31" s="5"/>
      <c r="F31" s="5"/>
      <c r="G31" s="5"/>
      <c r="H31" s="5"/>
      <c r="I31" s="5"/>
      <c r="J31" s="12"/>
      <c r="K31" s="5"/>
      <c r="L31" s="5"/>
      <c r="M31" s="5"/>
      <c r="N31" s="5"/>
      <c r="O31" s="5"/>
      <c r="P31" s="12"/>
      <c r="Q31" s="12"/>
      <c r="R31" s="12"/>
      <c r="S31" s="243"/>
      <c r="T31" s="5"/>
      <c r="U31" s="5"/>
      <c r="V31" s="5"/>
      <c r="W31" s="5"/>
      <c r="X31" s="5"/>
      <c r="Y31" s="5"/>
      <c r="Z31" s="5"/>
      <c r="AA31" s="5"/>
      <c r="AB31" s="5"/>
      <c r="AC31" s="5"/>
      <c r="AD31" s="5"/>
    </row>
    <row r="32">
      <c r="A32" s="155"/>
      <c r="B32" s="41"/>
      <c r="C32" s="606"/>
      <c r="D32" s="5"/>
      <c r="E32" s="5"/>
      <c r="F32" s="5"/>
      <c r="G32" s="5"/>
      <c r="H32" s="5"/>
      <c r="I32" s="5"/>
      <c r="J32" s="12"/>
      <c r="K32" s="5"/>
      <c r="L32" s="5"/>
      <c r="M32" s="5"/>
      <c r="N32" s="5"/>
      <c r="O32" s="5"/>
      <c r="P32" s="12"/>
      <c r="Q32" s="12"/>
      <c r="R32" s="12"/>
      <c r="S32" s="243"/>
      <c r="T32" s="5"/>
      <c r="U32" s="5"/>
      <c r="V32" s="5"/>
      <c r="W32" s="5"/>
      <c r="X32" s="5"/>
      <c r="Y32" s="5"/>
      <c r="Z32" s="5"/>
      <c r="AA32" s="5"/>
      <c r="AB32" s="5"/>
      <c r="AC32" s="5"/>
      <c r="AD32" s="5"/>
    </row>
  </sheetData>
  <conditionalFormatting sqref="Y1:AD32 X23">
    <cfRule type="containsText" dxfId="0" priority="1" operator="containsText" text="gathering">
      <formula>NOT(ISERROR(SEARCH(("gathering"),(Y1))))</formula>
    </cfRule>
  </conditionalFormatting>
  <conditionalFormatting sqref="T1:T32 V1:V32 X1:AD32 U23 W23">
    <cfRule type="containsText" dxfId="1" priority="2" operator="containsText" text="school administration">
      <formula>NOT(ISERROR(SEARCH(("school administration"),(T1))))</formula>
    </cfRule>
  </conditionalFormatting>
  <conditionalFormatting sqref="T1:T32 V1:V32 X1:AD32 U23 W23">
    <cfRule type="containsText" dxfId="1" priority="3" operator="containsText" text="mayor">
      <formula>NOT(ISERROR(SEARCH(("mayor"),(T1))))</formula>
    </cfRule>
  </conditionalFormatting>
  <conditionalFormatting sqref="T1:T32 V1:V32 X1:AD32 U23 W23">
    <cfRule type="containsText" dxfId="1" priority="4" operator="containsText" text="police">
      <formula>NOT(ISERROR(SEARCH(("police"),(T1))))</formula>
    </cfRule>
  </conditionalFormatting>
  <conditionalFormatting sqref="T1:T32 V1:V32 X1:AD32 U23 W23">
    <cfRule type="containsText" dxfId="1" priority="5" operator="containsText" text="representative">
      <formula>NOT(ISERROR(SEARCH(("representative"),(T1))))</formula>
    </cfRule>
  </conditionalFormatting>
  <conditionalFormatting sqref="T1:T32 V1:V32 X1:AD32 U23 W23">
    <cfRule type="containsText" dxfId="1" priority="6" operator="containsText" text="department">
      <formula>NOT(ISERROR(SEARCH(("department"),(T1))))</formula>
    </cfRule>
  </conditionalFormatting>
  <conditionalFormatting sqref="T1:T32 V1:V32 X1:AD32 U23 W23">
    <cfRule type="containsText" dxfId="2" priority="7" operator="containsText" text="neighbors">
      <formula>NOT(ISERROR(SEARCH(("neighbors"),(T1))))</formula>
    </cfRule>
  </conditionalFormatting>
  <conditionalFormatting sqref="T1:T32 V1:V32 X1:AD32 U23 W23">
    <cfRule type="containsText" dxfId="2" priority="8" operator="containsText" text="religious leaders">
      <formula>NOT(ISERROR(SEARCH(("religious leaders"),(T1))))</formula>
    </cfRule>
  </conditionalFormatting>
  <conditionalFormatting sqref="T1:T32 V1:V32 X1:AD32 U23 W23">
    <cfRule type="containsText" dxfId="2" priority="9" operator="containsText" text="ADL">
      <formula>NOT(ISERROR(SEARCH(("ADL"),(T1))))</formula>
    </cfRule>
  </conditionalFormatting>
  <conditionalFormatting sqref="T1:T32 V1:V32 X1:AD32 U23 W23">
    <cfRule type="containsText" dxfId="2" priority="10" operator="containsText" text="student group">
      <formula>NOT(ISERROR(SEARCH(("student group"),(T1))))</formula>
    </cfRule>
  </conditionalFormatting>
  <conditionalFormatting sqref="T1:T32 V1:V32 X1:AD32 U23 W23">
    <cfRule type="containsText" dxfId="3" priority="11" operator="containsText" text="owner">
      <formula>NOT(ISERROR(SEARCH(("owner"),(T1))))</formula>
    </cfRule>
  </conditionalFormatting>
  <conditionalFormatting sqref="T1:T32 V1:V32 X1:AD32 U23 W23">
    <cfRule type="containsText" dxfId="2" priority="12" operator="containsText" text="community members">
      <formula>NOT(ISERROR(SEARCH(("community members"),(T1))))</formula>
    </cfRule>
  </conditionalFormatting>
  <conditionalFormatting sqref="F1:F32 P23">
    <cfRule type="notContainsBlanks" dxfId="10" priority="13">
      <formula>LEN(TRIM(F1))&gt;0</formula>
    </cfRule>
  </conditionalFormatting>
  <conditionalFormatting sqref="U1:U32 Y1:AD32 X23">
    <cfRule type="containsText" dxfId="4" priority="14" operator="containsText" text="suspension">
      <formula>NOT(ISERROR(SEARCH(("suspension"),(U1))))</formula>
    </cfRule>
  </conditionalFormatting>
  <conditionalFormatting sqref="U1:U32 Y1:AD32 X23">
    <cfRule type="containsText" dxfId="5" priority="15" operator="containsText" text="clean up">
      <formula>NOT(ISERROR(SEARCH(("clean up"),(U1))))</formula>
    </cfRule>
  </conditionalFormatting>
  <conditionalFormatting sqref="U1:U32 Y1:AD32 X23">
    <cfRule type="containsText" dxfId="6" priority="16" operator="containsText" text="policy">
      <formula>NOT(ISERROR(SEARCH(("policy"),(U1))))</formula>
    </cfRule>
  </conditionalFormatting>
  <conditionalFormatting sqref="U1:U32 Y1:AD32 V23">
    <cfRule type="containsText" dxfId="7" priority="17" operator="containsText" text="letters">
      <formula>NOT(ISERROR(SEARCH(("letters"),(U1))))</formula>
    </cfRule>
  </conditionalFormatting>
  <conditionalFormatting sqref="U1:U32 V23">
    <cfRule type="containsText" dxfId="8" priority="18" operator="containsText" text="victim ">
      <formula>NOT(ISERROR(SEARCH(("victim "),(U1))))</formula>
    </cfRule>
  </conditionalFormatting>
  <conditionalFormatting sqref="U1:U32">
    <cfRule type="containsText" dxfId="0" priority="19" operator="containsText" text="gathering">
      <formula>NOT(ISERROR(SEARCH(("gathering"),(U1))))</formula>
    </cfRule>
  </conditionalFormatting>
  <conditionalFormatting sqref="W1:W32 X23">
    <cfRule type="containsText" dxfId="7" priority="20" operator="containsText" text="letter">
      <formula>NOT(ISERROR(SEARCH(("letter"),(W1))))</formula>
    </cfRule>
  </conditionalFormatting>
  <conditionalFormatting sqref="W1:W32">
    <cfRule type="containsText" dxfId="5" priority="21" operator="containsText" text="clean up">
      <formula>NOT(ISERROR(SEARCH(("clean up"),(W1))))</formula>
    </cfRule>
  </conditionalFormatting>
  <conditionalFormatting sqref="W1:W32">
    <cfRule type="containsText" dxfId="6" priority="22" operator="containsText" text="policy">
      <formula>NOT(ISERROR(SEARCH(("policy"),(W1))))</formula>
    </cfRule>
  </conditionalFormatting>
  <conditionalFormatting sqref="W1:W32">
    <cfRule type="containsText" dxfId="0" priority="23" operator="containsText" text="gathering">
      <formula>NOT(ISERROR(SEARCH(("gathering"),(W1))))</formula>
    </cfRule>
  </conditionalFormatting>
  <conditionalFormatting sqref="W1:W32">
    <cfRule type="containsText" dxfId="4" priority="24" operator="containsText" text="suspension">
      <formula>NOT(ISERROR(SEARCH(("suspension"),(W1))))</formula>
    </cfRule>
  </conditionalFormatting>
  <conditionalFormatting sqref="Y1:Y32 X23">
    <cfRule type="containsText" dxfId="8" priority="25" operator="containsText" text="victim">
      <formula>NOT(ISERROR(SEARCH(("victim"),(Y1))))</formula>
    </cfRule>
  </conditionalFormatting>
  <conditionalFormatting sqref="AA1:AD32">
    <cfRule type="containsText" dxfId="8" priority="26" operator="containsText" text="victim">
      <formula>NOT(ISERROR(SEARCH(("victim"),(AA1))))</formula>
    </cfRule>
  </conditionalFormatting>
  <conditionalFormatting sqref="W1:W32">
    <cfRule type="containsText" dxfId="8" priority="27" operator="containsText" text="victim">
      <formula>NOT(ISERROR(SEARCH(("victim"),(W1))))</formula>
    </cfRule>
  </conditionalFormatting>
  <conditionalFormatting sqref="U1:U32 Z23">
    <cfRule type="containsText" dxfId="9" priority="28" operator="containsText" text="other">
      <formula>NOT(ISERROR(SEARCH(("other"),(U1))))</formula>
    </cfRule>
  </conditionalFormatting>
  <conditionalFormatting sqref="W1:W32">
    <cfRule type="containsText" dxfId="9" priority="29" operator="containsText" text="other">
      <formula>NOT(ISERROR(SEARCH(("other"),(W1))))</formula>
    </cfRule>
  </conditionalFormatting>
  <conditionalFormatting sqref="AA1:AD32">
    <cfRule type="containsText" dxfId="9" priority="30" operator="containsText" text="other">
      <formula>NOT(ISERROR(SEARCH(("other"),(AA1))))</formula>
    </cfRule>
  </conditionalFormatting>
  <conditionalFormatting sqref="Y1:Y32">
    <cfRule type="containsText" dxfId="9" priority="31" operator="containsText" text="other">
      <formula>NOT(ISERROR(SEARCH(("other"),(Y1))))</formula>
    </cfRule>
  </conditionalFormatting>
  <conditionalFormatting sqref="P1:P32">
    <cfRule type="notContainsBlanks" dxfId="10" priority="32">
      <formula>LEN(TRIM(P1))&gt;0</formula>
    </cfRule>
  </conditionalFormatting>
  <dataValidations>
    <dataValidation type="list" allowBlank="1" sqref="M1:M32">
      <formula1>"college,park,public space,local business,K-12,religious institution,community center,private property,public facility,public transportation,abandoned structure,cemetary,government property,fairgrounds,virtual,unknown"</formula1>
    </dataValidation>
    <dataValidation type="list" allowBlank="1" sqref="F1:F9 F11:F32">
      <formula1>"Local News,National News,International News,Student Newspaper,Online Magazine,Religious Journal,Aggregate Community News Platform,Non-profit Website,School Administration Website,Online database,Social media,Government website,Blog,Tabloid paper"</formula1>
    </dataValidation>
    <dataValidation type="list" allowBlank="1" sqref="F10">
      <formula1>"Local News,National News,International News,Student Newspaper,Online Magazine,Religious Journal,Aggregate Community News Platform,Non-profit Website,School Administration Website,Online database,Social media,Government website,Blog,Tabloid paper,military "&amp;"news"</formula1>
    </dataValidation>
    <dataValidation type="list" allowBlank="1" sqref="T1:T9 V1:V9 X1:X9 Z1:Z9 U10 W10 Y10 AA10 T11:T32 V11:V32 X11:X32 Z11:Z32">
      <formula1>'Wheeler formulas'!$F$1:$F$13</formula1>
    </dataValidation>
    <dataValidation type="list" allowBlank="1" sqref="R1:R9 R11:R32">
      <formula1>"letters/statements,clean up/cover up,policy/committee/system creation,victim support,gathering/protest/vigil/demonstration,suspension/denial of access to space,other"</formula1>
    </dataValidation>
    <dataValidation type="list" allowBlank="1" sqref="P1:P9 P10:Q10 P11:P32">
      <formula1>"Jewish Community,Black American Community,Asian American Community,Native American Community,Latinx Community,Muslim Community,Trump Supporter,Biden Supporter,BLM supporter,Non-White,Immigrant,LGBTQ,multiple"</formula1>
    </dataValidation>
    <dataValidation type="list" allowBlank="1" sqref="U1:U9 W1:W9 Y1:Y9 AA1:AD9 V10 X10 Z10 AB10 U11:U32 W11:W32 Y11:Y32 AA11:AD32">
      <formula1>'Wheeler formulas'!$G$1:$G$7</formula1>
    </dataValidation>
  </dataValidations>
  <hyperlinks>
    <hyperlink r:id="rId1" ref="A1"/>
    <hyperlink r:id="rId2" ref="A2"/>
    <hyperlink r:id="rId3" ref="A3"/>
    <hyperlink r:id="rId4" ref="O3"/>
    <hyperlink r:id="rId5" ref="A4"/>
    <hyperlink r:id="rId6" ref="A5"/>
    <hyperlink r:id="rId7" ref="O5"/>
    <hyperlink r:id="rId8" ref="A6"/>
    <hyperlink r:id="rId9" ref="A7"/>
    <hyperlink r:id="rId10" ref="A8"/>
    <hyperlink r:id="rId11" ref="A9"/>
    <hyperlink r:id="rId12" ref="A10"/>
    <hyperlink r:id="rId13" ref="O10"/>
    <hyperlink r:id="rId14" ref="T10"/>
    <hyperlink r:id="rId15" ref="A11"/>
    <hyperlink r:id="rId16" ref="A12"/>
    <hyperlink r:id="rId17" ref="A13"/>
    <hyperlink r:id="rId18" ref="A14"/>
    <hyperlink r:id="rId19" ref="A15"/>
    <hyperlink r:id="rId20" ref="A16"/>
    <hyperlink r:id="rId21" ref="A17"/>
    <hyperlink r:id="rId22" ref="A18"/>
    <hyperlink r:id="rId23" ref="O18"/>
    <hyperlink r:id="rId24" ref="A19"/>
    <hyperlink r:id="rId25" ref="A20"/>
    <hyperlink r:id="rId26" ref="A21"/>
    <hyperlink r:id="rId27" ref="A22"/>
    <hyperlink r:id="rId28" ref="A23"/>
  </hyperlinks>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63"/>
    <col customWidth="1" min="2" max="2" width="9.5"/>
    <col customWidth="1" min="4" max="4" width="8.5"/>
    <col customWidth="1" min="6" max="8" width="14.75"/>
    <col customWidth="1" min="9" max="9" width="15.13"/>
    <col customWidth="1" min="18" max="18" width="10.25"/>
    <col customWidth="1" min="19" max="19" width="14.25"/>
    <col customWidth="1" min="20" max="20" width="62.13"/>
    <col customWidth="1" min="21" max="21" width="27.75"/>
    <col customWidth="1" min="22" max="22" width="9.63"/>
    <col customWidth="1" min="23" max="24" width="13.25"/>
    <col customWidth="1" min="25" max="25" width="9.38"/>
    <col customWidth="1" min="26" max="27" width="14.25"/>
    <col customWidth="1" min="28" max="28" width="9.13"/>
    <col customWidth="1" min="29" max="30" width="14.38"/>
    <col customWidth="1" min="31" max="31" width="9.13"/>
    <col customWidth="1" min="32" max="36" width="13.63"/>
    <col customWidth="1" min="37" max="38" width="34.25"/>
    <col customWidth="1" min="39" max="54" width="22.88"/>
  </cols>
  <sheetData>
    <row r="1">
      <c r="A1" s="3">
        <v>3.0</v>
      </c>
      <c r="B1" s="3" t="s">
        <v>2</v>
      </c>
      <c r="C1" s="4" t="s">
        <v>3</v>
      </c>
      <c r="D1" s="3" t="s">
        <v>4</v>
      </c>
      <c r="E1" s="5" t="s">
        <v>5</v>
      </c>
      <c r="F1" s="6" t="s">
        <v>6</v>
      </c>
      <c r="G1" s="6" t="s">
        <v>7</v>
      </c>
      <c r="H1" s="6" t="s">
        <v>8</v>
      </c>
      <c r="I1" s="7" t="s">
        <v>9</v>
      </c>
      <c r="J1" s="8" t="s">
        <v>10</v>
      </c>
      <c r="K1" s="9" t="s">
        <v>11</v>
      </c>
      <c r="L1" s="3" t="s">
        <v>12</v>
      </c>
      <c r="M1" s="3" t="s">
        <v>13</v>
      </c>
      <c r="N1" s="3" t="s">
        <v>14</v>
      </c>
      <c r="O1" s="10" t="s">
        <v>15</v>
      </c>
      <c r="P1" s="3" t="s">
        <v>16</v>
      </c>
      <c r="Q1" s="3" t="s">
        <v>17</v>
      </c>
      <c r="R1" s="3" t="s">
        <v>17</v>
      </c>
      <c r="S1" s="3" t="s">
        <v>18</v>
      </c>
      <c r="T1" s="7" t="s">
        <v>19</v>
      </c>
      <c r="U1" s="7" t="s">
        <v>20</v>
      </c>
      <c r="V1" s="5" t="s">
        <v>21</v>
      </c>
      <c r="W1" s="5" t="s">
        <v>22</v>
      </c>
      <c r="X1" s="5" t="str">
        <f t="shared" ref="X1:X32" si="1">V1&amp;char(10)&amp;W1</f>
        <v>Actor 1
Move 1</v>
      </c>
      <c r="Y1" s="5" t="s">
        <v>23</v>
      </c>
      <c r="Z1" s="11" t="s">
        <v>24</v>
      </c>
      <c r="AA1" s="5" t="str">
        <f t="shared" ref="AA1:AA32" si="2">Y1&amp;char(10)&amp;Z1</f>
        <v>Actor 2
Move 2</v>
      </c>
      <c r="AB1" s="5" t="s">
        <v>25</v>
      </c>
      <c r="AC1" s="5" t="s">
        <v>26</v>
      </c>
      <c r="AD1" s="5" t="str">
        <f t="shared" ref="AD1:AD32" si="3">AB1&amp;char(10)&amp;AC1</f>
        <v>Actor 3
Move 3</v>
      </c>
      <c r="AE1" s="5" t="s">
        <v>27</v>
      </c>
      <c r="AF1" s="5" t="s">
        <v>28</v>
      </c>
      <c r="AG1" s="12" t="str">
        <f t="shared" ref="AG1:AG32" si="4">AE1&amp;char(10)&amp;AF1</f>
        <v>Actor 4
Move 4</v>
      </c>
      <c r="AH1" s="5" t="s">
        <v>29</v>
      </c>
      <c r="AI1" s="5" t="s">
        <v>30</v>
      </c>
      <c r="AJ1" s="5" t="s">
        <v>31</v>
      </c>
      <c r="AK1" s="13" t="s">
        <v>32</v>
      </c>
      <c r="AL1" s="13" t="s">
        <v>33</v>
      </c>
      <c r="AM1" s="2" t="s">
        <v>34</v>
      </c>
      <c r="AN1" s="2" t="s">
        <v>35</v>
      </c>
      <c r="AO1" s="14" t="s">
        <v>36</v>
      </c>
      <c r="AP1" s="14" t="s">
        <v>37</v>
      </c>
      <c r="AQ1" s="14" t="s">
        <v>38</v>
      </c>
      <c r="AR1" s="14" t="s">
        <v>39</v>
      </c>
      <c r="AS1" s="14" t="s">
        <v>40</v>
      </c>
      <c r="AT1" s="14" t="s">
        <v>41</v>
      </c>
      <c r="AU1" s="14" t="s">
        <v>42</v>
      </c>
      <c r="AV1" s="14" t="s">
        <v>43</v>
      </c>
      <c r="AW1" s="14" t="s">
        <v>44</v>
      </c>
      <c r="AX1" s="14" t="s">
        <v>45</v>
      </c>
      <c r="AY1" s="14" t="s">
        <v>46</v>
      </c>
      <c r="AZ1" s="14" t="s">
        <v>47</v>
      </c>
      <c r="BA1" s="15" t="s">
        <v>48</v>
      </c>
      <c r="BB1" s="15" t="s">
        <v>49</v>
      </c>
    </row>
    <row r="2">
      <c r="A2" s="16" t="s">
        <v>50</v>
      </c>
      <c r="B2" s="17">
        <v>42643.0</v>
      </c>
      <c r="C2" s="4" t="s">
        <v>51</v>
      </c>
      <c r="D2" s="3" t="s">
        <v>52</v>
      </c>
      <c r="E2" s="3" t="s">
        <v>53</v>
      </c>
      <c r="F2" s="18" t="s">
        <v>54</v>
      </c>
      <c r="G2" s="6" t="s">
        <v>55</v>
      </c>
      <c r="H2" s="6"/>
      <c r="I2" s="7" t="s">
        <v>56</v>
      </c>
      <c r="J2" s="8" t="s">
        <v>57</v>
      </c>
      <c r="K2" s="19" t="s">
        <v>58</v>
      </c>
      <c r="L2" s="3" t="s">
        <v>59</v>
      </c>
      <c r="M2" s="3" t="s">
        <v>60</v>
      </c>
      <c r="N2" s="3" t="s">
        <v>61</v>
      </c>
      <c r="O2" s="10" t="s">
        <v>62</v>
      </c>
      <c r="P2" s="20" t="s">
        <v>63</v>
      </c>
      <c r="Q2" s="3" t="s">
        <v>64</v>
      </c>
      <c r="R2" s="3" t="s">
        <v>65</v>
      </c>
      <c r="S2" s="21"/>
      <c r="T2" s="7" t="s">
        <v>66</v>
      </c>
      <c r="U2" s="7" t="s">
        <v>67</v>
      </c>
      <c r="V2" s="5" t="s">
        <v>68</v>
      </c>
      <c r="W2" s="5" t="s">
        <v>69</v>
      </c>
      <c r="X2" s="5" t="str">
        <f t="shared" si="1"/>
        <v>community members
clean up/cover up</v>
      </c>
      <c r="Y2" s="5" t="s">
        <v>70</v>
      </c>
      <c r="Z2" s="5" t="s">
        <v>71</v>
      </c>
      <c r="AA2" s="5" t="str">
        <f t="shared" si="2"/>
        <v>police/sheriff
other</v>
      </c>
      <c r="AB2" s="12"/>
      <c r="AC2" s="12"/>
      <c r="AD2" s="5" t="str">
        <f t="shared" si="3"/>
        <v>
</v>
      </c>
      <c r="AE2" s="12"/>
      <c r="AF2" s="12"/>
      <c r="AG2" s="12" t="str">
        <f t="shared" si="4"/>
        <v>
</v>
      </c>
      <c r="AH2" s="12">
        <v>2.0</v>
      </c>
      <c r="AI2" s="12" t="str">
        <f t="shared" ref="AI2:AI43" si="5">IF(ISNUMBER(SEARCH("crime",F2)), "Crime", IF(ISNUMBER(SEARCH("graffiti",F2)), "Graffiti", IF(ISNUMBER(SEARCH("vandalism",F2)), "Vandalism", IF(ISNUMBER(SEARCH("incident", F2)), "Incident", IF(ISNUMBER(SEARCH("symbol",F2)), "Symbol", "Other")))))</f>
        <v>Vandalism</v>
      </c>
      <c r="AJ2" s="12" t="str">
        <f t="shared" ref="AJ2:AJ43" si="6">IF(OR(ISNUMBER(SEARCH("vandalism",F2)),ISNUMBER(SEARCH("vandalism",G2)),ISNUMBER(SEARCH("vandalism",H2))),"vandalism", 
IF(OR(ISNUMBER(SEARCH("graffiti",F2)),ISNUMBER(SEARCH("graffiti",G2)),ISNUMBER(SEARCH("graffiti",H2))),"graffiti",
IF(OR(ISNUMBER(SEARCH("racist-graffiti",F2)),ISNUMBER(SEARCH("racist-graffiti",G2)),ISNUMBER(SEARCH("racist-graffiti",H2))),"racist-graffiti",
IF(OR(ISNUMBER(SEARCH("antisemitic-graffiti",F2)),ISNUMBER(SEARCH("antisemitic-graffiti",G2)),ISNUMBER(SEARCH("antisemitic-graffiti",H2))),"antisemitic-graffiti",
IF(OR(ISNUMBER(SEARCH("hate-symbol",F2)),ISNUMBER(SEARCH("hate-symbol",G2)),ISNUMBER(SEARCH("hate-symbol",H2))),"hate-symbol",
IF(OR(ISNUMBER(SEARCH("hateful-graffiti",F2)),ISNUMBER(SEARCH("hateful-graffiti",G2)),ISNUMBER(SEARCH("hateful-graffiti",H2))),"hateful-graffiti",
IF(OR(ISNUMBER(SEARCH("antisemitic-incident",F2)),ISNUMBER(SEARCH("antisemitic-incident",G2)),ISNUMBER(SEARCH("antisemitic-incident",H2))),"antisemitic-incident",
IF(OR(ISNUMBER(SEARCH("hate-crime",F2)),ISNUMBER(SEARCH("hate-crime",G2)),ISNUMBER(SEARCH("hate-crime",H2))),"hate-crime",
IF(OR(ISNUMBER(SEARCH("Nazi-symbol",F2)),ISNUMBER(SEARCH("Nazi-symbol",G2)),ISNUMBER(SEARCH("Nazi-symbol",H2))),"Nazi-symbol",
IF(OR(ISNUMBER(SEARCH("antisemitic-symbol",F2)),ISNUMBER(SEARCH("antisemitic-symbol",G2)),ISNUMBER(SEARCH("antisemitic-symbol",H2))),"antisemitic-symbol",
IF(OR(ISNUMBER(SEARCH("none",F2)),ISNUMBER(SEARCH("none",G2)),ISNUMBER(SEARCH("none",H2))),"none",
"other")))))))))))</f>
        <v>vandalism</v>
      </c>
      <c r="AK2" s="22" t="str">
        <f t="shared" ref="AK2:AK32" si="7">IF(ISBLANK(W2), "", IF(ISBLANK(Z2), W2, IF(ISBLANK(AC2), CONCATENATE(W2, ", ", Z2), IF(ISBLANK(AF2), CONCATENATE(W2, ", ", Z2, ", ", AC2), CONCATENATE(W2, ", ", Z2, ", ", AC2, ", ", AF2)))))</f>
        <v>clean up/cover up, other</v>
      </c>
      <c r="AL2" s="23" t="str">
        <f t="shared" ref="AL2:AL43" si="8">IF(ISBLANK($V2), "", IF(ISBLANK($Y2), $W2, IF(ISBLANK($AB2), CONCATENATE($V2, ", ", $Y2), IF(ISBLANK($AE2), CONCATENATE($V2, ", ", $Y2, ", ", $AB2), CONCATENATE($V2, ", ", $Y2, ", ", $AB2, ", ", $AE2)))))</f>
        <v>community members, police/sheriff</v>
      </c>
      <c r="AM2" s="1" t="str">
        <f t="shared" ref="AM2:AM32" si="9">if(isblank(Q2), "", if(isblank(R2), Q2, concatenate(Q2, ", ", R2)))</f>
        <v>Black American Community, LGBTQ</v>
      </c>
      <c r="AN2" s="2" t="b">
        <f t="shared" ref="AN2:AN43" si="10">IF(ISNUMBER(SEARCH("Trump",I2)), True, False)</f>
        <v>0</v>
      </c>
      <c r="AO2" s="1" t="b">
        <f t="shared" ref="AO2:AO43" si="11">IF(ISNUMBER(SEARCH("police/sheriff",V2)), True, IF(ISNUMBER(SEARCH("police/sheriff",Y2)), True, IF(ISNUMBER(SEARCH("police/sheriff",AB2)), True, IF(ISNUMBER(SEARCH("police/sheriff",AE2)), True, False))))</f>
        <v>1</v>
      </c>
      <c r="AP2" s="1" t="str">
        <f t="shared" ref="AP2:AP43" si="12">IF(COUNTIF(V2,"police/sheriff"),W2,IF(COUNTIF(Y2,"police/sheriff"),Z2,IF(COUNTIF(AB2,"police/sheriff"),AC2,IF(COUNTIF(AE2,"police/sheriff"),AF2,"no involvement"))))</f>
        <v>other</v>
      </c>
      <c r="AQ2" s="1" t="b">
        <f t="shared" ref="AQ2:AQ43" si="13">IF(ISNUMBER(SEARCH("religious leaders",$AL2)), True, False)</f>
        <v>0</v>
      </c>
      <c r="AR2" s="1" t="b">
        <f t="shared" ref="AR2:AR43" si="14">IF(ISNUMBER(SEARCH("letters/statements",$AK2)), True, False)</f>
        <v>0</v>
      </c>
      <c r="AS2" s="1" t="b">
        <f t="shared" ref="AS2:AS43" si="15">IF(ISNUMBER(SEARCH("clean up/cover up",$AK2)), True, False)</f>
        <v>1</v>
      </c>
      <c r="AT2" s="1" t="str">
        <f t="shared" ref="AT2:AT43" si="16">IF(COUNTIF(W2,"clean up/cover up"),V2,IF(COUNTIF(Z2,"clean up/cover up"),Y2,IF(COUNTIF(AC2,"clean up/cover up"),AB2,IF(COUNTIF(AF2,"clean up/cover up"),AE2,"None"))))
</f>
        <v>community members</v>
      </c>
      <c r="AU2" s="1" t="b">
        <f t="shared" ref="AU2:AU43" si="17">IF(ISNUMBER(SEARCH("suspension/denial of access to space",$AK2)), True, False)</f>
        <v>0</v>
      </c>
      <c r="AV2" s="1" t="b">
        <f t="shared" ref="AV2:AV43" si="18">IF(ISNUMBER(SEARCH("Other",$AK2)), True, False)</f>
        <v>1</v>
      </c>
      <c r="AW2" s="1" t="str">
        <f t="shared" ref="AW2:AW43" si="19">IF(COUNTIF(W2,"other"),V2,IF(COUNTIF(Z2,"other"),Y2,IF(COUNTIF(AC2,"other"),AB2,IF(COUNTIF(AF2,"other"),AE2,"None"))))</f>
        <v>police/sheriff</v>
      </c>
      <c r="AX2" s="1" t="b">
        <f t="shared" ref="AX2:AX43" si="20">IF(ISNUMBER(SEARCH("policy/committee/system creation",$AK2)), True, False)</f>
        <v>0</v>
      </c>
      <c r="AY2" s="1" t="b">
        <f t="shared" ref="AY2:AY43" si="21">IF(ISNUMBER(SEARCH("gathering/protest/vigil/demonstration",$AK2)), True, False)</f>
        <v>0</v>
      </c>
      <c r="AZ2" s="1" t="b">
        <f t="shared" ref="AZ2:AZ43" si="22">IF(ISNUMBER(SEARCH("victim support",$AK2)), True, False)</f>
        <v>0</v>
      </c>
      <c r="BA2" s="1" t="b">
        <f t="shared" ref="BA2:BA43" si="23">IF(OR(AX2,AY2,AZ2),True,False)</f>
        <v>0</v>
      </c>
      <c r="BB2" s="1" t="b">
        <f t="shared" ref="BB2:BB43" si="24">IF(OR(AO2,AS2,AU2),True,False)</f>
        <v>1</v>
      </c>
    </row>
    <row r="3">
      <c r="A3" s="16" t="s">
        <v>72</v>
      </c>
      <c r="B3" s="24">
        <v>42692.0</v>
      </c>
      <c r="C3" s="4" t="s">
        <v>73</v>
      </c>
      <c r="D3" s="3" t="s">
        <v>74</v>
      </c>
      <c r="E3" s="3" t="s">
        <v>53</v>
      </c>
      <c r="F3" s="18" t="s">
        <v>55</v>
      </c>
      <c r="G3" s="6"/>
      <c r="H3" s="6"/>
      <c r="I3" s="25"/>
      <c r="J3" s="14"/>
      <c r="K3" s="19" t="s">
        <v>58</v>
      </c>
      <c r="L3" s="3" t="s">
        <v>59</v>
      </c>
      <c r="M3" s="3" t="s">
        <v>75</v>
      </c>
      <c r="N3" s="3" t="s">
        <v>61</v>
      </c>
      <c r="O3" s="10" t="s">
        <v>62</v>
      </c>
      <c r="P3" s="20" t="s">
        <v>76</v>
      </c>
      <c r="Q3" s="21"/>
      <c r="R3" s="21"/>
      <c r="S3" s="21"/>
      <c r="T3" s="7" t="s">
        <v>77</v>
      </c>
      <c r="U3" s="25"/>
      <c r="V3" s="5" t="s">
        <v>78</v>
      </c>
      <c r="W3" s="5" t="s">
        <v>69</v>
      </c>
      <c r="X3" s="5" t="str">
        <f t="shared" si="1"/>
        <v>parks department
clean up/cover up</v>
      </c>
      <c r="Y3" s="5" t="s">
        <v>70</v>
      </c>
      <c r="Z3" s="5" t="s">
        <v>71</v>
      </c>
      <c r="AA3" s="5" t="str">
        <f t="shared" si="2"/>
        <v>police/sheriff
other</v>
      </c>
      <c r="AB3" s="12"/>
      <c r="AC3" s="12"/>
      <c r="AD3" s="5" t="str">
        <f t="shared" si="3"/>
        <v>
</v>
      </c>
      <c r="AE3" s="12"/>
      <c r="AF3" s="12"/>
      <c r="AG3" s="12" t="str">
        <f t="shared" si="4"/>
        <v>
</v>
      </c>
      <c r="AH3" s="12">
        <v>2.0</v>
      </c>
      <c r="AI3" s="12" t="str">
        <f t="shared" si="5"/>
        <v>Graffiti</v>
      </c>
      <c r="AJ3" s="12" t="str">
        <f t="shared" si="6"/>
        <v>graffiti</v>
      </c>
      <c r="AK3" s="22" t="str">
        <f t="shared" si="7"/>
        <v>clean up/cover up, other</v>
      </c>
      <c r="AL3" s="23" t="str">
        <f t="shared" si="8"/>
        <v>parks department, police/sheriff</v>
      </c>
      <c r="AM3" s="1" t="str">
        <f t="shared" si="9"/>
        <v/>
      </c>
      <c r="AN3" s="2" t="b">
        <f t="shared" si="10"/>
        <v>0</v>
      </c>
      <c r="AO3" s="1" t="b">
        <f t="shared" si="11"/>
        <v>1</v>
      </c>
      <c r="AP3" s="1" t="str">
        <f t="shared" si="12"/>
        <v>other</v>
      </c>
      <c r="AQ3" s="1" t="b">
        <f t="shared" si="13"/>
        <v>0</v>
      </c>
      <c r="AR3" s="1" t="b">
        <f t="shared" si="14"/>
        <v>0</v>
      </c>
      <c r="AS3" s="1" t="b">
        <f t="shared" si="15"/>
        <v>1</v>
      </c>
      <c r="AT3" s="1" t="str">
        <f t="shared" si="16"/>
        <v>parks department</v>
      </c>
      <c r="AU3" s="1" t="b">
        <f t="shared" si="17"/>
        <v>0</v>
      </c>
      <c r="AV3" s="1" t="b">
        <f t="shared" si="18"/>
        <v>1</v>
      </c>
      <c r="AW3" s="1" t="str">
        <f t="shared" si="19"/>
        <v>police/sheriff</v>
      </c>
      <c r="AX3" s="1" t="b">
        <f t="shared" si="20"/>
        <v>0</v>
      </c>
      <c r="AY3" s="1" t="b">
        <f t="shared" si="21"/>
        <v>0</v>
      </c>
      <c r="AZ3" s="1" t="b">
        <f t="shared" si="22"/>
        <v>0</v>
      </c>
      <c r="BA3" s="1" t="b">
        <f t="shared" si="23"/>
        <v>0</v>
      </c>
      <c r="BB3" s="1" t="b">
        <f t="shared" si="24"/>
        <v>1</v>
      </c>
    </row>
    <row r="4">
      <c r="A4" s="16" t="s">
        <v>79</v>
      </c>
      <c r="B4" s="17">
        <v>42791.0</v>
      </c>
      <c r="C4" s="4" t="s">
        <v>80</v>
      </c>
      <c r="D4" s="3" t="s">
        <v>81</v>
      </c>
      <c r="E4" s="3" t="s">
        <v>53</v>
      </c>
      <c r="F4" s="18" t="s">
        <v>82</v>
      </c>
      <c r="G4" s="26"/>
      <c r="H4" s="26"/>
      <c r="I4" s="25"/>
      <c r="J4" s="27"/>
      <c r="K4" s="19" t="s">
        <v>83</v>
      </c>
      <c r="L4" s="3" t="s">
        <v>59</v>
      </c>
      <c r="M4" s="3" t="s">
        <v>84</v>
      </c>
      <c r="N4" s="3" t="s">
        <v>61</v>
      </c>
      <c r="O4" s="3" t="s">
        <v>85</v>
      </c>
      <c r="P4" s="20" t="s">
        <v>86</v>
      </c>
      <c r="Q4" s="3" t="s">
        <v>87</v>
      </c>
      <c r="R4" s="21"/>
      <c r="S4" s="3" t="s">
        <v>88</v>
      </c>
      <c r="T4" s="7" t="s">
        <v>89</v>
      </c>
      <c r="U4" s="7" t="s">
        <v>90</v>
      </c>
      <c r="V4" s="5" t="s">
        <v>91</v>
      </c>
      <c r="W4" s="5" t="s">
        <v>92</v>
      </c>
      <c r="X4" s="5" t="str">
        <f t="shared" si="1"/>
        <v>neighbors
gathering/protest/vigil/demonstration</v>
      </c>
      <c r="Y4" s="12"/>
      <c r="Z4" s="5"/>
      <c r="AA4" s="5" t="str">
        <f t="shared" si="2"/>
        <v>
</v>
      </c>
      <c r="AB4" s="12"/>
      <c r="AC4" s="12"/>
      <c r="AD4" s="5" t="str">
        <f t="shared" si="3"/>
        <v>
</v>
      </c>
      <c r="AE4" s="12"/>
      <c r="AF4" s="12"/>
      <c r="AG4" s="12" t="str">
        <f t="shared" si="4"/>
        <v>
</v>
      </c>
      <c r="AH4" s="12">
        <v>1.0</v>
      </c>
      <c r="AI4" s="12" t="str">
        <f t="shared" si="5"/>
        <v>Other</v>
      </c>
      <c r="AJ4" s="12" t="str">
        <f t="shared" si="6"/>
        <v>none</v>
      </c>
      <c r="AK4" s="22" t="str">
        <f t="shared" si="7"/>
        <v>gathering/protest/vigil/demonstration</v>
      </c>
      <c r="AL4" s="23" t="str">
        <f t="shared" si="8"/>
        <v>gathering/protest/vigil/demonstration</v>
      </c>
      <c r="AM4" s="1" t="str">
        <f t="shared" si="9"/>
        <v>Non-White</v>
      </c>
      <c r="AN4" s="2" t="b">
        <f t="shared" si="10"/>
        <v>0</v>
      </c>
      <c r="AO4" s="1" t="b">
        <f t="shared" si="11"/>
        <v>0</v>
      </c>
      <c r="AP4" s="1" t="str">
        <f t="shared" si="12"/>
        <v>no involvement</v>
      </c>
      <c r="AQ4" s="1" t="b">
        <f t="shared" si="13"/>
        <v>0</v>
      </c>
      <c r="AR4" s="1" t="b">
        <f t="shared" si="14"/>
        <v>0</v>
      </c>
      <c r="AS4" s="1" t="b">
        <f t="shared" si="15"/>
        <v>0</v>
      </c>
      <c r="AT4" s="1" t="str">
        <f t="shared" si="16"/>
        <v>None</v>
      </c>
      <c r="AU4" s="1" t="b">
        <f t="shared" si="17"/>
        <v>0</v>
      </c>
      <c r="AV4" s="1" t="b">
        <f t="shared" si="18"/>
        <v>0</v>
      </c>
      <c r="AW4" s="1" t="str">
        <f t="shared" si="19"/>
        <v>None</v>
      </c>
      <c r="AX4" s="1" t="b">
        <f t="shared" si="20"/>
        <v>0</v>
      </c>
      <c r="AY4" s="1" t="b">
        <f t="shared" si="21"/>
        <v>1</v>
      </c>
      <c r="AZ4" s="1" t="b">
        <f t="shared" si="22"/>
        <v>0</v>
      </c>
      <c r="BA4" s="1" t="b">
        <f t="shared" si="23"/>
        <v>1</v>
      </c>
      <c r="BB4" s="1" t="b">
        <f t="shared" si="24"/>
        <v>0</v>
      </c>
    </row>
    <row r="5">
      <c r="A5" s="28" t="s">
        <v>93</v>
      </c>
      <c r="B5" s="29">
        <v>42977.0</v>
      </c>
      <c r="C5" s="30" t="s">
        <v>94</v>
      </c>
      <c r="D5" s="31" t="s">
        <v>95</v>
      </c>
      <c r="E5" s="31" t="s">
        <v>96</v>
      </c>
      <c r="F5" s="18" t="s">
        <v>82</v>
      </c>
      <c r="G5" s="32"/>
      <c r="H5" s="32"/>
      <c r="I5" s="33"/>
      <c r="J5" s="27"/>
      <c r="K5" s="34" t="s">
        <v>83</v>
      </c>
      <c r="L5" s="31" t="s">
        <v>59</v>
      </c>
      <c r="M5" s="31" t="s">
        <v>97</v>
      </c>
      <c r="N5" s="31" t="s">
        <v>61</v>
      </c>
      <c r="O5" s="31" t="s">
        <v>98</v>
      </c>
      <c r="P5" s="35" t="s">
        <v>99</v>
      </c>
      <c r="Q5" s="36"/>
      <c r="R5" s="21"/>
      <c r="S5" s="37"/>
      <c r="T5" s="33"/>
      <c r="U5" s="38" t="s">
        <v>100</v>
      </c>
      <c r="V5" s="12"/>
      <c r="W5" s="5"/>
      <c r="X5" s="5" t="str">
        <f t="shared" si="1"/>
        <v>
</v>
      </c>
      <c r="Y5" s="12"/>
      <c r="Z5" s="5"/>
      <c r="AA5" s="5" t="str">
        <f t="shared" si="2"/>
        <v>
</v>
      </c>
      <c r="AB5" s="12"/>
      <c r="AC5" s="12"/>
      <c r="AD5" s="5" t="str">
        <f t="shared" si="3"/>
        <v>
</v>
      </c>
      <c r="AE5" s="12"/>
      <c r="AF5" s="12"/>
      <c r="AG5" s="12" t="str">
        <f t="shared" si="4"/>
        <v>
</v>
      </c>
      <c r="AH5" s="12">
        <v>0.0</v>
      </c>
      <c r="AI5" s="12" t="str">
        <f t="shared" si="5"/>
        <v>Other</v>
      </c>
      <c r="AJ5" s="12" t="str">
        <f t="shared" si="6"/>
        <v>none</v>
      </c>
      <c r="AK5" s="22" t="str">
        <f t="shared" si="7"/>
        <v/>
      </c>
      <c r="AL5" s="39" t="str">
        <f t="shared" si="8"/>
        <v/>
      </c>
      <c r="AM5" s="1" t="str">
        <f t="shared" si="9"/>
        <v/>
      </c>
      <c r="AN5" s="2" t="b">
        <f t="shared" si="10"/>
        <v>0</v>
      </c>
      <c r="AO5" s="1" t="b">
        <f t="shared" si="11"/>
        <v>0</v>
      </c>
      <c r="AP5" s="1" t="str">
        <f t="shared" si="12"/>
        <v>no involvement</v>
      </c>
      <c r="AQ5" s="1" t="b">
        <f t="shared" si="13"/>
        <v>0</v>
      </c>
      <c r="AR5" s="1" t="b">
        <f t="shared" si="14"/>
        <v>0</v>
      </c>
      <c r="AS5" s="1" t="b">
        <f t="shared" si="15"/>
        <v>0</v>
      </c>
      <c r="AT5" s="1" t="str">
        <f t="shared" si="16"/>
        <v>None</v>
      </c>
      <c r="AU5" s="1" t="b">
        <f t="shared" si="17"/>
        <v>0</v>
      </c>
      <c r="AV5" s="1" t="b">
        <f t="shared" si="18"/>
        <v>0</v>
      </c>
      <c r="AW5" s="1" t="str">
        <f t="shared" si="19"/>
        <v>None</v>
      </c>
      <c r="AX5" s="1" t="b">
        <f t="shared" si="20"/>
        <v>0</v>
      </c>
      <c r="AY5" s="1" t="b">
        <f t="shared" si="21"/>
        <v>0</v>
      </c>
      <c r="AZ5" s="1" t="b">
        <f t="shared" si="22"/>
        <v>0</v>
      </c>
      <c r="BA5" s="1" t="b">
        <f t="shared" si="23"/>
        <v>0</v>
      </c>
      <c r="BB5" s="1" t="b">
        <f t="shared" si="24"/>
        <v>0</v>
      </c>
    </row>
    <row r="6">
      <c r="A6" s="40" t="s">
        <v>101</v>
      </c>
      <c r="B6" s="41">
        <v>44130.0</v>
      </c>
      <c r="C6" s="5" t="s">
        <v>102</v>
      </c>
      <c r="D6" s="5" t="s">
        <v>103</v>
      </c>
      <c r="E6" s="5" t="s">
        <v>53</v>
      </c>
      <c r="F6" s="18" t="s">
        <v>82</v>
      </c>
      <c r="G6" s="26"/>
      <c r="H6" s="26"/>
      <c r="I6" s="42" t="s">
        <v>104</v>
      </c>
      <c r="J6" s="27"/>
      <c r="K6" s="43" t="s">
        <v>83</v>
      </c>
      <c r="L6" s="3" t="s">
        <v>59</v>
      </c>
      <c r="M6" s="5" t="s">
        <v>105</v>
      </c>
      <c r="N6" s="5" t="s">
        <v>61</v>
      </c>
      <c r="O6" s="10" t="s">
        <v>62</v>
      </c>
      <c r="P6" s="40" t="s">
        <v>106</v>
      </c>
      <c r="Q6" s="12"/>
      <c r="R6" s="21"/>
      <c r="S6" s="12"/>
      <c r="T6" s="44" t="s">
        <v>107</v>
      </c>
      <c r="U6" s="5" t="s">
        <v>108</v>
      </c>
      <c r="V6" s="5" t="s">
        <v>70</v>
      </c>
      <c r="W6" s="5" t="s">
        <v>71</v>
      </c>
      <c r="X6" s="5" t="str">
        <f t="shared" si="1"/>
        <v>police/sheriff
other</v>
      </c>
      <c r="Y6" s="5" t="s">
        <v>109</v>
      </c>
      <c r="Z6" s="5" t="s">
        <v>110</v>
      </c>
      <c r="AA6" s="5" t="str">
        <f t="shared" si="2"/>
        <v>mayor/council member
policy/committee/system creation</v>
      </c>
      <c r="AB6" s="5" t="s">
        <v>78</v>
      </c>
      <c r="AC6" s="5" t="s">
        <v>69</v>
      </c>
      <c r="AD6" s="5" t="str">
        <f t="shared" si="3"/>
        <v>parks department
clean up/cover up</v>
      </c>
      <c r="AE6" s="5" t="s">
        <v>109</v>
      </c>
      <c r="AF6" s="5" t="s">
        <v>111</v>
      </c>
      <c r="AG6" s="12" t="str">
        <f t="shared" si="4"/>
        <v>mayor/council member
letters/statements</v>
      </c>
      <c r="AH6" s="12">
        <v>4.0</v>
      </c>
      <c r="AI6" s="12" t="str">
        <f t="shared" si="5"/>
        <v>Other</v>
      </c>
      <c r="AJ6" s="12" t="str">
        <f t="shared" si="6"/>
        <v>none</v>
      </c>
      <c r="AK6" s="22" t="str">
        <f t="shared" si="7"/>
        <v>other, policy/committee/system creation, clean up/cover up, letters/statements</v>
      </c>
      <c r="AL6" s="23" t="str">
        <f t="shared" si="8"/>
        <v>police/sheriff, mayor/council member, parks department, mayor/council member</v>
      </c>
      <c r="AM6" s="1" t="str">
        <f t="shared" si="9"/>
        <v/>
      </c>
      <c r="AN6" s="2" t="b">
        <f t="shared" si="10"/>
        <v>0</v>
      </c>
      <c r="AO6" s="1" t="b">
        <f t="shared" si="11"/>
        <v>1</v>
      </c>
      <c r="AP6" s="1" t="str">
        <f t="shared" si="12"/>
        <v>other</v>
      </c>
      <c r="AQ6" s="1" t="b">
        <f t="shared" si="13"/>
        <v>0</v>
      </c>
      <c r="AR6" s="1" t="b">
        <f t="shared" si="14"/>
        <v>1</v>
      </c>
      <c r="AS6" s="1" t="b">
        <f t="shared" si="15"/>
        <v>1</v>
      </c>
      <c r="AT6" s="1" t="str">
        <f t="shared" si="16"/>
        <v>parks department</v>
      </c>
      <c r="AU6" s="1" t="b">
        <f t="shared" si="17"/>
        <v>0</v>
      </c>
      <c r="AV6" s="1" t="b">
        <f t="shared" si="18"/>
        <v>1</v>
      </c>
      <c r="AW6" s="1" t="str">
        <f t="shared" si="19"/>
        <v>police/sheriff</v>
      </c>
      <c r="AX6" s="1" t="b">
        <f t="shared" si="20"/>
        <v>1</v>
      </c>
      <c r="AY6" s="1" t="b">
        <f t="shared" si="21"/>
        <v>0</v>
      </c>
      <c r="AZ6" s="1" t="b">
        <f t="shared" si="22"/>
        <v>0</v>
      </c>
      <c r="BA6" s="1" t="b">
        <f t="shared" si="23"/>
        <v>1</v>
      </c>
      <c r="BB6" s="1" t="b">
        <f t="shared" si="24"/>
        <v>1</v>
      </c>
    </row>
    <row r="7">
      <c r="A7" s="16" t="s">
        <v>112</v>
      </c>
      <c r="B7" s="17">
        <v>42836.0</v>
      </c>
      <c r="C7" s="4" t="s">
        <v>113</v>
      </c>
      <c r="D7" s="3" t="s">
        <v>114</v>
      </c>
      <c r="E7" s="3" t="s">
        <v>96</v>
      </c>
      <c r="F7" s="18" t="s">
        <v>54</v>
      </c>
      <c r="G7" s="6" t="s">
        <v>115</v>
      </c>
      <c r="H7" s="6"/>
      <c r="I7" s="7" t="s">
        <v>116</v>
      </c>
      <c r="J7" s="27"/>
      <c r="K7" s="19" t="s">
        <v>83</v>
      </c>
      <c r="L7" s="3" t="s">
        <v>59</v>
      </c>
      <c r="M7" s="3" t="s">
        <v>117</v>
      </c>
      <c r="N7" s="3" t="s">
        <v>117</v>
      </c>
      <c r="O7" s="3" t="s">
        <v>118</v>
      </c>
      <c r="P7" s="20" t="s">
        <v>119</v>
      </c>
      <c r="Q7" s="45" t="s">
        <v>120</v>
      </c>
      <c r="R7" s="12"/>
      <c r="S7" s="21"/>
      <c r="T7" s="25"/>
      <c r="U7" s="7" t="s">
        <v>121</v>
      </c>
      <c r="V7" s="12"/>
      <c r="W7" s="5"/>
      <c r="X7" s="5" t="str">
        <f t="shared" si="1"/>
        <v>
</v>
      </c>
      <c r="Y7" s="12"/>
      <c r="Z7" s="5"/>
      <c r="AA7" s="5" t="str">
        <f t="shared" si="2"/>
        <v>
</v>
      </c>
      <c r="AB7" s="12"/>
      <c r="AC7" s="12"/>
      <c r="AD7" s="5" t="str">
        <f t="shared" si="3"/>
        <v>
</v>
      </c>
      <c r="AE7" s="12"/>
      <c r="AF7" s="12"/>
      <c r="AG7" s="12" t="str">
        <f t="shared" si="4"/>
        <v>
</v>
      </c>
      <c r="AH7" s="12">
        <v>0.0</v>
      </c>
      <c r="AI7" s="12" t="str">
        <f t="shared" si="5"/>
        <v>Vandalism</v>
      </c>
      <c r="AJ7" s="12" t="str">
        <f t="shared" si="6"/>
        <v>vandalism</v>
      </c>
      <c r="AK7" s="22" t="str">
        <f t="shared" si="7"/>
        <v/>
      </c>
      <c r="AL7" s="39" t="str">
        <f t="shared" si="8"/>
        <v/>
      </c>
      <c r="AM7" s="1" t="str">
        <f t="shared" si="9"/>
        <v>Latinx Community</v>
      </c>
      <c r="AN7" s="2" t="b">
        <f t="shared" si="10"/>
        <v>0</v>
      </c>
      <c r="AO7" s="1" t="b">
        <f t="shared" si="11"/>
        <v>0</v>
      </c>
      <c r="AP7" s="1" t="str">
        <f t="shared" si="12"/>
        <v>no involvement</v>
      </c>
      <c r="AQ7" s="1" t="b">
        <f t="shared" si="13"/>
        <v>0</v>
      </c>
      <c r="AR7" s="1" t="b">
        <f t="shared" si="14"/>
        <v>0</v>
      </c>
      <c r="AS7" s="1" t="b">
        <f t="shared" si="15"/>
        <v>0</v>
      </c>
      <c r="AT7" s="1" t="str">
        <f t="shared" si="16"/>
        <v>None</v>
      </c>
      <c r="AU7" s="1" t="b">
        <f t="shared" si="17"/>
        <v>0</v>
      </c>
      <c r="AV7" s="1" t="b">
        <f t="shared" si="18"/>
        <v>0</v>
      </c>
      <c r="AW7" s="1" t="str">
        <f t="shared" si="19"/>
        <v>None</v>
      </c>
      <c r="AX7" s="1" t="b">
        <f t="shared" si="20"/>
        <v>0</v>
      </c>
      <c r="AY7" s="1" t="b">
        <f t="shared" si="21"/>
        <v>0</v>
      </c>
      <c r="AZ7" s="1" t="b">
        <f t="shared" si="22"/>
        <v>0</v>
      </c>
      <c r="BA7" s="1" t="b">
        <f t="shared" si="23"/>
        <v>0</v>
      </c>
      <c r="BB7" s="1" t="b">
        <f t="shared" si="24"/>
        <v>0</v>
      </c>
    </row>
    <row r="8">
      <c r="A8" s="16" t="s">
        <v>122</v>
      </c>
      <c r="B8" s="17">
        <v>43247.0</v>
      </c>
      <c r="C8" s="4" t="s">
        <v>123</v>
      </c>
      <c r="D8" s="3" t="s">
        <v>124</v>
      </c>
      <c r="E8" s="3" t="s">
        <v>96</v>
      </c>
      <c r="F8" s="18" t="s">
        <v>54</v>
      </c>
      <c r="G8" s="6"/>
      <c r="H8" s="6"/>
      <c r="I8" s="25"/>
      <c r="J8" s="27"/>
      <c r="K8" s="19" t="s">
        <v>83</v>
      </c>
      <c r="L8" s="3" t="s">
        <v>59</v>
      </c>
      <c r="M8" s="3" t="s">
        <v>117</v>
      </c>
      <c r="N8" s="3" t="s">
        <v>117</v>
      </c>
      <c r="O8" s="3" t="s">
        <v>118</v>
      </c>
      <c r="P8" s="20" t="s">
        <v>125</v>
      </c>
      <c r="Q8" s="21"/>
      <c r="R8" s="12"/>
      <c r="S8" s="3" t="s">
        <v>126</v>
      </c>
      <c r="T8" s="46" t="s">
        <v>127</v>
      </c>
      <c r="U8" s="25"/>
      <c r="V8" s="5" t="s">
        <v>68</v>
      </c>
      <c r="W8" s="5" t="s">
        <v>69</v>
      </c>
      <c r="X8" s="5" t="str">
        <f t="shared" si="1"/>
        <v>community members
clean up/cover up</v>
      </c>
      <c r="Y8" s="5" t="s">
        <v>70</v>
      </c>
      <c r="Z8" s="5" t="s">
        <v>42</v>
      </c>
      <c r="AA8" s="5" t="str">
        <f t="shared" si="2"/>
        <v>police/sheriff
suspension/denial of access to space</v>
      </c>
      <c r="AB8" s="12"/>
      <c r="AC8" s="12"/>
      <c r="AD8" s="5" t="str">
        <f t="shared" si="3"/>
        <v>
</v>
      </c>
      <c r="AE8" s="12"/>
      <c r="AF8" s="12"/>
      <c r="AG8" s="12" t="str">
        <f t="shared" si="4"/>
        <v>
</v>
      </c>
      <c r="AH8" s="12">
        <v>2.0</v>
      </c>
      <c r="AI8" s="12" t="str">
        <f t="shared" si="5"/>
        <v>Vandalism</v>
      </c>
      <c r="AJ8" s="12" t="str">
        <f t="shared" si="6"/>
        <v>vandalism</v>
      </c>
      <c r="AK8" s="22" t="str">
        <f t="shared" si="7"/>
        <v>clean up/cover up, suspension/denial of access to space</v>
      </c>
      <c r="AL8" s="23" t="str">
        <f t="shared" si="8"/>
        <v>community members, police/sheriff</v>
      </c>
      <c r="AM8" s="1" t="str">
        <f t="shared" si="9"/>
        <v/>
      </c>
      <c r="AN8" s="2" t="b">
        <f t="shared" si="10"/>
        <v>0</v>
      </c>
      <c r="AO8" s="1" t="b">
        <f t="shared" si="11"/>
        <v>1</v>
      </c>
      <c r="AP8" s="1" t="str">
        <f t="shared" si="12"/>
        <v>suspension/denial of access to space</v>
      </c>
      <c r="AQ8" s="1" t="b">
        <f t="shared" si="13"/>
        <v>0</v>
      </c>
      <c r="AR8" s="1" t="b">
        <f t="shared" si="14"/>
        <v>0</v>
      </c>
      <c r="AS8" s="1" t="b">
        <f t="shared" si="15"/>
        <v>1</v>
      </c>
      <c r="AT8" s="1" t="str">
        <f t="shared" si="16"/>
        <v>community members</v>
      </c>
      <c r="AU8" s="1" t="b">
        <f t="shared" si="17"/>
        <v>1</v>
      </c>
      <c r="AV8" s="1" t="b">
        <f t="shared" si="18"/>
        <v>0</v>
      </c>
      <c r="AW8" s="1" t="str">
        <f t="shared" si="19"/>
        <v>None</v>
      </c>
      <c r="AX8" s="1" t="b">
        <f t="shared" si="20"/>
        <v>0</v>
      </c>
      <c r="AY8" s="1" t="b">
        <f t="shared" si="21"/>
        <v>0</v>
      </c>
      <c r="AZ8" s="1" t="b">
        <f t="shared" si="22"/>
        <v>0</v>
      </c>
      <c r="BA8" s="1" t="b">
        <f t="shared" si="23"/>
        <v>0</v>
      </c>
      <c r="BB8" s="1" t="b">
        <f t="shared" si="24"/>
        <v>1</v>
      </c>
    </row>
    <row r="9">
      <c r="A9" s="16" t="s">
        <v>128</v>
      </c>
      <c r="B9" s="17">
        <v>43275.0</v>
      </c>
      <c r="C9" s="4" t="s">
        <v>129</v>
      </c>
      <c r="D9" s="3" t="s">
        <v>103</v>
      </c>
      <c r="E9" s="3" t="s">
        <v>53</v>
      </c>
      <c r="F9" s="18" t="s">
        <v>130</v>
      </c>
      <c r="G9" s="6"/>
      <c r="H9" s="6"/>
      <c r="I9" s="25"/>
      <c r="J9" s="15" t="s">
        <v>131</v>
      </c>
      <c r="K9" s="19" t="s">
        <v>132</v>
      </c>
      <c r="L9" s="3" t="s">
        <v>59</v>
      </c>
      <c r="M9" s="3" t="s">
        <v>117</v>
      </c>
      <c r="N9" s="3" t="s">
        <v>117</v>
      </c>
      <c r="O9" s="3" t="s">
        <v>118</v>
      </c>
      <c r="P9" s="20" t="s">
        <v>133</v>
      </c>
      <c r="Q9" s="3" t="s">
        <v>134</v>
      </c>
      <c r="R9" s="12"/>
      <c r="S9" s="21"/>
      <c r="T9" s="7" t="s">
        <v>135</v>
      </c>
      <c r="U9" s="25"/>
      <c r="V9" s="5" t="s">
        <v>70</v>
      </c>
      <c r="W9" s="5" t="s">
        <v>71</v>
      </c>
      <c r="X9" s="5" t="str">
        <f t="shared" si="1"/>
        <v>police/sheriff
other</v>
      </c>
      <c r="Y9" s="5" t="s">
        <v>68</v>
      </c>
      <c r="Z9" s="5" t="s">
        <v>111</v>
      </c>
      <c r="AA9" s="5" t="str">
        <f t="shared" si="2"/>
        <v>community members
letters/statements</v>
      </c>
      <c r="AB9" s="5" t="s">
        <v>70</v>
      </c>
      <c r="AC9" s="5" t="s">
        <v>111</v>
      </c>
      <c r="AD9" s="5" t="str">
        <f t="shared" si="3"/>
        <v>police/sheriff
letters/statements</v>
      </c>
      <c r="AE9" s="12"/>
      <c r="AF9" s="12"/>
      <c r="AG9" s="12" t="str">
        <f t="shared" si="4"/>
        <v>
</v>
      </c>
      <c r="AH9" s="12">
        <v>3.0</v>
      </c>
      <c r="AI9" s="12" t="str">
        <f t="shared" si="5"/>
        <v>Other</v>
      </c>
      <c r="AJ9" s="12" t="str">
        <f t="shared" si="6"/>
        <v>other</v>
      </c>
      <c r="AK9" s="22" t="str">
        <f t="shared" si="7"/>
        <v>other, letters/statements, letters/statements</v>
      </c>
      <c r="AL9" s="23" t="str">
        <f t="shared" si="8"/>
        <v>police/sheriff, community members, police/sheriff</v>
      </c>
      <c r="AM9" s="1" t="str">
        <f t="shared" si="9"/>
        <v>Jewish Community</v>
      </c>
      <c r="AN9" s="2" t="b">
        <f t="shared" si="10"/>
        <v>0</v>
      </c>
      <c r="AO9" s="1" t="b">
        <f t="shared" si="11"/>
        <v>1</v>
      </c>
      <c r="AP9" s="1" t="str">
        <f t="shared" si="12"/>
        <v>other</v>
      </c>
      <c r="AQ9" s="1" t="b">
        <f t="shared" si="13"/>
        <v>0</v>
      </c>
      <c r="AR9" s="1" t="b">
        <f t="shared" si="14"/>
        <v>1</v>
      </c>
      <c r="AS9" s="1" t="b">
        <f t="shared" si="15"/>
        <v>0</v>
      </c>
      <c r="AT9" s="1" t="str">
        <f t="shared" si="16"/>
        <v>None</v>
      </c>
      <c r="AU9" s="1" t="b">
        <f t="shared" si="17"/>
        <v>0</v>
      </c>
      <c r="AV9" s="1" t="b">
        <f t="shared" si="18"/>
        <v>1</v>
      </c>
      <c r="AW9" s="1" t="str">
        <f t="shared" si="19"/>
        <v>police/sheriff</v>
      </c>
      <c r="AX9" s="1" t="b">
        <f t="shared" si="20"/>
        <v>0</v>
      </c>
      <c r="AY9" s="1" t="b">
        <f t="shared" si="21"/>
        <v>0</v>
      </c>
      <c r="AZ9" s="1" t="b">
        <f t="shared" si="22"/>
        <v>0</v>
      </c>
      <c r="BA9" s="1" t="b">
        <f t="shared" si="23"/>
        <v>0</v>
      </c>
      <c r="BB9" s="1" t="b">
        <f t="shared" si="24"/>
        <v>1</v>
      </c>
    </row>
    <row r="10">
      <c r="A10" s="47" t="s">
        <v>136</v>
      </c>
      <c r="B10" s="17">
        <v>43316.0</v>
      </c>
      <c r="C10" s="4" t="s">
        <v>137</v>
      </c>
      <c r="D10" s="3" t="s">
        <v>138</v>
      </c>
      <c r="E10" s="3" t="s">
        <v>53</v>
      </c>
      <c r="F10" s="18" t="s">
        <v>54</v>
      </c>
      <c r="G10" s="6" t="s">
        <v>139</v>
      </c>
      <c r="H10" s="6"/>
      <c r="I10" s="25"/>
      <c r="J10" s="27"/>
      <c r="K10" s="19" t="s">
        <v>83</v>
      </c>
      <c r="L10" s="3" t="s">
        <v>59</v>
      </c>
      <c r="M10" s="3" t="s">
        <v>117</v>
      </c>
      <c r="N10" s="3" t="s">
        <v>117</v>
      </c>
      <c r="O10" s="3" t="s">
        <v>140</v>
      </c>
      <c r="P10" s="47" t="s">
        <v>141</v>
      </c>
      <c r="Q10" s="21"/>
      <c r="R10" s="3"/>
      <c r="S10" s="21"/>
      <c r="T10" s="7" t="s">
        <v>142</v>
      </c>
      <c r="U10" s="25"/>
      <c r="V10" s="5" t="s">
        <v>70</v>
      </c>
      <c r="W10" s="5" t="s">
        <v>71</v>
      </c>
      <c r="X10" s="5" t="str">
        <f t="shared" si="1"/>
        <v>police/sheriff
other</v>
      </c>
      <c r="Y10" s="12"/>
      <c r="Z10" s="5"/>
      <c r="AA10" s="5" t="str">
        <f t="shared" si="2"/>
        <v>
</v>
      </c>
      <c r="AB10" s="12"/>
      <c r="AC10" s="12"/>
      <c r="AD10" s="5" t="str">
        <f t="shared" si="3"/>
        <v>
</v>
      </c>
      <c r="AE10" s="12"/>
      <c r="AF10" s="12"/>
      <c r="AG10" s="12" t="str">
        <f t="shared" si="4"/>
        <v>
</v>
      </c>
      <c r="AH10" s="12">
        <v>1.0</v>
      </c>
      <c r="AI10" s="12" t="str">
        <f t="shared" si="5"/>
        <v>Vandalism</v>
      </c>
      <c r="AJ10" s="12" t="str">
        <f t="shared" si="6"/>
        <v>vandalism</v>
      </c>
      <c r="AK10" s="22" t="str">
        <f t="shared" si="7"/>
        <v>other</v>
      </c>
      <c r="AL10" s="23" t="str">
        <f t="shared" si="8"/>
        <v>other</v>
      </c>
      <c r="AM10" s="1" t="str">
        <f t="shared" si="9"/>
        <v/>
      </c>
      <c r="AN10" s="2" t="b">
        <f t="shared" si="10"/>
        <v>0</v>
      </c>
      <c r="AO10" s="1" t="b">
        <f t="shared" si="11"/>
        <v>1</v>
      </c>
      <c r="AP10" s="1" t="str">
        <f t="shared" si="12"/>
        <v>other</v>
      </c>
      <c r="AQ10" s="1" t="b">
        <f t="shared" si="13"/>
        <v>0</v>
      </c>
      <c r="AR10" s="1" t="b">
        <f t="shared" si="14"/>
        <v>0</v>
      </c>
      <c r="AS10" s="1" t="b">
        <f t="shared" si="15"/>
        <v>0</v>
      </c>
      <c r="AT10" s="1" t="str">
        <f t="shared" si="16"/>
        <v>None</v>
      </c>
      <c r="AU10" s="1" t="b">
        <f t="shared" si="17"/>
        <v>0</v>
      </c>
      <c r="AV10" s="1" t="b">
        <f t="shared" si="18"/>
        <v>1</v>
      </c>
      <c r="AW10" s="1" t="str">
        <f t="shared" si="19"/>
        <v>police/sheriff</v>
      </c>
      <c r="AX10" s="1" t="b">
        <f t="shared" si="20"/>
        <v>0</v>
      </c>
      <c r="AY10" s="1" t="b">
        <f t="shared" si="21"/>
        <v>0</v>
      </c>
      <c r="AZ10" s="1" t="b">
        <f t="shared" si="22"/>
        <v>0</v>
      </c>
      <c r="BA10" s="1" t="b">
        <f t="shared" si="23"/>
        <v>0</v>
      </c>
      <c r="BB10" s="1" t="b">
        <f t="shared" si="24"/>
        <v>1</v>
      </c>
    </row>
    <row r="11">
      <c r="A11" s="48" t="s">
        <v>143</v>
      </c>
      <c r="B11" s="41">
        <v>43532.0</v>
      </c>
      <c r="C11" s="5" t="s">
        <v>144</v>
      </c>
      <c r="D11" s="5" t="s">
        <v>74</v>
      </c>
      <c r="E11" s="5" t="s">
        <v>53</v>
      </c>
      <c r="F11" s="18" t="s">
        <v>55</v>
      </c>
      <c r="G11" s="6"/>
      <c r="H11" s="6"/>
      <c r="I11" s="5" t="s">
        <v>145</v>
      </c>
      <c r="J11" s="27"/>
      <c r="K11" s="19" t="s">
        <v>132</v>
      </c>
      <c r="L11" s="5" t="s">
        <v>146</v>
      </c>
      <c r="M11" s="5" t="s">
        <v>117</v>
      </c>
      <c r="N11" s="5" t="s">
        <v>117</v>
      </c>
      <c r="O11" s="5" t="s">
        <v>118</v>
      </c>
      <c r="P11" s="12"/>
      <c r="Q11" s="5" t="s">
        <v>134</v>
      </c>
      <c r="R11" s="3" t="s">
        <v>64</v>
      </c>
      <c r="S11" s="12"/>
      <c r="T11" s="49"/>
      <c r="U11" s="50" t="s">
        <v>147</v>
      </c>
      <c r="V11" s="5" t="s">
        <v>70</v>
      </c>
      <c r="W11" s="5" t="s">
        <v>71</v>
      </c>
      <c r="X11" s="5" t="str">
        <f t="shared" si="1"/>
        <v>police/sheriff
other</v>
      </c>
      <c r="Y11" s="5"/>
      <c r="Z11" s="5"/>
      <c r="AA11" s="5" t="str">
        <f t="shared" si="2"/>
        <v>
</v>
      </c>
      <c r="AB11" s="5"/>
      <c r="AC11" s="5"/>
      <c r="AD11" s="5" t="str">
        <f t="shared" si="3"/>
        <v>
</v>
      </c>
      <c r="AE11" s="5"/>
      <c r="AF11" s="5"/>
      <c r="AG11" s="12" t="str">
        <f t="shared" si="4"/>
        <v>
</v>
      </c>
      <c r="AH11" s="12">
        <v>1.0</v>
      </c>
      <c r="AI11" s="12" t="str">
        <f t="shared" si="5"/>
        <v>Graffiti</v>
      </c>
      <c r="AJ11" s="12" t="str">
        <f t="shared" si="6"/>
        <v>graffiti</v>
      </c>
      <c r="AK11" s="22" t="str">
        <f t="shared" si="7"/>
        <v>other</v>
      </c>
      <c r="AL11" s="23" t="str">
        <f t="shared" si="8"/>
        <v>other</v>
      </c>
      <c r="AM11" s="1" t="str">
        <f t="shared" si="9"/>
        <v>Jewish Community, Black American Community</v>
      </c>
      <c r="AN11" s="2" t="b">
        <f t="shared" si="10"/>
        <v>0</v>
      </c>
      <c r="AO11" s="1" t="b">
        <f t="shared" si="11"/>
        <v>1</v>
      </c>
      <c r="AP11" s="1" t="str">
        <f t="shared" si="12"/>
        <v>other</v>
      </c>
      <c r="AQ11" s="1" t="b">
        <f t="shared" si="13"/>
        <v>0</v>
      </c>
      <c r="AR11" s="1" t="b">
        <f t="shared" si="14"/>
        <v>0</v>
      </c>
      <c r="AS11" s="1" t="b">
        <f t="shared" si="15"/>
        <v>0</v>
      </c>
      <c r="AT11" s="1" t="str">
        <f t="shared" si="16"/>
        <v>None</v>
      </c>
      <c r="AU11" s="1" t="b">
        <f t="shared" si="17"/>
        <v>0</v>
      </c>
      <c r="AV11" s="1" t="b">
        <f t="shared" si="18"/>
        <v>1</v>
      </c>
      <c r="AW11" s="1" t="str">
        <f t="shared" si="19"/>
        <v>police/sheriff</v>
      </c>
      <c r="AX11" s="1" t="b">
        <f t="shared" si="20"/>
        <v>0</v>
      </c>
      <c r="AY11" s="1" t="b">
        <f t="shared" si="21"/>
        <v>0</v>
      </c>
      <c r="AZ11" s="1" t="b">
        <f t="shared" si="22"/>
        <v>0</v>
      </c>
      <c r="BA11" s="1" t="b">
        <f t="shared" si="23"/>
        <v>0</v>
      </c>
      <c r="BB11" s="1" t="b">
        <f t="shared" si="24"/>
        <v>1</v>
      </c>
    </row>
    <row r="12">
      <c r="A12" s="51" t="s">
        <v>148</v>
      </c>
      <c r="B12" s="52">
        <v>43630.0</v>
      </c>
      <c r="C12" s="53" t="s">
        <v>149</v>
      </c>
      <c r="D12" s="54" t="s">
        <v>150</v>
      </c>
      <c r="E12" s="55" t="s">
        <v>53</v>
      </c>
      <c r="F12" s="18" t="s">
        <v>54</v>
      </c>
      <c r="G12" s="6"/>
      <c r="H12" s="6"/>
      <c r="I12" s="56"/>
      <c r="J12" s="14"/>
      <c r="K12" s="19" t="s">
        <v>83</v>
      </c>
      <c r="L12" s="3" t="s">
        <v>151</v>
      </c>
      <c r="M12" s="54" t="s">
        <v>117</v>
      </c>
      <c r="N12" s="3" t="s">
        <v>117</v>
      </c>
      <c r="O12" s="3" t="s">
        <v>152</v>
      </c>
      <c r="P12" s="56"/>
      <c r="Q12" s="57"/>
      <c r="R12" s="12"/>
      <c r="S12" s="56"/>
      <c r="T12" s="58" t="s">
        <v>153</v>
      </c>
      <c r="U12" s="53"/>
      <c r="V12" s="53"/>
      <c r="W12" s="53"/>
      <c r="X12" s="5" t="str">
        <f t="shared" si="1"/>
        <v>
</v>
      </c>
      <c r="Y12" s="53"/>
      <c r="Z12" s="53"/>
      <c r="AA12" s="5" t="str">
        <f t="shared" si="2"/>
        <v>
</v>
      </c>
      <c r="AB12" s="53"/>
      <c r="AC12" s="53"/>
      <c r="AD12" s="5" t="str">
        <f t="shared" si="3"/>
        <v>
</v>
      </c>
      <c r="AE12" s="53"/>
      <c r="AF12" s="53"/>
      <c r="AG12" s="12" t="str">
        <f t="shared" si="4"/>
        <v>
</v>
      </c>
      <c r="AH12" s="12">
        <v>0.0</v>
      </c>
      <c r="AI12" s="12" t="str">
        <f t="shared" si="5"/>
        <v>Vandalism</v>
      </c>
      <c r="AJ12" s="12" t="str">
        <f t="shared" si="6"/>
        <v>vandalism</v>
      </c>
      <c r="AK12" s="22" t="str">
        <f t="shared" si="7"/>
        <v/>
      </c>
      <c r="AL12" s="39" t="str">
        <f t="shared" si="8"/>
        <v/>
      </c>
      <c r="AM12" s="1" t="str">
        <f t="shared" si="9"/>
        <v/>
      </c>
      <c r="AN12" s="2" t="b">
        <f t="shared" si="10"/>
        <v>0</v>
      </c>
      <c r="AO12" s="1" t="b">
        <f t="shared" si="11"/>
        <v>0</v>
      </c>
      <c r="AP12" s="1" t="str">
        <f t="shared" si="12"/>
        <v>no involvement</v>
      </c>
      <c r="AQ12" s="1" t="b">
        <f t="shared" si="13"/>
        <v>0</v>
      </c>
      <c r="AR12" s="1" t="b">
        <f t="shared" si="14"/>
        <v>0</v>
      </c>
      <c r="AS12" s="1" t="b">
        <f t="shared" si="15"/>
        <v>0</v>
      </c>
      <c r="AT12" s="1" t="str">
        <f t="shared" si="16"/>
        <v>None</v>
      </c>
      <c r="AU12" s="1" t="b">
        <f t="shared" si="17"/>
        <v>0</v>
      </c>
      <c r="AV12" s="1" t="b">
        <f t="shared" si="18"/>
        <v>0</v>
      </c>
      <c r="AW12" s="1" t="str">
        <f t="shared" si="19"/>
        <v>None</v>
      </c>
      <c r="AX12" s="1" t="b">
        <f t="shared" si="20"/>
        <v>0</v>
      </c>
      <c r="AY12" s="1" t="b">
        <f t="shared" si="21"/>
        <v>0</v>
      </c>
      <c r="AZ12" s="1" t="b">
        <f t="shared" si="22"/>
        <v>0</v>
      </c>
      <c r="BA12" s="1" t="b">
        <f t="shared" si="23"/>
        <v>0</v>
      </c>
      <c r="BB12" s="1" t="b">
        <f t="shared" si="24"/>
        <v>0</v>
      </c>
    </row>
    <row r="13">
      <c r="A13" s="59" t="s">
        <v>154</v>
      </c>
      <c r="B13" s="52">
        <v>43681.0</v>
      </c>
      <c r="C13" s="53" t="s">
        <v>155</v>
      </c>
      <c r="D13" s="54" t="s">
        <v>156</v>
      </c>
      <c r="E13" s="54" t="s">
        <v>53</v>
      </c>
      <c r="F13" s="18" t="s">
        <v>157</v>
      </c>
      <c r="G13" s="6" t="s">
        <v>54</v>
      </c>
      <c r="H13" s="6"/>
      <c r="I13" s="54" t="s">
        <v>158</v>
      </c>
      <c r="J13" s="60" t="s">
        <v>159</v>
      </c>
      <c r="K13" s="19" t="s">
        <v>83</v>
      </c>
      <c r="L13" s="3" t="s">
        <v>59</v>
      </c>
      <c r="M13" s="54" t="s">
        <v>117</v>
      </c>
      <c r="N13" s="3" t="s">
        <v>117</v>
      </c>
      <c r="O13" s="3" t="s">
        <v>160</v>
      </c>
      <c r="P13" s="51" t="s">
        <v>161</v>
      </c>
      <c r="Q13" s="53"/>
      <c r="R13" s="56"/>
      <c r="S13" s="4" t="s">
        <v>126</v>
      </c>
      <c r="T13" s="61" t="s">
        <v>162</v>
      </c>
      <c r="U13" s="53"/>
      <c r="V13" s="53" t="s">
        <v>70</v>
      </c>
      <c r="W13" s="4" t="s">
        <v>42</v>
      </c>
      <c r="X13" s="5" t="str">
        <f t="shared" si="1"/>
        <v>police/sheriff
suspension/denial of access to space</v>
      </c>
      <c r="Y13" s="53" t="s">
        <v>163</v>
      </c>
      <c r="Z13" s="53" t="s">
        <v>71</v>
      </c>
      <c r="AA13" s="5" t="str">
        <f t="shared" si="2"/>
        <v>religious leaders
other</v>
      </c>
      <c r="AB13" s="53" t="s">
        <v>164</v>
      </c>
      <c r="AC13" s="53" t="s">
        <v>69</v>
      </c>
      <c r="AD13" s="5" t="str">
        <f t="shared" si="3"/>
        <v>business owner
clean up/cover up</v>
      </c>
      <c r="AE13" s="53"/>
      <c r="AF13" s="53"/>
      <c r="AG13" s="12" t="str">
        <f t="shared" si="4"/>
        <v>
</v>
      </c>
      <c r="AH13" s="12">
        <v>3.0</v>
      </c>
      <c r="AI13" s="12" t="str">
        <f t="shared" si="5"/>
        <v>Symbol</v>
      </c>
      <c r="AJ13" s="12" t="str">
        <f t="shared" si="6"/>
        <v>vandalism</v>
      </c>
      <c r="AK13" s="22" t="str">
        <f t="shared" si="7"/>
        <v>suspension/denial of access to space, other, clean up/cover up</v>
      </c>
      <c r="AL13" s="23" t="str">
        <f t="shared" si="8"/>
        <v>police/sheriff, religious leaders, business owner</v>
      </c>
      <c r="AM13" s="1" t="str">
        <f t="shared" si="9"/>
        <v/>
      </c>
      <c r="AN13" s="2" t="b">
        <f t="shared" si="10"/>
        <v>0</v>
      </c>
      <c r="AO13" s="1" t="b">
        <f t="shared" si="11"/>
        <v>1</v>
      </c>
      <c r="AP13" s="1" t="str">
        <f t="shared" si="12"/>
        <v>suspension/denial of access to space</v>
      </c>
      <c r="AQ13" s="1" t="b">
        <f t="shared" si="13"/>
        <v>1</v>
      </c>
      <c r="AR13" s="1" t="b">
        <f t="shared" si="14"/>
        <v>0</v>
      </c>
      <c r="AS13" s="1" t="b">
        <f t="shared" si="15"/>
        <v>1</v>
      </c>
      <c r="AT13" s="1" t="str">
        <f t="shared" si="16"/>
        <v>business owner</v>
      </c>
      <c r="AU13" s="1" t="b">
        <f t="shared" si="17"/>
        <v>1</v>
      </c>
      <c r="AV13" s="1" t="b">
        <f t="shared" si="18"/>
        <v>1</v>
      </c>
      <c r="AW13" s="1" t="str">
        <f t="shared" si="19"/>
        <v>religious leaders</v>
      </c>
      <c r="AX13" s="1" t="b">
        <f t="shared" si="20"/>
        <v>0</v>
      </c>
      <c r="AY13" s="1" t="b">
        <f t="shared" si="21"/>
        <v>0</v>
      </c>
      <c r="AZ13" s="1" t="b">
        <f t="shared" si="22"/>
        <v>0</v>
      </c>
      <c r="BA13" s="1" t="b">
        <f t="shared" si="23"/>
        <v>0</v>
      </c>
      <c r="BB13" s="1" t="b">
        <f t="shared" si="24"/>
        <v>1</v>
      </c>
    </row>
    <row r="14">
      <c r="A14" s="62" t="s">
        <v>165</v>
      </c>
      <c r="B14" s="63">
        <v>43987.0</v>
      </c>
      <c r="C14" s="5" t="s">
        <v>166</v>
      </c>
      <c r="D14" s="5" t="s">
        <v>167</v>
      </c>
      <c r="E14" s="5" t="s">
        <v>168</v>
      </c>
      <c r="F14" s="18" t="s">
        <v>55</v>
      </c>
      <c r="G14" s="6"/>
      <c r="H14" s="6"/>
      <c r="I14" s="5"/>
      <c r="J14" s="8"/>
      <c r="K14" s="19" t="s">
        <v>83</v>
      </c>
      <c r="L14" s="3" t="s">
        <v>59</v>
      </c>
      <c r="M14" s="5" t="s">
        <v>84</v>
      </c>
      <c r="N14" s="5" t="s">
        <v>117</v>
      </c>
      <c r="O14" s="5" t="s">
        <v>169</v>
      </c>
      <c r="P14" s="64"/>
      <c r="Q14" s="5" t="s">
        <v>134</v>
      </c>
      <c r="R14" s="12"/>
      <c r="S14" s="12"/>
      <c r="T14" s="65" t="s">
        <v>170</v>
      </c>
      <c r="U14" s="66"/>
      <c r="V14" s="5" t="s">
        <v>163</v>
      </c>
      <c r="W14" s="5" t="s">
        <v>111</v>
      </c>
      <c r="X14" s="5" t="str">
        <f t="shared" si="1"/>
        <v>religious leaders
letters/statements</v>
      </c>
      <c r="Y14" s="5" t="s">
        <v>171</v>
      </c>
      <c r="Z14" s="5" t="s">
        <v>111</v>
      </c>
      <c r="AA14" s="5" t="str">
        <f t="shared" si="2"/>
        <v>ADL
letters/statements</v>
      </c>
      <c r="AB14" s="5" t="s">
        <v>78</v>
      </c>
      <c r="AC14" s="5" t="s">
        <v>69</v>
      </c>
      <c r="AD14" s="5" t="str">
        <f t="shared" si="3"/>
        <v>parks department
clean up/cover up</v>
      </c>
      <c r="AE14" s="5"/>
      <c r="AF14" s="5"/>
      <c r="AG14" s="12" t="str">
        <f t="shared" si="4"/>
        <v>
</v>
      </c>
      <c r="AH14" s="12">
        <v>3.0</v>
      </c>
      <c r="AI14" s="12" t="str">
        <f t="shared" si="5"/>
        <v>Graffiti</v>
      </c>
      <c r="AJ14" s="12" t="str">
        <f t="shared" si="6"/>
        <v>graffiti</v>
      </c>
      <c r="AK14" s="22" t="str">
        <f t="shared" si="7"/>
        <v>letters/statements, letters/statements, clean up/cover up</v>
      </c>
      <c r="AL14" s="23" t="str">
        <f t="shared" si="8"/>
        <v>religious leaders, ADL, parks department</v>
      </c>
      <c r="AM14" s="1" t="str">
        <f t="shared" si="9"/>
        <v>Jewish Community</v>
      </c>
      <c r="AN14" s="2" t="b">
        <f t="shared" si="10"/>
        <v>0</v>
      </c>
      <c r="AO14" s="1" t="b">
        <f t="shared" si="11"/>
        <v>0</v>
      </c>
      <c r="AP14" s="1" t="str">
        <f t="shared" si="12"/>
        <v>no involvement</v>
      </c>
      <c r="AQ14" s="1" t="b">
        <f t="shared" si="13"/>
        <v>1</v>
      </c>
      <c r="AR14" s="1" t="b">
        <f t="shared" si="14"/>
        <v>1</v>
      </c>
      <c r="AS14" s="1" t="b">
        <f t="shared" si="15"/>
        <v>1</v>
      </c>
      <c r="AT14" s="1" t="str">
        <f t="shared" si="16"/>
        <v>parks department</v>
      </c>
      <c r="AU14" s="1" t="b">
        <f t="shared" si="17"/>
        <v>0</v>
      </c>
      <c r="AV14" s="1" t="b">
        <f t="shared" si="18"/>
        <v>0</v>
      </c>
      <c r="AW14" s="1" t="str">
        <f t="shared" si="19"/>
        <v>None</v>
      </c>
      <c r="AX14" s="1" t="b">
        <f t="shared" si="20"/>
        <v>0</v>
      </c>
      <c r="AY14" s="1" t="b">
        <f t="shared" si="21"/>
        <v>0</v>
      </c>
      <c r="AZ14" s="1" t="b">
        <f t="shared" si="22"/>
        <v>0</v>
      </c>
      <c r="BA14" s="1" t="b">
        <f t="shared" si="23"/>
        <v>0</v>
      </c>
      <c r="BB14" s="1" t="b">
        <f t="shared" si="24"/>
        <v>1</v>
      </c>
    </row>
    <row r="15">
      <c r="A15" s="67" t="s">
        <v>172</v>
      </c>
      <c r="B15" s="63">
        <v>44004.0</v>
      </c>
      <c r="C15" s="5" t="s">
        <v>173</v>
      </c>
      <c r="D15" s="5" t="s">
        <v>174</v>
      </c>
      <c r="E15" s="5" t="s">
        <v>53</v>
      </c>
      <c r="F15" s="18" t="s">
        <v>82</v>
      </c>
      <c r="G15" s="18"/>
      <c r="H15" s="18"/>
      <c r="I15" s="5"/>
      <c r="J15" s="8"/>
      <c r="K15" s="19" t="s">
        <v>83</v>
      </c>
      <c r="L15" s="5" t="s">
        <v>59</v>
      </c>
      <c r="M15" s="5" t="s">
        <v>117</v>
      </c>
      <c r="N15" s="5" t="s">
        <v>117</v>
      </c>
      <c r="O15" s="5" t="s">
        <v>118</v>
      </c>
      <c r="P15" s="40" t="s">
        <v>175</v>
      </c>
      <c r="Q15" s="5"/>
      <c r="R15" s="56"/>
      <c r="S15" s="68" t="s">
        <v>176</v>
      </c>
      <c r="T15" s="69" t="s">
        <v>177</v>
      </c>
      <c r="U15" s="66" t="s">
        <v>178</v>
      </c>
      <c r="V15" s="5" t="s">
        <v>70</v>
      </c>
      <c r="W15" s="5" t="s">
        <v>42</v>
      </c>
      <c r="X15" s="5" t="str">
        <f t="shared" si="1"/>
        <v>police/sheriff
suspension/denial of access to space</v>
      </c>
      <c r="Y15" s="5" t="s">
        <v>179</v>
      </c>
      <c r="Z15" s="5" t="s">
        <v>111</v>
      </c>
      <c r="AA15" s="5" t="str">
        <f t="shared" si="2"/>
        <v>school administration
letters/statements</v>
      </c>
      <c r="AB15" s="5"/>
      <c r="AC15" s="5"/>
      <c r="AD15" s="5" t="str">
        <f t="shared" si="3"/>
        <v>
</v>
      </c>
      <c r="AE15" s="5"/>
      <c r="AF15" s="5"/>
      <c r="AG15" s="12" t="str">
        <f t="shared" si="4"/>
        <v>
</v>
      </c>
      <c r="AH15" s="12">
        <v>2.0</v>
      </c>
      <c r="AI15" s="12" t="str">
        <f t="shared" si="5"/>
        <v>Other</v>
      </c>
      <c r="AJ15" s="12" t="str">
        <f t="shared" si="6"/>
        <v>none</v>
      </c>
      <c r="AK15" s="22" t="str">
        <f t="shared" si="7"/>
        <v>suspension/denial of access to space, letters/statements</v>
      </c>
      <c r="AL15" s="23" t="str">
        <f t="shared" si="8"/>
        <v>police/sheriff, school administration</v>
      </c>
      <c r="AM15" s="1" t="str">
        <f t="shared" si="9"/>
        <v/>
      </c>
      <c r="AN15" s="2" t="b">
        <f t="shared" si="10"/>
        <v>0</v>
      </c>
      <c r="AO15" s="1" t="b">
        <f t="shared" si="11"/>
        <v>1</v>
      </c>
      <c r="AP15" s="1" t="str">
        <f t="shared" si="12"/>
        <v>suspension/denial of access to space</v>
      </c>
      <c r="AQ15" s="1" t="b">
        <f t="shared" si="13"/>
        <v>0</v>
      </c>
      <c r="AR15" s="1" t="b">
        <f t="shared" si="14"/>
        <v>1</v>
      </c>
      <c r="AS15" s="1" t="b">
        <f t="shared" si="15"/>
        <v>0</v>
      </c>
      <c r="AT15" s="1" t="str">
        <f t="shared" si="16"/>
        <v>None</v>
      </c>
      <c r="AU15" s="1" t="b">
        <f t="shared" si="17"/>
        <v>1</v>
      </c>
      <c r="AV15" s="1" t="b">
        <f t="shared" si="18"/>
        <v>0</v>
      </c>
      <c r="AW15" s="1" t="str">
        <f t="shared" si="19"/>
        <v>None</v>
      </c>
      <c r="AX15" s="1" t="b">
        <f t="shared" si="20"/>
        <v>0</v>
      </c>
      <c r="AY15" s="1" t="b">
        <f t="shared" si="21"/>
        <v>0</v>
      </c>
      <c r="AZ15" s="1" t="b">
        <f t="shared" si="22"/>
        <v>0</v>
      </c>
      <c r="BA15" s="1" t="b">
        <f t="shared" si="23"/>
        <v>0</v>
      </c>
      <c r="BB15" s="1" t="b">
        <f t="shared" si="24"/>
        <v>1</v>
      </c>
    </row>
    <row r="16">
      <c r="A16" s="70" t="s">
        <v>180</v>
      </c>
      <c r="B16" s="71">
        <v>44151.0</v>
      </c>
      <c r="C16" s="5" t="s">
        <v>181</v>
      </c>
      <c r="D16" s="42" t="s">
        <v>182</v>
      </c>
      <c r="E16" s="42" t="s">
        <v>53</v>
      </c>
      <c r="F16" s="18" t="s">
        <v>54</v>
      </c>
      <c r="G16" s="6" t="s">
        <v>183</v>
      </c>
      <c r="H16" s="6"/>
      <c r="I16" s="42" t="s">
        <v>184</v>
      </c>
      <c r="J16" s="60" t="s">
        <v>185</v>
      </c>
      <c r="K16" s="19" t="s">
        <v>83</v>
      </c>
      <c r="L16" s="3" t="s">
        <v>59</v>
      </c>
      <c r="M16" s="42" t="s">
        <v>186</v>
      </c>
      <c r="N16" s="42" t="s">
        <v>117</v>
      </c>
      <c r="O16" s="3" t="s">
        <v>187</v>
      </c>
      <c r="P16" s="42"/>
      <c r="Q16" s="72" t="s">
        <v>134</v>
      </c>
      <c r="R16" s="12"/>
      <c r="S16" s="42"/>
      <c r="T16" s="11" t="s">
        <v>188</v>
      </c>
      <c r="U16" s="73"/>
      <c r="V16" s="42" t="s">
        <v>70</v>
      </c>
      <c r="W16" s="42" t="s">
        <v>71</v>
      </c>
      <c r="X16" s="5" t="str">
        <f t="shared" si="1"/>
        <v>police/sheriff
other</v>
      </c>
      <c r="Y16" s="42" t="s">
        <v>163</v>
      </c>
      <c r="Z16" s="42" t="s">
        <v>111</v>
      </c>
      <c r="AA16" s="5" t="str">
        <f t="shared" si="2"/>
        <v>religious leaders
letters/statements</v>
      </c>
      <c r="AB16" s="42"/>
      <c r="AC16" s="42"/>
      <c r="AD16" s="5" t="str">
        <f t="shared" si="3"/>
        <v>
</v>
      </c>
      <c r="AE16" s="42"/>
      <c r="AF16" s="42"/>
      <c r="AG16" s="12" t="str">
        <f t="shared" si="4"/>
        <v>
</v>
      </c>
      <c r="AH16" s="12">
        <v>2.0</v>
      </c>
      <c r="AI16" s="12" t="str">
        <f t="shared" si="5"/>
        <v>Vandalism</v>
      </c>
      <c r="AJ16" s="12" t="str">
        <f t="shared" si="6"/>
        <v>vandalism</v>
      </c>
      <c r="AK16" s="22" t="str">
        <f t="shared" si="7"/>
        <v>other, letters/statements</v>
      </c>
      <c r="AL16" s="39" t="str">
        <f t="shared" si="8"/>
        <v>police/sheriff, religious leaders</v>
      </c>
      <c r="AM16" s="1" t="str">
        <f t="shared" si="9"/>
        <v>Jewish Community</v>
      </c>
      <c r="AN16" s="2" t="b">
        <f t="shared" si="10"/>
        <v>0</v>
      </c>
      <c r="AO16" s="1" t="b">
        <f t="shared" si="11"/>
        <v>1</v>
      </c>
      <c r="AP16" s="1" t="str">
        <f t="shared" si="12"/>
        <v>other</v>
      </c>
      <c r="AQ16" s="1" t="b">
        <f t="shared" si="13"/>
        <v>1</v>
      </c>
      <c r="AR16" s="1" t="b">
        <f t="shared" si="14"/>
        <v>1</v>
      </c>
      <c r="AS16" s="1" t="b">
        <f t="shared" si="15"/>
        <v>0</v>
      </c>
      <c r="AT16" s="1" t="str">
        <f t="shared" si="16"/>
        <v>None</v>
      </c>
      <c r="AU16" s="1" t="b">
        <f t="shared" si="17"/>
        <v>0</v>
      </c>
      <c r="AV16" s="1" t="b">
        <f t="shared" si="18"/>
        <v>1</v>
      </c>
      <c r="AW16" s="1" t="str">
        <f t="shared" si="19"/>
        <v>police/sheriff</v>
      </c>
      <c r="AX16" s="1" t="b">
        <f t="shared" si="20"/>
        <v>0</v>
      </c>
      <c r="AY16" s="1" t="b">
        <f t="shared" si="21"/>
        <v>0</v>
      </c>
      <c r="AZ16" s="1" t="b">
        <f t="shared" si="22"/>
        <v>0</v>
      </c>
      <c r="BA16" s="1" t="b">
        <f t="shared" si="23"/>
        <v>0</v>
      </c>
      <c r="BB16" s="1" t="b">
        <f t="shared" si="24"/>
        <v>1</v>
      </c>
    </row>
    <row r="17">
      <c r="A17" s="16" t="s">
        <v>189</v>
      </c>
      <c r="B17" s="17">
        <v>42384.0</v>
      </c>
      <c r="C17" s="4" t="s">
        <v>190</v>
      </c>
      <c r="D17" s="3" t="s">
        <v>81</v>
      </c>
      <c r="E17" s="3" t="s">
        <v>191</v>
      </c>
      <c r="F17" s="18" t="s">
        <v>82</v>
      </c>
      <c r="G17" s="26"/>
      <c r="H17" s="26"/>
      <c r="I17" s="25"/>
      <c r="J17" s="8"/>
      <c r="K17" s="19" t="s">
        <v>83</v>
      </c>
      <c r="L17" s="3" t="s">
        <v>192</v>
      </c>
      <c r="M17" s="3" t="s">
        <v>193</v>
      </c>
      <c r="N17" s="3" t="s">
        <v>194</v>
      </c>
      <c r="O17" s="3" t="s">
        <v>195</v>
      </c>
      <c r="P17" s="74"/>
      <c r="Q17" s="3" t="s">
        <v>134</v>
      </c>
      <c r="R17" s="12"/>
      <c r="S17" s="3" t="s">
        <v>196</v>
      </c>
      <c r="T17" s="7" t="s">
        <v>197</v>
      </c>
      <c r="U17" s="7" t="s">
        <v>198</v>
      </c>
      <c r="V17" s="5" t="s">
        <v>179</v>
      </c>
      <c r="W17" s="5" t="s">
        <v>42</v>
      </c>
      <c r="X17" s="5" t="str">
        <f t="shared" si="1"/>
        <v>school administration
suspension/denial of access to space</v>
      </c>
      <c r="Y17" s="5" t="s">
        <v>70</v>
      </c>
      <c r="Z17" s="5" t="s">
        <v>71</v>
      </c>
      <c r="AA17" s="5" t="str">
        <f t="shared" si="2"/>
        <v>police/sheriff
other</v>
      </c>
      <c r="AB17" s="5"/>
      <c r="AC17" s="12"/>
      <c r="AD17" s="5" t="str">
        <f t="shared" si="3"/>
        <v>
</v>
      </c>
      <c r="AE17" s="5"/>
      <c r="AF17" s="12"/>
      <c r="AG17" s="12" t="str">
        <f t="shared" si="4"/>
        <v>
</v>
      </c>
      <c r="AH17" s="12">
        <v>2.0</v>
      </c>
      <c r="AI17" s="12" t="str">
        <f t="shared" si="5"/>
        <v>Other</v>
      </c>
      <c r="AJ17" s="12" t="str">
        <f t="shared" si="6"/>
        <v>none</v>
      </c>
      <c r="AK17" s="22" t="str">
        <f t="shared" si="7"/>
        <v>suspension/denial of access to space, other</v>
      </c>
      <c r="AL17" s="23" t="str">
        <f t="shared" si="8"/>
        <v>school administration, police/sheriff</v>
      </c>
      <c r="AM17" s="1" t="str">
        <f t="shared" si="9"/>
        <v>Jewish Community</v>
      </c>
      <c r="AN17" s="2" t="b">
        <f t="shared" si="10"/>
        <v>0</v>
      </c>
      <c r="AO17" s="1" t="b">
        <f t="shared" si="11"/>
        <v>1</v>
      </c>
      <c r="AP17" s="1" t="str">
        <f t="shared" si="12"/>
        <v>other</v>
      </c>
      <c r="AQ17" s="1" t="b">
        <f t="shared" si="13"/>
        <v>0</v>
      </c>
      <c r="AR17" s="1" t="b">
        <f t="shared" si="14"/>
        <v>0</v>
      </c>
      <c r="AS17" s="1" t="b">
        <f t="shared" si="15"/>
        <v>0</v>
      </c>
      <c r="AT17" s="1" t="str">
        <f t="shared" si="16"/>
        <v>None</v>
      </c>
      <c r="AU17" s="1" t="b">
        <f t="shared" si="17"/>
        <v>1</v>
      </c>
      <c r="AV17" s="1" t="b">
        <f t="shared" si="18"/>
        <v>1</v>
      </c>
      <c r="AW17" s="1" t="str">
        <f t="shared" si="19"/>
        <v>police/sheriff</v>
      </c>
      <c r="AX17" s="1" t="b">
        <f t="shared" si="20"/>
        <v>0</v>
      </c>
      <c r="AY17" s="1" t="b">
        <f t="shared" si="21"/>
        <v>0</v>
      </c>
      <c r="AZ17" s="1" t="b">
        <f t="shared" si="22"/>
        <v>0</v>
      </c>
      <c r="BA17" s="1" t="b">
        <f t="shared" si="23"/>
        <v>0</v>
      </c>
      <c r="BB17" s="1" t="b">
        <f t="shared" si="24"/>
        <v>1</v>
      </c>
    </row>
    <row r="18">
      <c r="A18" s="75" t="s">
        <v>199</v>
      </c>
      <c r="B18" s="76">
        <v>42400.0</v>
      </c>
      <c r="C18" s="77" t="s">
        <v>200</v>
      </c>
      <c r="D18" s="45" t="s">
        <v>201</v>
      </c>
      <c r="E18" s="45" t="s">
        <v>191</v>
      </c>
      <c r="F18" s="18" t="s">
        <v>202</v>
      </c>
      <c r="G18" s="78"/>
      <c r="H18" s="78"/>
      <c r="I18" s="79"/>
      <c r="J18" s="14"/>
      <c r="K18" s="80" t="s">
        <v>58</v>
      </c>
      <c r="L18" s="45" t="s">
        <v>146</v>
      </c>
      <c r="M18" s="45" t="s">
        <v>193</v>
      </c>
      <c r="N18" s="45" t="s">
        <v>194</v>
      </c>
      <c r="O18" s="45" t="s">
        <v>203</v>
      </c>
      <c r="P18" s="81" t="s">
        <v>204</v>
      </c>
      <c r="Q18" s="45" t="s">
        <v>134</v>
      </c>
      <c r="R18" s="82"/>
      <c r="S18" s="45" t="s">
        <v>205</v>
      </c>
      <c r="T18" s="83" t="s">
        <v>206</v>
      </c>
      <c r="U18" s="84" t="s">
        <v>207</v>
      </c>
      <c r="V18" s="5" t="s">
        <v>179</v>
      </c>
      <c r="W18" s="5" t="s">
        <v>110</v>
      </c>
      <c r="X18" s="5" t="str">
        <f t="shared" si="1"/>
        <v>school administration
policy/committee/system creation</v>
      </c>
      <c r="Y18" s="5" t="s">
        <v>179</v>
      </c>
      <c r="Z18" s="5" t="s">
        <v>110</v>
      </c>
      <c r="AA18" s="5" t="str">
        <f t="shared" si="2"/>
        <v>school administration
policy/committee/system creation</v>
      </c>
      <c r="AB18" s="5"/>
      <c r="AC18" s="12"/>
      <c r="AD18" s="5" t="str">
        <f t="shared" si="3"/>
        <v>
</v>
      </c>
      <c r="AE18" s="5"/>
      <c r="AF18" s="12"/>
      <c r="AG18" s="12" t="str">
        <f t="shared" si="4"/>
        <v>
</v>
      </c>
      <c r="AH18" s="12">
        <v>2.0</v>
      </c>
      <c r="AI18" s="12" t="str">
        <f t="shared" si="5"/>
        <v>Incident</v>
      </c>
      <c r="AJ18" s="12" t="str">
        <f t="shared" si="6"/>
        <v>antisemitic-incident</v>
      </c>
      <c r="AK18" s="22" t="str">
        <f t="shared" si="7"/>
        <v>policy/committee/system creation, policy/committee/system creation</v>
      </c>
      <c r="AL18" s="39" t="str">
        <f t="shared" si="8"/>
        <v>school administration, school administration</v>
      </c>
      <c r="AM18" s="1" t="str">
        <f t="shared" si="9"/>
        <v>Jewish Community</v>
      </c>
      <c r="AN18" s="2" t="b">
        <f t="shared" si="10"/>
        <v>0</v>
      </c>
      <c r="AO18" s="1" t="b">
        <f t="shared" si="11"/>
        <v>0</v>
      </c>
      <c r="AP18" s="1" t="str">
        <f t="shared" si="12"/>
        <v>no involvement</v>
      </c>
      <c r="AQ18" s="1" t="b">
        <f t="shared" si="13"/>
        <v>0</v>
      </c>
      <c r="AR18" s="1" t="b">
        <f t="shared" si="14"/>
        <v>0</v>
      </c>
      <c r="AS18" s="1" t="b">
        <f t="shared" si="15"/>
        <v>0</v>
      </c>
      <c r="AT18" s="1" t="str">
        <f t="shared" si="16"/>
        <v>None</v>
      </c>
      <c r="AU18" s="1" t="b">
        <f t="shared" si="17"/>
        <v>0</v>
      </c>
      <c r="AV18" s="1" t="b">
        <f t="shared" si="18"/>
        <v>0</v>
      </c>
      <c r="AW18" s="1" t="str">
        <f t="shared" si="19"/>
        <v>None</v>
      </c>
      <c r="AX18" s="1" t="b">
        <f t="shared" si="20"/>
        <v>1</v>
      </c>
      <c r="AY18" s="1" t="b">
        <f t="shared" si="21"/>
        <v>0</v>
      </c>
      <c r="AZ18" s="1" t="b">
        <f t="shared" si="22"/>
        <v>0</v>
      </c>
      <c r="BA18" s="1" t="b">
        <f t="shared" si="23"/>
        <v>1</v>
      </c>
      <c r="BB18" s="1" t="b">
        <f t="shared" si="24"/>
        <v>0</v>
      </c>
    </row>
    <row r="19">
      <c r="A19" s="16" t="s">
        <v>208</v>
      </c>
      <c r="B19" s="17">
        <v>42405.0</v>
      </c>
      <c r="C19" s="4" t="s">
        <v>209</v>
      </c>
      <c r="D19" s="3" t="s">
        <v>210</v>
      </c>
      <c r="E19" s="3" t="s">
        <v>53</v>
      </c>
      <c r="F19" s="18" t="s">
        <v>82</v>
      </c>
      <c r="G19" s="18"/>
      <c r="H19" s="18"/>
      <c r="I19" s="7" t="s">
        <v>211</v>
      </c>
      <c r="J19" s="14"/>
      <c r="K19" s="19" t="s">
        <v>58</v>
      </c>
      <c r="L19" s="3" t="s">
        <v>212</v>
      </c>
      <c r="M19" s="3" t="s">
        <v>213</v>
      </c>
      <c r="N19" s="3" t="s">
        <v>194</v>
      </c>
      <c r="O19" s="3" t="s">
        <v>214</v>
      </c>
      <c r="P19" s="20" t="s">
        <v>215</v>
      </c>
      <c r="Q19" s="3" t="s">
        <v>64</v>
      </c>
      <c r="R19" s="68"/>
      <c r="S19" s="21"/>
      <c r="T19" s="7" t="s">
        <v>216</v>
      </c>
      <c r="U19" s="7" t="s">
        <v>217</v>
      </c>
      <c r="V19" s="5" t="s">
        <v>179</v>
      </c>
      <c r="W19" s="5" t="s">
        <v>111</v>
      </c>
      <c r="X19" s="5" t="str">
        <f t="shared" si="1"/>
        <v>school administration
letters/statements</v>
      </c>
      <c r="Y19" s="5" t="s">
        <v>70</v>
      </c>
      <c r="Z19" s="5" t="s">
        <v>71</v>
      </c>
      <c r="AA19" s="5" t="str">
        <f t="shared" si="2"/>
        <v>police/sheriff
other</v>
      </c>
      <c r="AB19" s="5"/>
      <c r="AC19" s="5"/>
      <c r="AD19" s="5" t="str">
        <f t="shared" si="3"/>
        <v>
</v>
      </c>
      <c r="AE19" s="5"/>
      <c r="AF19" s="5"/>
      <c r="AG19" s="12" t="str">
        <f t="shared" si="4"/>
        <v>
</v>
      </c>
      <c r="AH19" s="12">
        <v>2.0</v>
      </c>
      <c r="AI19" s="12" t="str">
        <f t="shared" si="5"/>
        <v>Other</v>
      </c>
      <c r="AJ19" s="12" t="str">
        <f t="shared" si="6"/>
        <v>none</v>
      </c>
      <c r="AK19" s="22" t="str">
        <f t="shared" si="7"/>
        <v>letters/statements, other</v>
      </c>
      <c r="AL19" s="23" t="str">
        <f t="shared" si="8"/>
        <v>school administration, police/sheriff</v>
      </c>
      <c r="AM19" s="1" t="str">
        <f t="shared" si="9"/>
        <v>Black American Community</v>
      </c>
      <c r="AN19" s="2" t="b">
        <f t="shared" si="10"/>
        <v>0</v>
      </c>
      <c r="AO19" s="1" t="b">
        <f t="shared" si="11"/>
        <v>1</v>
      </c>
      <c r="AP19" s="1" t="str">
        <f t="shared" si="12"/>
        <v>other</v>
      </c>
      <c r="AQ19" s="1" t="b">
        <f t="shared" si="13"/>
        <v>0</v>
      </c>
      <c r="AR19" s="1" t="b">
        <f t="shared" si="14"/>
        <v>1</v>
      </c>
      <c r="AS19" s="1" t="b">
        <f t="shared" si="15"/>
        <v>0</v>
      </c>
      <c r="AT19" s="1" t="str">
        <f t="shared" si="16"/>
        <v>None</v>
      </c>
      <c r="AU19" s="1" t="b">
        <f t="shared" si="17"/>
        <v>0</v>
      </c>
      <c r="AV19" s="1" t="b">
        <f t="shared" si="18"/>
        <v>1</v>
      </c>
      <c r="AW19" s="1" t="str">
        <f t="shared" si="19"/>
        <v>police/sheriff</v>
      </c>
      <c r="AX19" s="1" t="b">
        <f t="shared" si="20"/>
        <v>0</v>
      </c>
      <c r="AY19" s="1" t="b">
        <f t="shared" si="21"/>
        <v>0</v>
      </c>
      <c r="AZ19" s="1" t="b">
        <f t="shared" si="22"/>
        <v>0</v>
      </c>
      <c r="BA19" s="1" t="b">
        <f t="shared" si="23"/>
        <v>0</v>
      </c>
      <c r="BB19" s="1" t="b">
        <f t="shared" si="24"/>
        <v>1</v>
      </c>
    </row>
    <row r="20">
      <c r="A20" s="16" t="s">
        <v>218</v>
      </c>
      <c r="B20" s="17">
        <v>42418.0</v>
      </c>
      <c r="C20" s="4" t="s">
        <v>219</v>
      </c>
      <c r="D20" s="3" t="s">
        <v>220</v>
      </c>
      <c r="E20" s="3" t="s">
        <v>191</v>
      </c>
      <c r="F20" s="18" t="s">
        <v>221</v>
      </c>
      <c r="G20" s="6"/>
      <c r="H20" s="6"/>
      <c r="I20" s="25"/>
      <c r="J20" s="8" t="s">
        <v>222</v>
      </c>
      <c r="K20" s="19" t="s">
        <v>223</v>
      </c>
      <c r="L20" s="3" t="s">
        <v>146</v>
      </c>
      <c r="M20" s="3" t="s">
        <v>193</v>
      </c>
      <c r="N20" s="3" t="s">
        <v>194</v>
      </c>
      <c r="O20" s="3" t="s">
        <v>203</v>
      </c>
      <c r="P20" s="20" t="s">
        <v>224</v>
      </c>
      <c r="Q20" s="3" t="s">
        <v>134</v>
      </c>
      <c r="R20" s="12"/>
      <c r="S20" s="3" t="s">
        <v>205</v>
      </c>
      <c r="T20" s="7" t="s">
        <v>225</v>
      </c>
      <c r="U20" s="25"/>
      <c r="V20" s="5" t="s">
        <v>179</v>
      </c>
      <c r="W20" s="5" t="s">
        <v>111</v>
      </c>
      <c r="X20" s="5" t="str">
        <f t="shared" si="1"/>
        <v>school administration
letters/statements</v>
      </c>
      <c r="Y20" s="5" t="s">
        <v>179</v>
      </c>
      <c r="Z20" s="5" t="s">
        <v>110</v>
      </c>
      <c r="AA20" s="5" t="str">
        <f t="shared" si="2"/>
        <v>school administration
policy/committee/system creation</v>
      </c>
      <c r="AB20" s="5" t="s">
        <v>179</v>
      </c>
      <c r="AC20" s="5" t="s">
        <v>226</v>
      </c>
      <c r="AD20" s="5" t="str">
        <f t="shared" si="3"/>
        <v>school administration
victim support</v>
      </c>
      <c r="AE20" s="12"/>
      <c r="AF20" s="12"/>
      <c r="AG20" s="12" t="str">
        <f t="shared" si="4"/>
        <v>
</v>
      </c>
      <c r="AH20" s="12">
        <v>3.0</v>
      </c>
      <c r="AI20" s="12" t="str">
        <f t="shared" si="5"/>
        <v>Incident</v>
      </c>
      <c r="AJ20" s="12" t="str">
        <f t="shared" si="6"/>
        <v>other</v>
      </c>
      <c r="AK20" s="22" t="str">
        <f t="shared" si="7"/>
        <v>letters/statements, policy/committee/system creation, victim support</v>
      </c>
      <c r="AL20" s="23" t="str">
        <f t="shared" si="8"/>
        <v>school administration, school administration, school administration</v>
      </c>
      <c r="AM20" s="1" t="str">
        <f t="shared" si="9"/>
        <v>Jewish Community</v>
      </c>
      <c r="AN20" s="2" t="b">
        <f t="shared" si="10"/>
        <v>0</v>
      </c>
      <c r="AO20" s="1" t="b">
        <f t="shared" si="11"/>
        <v>0</v>
      </c>
      <c r="AP20" s="1" t="str">
        <f t="shared" si="12"/>
        <v>no involvement</v>
      </c>
      <c r="AQ20" s="1" t="b">
        <f t="shared" si="13"/>
        <v>0</v>
      </c>
      <c r="AR20" s="1" t="b">
        <f t="shared" si="14"/>
        <v>1</v>
      </c>
      <c r="AS20" s="1" t="b">
        <f t="shared" si="15"/>
        <v>0</v>
      </c>
      <c r="AT20" s="1" t="str">
        <f t="shared" si="16"/>
        <v>None</v>
      </c>
      <c r="AU20" s="1" t="b">
        <f t="shared" si="17"/>
        <v>0</v>
      </c>
      <c r="AV20" s="1" t="b">
        <f t="shared" si="18"/>
        <v>0</v>
      </c>
      <c r="AW20" s="1" t="str">
        <f t="shared" si="19"/>
        <v>None</v>
      </c>
      <c r="AX20" s="1" t="b">
        <f t="shared" si="20"/>
        <v>1</v>
      </c>
      <c r="AY20" s="1" t="b">
        <f t="shared" si="21"/>
        <v>0</v>
      </c>
      <c r="AZ20" s="1" t="b">
        <f t="shared" si="22"/>
        <v>1</v>
      </c>
      <c r="BA20" s="1" t="b">
        <f t="shared" si="23"/>
        <v>1</v>
      </c>
      <c r="BB20" s="1" t="b">
        <f t="shared" si="24"/>
        <v>0</v>
      </c>
    </row>
    <row r="21">
      <c r="A21" s="16" t="s">
        <v>227</v>
      </c>
      <c r="B21" s="17">
        <v>42423.0</v>
      </c>
      <c r="C21" s="4" t="s">
        <v>228</v>
      </c>
      <c r="D21" s="3" t="s">
        <v>95</v>
      </c>
      <c r="E21" s="3" t="s">
        <v>53</v>
      </c>
      <c r="F21" s="18" t="s">
        <v>229</v>
      </c>
      <c r="G21" s="6"/>
      <c r="H21" s="6"/>
      <c r="I21" s="7" t="s">
        <v>230</v>
      </c>
      <c r="J21" s="8" t="s">
        <v>231</v>
      </c>
      <c r="K21" s="19" t="s">
        <v>58</v>
      </c>
      <c r="L21" s="3" t="s">
        <v>146</v>
      </c>
      <c r="M21" s="3" t="s">
        <v>193</v>
      </c>
      <c r="N21" s="3" t="s">
        <v>194</v>
      </c>
      <c r="O21" s="3" t="s">
        <v>203</v>
      </c>
      <c r="P21" s="20" t="s">
        <v>232</v>
      </c>
      <c r="Q21" s="3" t="s">
        <v>87</v>
      </c>
      <c r="R21" s="21"/>
      <c r="S21" s="3" t="s">
        <v>196</v>
      </c>
      <c r="T21" s="7" t="s">
        <v>233</v>
      </c>
      <c r="U21" s="7" t="s">
        <v>234</v>
      </c>
      <c r="V21" s="5" t="s">
        <v>70</v>
      </c>
      <c r="W21" s="5" t="s">
        <v>71</v>
      </c>
      <c r="X21" s="5" t="str">
        <f t="shared" si="1"/>
        <v>police/sheriff
other</v>
      </c>
      <c r="Y21" s="5" t="s">
        <v>179</v>
      </c>
      <c r="Z21" s="5" t="s">
        <v>226</v>
      </c>
      <c r="AA21" s="5" t="str">
        <f t="shared" si="2"/>
        <v>school administration
victim support</v>
      </c>
      <c r="AB21" s="12"/>
      <c r="AC21" s="5"/>
      <c r="AD21" s="5" t="str">
        <f t="shared" si="3"/>
        <v>
</v>
      </c>
      <c r="AE21" s="12"/>
      <c r="AF21" s="5"/>
      <c r="AG21" s="12" t="str">
        <f t="shared" si="4"/>
        <v>
</v>
      </c>
      <c r="AH21" s="12">
        <v>2.0</v>
      </c>
      <c r="AI21" s="12" t="str">
        <f t="shared" si="5"/>
        <v>Vandalism</v>
      </c>
      <c r="AJ21" s="12" t="str">
        <f t="shared" si="6"/>
        <v>vandalism</v>
      </c>
      <c r="AK21" s="22" t="str">
        <f t="shared" si="7"/>
        <v>other, victim support</v>
      </c>
      <c r="AL21" s="23" t="str">
        <f t="shared" si="8"/>
        <v>police/sheriff, school administration</v>
      </c>
      <c r="AM21" s="1" t="str">
        <f t="shared" si="9"/>
        <v>Non-White</v>
      </c>
      <c r="AN21" s="2" t="b">
        <f t="shared" si="10"/>
        <v>0</v>
      </c>
      <c r="AO21" s="1" t="b">
        <f t="shared" si="11"/>
        <v>1</v>
      </c>
      <c r="AP21" s="1" t="str">
        <f t="shared" si="12"/>
        <v>other</v>
      </c>
      <c r="AQ21" s="1" t="b">
        <f t="shared" si="13"/>
        <v>0</v>
      </c>
      <c r="AR21" s="1" t="b">
        <f t="shared" si="14"/>
        <v>0</v>
      </c>
      <c r="AS21" s="1" t="b">
        <f t="shared" si="15"/>
        <v>0</v>
      </c>
      <c r="AT21" s="1" t="str">
        <f t="shared" si="16"/>
        <v>None</v>
      </c>
      <c r="AU21" s="1" t="b">
        <f t="shared" si="17"/>
        <v>0</v>
      </c>
      <c r="AV21" s="1" t="b">
        <f t="shared" si="18"/>
        <v>1</v>
      </c>
      <c r="AW21" s="1" t="str">
        <f t="shared" si="19"/>
        <v>police/sheriff</v>
      </c>
      <c r="AX21" s="1" t="b">
        <f t="shared" si="20"/>
        <v>0</v>
      </c>
      <c r="AY21" s="1" t="b">
        <f t="shared" si="21"/>
        <v>0</v>
      </c>
      <c r="AZ21" s="1" t="b">
        <f t="shared" si="22"/>
        <v>1</v>
      </c>
      <c r="BA21" s="1" t="b">
        <f t="shared" si="23"/>
        <v>1</v>
      </c>
      <c r="BB21" s="1" t="b">
        <f t="shared" si="24"/>
        <v>1</v>
      </c>
    </row>
    <row r="22">
      <c r="A22" s="16" t="s">
        <v>235</v>
      </c>
      <c r="B22" s="17">
        <v>42433.0</v>
      </c>
      <c r="C22" s="4" t="s">
        <v>236</v>
      </c>
      <c r="D22" s="3" t="s">
        <v>138</v>
      </c>
      <c r="E22" s="3" t="s">
        <v>53</v>
      </c>
      <c r="F22" s="18" t="s">
        <v>54</v>
      </c>
      <c r="G22" s="6"/>
      <c r="H22" s="6"/>
      <c r="I22" s="25"/>
      <c r="J22" s="14"/>
      <c r="K22" s="19" t="s">
        <v>58</v>
      </c>
      <c r="L22" s="3" t="s">
        <v>146</v>
      </c>
      <c r="M22" s="3" t="s">
        <v>237</v>
      </c>
      <c r="N22" s="3" t="s">
        <v>194</v>
      </c>
      <c r="O22" s="3" t="s">
        <v>238</v>
      </c>
      <c r="P22" s="74"/>
      <c r="Q22" s="3" t="s">
        <v>134</v>
      </c>
      <c r="R22" s="12"/>
      <c r="S22" s="21"/>
      <c r="T22" s="7" t="s">
        <v>239</v>
      </c>
      <c r="U22" s="7" t="s">
        <v>240</v>
      </c>
      <c r="V22" s="5" t="s">
        <v>179</v>
      </c>
      <c r="W22" s="5" t="s">
        <v>111</v>
      </c>
      <c r="X22" s="5" t="str">
        <f t="shared" si="1"/>
        <v>school administration
letters/statements</v>
      </c>
      <c r="Y22" s="12"/>
      <c r="Z22" s="5"/>
      <c r="AA22" s="5" t="str">
        <f t="shared" si="2"/>
        <v>
</v>
      </c>
      <c r="AB22" s="12"/>
      <c r="AC22" s="12"/>
      <c r="AD22" s="5" t="str">
        <f t="shared" si="3"/>
        <v>
</v>
      </c>
      <c r="AE22" s="12"/>
      <c r="AF22" s="12"/>
      <c r="AG22" s="12" t="str">
        <f t="shared" si="4"/>
        <v>
</v>
      </c>
      <c r="AH22" s="12">
        <v>1.0</v>
      </c>
      <c r="AI22" s="12" t="str">
        <f t="shared" si="5"/>
        <v>Vandalism</v>
      </c>
      <c r="AJ22" s="12" t="str">
        <f t="shared" si="6"/>
        <v>vandalism</v>
      </c>
      <c r="AK22" s="22" t="str">
        <f t="shared" si="7"/>
        <v>letters/statements</v>
      </c>
      <c r="AL22" s="23" t="str">
        <f t="shared" si="8"/>
        <v>letters/statements</v>
      </c>
      <c r="AM22" s="1" t="str">
        <f t="shared" si="9"/>
        <v>Jewish Community</v>
      </c>
      <c r="AN22" s="2" t="b">
        <f t="shared" si="10"/>
        <v>0</v>
      </c>
      <c r="AO22" s="1" t="b">
        <f t="shared" si="11"/>
        <v>0</v>
      </c>
      <c r="AP22" s="1" t="str">
        <f t="shared" si="12"/>
        <v>no involvement</v>
      </c>
      <c r="AQ22" s="1" t="b">
        <f t="shared" si="13"/>
        <v>0</v>
      </c>
      <c r="AR22" s="1" t="b">
        <f t="shared" si="14"/>
        <v>1</v>
      </c>
      <c r="AS22" s="1" t="b">
        <f t="shared" si="15"/>
        <v>0</v>
      </c>
      <c r="AT22" s="1" t="str">
        <f t="shared" si="16"/>
        <v>None</v>
      </c>
      <c r="AU22" s="1" t="b">
        <f t="shared" si="17"/>
        <v>0</v>
      </c>
      <c r="AV22" s="1" t="b">
        <f t="shared" si="18"/>
        <v>0</v>
      </c>
      <c r="AW22" s="1" t="str">
        <f t="shared" si="19"/>
        <v>None</v>
      </c>
      <c r="AX22" s="1" t="b">
        <f t="shared" si="20"/>
        <v>0</v>
      </c>
      <c r="AY22" s="1" t="b">
        <f t="shared" si="21"/>
        <v>0</v>
      </c>
      <c r="AZ22" s="1" t="b">
        <f t="shared" si="22"/>
        <v>0</v>
      </c>
      <c r="BA22" s="1" t="b">
        <f t="shared" si="23"/>
        <v>0</v>
      </c>
      <c r="BB22" s="1" t="b">
        <f t="shared" si="24"/>
        <v>0</v>
      </c>
    </row>
    <row r="23">
      <c r="A23" s="47" t="s">
        <v>241</v>
      </c>
      <c r="B23" s="17">
        <v>42437.0</v>
      </c>
      <c r="C23" s="4" t="s">
        <v>236</v>
      </c>
      <c r="D23" s="3" t="s">
        <v>138</v>
      </c>
      <c r="E23" s="3" t="s">
        <v>53</v>
      </c>
      <c r="F23" s="18" t="s">
        <v>54</v>
      </c>
      <c r="G23" s="6"/>
      <c r="H23" s="6"/>
      <c r="I23" s="25"/>
      <c r="J23" s="14"/>
      <c r="K23" s="19" t="s">
        <v>58</v>
      </c>
      <c r="L23" s="3" t="s">
        <v>242</v>
      </c>
      <c r="M23" s="3" t="s">
        <v>243</v>
      </c>
      <c r="N23" s="3" t="s">
        <v>194</v>
      </c>
      <c r="O23" s="3" t="s">
        <v>244</v>
      </c>
      <c r="P23" s="74"/>
      <c r="Q23" s="21"/>
      <c r="R23" s="21"/>
      <c r="S23" s="21"/>
      <c r="T23" s="7" t="s">
        <v>245</v>
      </c>
      <c r="U23" s="25"/>
      <c r="V23" s="5" t="s">
        <v>179</v>
      </c>
      <c r="W23" s="5" t="s">
        <v>111</v>
      </c>
      <c r="X23" s="5" t="str">
        <f t="shared" si="1"/>
        <v>school administration
letters/statements</v>
      </c>
      <c r="Y23" s="5" t="s">
        <v>179</v>
      </c>
      <c r="Z23" s="5" t="s">
        <v>110</v>
      </c>
      <c r="AA23" s="5" t="str">
        <f t="shared" si="2"/>
        <v>school administration
policy/committee/system creation</v>
      </c>
      <c r="AB23" s="12"/>
      <c r="AC23" s="12"/>
      <c r="AD23" s="5" t="str">
        <f t="shared" si="3"/>
        <v>
</v>
      </c>
      <c r="AE23" s="12"/>
      <c r="AF23" s="12"/>
      <c r="AG23" s="12" t="str">
        <f t="shared" si="4"/>
        <v>
</v>
      </c>
      <c r="AH23" s="12">
        <v>2.0</v>
      </c>
      <c r="AI23" s="12" t="str">
        <f t="shared" si="5"/>
        <v>Vandalism</v>
      </c>
      <c r="AJ23" s="12" t="str">
        <f t="shared" si="6"/>
        <v>vandalism</v>
      </c>
      <c r="AK23" s="22" t="str">
        <f t="shared" si="7"/>
        <v>letters/statements, policy/committee/system creation</v>
      </c>
      <c r="AL23" s="23" t="str">
        <f t="shared" si="8"/>
        <v>school administration, school administration</v>
      </c>
      <c r="AM23" s="1" t="str">
        <f t="shared" si="9"/>
        <v/>
      </c>
      <c r="AN23" s="2" t="b">
        <f t="shared" si="10"/>
        <v>0</v>
      </c>
      <c r="AO23" s="1" t="b">
        <f t="shared" si="11"/>
        <v>0</v>
      </c>
      <c r="AP23" s="1" t="str">
        <f t="shared" si="12"/>
        <v>no involvement</v>
      </c>
      <c r="AQ23" s="1" t="b">
        <f t="shared" si="13"/>
        <v>0</v>
      </c>
      <c r="AR23" s="1" t="b">
        <f t="shared" si="14"/>
        <v>1</v>
      </c>
      <c r="AS23" s="1" t="b">
        <f t="shared" si="15"/>
        <v>0</v>
      </c>
      <c r="AT23" s="1" t="str">
        <f t="shared" si="16"/>
        <v>None</v>
      </c>
      <c r="AU23" s="1" t="b">
        <f t="shared" si="17"/>
        <v>0</v>
      </c>
      <c r="AV23" s="1" t="b">
        <f t="shared" si="18"/>
        <v>0</v>
      </c>
      <c r="AW23" s="1" t="str">
        <f t="shared" si="19"/>
        <v>None</v>
      </c>
      <c r="AX23" s="1" t="b">
        <f t="shared" si="20"/>
        <v>1</v>
      </c>
      <c r="AY23" s="1" t="b">
        <f t="shared" si="21"/>
        <v>0</v>
      </c>
      <c r="AZ23" s="1" t="b">
        <f t="shared" si="22"/>
        <v>0</v>
      </c>
      <c r="BA23" s="1" t="b">
        <f t="shared" si="23"/>
        <v>1</v>
      </c>
      <c r="BB23" s="1" t="b">
        <f t="shared" si="24"/>
        <v>0</v>
      </c>
    </row>
    <row r="24">
      <c r="A24" s="16" t="s">
        <v>246</v>
      </c>
      <c r="B24" s="17">
        <v>42440.0</v>
      </c>
      <c r="C24" s="4" t="s">
        <v>247</v>
      </c>
      <c r="D24" s="3" t="s">
        <v>124</v>
      </c>
      <c r="E24" s="3" t="s">
        <v>96</v>
      </c>
      <c r="F24" s="18" t="s">
        <v>55</v>
      </c>
      <c r="G24" s="6" t="s">
        <v>54</v>
      </c>
      <c r="H24" s="6"/>
      <c r="I24" s="7" t="s">
        <v>248</v>
      </c>
      <c r="J24" s="8" t="s">
        <v>57</v>
      </c>
      <c r="K24" s="19" t="s">
        <v>58</v>
      </c>
      <c r="L24" s="3" t="s">
        <v>59</v>
      </c>
      <c r="M24" s="3" t="s">
        <v>249</v>
      </c>
      <c r="N24" s="3" t="s">
        <v>194</v>
      </c>
      <c r="O24" s="3" t="s">
        <v>98</v>
      </c>
      <c r="P24" s="74"/>
      <c r="Q24" s="45" t="s">
        <v>65</v>
      </c>
      <c r="R24" s="85"/>
      <c r="S24" s="3" t="s">
        <v>126</v>
      </c>
      <c r="T24" s="7" t="s">
        <v>250</v>
      </c>
      <c r="U24" s="7" t="s">
        <v>251</v>
      </c>
      <c r="V24" s="5" t="s">
        <v>70</v>
      </c>
      <c r="W24" s="5" t="s">
        <v>42</v>
      </c>
      <c r="X24" s="5" t="str">
        <f t="shared" si="1"/>
        <v>police/sheriff
suspension/denial of access to space</v>
      </c>
      <c r="Y24" s="5" t="s">
        <v>163</v>
      </c>
      <c r="Z24" s="5" t="s">
        <v>111</v>
      </c>
      <c r="AA24" s="5" t="str">
        <f t="shared" si="2"/>
        <v>religious leaders
letters/statements</v>
      </c>
      <c r="AB24" s="12"/>
      <c r="AC24" s="12"/>
      <c r="AD24" s="5" t="str">
        <f t="shared" si="3"/>
        <v>
</v>
      </c>
      <c r="AE24" s="12"/>
      <c r="AF24" s="12"/>
      <c r="AG24" s="12" t="str">
        <f t="shared" si="4"/>
        <v>
</v>
      </c>
      <c r="AH24" s="12">
        <v>2.0</v>
      </c>
      <c r="AI24" s="12" t="str">
        <f t="shared" si="5"/>
        <v>Graffiti</v>
      </c>
      <c r="AJ24" s="12" t="str">
        <f t="shared" si="6"/>
        <v>vandalism</v>
      </c>
      <c r="AK24" s="22" t="str">
        <f t="shared" si="7"/>
        <v>suspension/denial of access to space, letters/statements</v>
      </c>
      <c r="AL24" s="39" t="str">
        <f t="shared" si="8"/>
        <v>police/sheriff, religious leaders</v>
      </c>
      <c r="AM24" s="1" t="str">
        <f t="shared" si="9"/>
        <v>LGBTQ</v>
      </c>
      <c r="AN24" s="2" t="b">
        <f t="shared" si="10"/>
        <v>1</v>
      </c>
      <c r="AO24" s="1" t="b">
        <f t="shared" si="11"/>
        <v>1</v>
      </c>
      <c r="AP24" s="1" t="str">
        <f t="shared" si="12"/>
        <v>suspension/denial of access to space</v>
      </c>
      <c r="AQ24" s="1" t="b">
        <f t="shared" si="13"/>
        <v>1</v>
      </c>
      <c r="AR24" s="1" t="b">
        <f t="shared" si="14"/>
        <v>1</v>
      </c>
      <c r="AS24" s="1" t="b">
        <f t="shared" si="15"/>
        <v>0</v>
      </c>
      <c r="AT24" s="1" t="str">
        <f t="shared" si="16"/>
        <v>None</v>
      </c>
      <c r="AU24" s="1" t="b">
        <f t="shared" si="17"/>
        <v>1</v>
      </c>
      <c r="AV24" s="1" t="b">
        <f t="shared" si="18"/>
        <v>0</v>
      </c>
      <c r="AW24" s="1" t="str">
        <f t="shared" si="19"/>
        <v>None</v>
      </c>
      <c r="AX24" s="1" t="b">
        <f t="shared" si="20"/>
        <v>0</v>
      </c>
      <c r="AY24" s="1" t="b">
        <f t="shared" si="21"/>
        <v>0</v>
      </c>
      <c r="AZ24" s="1" t="b">
        <f t="shared" si="22"/>
        <v>0</v>
      </c>
      <c r="BA24" s="1" t="b">
        <f t="shared" si="23"/>
        <v>0</v>
      </c>
      <c r="BB24" s="1" t="b">
        <f t="shared" si="24"/>
        <v>1</v>
      </c>
    </row>
    <row r="25">
      <c r="A25" s="16" t="s">
        <v>252</v>
      </c>
      <c r="B25" s="17">
        <v>42456.0</v>
      </c>
      <c r="C25" s="4" t="s">
        <v>253</v>
      </c>
      <c r="D25" s="3" t="s">
        <v>52</v>
      </c>
      <c r="E25" s="3" t="s">
        <v>53</v>
      </c>
      <c r="F25" s="18" t="s">
        <v>254</v>
      </c>
      <c r="G25" s="6"/>
      <c r="H25" s="6"/>
      <c r="I25" s="25"/>
      <c r="J25" s="14"/>
      <c r="K25" s="19" t="s">
        <v>58</v>
      </c>
      <c r="L25" s="3" t="s">
        <v>59</v>
      </c>
      <c r="M25" s="3" t="s">
        <v>255</v>
      </c>
      <c r="N25" s="3" t="s">
        <v>194</v>
      </c>
      <c r="O25" s="3" t="s">
        <v>256</v>
      </c>
      <c r="P25" s="20" t="s">
        <v>257</v>
      </c>
      <c r="Q25" s="21"/>
      <c r="R25" s="21"/>
      <c r="S25" s="21"/>
      <c r="T25" s="7" t="s">
        <v>258</v>
      </c>
      <c r="U25" s="7" t="s">
        <v>259</v>
      </c>
      <c r="V25" s="5" t="s">
        <v>68</v>
      </c>
      <c r="W25" s="5" t="s">
        <v>69</v>
      </c>
      <c r="X25" s="5" t="str">
        <f t="shared" si="1"/>
        <v>community members
clean up/cover up</v>
      </c>
      <c r="Y25" s="5" t="s">
        <v>68</v>
      </c>
      <c r="Z25" s="5" t="s">
        <v>92</v>
      </c>
      <c r="AA25" s="5" t="str">
        <f t="shared" si="2"/>
        <v>community members
gathering/protest/vigil/demonstration</v>
      </c>
      <c r="AB25" s="12"/>
      <c r="AC25" s="12"/>
      <c r="AD25" s="5" t="str">
        <f t="shared" si="3"/>
        <v>
</v>
      </c>
      <c r="AE25" s="12"/>
      <c r="AF25" s="12"/>
      <c r="AG25" s="12" t="str">
        <f t="shared" si="4"/>
        <v>
</v>
      </c>
      <c r="AH25" s="12">
        <v>2.0</v>
      </c>
      <c r="AI25" s="12" t="str">
        <f t="shared" si="5"/>
        <v>Other</v>
      </c>
      <c r="AJ25" s="12" t="str">
        <f t="shared" si="6"/>
        <v>other</v>
      </c>
      <c r="AK25" s="22" t="str">
        <f t="shared" si="7"/>
        <v>clean up/cover up, gathering/protest/vigil/demonstration</v>
      </c>
      <c r="AL25" s="23" t="str">
        <f t="shared" si="8"/>
        <v>community members, community members</v>
      </c>
      <c r="AM25" s="1" t="str">
        <f t="shared" si="9"/>
        <v/>
      </c>
      <c r="AN25" s="2" t="b">
        <f t="shared" si="10"/>
        <v>0</v>
      </c>
      <c r="AO25" s="1" t="b">
        <f t="shared" si="11"/>
        <v>0</v>
      </c>
      <c r="AP25" s="1" t="str">
        <f t="shared" si="12"/>
        <v>no involvement</v>
      </c>
      <c r="AQ25" s="1" t="b">
        <f t="shared" si="13"/>
        <v>0</v>
      </c>
      <c r="AR25" s="1" t="b">
        <f t="shared" si="14"/>
        <v>0</v>
      </c>
      <c r="AS25" s="1" t="b">
        <f t="shared" si="15"/>
        <v>1</v>
      </c>
      <c r="AT25" s="1" t="str">
        <f t="shared" si="16"/>
        <v>community members</v>
      </c>
      <c r="AU25" s="1" t="b">
        <f t="shared" si="17"/>
        <v>0</v>
      </c>
      <c r="AV25" s="1" t="b">
        <f t="shared" si="18"/>
        <v>0</v>
      </c>
      <c r="AW25" s="1" t="str">
        <f t="shared" si="19"/>
        <v>None</v>
      </c>
      <c r="AX25" s="1" t="b">
        <f t="shared" si="20"/>
        <v>0</v>
      </c>
      <c r="AY25" s="1" t="b">
        <f t="shared" si="21"/>
        <v>1</v>
      </c>
      <c r="AZ25" s="1" t="b">
        <f t="shared" si="22"/>
        <v>0</v>
      </c>
      <c r="BA25" s="1" t="b">
        <f t="shared" si="23"/>
        <v>1</v>
      </c>
      <c r="BB25" s="1" t="b">
        <f t="shared" si="24"/>
        <v>1</v>
      </c>
    </row>
    <row r="26">
      <c r="A26" s="81" t="s">
        <v>260</v>
      </c>
      <c r="B26" s="76">
        <v>42457.0</v>
      </c>
      <c r="C26" s="77" t="s">
        <v>261</v>
      </c>
      <c r="D26" s="45" t="s">
        <v>74</v>
      </c>
      <c r="E26" s="45" t="s">
        <v>262</v>
      </c>
      <c r="F26" s="86" t="s">
        <v>263</v>
      </c>
      <c r="G26" s="78"/>
      <c r="H26" s="78"/>
      <c r="I26" s="83" t="s">
        <v>264</v>
      </c>
      <c r="J26" s="87"/>
      <c r="K26" s="80" t="s">
        <v>223</v>
      </c>
      <c r="L26" s="45" t="s">
        <v>146</v>
      </c>
      <c r="M26" s="45" t="s">
        <v>265</v>
      </c>
      <c r="N26" s="45" t="s">
        <v>194</v>
      </c>
      <c r="O26" s="45" t="s">
        <v>266</v>
      </c>
      <c r="P26" s="88" t="s">
        <v>267</v>
      </c>
      <c r="Q26" s="45" t="s">
        <v>134</v>
      </c>
      <c r="R26" s="89"/>
      <c r="S26" s="45" t="s">
        <v>268</v>
      </c>
      <c r="T26" s="83" t="s">
        <v>269</v>
      </c>
      <c r="U26" s="83" t="s">
        <v>270</v>
      </c>
      <c r="V26" s="90" t="s">
        <v>70</v>
      </c>
      <c r="W26" s="90" t="s">
        <v>71</v>
      </c>
      <c r="X26" s="90" t="str">
        <f t="shared" si="1"/>
        <v>police/sheriff
other</v>
      </c>
      <c r="Y26" s="89"/>
      <c r="Z26" s="90"/>
      <c r="AA26" s="90" t="str">
        <f t="shared" si="2"/>
        <v>
</v>
      </c>
      <c r="AB26" s="89"/>
      <c r="AC26" s="89"/>
      <c r="AD26" s="90" t="str">
        <f t="shared" si="3"/>
        <v>
</v>
      </c>
      <c r="AE26" s="89"/>
      <c r="AF26" s="89"/>
      <c r="AG26" s="89" t="str">
        <f t="shared" si="4"/>
        <v>
</v>
      </c>
      <c r="AH26" s="89">
        <v>1.0</v>
      </c>
      <c r="AI26" s="89" t="str">
        <f t="shared" si="5"/>
        <v>Other</v>
      </c>
      <c r="AJ26" s="89" t="str">
        <f t="shared" si="6"/>
        <v>other</v>
      </c>
      <c r="AK26" s="91" t="str">
        <f t="shared" si="7"/>
        <v>other</v>
      </c>
      <c r="AL26" s="92" t="str">
        <f t="shared" si="8"/>
        <v>other</v>
      </c>
      <c r="AM26" s="93" t="str">
        <f t="shared" si="9"/>
        <v>Jewish Community</v>
      </c>
      <c r="AN26" s="94" t="b">
        <f t="shared" si="10"/>
        <v>0</v>
      </c>
      <c r="AO26" s="93" t="b">
        <f t="shared" si="11"/>
        <v>1</v>
      </c>
      <c r="AP26" s="93" t="str">
        <f t="shared" si="12"/>
        <v>other</v>
      </c>
      <c r="AQ26" s="93" t="b">
        <f t="shared" si="13"/>
        <v>0</v>
      </c>
      <c r="AR26" s="93" t="b">
        <f t="shared" si="14"/>
        <v>0</v>
      </c>
      <c r="AS26" s="93" t="b">
        <f t="shared" si="15"/>
        <v>0</v>
      </c>
      <c r="AT26" s="93" t="str">
        <f t="shared" si="16"/>
        <v>None</v>
      </c>
      <c r="AU26" s="93" t="b">
        <f t="shared" si="17"/>
        <v>0</v>
      </c>
      <c r="AV26" s="93" t="b">
        <f t="shared" si="18"/>
        <v>1</v>
      </c>
      <c r="AW26" s="93" t="str">
        <f t="shared" si="19"/>
        <v>police/sheriff</v>
      </c>
      <c r="AX26" s="93" t="b">
        <f t="shared" si="20"/>
        <v>0</v>
      </c>
      <c r="AY26" s="93" t="b">
        <f t="shared" si="21"/>
        <v>0</v>
      </c>
      <c r="AZ26" s="93" t="b">
        <f t="shared" si="22"/>
        <v>0</v>
      </c>
      <c r="BA26" s="93" t="b">
        <f t="shared" si="23"/>
        <v>0</v>
      </c>
      <c r="BB26" s="93" t="b">
        <f t="shared" si="24"/>
        <v>1</v>
      </c>
    </row>
    <row r="27">
      <c r="A27" s="47" t="s">
        <v>271</v>
      </c>
      <c r="B27" s="17">
        <v>42461.0</v>
      </c>
      <c r="C27" s="4" t="s">
        <v>272</v>
      </c>
      <c r="D27" s="3" t="s">
        <v>74</v>
      </c>
      <c r="E27" s="3" t="s">
        <v>53</v>
      </c>
      <c r="F27" s="18" t="s">
        <v>55</v>
      </c>
      <c r="G27" s="6"/>
      <c r="H27" s="6"/>
      <c r="I27" s="25"/>
      <c r="J27" s="14"/>
      <c r="K27" s="19" t="s">
        <v>58</v>
      </c>
      <c r="L27" s="3" t="s">
        <v>273</v>
      </c>
      <c r="M27" s="3" t="s">
        <v>274</v>
      </c>
      <c r="N27" s="3" t="s">
        <v>194</v>
      </c>
      <c r="O27" s="3" t="s">
        <v>275</v>
      </c>
      <c r="P27" s="74"/>
      <c r="Q27" s="45" t="s">
        <v>134</v>
      </c>
      <c r="R27" s="56"/>
      <c r="S27" s="21"/>
      <c r="T27" s="7" t="s">
        <v>276</v>
      </c>
      <c r="U27" s="7"/>
      <c r="V27" s="5" t="s">
        <v>179</v>
      </c>
      <c r="W27" s="5" t="s">
        <v>111</v>
      </c>
      <c r="X27" s="5" t="str">
        <f t="shared" si="1"/>
        <v>school administration
letters/statements</v>
      </c>
      <c r="Y27" s="12"/>
      <c r="Z27" s="5"/>
      <c r="AA27" s="5" t="str">
        <f t="shared" si="2"/>
        <v>
</v>
      </c>
      <c r="AB27" s="12"/>
      <c r="AC27" s="12"/>
      <c r="AD27" s="5" t="str">
        <f t="shared" si="3"/>
        <v>
</v>
      </c>
      <c r="AE27" s="12"/>
      <c r="AF27" s="12"/>
      <c r="AG27" s="12" t="str">
        <f t="shared" si="4"/>
        <v>
</v>
      </c>
      <c r="AH27" s="12">
        <v>1.0</v>
      </c>
      <c r="AI27" s="12" t="str">
        <f t="shared" si="5"/>
        <v>Graffiti</v>
      </c>
      <c r="AJ27" s="12" t="str">
        <f t="shared" si="6"/>
        <v>graffiti</v>
      </c>
      <c r="AK27" s="22" t="str">
        <f t="shared" si="7"/>
        <v>letters/statements</v>
      </c>
      <c r="AL27" s="39" t="str">
        <f t="shared" si="8"/>
        <v>letters/statements</v>
      </c>
      <c r="AM27" s="1" t="str">
        <f t="shared" si="9"/>
        <v>Jewish Community</v>
      </c>
      <c r="AN27" s="2" t="b">
        <f t="shared" si="10"/>
        <v>0</v>
      </c>
      <c r="AO27" s="1" t="b">
        <f t="shared" si="11"/>
        <v>0</v>
      </c>
      <c r="AP27" s="1" t="str">
        <f t="shared" si="12"/>
        <v>no involvement</v>
      </c>
      <c r="AQ27" s="1" t="b">
        <f t="shared" si="13"/>
        <v>0</v>
      </c>
      <c r="AR27" s="1" t="b">
        <f t="shared" si="14"/>
        <v>1</v>
      </c>
      <c r="AS27" s="1" t="b">
        <f t="shared" si="15"/>
        <v>0</v>
      </c>
      <c r="AT27" s="1" t="str">
        <f t="shared" si="16"/>
        <v>None</v>
      </c>
      <c r="AU27" s="1" t="b">
        <f t="shared" si="17"/>
        <v>0</v>
      </c>
      <c r="AV27" s="1" t="b">
        <f t="shared" si="18"/>
        <v>0</v>
      </c>
      <c r="AW27" s="1" t="str">
        <f t="shared" si="19"/>
        <v>None</v>
      </c>
      <c r="AX27" s="1" t="b">
        <f t="shared" si="20"/>
        <v>0</v>
      </c>
      <c r="AY27" s="1" t="b">
        <f t="shared" si="21"/>
        <v>0</v>
      </c>
      <c r="AZ27" s="1" t="b">
        <f t="shared" si="22"/>
        <v>0</v>
      </c>
      <c r="BA27" s="1" t="b">
        <f t="shared" si="23"/>
        <v>0</v>
      </c>
      <c r="BB27" s="1" t="b">
        <f t="shared" si="24"/>
        <v>0</v>
      </c>
    </row>
    <row r="28">
      <c r="A28" s="16" t="s">
        <v>277</v>
      </c>
      <c r="B28" s="17">
        <v>42474.0</v>
      </c>
      <c r="C28" s="4" t="s">
        <v>278</v>
      </c>
      <c r="D28" s="3" t="s">
        <v>95</v>
      </c>
      <c r="E28" s="3" t="s">
        <v>191</v>
      </c>
      <c r="F28" s="18" t="s">
        <v>279</v>
      </c>
      <c r="G28" s="6"/>
      <c r="H28" s="6"/>
      <c r="I28" s="25"/>
      <c r="J28" s="14"/>
      <c r="K28" s="19" t="s">
        <v>58</v>
      </c>
      <c r="L28" s="3" t="s">
        <v>146</v>
      </c>
      <c r="M28" s="3" t="s">
        <v>193</v>
      </c>
      <c r="N28" s="3" t="s">
        <v>194</v>
      </c>
      <c r="O28" s="3" t="s">
        <v>98</v>
      </c>
      <c r="P28" s="20" t="s">
        <v>280</v>
      </c>
      <c r="Q28" s="3" t="s">
        <v>64</v>
      </c>
      <c r="R28" s="3" t="s">
        <v>65</v>
      </c>
      <c r="S28" s="21"/>
      <c r="T28" s="7" t="s">
        <v>281</v>
      </c>
      <c r="U28" s="7" t="s">
        <v>282</v>
      </c>
      <c r="V28" s="5" t="s">
        <v>179</v>
      </c>
      <c r="W28" s="5" t="s">
        <v>92</v>
      </c>
      <c r="X28" s="5" t="str">
        <f t="shared" si="1"/>
        <v>school administration
gathering/protest/vigil/demonstration</v>
      </c>
      <c r="Y28" s="5" t="s">
        <v>283</v>
      </c>
      <c r="Z28" s="5" t="s">
        <v>111</v>
      </c>
      <c r="AA28" s="5" t="str">
        <f t="shared" si="2"/>
        <v>student group
letters/statements</v>
      </c>
      <c r="AB28" s="5" t="s">
        <v>283</v>
      </c>
      <c r="AC28" s="5" t="s">
        <v>110</v>
      </c>
      <c r="AD28" s="5" t="str">
        <f t="shared" si="3"/>
        <v>student group
policy/committee/system creation</v>
      </c>
      <c r="AE28" s="5" t="s">
        <v>70</v>
      </c>
      <c r="AF28" s="5" t="s">
        <v>71</v>
      </c>
      <c r="AG28" s="12" t="str">
        <f t="shared" si="4"/>
        <v>police/sheriff
other</v>
      </c>
      <c r="AH28" s="12">
        <v>4.0</v>
      </c>
      <c r="AI28" s="12" t="str">
        <f t="shared" si="5"/>
        <v>Incident</v>
      </c>
      <c r="AJ28" s="12" t="str">
        <f t="shared" si="6"/>
        <v>other</v>
      </c>
      <c r="AK28" s="22" t="str">
        <f t="shared" si="7"/>
        <v>gathering/protest/vigil/demonstration, letters/statements, policy/committee/system creation, other</v>
      </c>
      <c r="AL28" s="23" t="str">
        <f t="shared" si="8"/>
        <v>school administration, student group, student group, police/sheriff</v>
      </c>
      <c r="AM28" s="1" t="str">
        <f t="shared" si="9"/>
        <v>Black American Community, LGBTQ</v>
      </c>
      <c r="AN28" s="2" t="b">
        <f t="shared" si="10"/>
        <v>0</v>
      </c>
      <c r="AO28" s="1" t="b">
        <f t="shared" si="11"/>
        <v>1</v>
      </c>
      <c r="AP28" s="1" t="str">
        <f t="shared" si="12"/>
        <v>other</v>
      </c>
      <c r="AQ28" s="1" t="b">
        <f t="shared" si="13"/>
        <v>0</v>
      </c>
      <c r="AR28" s="1" t="b">
        <f t="shared" si="14"/>
        <v>1</v>
      </c>
      <c r="AS28" s="1" t="b">
        <f t="shared" si="15"/>
        <v>0</v>
      </c>
      <c r="AT28" s="1" t="str">
        <f t="shared" si="16"/>
        <v>None</v>
      </c>
      <c r="AU28" s="1" t="b">
        <f t="shared" si="17"/>
        <v>0</v>
      </c>
      <c r="AV28" s="1" t="b">
        <f t="shared" si="18"/>
        <v>1</v>
      </c>
      <c r="AW28" s="1" t="str">
        <f t="shared" si="19"/>
        <v>police/sheriff</v>
      </c>
      <c r="AX28" s="1" t="b">
        <f t="shared" si="20"/>
        <v>1</v>
      </c>
      <c r="AY28" s="1" t="b">
        <f t="shared" si="21"/>
        <v>1</v>
      </c>
      <c r="AZ28" s="1" t="b">
        <f t="shared" si="22"/>
        <v>0</v>
      </c>
      <c r="BA28" s="1" t="b">
        <f t="shared" si="23"/>
        <v>1</v>
      </c>
      <c r="BB28" s="1" t="b">
        <f t="shared" si="24"/>
        <v>1</v>
      </c>
    </row>
    <row r="29">
      <c r="A29" s="16" t="s">
        <v>284</v>
      </c>
      <c r="B29" s="17">
        <v>42482.0</v>
      </c>
      <c r="C29" s="4" t="s">
        <v>285</v>
      </c>
      <c r="D29" s="3" t="s">
        <v>138</v>
      </c>
      <c r="E29" s="3" t="s">
        <v>53</v>
      </c>
      <c r="F29" s="18" t="s">
        <v>54</v>
      </c>
      <c r="G29" s="6"/>
      <c r="H29" s="6"/>
      <c r="I29" s="25"/>
      <c r="J29" s="14"/>
      <c r="K29" s="19" t="s">
        <v>58</v>
      </c>
      <c r="L29" s="3" t="s">
        <v>59</v>
      </c>
      <c r="M29" s="3" t="s">
        <v>274</v>
      </c>
      <c r="N29" s="3" t="s">
        <v>194</v>
      </c>
      <c r="O29" s="3" t="s">
        <v>62</v>
      </c>
      <c r="P29" s="74"/>
      <c r="Q29" s="21"/>
      <c r="R29" s="21"/>
      <c r="S29" s="21"/>
      <c r="T29" s="25"/>
      <c r="U29" s="7" t="s">
        <v>286</v>
      </c>
      <c r="V29" s="5" t="s">
        <v>70</v>
      </c>
      <c r="W29" s="5" t="s">
        <v>71</v>
      </c>
      <c r="X29" s="5" t="str">
        <f t="shared" si="1"/>
        <v>police/sheriff
other</v>
      </c>
      <c r="Y29" s="12"/>
      <c r="Z29" s="5"/>
      <c r="AA29" s="5" t="str">
        <f t="shared" si="2"/>
        <v>
</v>
      </c>
      <c r="AB29" s="12"/>
      <c r="AC29" s="12"/>
      <c r="AD29" s="5" t="str">
        <f t="shared" si="3"/>
        <v>
</v>
      </c>
      <c r="AE29" s="12"/>
      <c r="AF29" s="12"/>
      <c r="AG29" s="12" t="str">
        <f t="shared" si="4"/>
        <v>
</v>
      </c>
      <c r="AH29" s="12">
        <v>1.0</v>
      </c>
      <c r="AI29" s="12" t="str">
        <f t="shared" si="5"/>
        <v>Vandalism</v>
      </c>
      <c r="AJ29" s="12" t="str">
        <f t="shared" si="6"/>
        <v>vandalism</v>
      </c>
      <c r="AK29" s="22" t="str">
        <f t="shared" si="7"/>
        <v>other</v>
      </c>
      <c r="AL29" s="23" t="str">
        <f t="shared" si="8"/>
        <v>other</v>
      </c>
      <c r="AM29" s="1" t="str">
        <f t="shared" si="9"/>
        <v/>
      </c>
      <c r="AN29" s="2" t="b">
        <f t="shared" si="10"/>
        <v>0</v>
      </c>
      <c r="AO29" s="1" t="b">
        <f t="shared" si="11"/>
        <v>1</v>
      </c>
      <c r="AP29" s="1" t="str">
        <f t="shared" si="12"/>
        <v>other</v>
      </c>
      <c r="AQ29" s="1" t="b">
        <f t="shared" si="13"/>
        <v>0</v>
      </c>
      <c r="AR29" s="1" t="b">
        <f t="shared" si="14"/>
        <v>0</v>
      </c>
      <c r="AS29" s="1" t="b">
        <f t="shared" si="15"/>
        <v>0</v>
      </c>
      <c r="AT29" s="1" t="str">
        <f t="shared" si="16"/>
        <v>None</v>
      </c>
      <c r="AU29" s="1" t="b">
        <f t="shared" si="17"/>
        <v>0</v>
      </c>
      <c r="AV29" s="1" t="b">
        <f t="shared" si="18"/>
        <v>1</v>
      </c>
      <c r="AW29" s="1" t="str">
        <f t="shared" si="19"/>
        <v>police/sheriff</v>
      </c>
      <c r="AX29" s="1" t="b">
        <f t="shared" si="20"/>
        <v>0</v>
      </c>
      <c r="AY29" s="1" t="b">
        <f t="shared" si="21"/>
        <v>0</v>
      </c>
      <c r="AZ29" s="1" t="b">
        <f t="shared" si="22"/>
        <v>0</v>
      </c>
      <c r="BA29" s="1" t="b">
        <f t="shared" si="23"/>
        <v>0</v>
      </c>
      <c r="BB29" s="1" t="b">
        <f t="shared" si="24"/>
        <v>1</v>
      </c>
    </row>
    <row r="30">
      <c r="A30" s="47" t="s">
        <v>287</v>
      </c>
      <c r="B30" s="17">
        <v>42488.0</v>
      </c>
      <c r="C30" s="4" t="s">
        <v>288</v>
      </c>
      <c r="D30" s="3" t="s">
        <v>124</v>
      </c>
      <c r="E30" s="3" t="s">
        <v>53</v>
      </c>
      <c r="F30" s="18" t="s">
        <v>54</v>
      </c>
      <c r="G30" s="6"/>
      <c r="H30" s="6"/>
      <c r="I30" s="25"/>
      <c r="J30" s="14"/>
      <c r="K30" s="19" t="s">
        <v>58</v>
      </c>
      <c r="L30" s="3" t="s">
        <v>146</v>
      </c>
      <c r="M30" s="3" t="s">
        <v>265</v>
      </c>
      <c r="N30" s="3" t="s">
        <v>194</v>
      </c>
      <c r="O30" s="10" t="s">
        <v>98</v>
      </c>
      <c r="P30" s="74"/>
      <c r="Q30" s="21"/>
      <c r="R30" s="21"/>
      <c r="S30" s="21"/>
      <c r="T30" s="7" t="s">
        <v>289</v>
      </c>
      <c r="U30" s="7" t="s">
        <v>290</v>
      </c>
      <c r="V30" s="5" t="s">
        <v>70</v>
      </c>
      <c r="W30" s="5" t="s">
        <v>71</v>
      </c>
      <c r="X30" s="5" t="str">
        <f t="shared" si="1"/>
        <v>police/sheriff
other</v>
      </c>
      <c r="Y30" s="12"/>
      <c r="Z30" s="5"/>
      <c r="AA30" s="5" t="str">
        <f t="shared" si="2"/>
        <v>
</v>
      </c>
      <c r="AB30" s="12"/>
      <c r="AC30" s="12"/>
      <c r="AD30" s="5" t="str">
        <f t="shared" si="3"/>
        <v>
</v>
      </c>
      <c r="AE30" s="12"/>
      <c r="AF30" s="12"/>
      <c r="AG30" s="12" t="str">
        <f t="shared" si="4"/>
        <v>
</v>
      </c>
      <c r="AH30" s="12">
        <v>1.0</v>
      </c>
      <c r="AI30" s="12" t="str">
        <f t="shared" si="5"/>
        <v>Vandalism</v>
      </c>
      <c r="AJ30" s="12" t="str">
        <f t="shared" si="6"/>
        <v>vandalism</v>
      </c>
      <c r="AK30" s="22" t="str">
        <f t="shared" si="7"/>
        <v>other</v>
      </c>
      <c r="AL30" s="23" t="str">
        <f t="shared" si="8"/>
        <v>other</v>
      </c>
      <c r="AM30" s="1" t="str">
        <f t="shared" si="9"/>
        <v/>
      </c>
      <c r="AN30" s="2" t="b">
        <f t="shared" si="10"/>
        <v>0</v>
      </c>
      <c r="AO30" s="1" t="b">
        <f t="shared" si="11"/>
        <v>1</v>
      </c>
      <c r="AP30" s="1" t="str">
        <f t="shared" si="12"/>
        <v>other</v>
      </c>
      <c r="AQ30" s="1" t="b">
        <f t="shared" si="13"/>
        <v>0</v>
      </c>
      <c r="AR30" s="1" t="b">
        <f t="shared" si="14"/>
        <v>0</v>
      </c>
      <c r="AS30" s="1" t="b">
        <f t="shared" si="15"/>
        <v>0</v>
      </c>
      <c r="AT30" s="1" t="str">
        <f t="shared" si="16"/>
        <v>None</v>
      </c>
      <c r="AU30" s="1" t="b">
        <f t="shared" si="17"/>
        <v>0</v>
      </c>
      <c r="AV30" s="1" t="b">
        <f t="shared" si="18"/>
        <v>1</v>
      </c>
      <c r="AW30" s="1" t="str">
        <f t="shared" si="19"/>
        <v>police/sheriff</v>
      </c>
      <c r="AX30" s="1" t="b">
        <f t="shared" si="20"/>
        <v>0</v>
      </c>
      <c r="AY30" s="1" t="b">
        <f t="shared" si="21"/>
        <v>0</v>
      </c>
      <c r="AZ30" s="1" t="b">
        <f t="shared" si="22"/>
        <v>0</v>
      </c>
      <c r="BA30" s="1" t="b">
        <f t="shared" si="23"/>
        <v>0</v>
      </c>
      <c r="BB30" s="1" t="b">
        <f t="shared" si="24"/>
        <v>1</v>
      </c>
    </row>
    <row r="31">
      <c r="A31" s="16" t="s">
        <v>291</v>
      </c>
      <c r="B31" s="17">
        <v>42489.0</v>
      </c>
      <c r="C31" s="4" t="s">
        <v>292</v>
      </c>
      <c r="D31" s="3" t="s">
        <v>124</v>
      </c>
      <c r="E31" s="3" t="s">
        <v>96</v>
      </c>
      <c r="F31" s="18" t="s">
        <v>82</v>
      </c>
      <c r="G31" s="26"/>
      <c r="H31" s="26"/>
      <c r="I31" s="25"/>
      <c r="J31" s="14"/>
      <c r="K31" s="19" t="s">
        <v>58</v>
      </c>
      <c r="L31" s="3" t="s">
        <v>146</v>
      </c>
      <c r="M31" s="3" t="s">
        <v>265</v>
      </c>
      <c r="N31" s="3" t="s">
        <v>194</v>
      </c>
      <c r="O31" s="3" t="s">
        <v>98</v>
      </c>
      <c r="P31" s="74"/>
      <c r="Q31" s="36"/>
      <c r="R31" s="21"/>
      <c r="S31" s="21"/>
      <c r="T31" s="7" t="s">
        <v>293</v>
      </c>
      <c r="U31" s="25"/>
      <c r="V31" s="5" t="s">
        <v>179</v>
      </c>
      <c r="W31" s="5" t="s">
        <v>111</v>
      </c>
      <c r="X31" s="5" t="str">
        <f t="shared" si="1"/>
        <v>school administration
letters/statements</v>
      </c>
      <c r="Y31" s="12"/>
      <c r="Z31" s="5"/>
      <c r="AA31" s="5" t="str">
        <f t="shared" si="2"/>
        <v>
</v>
      </c>
      <c r="AB31" s="12"/>
      <c r="AC31" s="12"/>
      <c r="AD31" s="5" t="str">
        <f t="shared" si="3"/>
        <v>
</v>
      </c>
      <c r="AE31" s="12"/>
      <c r="AF31" s="12"/>
      <c r="AG31" s="12" t="str">
        <f t="shared" si="4"/>
        <v>
</v>
      </c>
      <c r="AH31" s="12">
        <v>1.0</v>
      </c>
      <c r="AI31" s="12" t="str">
        <f t="shared" si="5"/>
        <v>Other</v>
      </c>
      <c r="AJ31" s="12" t="str">
        <f t="shared" si="6"/>
        <v>none</v>
      </c>
      <c r="AK31" s="22" t="str">
        <f t="shared" si="7"/>
        <v>letters/statements</v>
      </c>
      <c r="AL31" s="39" t="str">
        <f t="shared" si="8"/>
        <v>letters/statements</v>
      </c>
      <c r="AM31" s="1" t="str">
        <f t="shared" si="9"/>
        <v/>
      </c>
      <c r="AN31" s="2" t="b">
        <f t="shared" si="10"/>
        <v>0</v>
      </c>
      <c r="AO31" s="1" t="b">
        <f t="shared" si="11"/>
        <v>0</v>
      </c>
      <c r="AP31" s="1" t="str">
        <f t="shared" si="12"/>
        <v>no involvement</v>
      </c>
      <c r="AQ31" s="1" t="b">
        <f t="shared" si="13"/>
        <v>0</v>
      </c>
      <c r="AR31" s="1" t="b">
        <f t="shared" si="14"/>
        <v>1</v>
      </c>
      <c r="AS31" s="1" t="b">
        <f t="shared" si="15"/>
        <v>0</v>
      </c>
      <c r="AT31" s="1" t="str">
        <f t="shared" si="16"/>
        <v>None</v>
      </c>
      <c r="AU31" s="1" t="b">
        <f t="shared" si="17"/>
        <v>0</v>
      </c>
      <c r="AV31" s="1" t="b">
        <f t="shared" si="18"/>
        <v>0</v>
      </c>
      <c r="AW31" s="1" t="str">
        <f t="shared" si="19"/>
        <v>None</v>
      </c>
      <c r="AX31" s="1" t="b">
        <f t="shared" si="20"/>
        <v>0</v>
      </c>
      <c r="AY31" s="1" t="b">
        <f t="shared" si="21"/>
        <v>0</v>
      </c>
      <c r="AZ31" s="1" t="b">
        <f t="shared" si="22"/>
        <v>0</v>
      </c>
      <c r="BA31" s="1" t="b">
        <f t="shared" si="23"/>
        <v>0</v>
      </c>
      <c r="BB31" s="1" t="b">
        <f t="shared" si="24"/>
        <v>0</v>
      </c>
    </row>
    <row r="32">
      <c r="A32" s="16" t="s">
        <v>294</v>
      </c>
      <c r="B32" s="17">
        <v>42612.0</v>
      </c>
      <c r="C32" s="4" t="s">
        <v>295</v>
      </c>
      <c r="D32" s="3" t="s">
        <v>210</v>
      </c>
      <c r="E32" s="3" t="s">
        <v>191</v>
      </c>
      <c r="F32" s="18" t="s">
        <v>221</v>
      </c>
      <c r="G32" s="6"/>
      <c r="H32" s="6"/>
      <c r="I32" s="25"/>
      <c r="J32" s="14"/>
      <c r="K32" s="19" t="s">
        <v>58</v>
      </c>
      <c r="L32" s="3" t="s">
        <v>59</v>
      </c>
      <c r="M32" s="3" t="s">
        <v>296</v>
      </c>
      <c r="N32" s="3" t="s">
        <v>194</v>
      </c>
      <c r="O32" s="3" t="s">
        <v>297</v>
      </c>
      <c r="P32" s="20" t="s">
        <v>298</v>
      </c>
      <c r="Q32" s="21"/>
      <c r="R32" s="21"/>
      <c r="S32" s="21"/>
      <c r="T32" s="7" t="s">
        <v>299</v>
      </c>
      <c r="U32" s="7" t="s">
        <v>300</v>
      </c>
      <c r="V32" s="5" t="s">
        <v>179</v>
      </c>
      <c r="W32" s="5" t="s">
        <v>110</v>
      </c>
      <c r="X32" s="5" t="str">
        <f t="shared" si="1"/>
        <v>school administration
policy/committee/system creation</v>
      </c>
      <c r="Y32" s="5" t="s">
        <v>283</v>
      </c>
      <c r="Z32" s="5" t="s">
        <v>111</v>
      </c>
      <c r="AA32" s="5" t="str">
        <f t="shared" si="2"/>
        <v>student group
letters/statements</v>
      </c>
      <c r="AB32" s="12"/>
      <c r="AC32" s="12"/>
      <c r="AD32" s="5" t="str">
        <f t="shared" si="3"/>
        <v>
</v>
      </c>
      <c r="AE32" s="12"/>
      <c r="AF32" s="12"/>
      <c r="AG32" s="12" t="str">
        <f t="shared" si="4"/>
        <v>
</v>
      </c>
      <c r="AH32" s="12">
        <v>2.0</v>
      </c>
      <c r="AI32" s="12" t="str">
        <f t="shared" si="5"/>
        <v>Incident</v>
      </c>
      <c r="AJ32" s="12" t="str">
        <f t="shared" si="6"/>
        <v>other</v>
      </c>
      <c r="AK32" s="22" t="str">
        <f t="shared" si="7"/>
        <v>policy/committee/system creation, letters/statements</v>
      </c>
      <c r="AL32" s="23" t="str">
        <f t="shared" si="8"/>
        <v>school administration, student group</v>
      </c>
      <c r="AM32" s="1" t="str">
        <f t="shared" si="9"/>
        <v/>
      </c>
      <c r="AN32" s="2" t="b">
        <f t="shared" si="10"/>
        <v>0</v>
      </c>
      <c r="AO32" s="1" t="b">
        <f t="shared" si="11"/>
        <v>0</v>
      </c>
      <c r="AP32" s="1" t="str">
        <f t="shared" si="12"/>
        <v>no involvement</v>
      </c>
      <c r="AQ32" s="1" t="b">
        <f t="shared" si="13"/>
        <v>0</v>
      </c>
      <c r="AR32" s="1" t="b">
        <f t="shared" si="14"/>
        <v>1</v>
      </c>
      <c r="AS32" s="1" t="b">
        <f t="shared" si="15"/>
        <v>0</v>
      </c>
      <c r="AT32" s="1" t="str">
        <f t="shared" si="16"/>
        <v>None</v>
      </c>
      <c r="AU32" s="1" t="b">
        <f t="shared" si="17"/>
        <v>0</v>
      </c>
      <c r="AV32" s="1" t="b">
        <f t="shared" si="18"/>
        <v>0</v>
      </c>
      <c r="AW32" s="1" t="str">
        <f t="shared" si="19"/>
        <v>None</v>
      </c>
      <c r="AX32" s="1" t="b">
        <f t="shared" si="20"/>
        <v>1</v>
      </c>
      <c r="AY32" s="1" t="b">
        <f t="shared" si="21"/>
        <v>0</v>
      </c>
      <c r="AZ32" s="1" t="b">
        <f t="shared" si="22"/>
        <v>0</v>
      </c>
      <c r="BA32" s="1" t="b">
        <f t="shared" si="23"/>
        <v>1</v>
      </c>
      <c r="BB32" s="1" t="b">
        <f t="shared" si="24"/>
        <v>0</v>
      </c>
    </row>
    <row r="33">
      <c r="A33" s="16" t="s">
        <v>301</v>
      </c>
      <c r="B33" s="17">
        <v>42633.0</v>
      </c>
      <c r="C33" s="4" t="s">
        <v>302</v>
      </c>
      <c r="D33" s="3" t="s">
        <v>95</v>
      </c>
      <c r="E33" s="3" t="s">
        <v>53</v>
      </c>
      <c r="F33" s="18" t="s">
        <v>82</v>
      </c>
      <c r="G33" s="6"/>
      <c r="H33" s="6"/>
      <c r="I33" s="7"/>
      <c r="J33" s="14"/>
      <c r="K33" s="19"/>
      <c r="L33" s="3" t="s">
        <v>146</v>
      </c>
      <c r="M33" s="3" t="s">
        <v>193</v>
      </c>
      <c r="N33" s="3" t="s">
        <v>194</v>
      </c>
      <c r="O33" s="3" t="s">
        <v>203</v>
      </c>
      <c r="P33" s="74"/>
      <c r="Q33" s="21"/>
      <c r="R33" s="21"/>
      <c r="S33" s="21"/>
      <c r="T33" s="46" t="s">
        <v>303</v>
      </c>
      <c r="U33" s="25"/>
      <c r="V33" s="5"/>
      <c r="W33" s="5"/>
      <c r="X33" s="5"/>
      <c r="Y33" s="12"/>
      <c r="Z33" s="5"/>
      <c r="AA33" s="5"/>
      <c r="AB33" s="12"/>
      <c r="AC33" s="12"/>
      <c r="AD33" s="5"/>
      <c r="AE33" s="12"/>
      <c r="AF33" s="12"/>
      <c r="AG33" s="12"/>
      <c r="AH33" s="12"/>
      <c r="AI33" s="12" t="str">
        <f t="shared" si="5"/>
        <v>Other</v>
      </c>
      <c r="AJ33" s="12" t="str">
        <f t="shared" si="6"/>
        <v>none</v>
      </c>
      <c r="AK33" s="22"/>
      <c r="AL33" s="23" t="str">
        <f t="shared" si="8"/>
        <v/>
      </c>
      <c r="AN33" s="2" t="b">
        <f t="shared" si="10"/>
        <v>0</v>
      </c>
      <c r="AO33" s="1" t="b">
        <f t="shared" si="11"/>
        <v>0</v>
      </c>
      <c r="AP33" s="1" t="str">
        <f t="shared" si="12"/>
        <v>no involvement</v>
      </c>
      <c r="AQ33" s="1" t="b">
        <f t="shared" si="13"/>
        <v>0</v>
      </c>
      <c r="AR33" s="1" t="b">
        <f t="shared" si="14"/>
        <v>0</v>
      </c>
      <c r="AS33" s="1" t="b">
        <f t="shared" si="15"/>
        <v>0</v>
      </c>
      <c r="AT33" s="1" t="str">
        <f t="shared" si="16"/>
        <v>None</v>
      </c>
      <c r="AU33" s="1" t="b">
        <f t="shared" si="17"/>
        <v>0</v>
      </c>
      <c r="AV33" s="1" t="b">
        <f t="shared" si="18"/>
        <v>0</v>
      </c>
      <c r="AW33" s="1" t="str">
        <f t="shared" si="19"/>
        <v>None</v>
      </c>
      <c r="AX33" s="1" t="b">
        <f t="shared" si="20"/>
        <v>0</v>
      </c>
      <c r="AY33" s="1" t="b">
        <f t="shared" si="21"/>
        <v>0</v>
      </c>
      <c r="AZ33" s="1" t="b">
        <f t="shared" si="22"/>
        <v>0</v>
      </c>
      <c r="BA33" s="1" t="b">
        <f t="shared" si="23"/>
        <v>0</v>
      </c>
      <c r="BB33" s="1" t="b">
        <f t="shared" si="24"/>
        <v>0</v>
      </c>
    </row>
    <row r="34">
      <c r="A34" s="16" t="s">
        <v>301</v>
      </c>
      <c r="B34" s="17">
        <v>42633.0</v>
      </c>
      <c r="C34" s="4" t="s">
        <v>302</v>
      </c>
      <c r="D34" s="3" t="s">
        <v>95</v>
      </c>
      <c r="E34" s="3" t="s">
        <v>53</v>
      </c>
      <c r="F34" s="18" t="s">
        <v>82</v>
      </c>
      <c r="G34" s="6"/>
      <c r="H34" s="6"/>
      <c r="I34" s="7" t="s">
        <v>304</v>
      </c>
      <c r="J34" s="14"/>
      <c r="K34" s="19"/>
      <c r="L34" s="3" t="s">
        <v>305</v>
      </c>
      <c r="M34" s="3" t="s">
        <v>193</v>
      </c>
      <c r="N34" s="3" t="s">
        <v>194</v>
      </c>
      <c r="O34" s="3" t="s">
        <v>203</v>
      </c>
      <c r="P34" s="74"/>
      <c r="Q34" s="21"/>
      <c r="R34" s="21"/>
      <c r="S34" s="21"/>
      <c r="T34" s="46" t="s">
        <v>306</v>
      </c>
      <c r="U34" s="25"/>
      <c r="V34" s="5"/>
      <c r="W34" s="5"/>
      <c r="X34" s="5"/>
      <c r="Y34" s="12"/>
      <c r="Z34" s="5"/>
      <c r="AA34" s="5"/>
      <c r="AB34" s="12"/>
      <c r="AC34" s="12"/>
      <c r="AD34" s="5"/>
      <c r="AE34" s="12"/>
      <c r="AF34" s="12"/>
      <c r="AG34" s="12"/>
      <c r="AH34" s="12"/>
      <c r="AI34" s="12" t="str">
        <f t="shared" si="5"/>
        <v>Other</v>
      </c>
      <c r="AJ34" s="12" t="str">
        <f t="shared" si="6"/>
        <v>none</v>
      </c>
      <c r="AK34" s="22"/>
      <c r="AL34" s="23" t="str">
        <f t="shared" si="8"/>
        <v/>
      </c>
      <c r="AN34" s="2" t="b">
        <f t="shared" si="10"/>
        <v>0</v>
      </c>
      <c r="AO34" s="1" t="b">
        <f t="shared" si="11"/>
        <v>0</v>
      </c>
      <c r="AP34" s="1" t="str">
        <f t="shared" si="12"/>
        <v>no involvement</v>
      </c>
      <c r="AQ34" s="1" t="b">
        <f t="shared" si="13"/>
        <v>0</v>
      </c>
      <c r="AR34" s="1" t="b">
        <f t="shared" si="14"/>
        <v>0</v>
      </c>
      <c r="AS34" s="1" t="b">
        <f t="shared" si="15"/>
        <v>0</v>
      </c>
      <c r="AT34" s="1" t="str">
        <f t="shared" si="16"/>
        <v>None</v>
      </c>
      <c r="AU34" s="1" t="b">
        <f t="shared" si="17"/>
        <v>0</v>
      </c>
      <c r="AV34" s="1" t="b">
        <f t="shared" si="18"/>
        <v>0</v>
      </c>
      <c r="AW34" s="1" t="str">
        <f t="shared" si="19"/>
        <v>None</v>
      </c>
      <c r="AX34" s="1" t="b">
        <f t="shared" si="20"/>
        <v>0</v>
      </c>
      <c r="AY34" s="1" t="b">
        <f t="shared" si="21"/>
        <v>0</v>
      </c>
      <c r="AZ34" s="1" t="b">
        <f t="shared" si="22"/>
        <v>0</v>
      </c>
      <c r="BA34" s="1" t="b">
        <f t="shared" si="23"/>
        <v>0</v>
      </c>
      <c r="BB34" s="1" t="b">
        <f t="shared" si="24"/>
        <v>0</v>
      </c>
    </row>
    <row r="35">
      <c r="A35" s="16" t="s">
        <v>307</v>
      </c>
      <c r="B35" s="17">
        <v>42634.0</v>
      </c>
      <c r="C35" s="4" t="s">
        <v>308</v>
      </c>
      <c r="D35" s="3" t="s">
        <v>309</v>
      </c>
      <c r="E35" s="3" t="s">
        <v>191</v>
      </c>
      <c r="F35" s="18" t="s">
        <v>310</v>
      </c>
      <c r="G35" s="6"/>
      <c r="H35" s="6"/>
      <c r="I35" s="7" t="s">
        <v>311</v>
      </c>
      <c r="J35" s="14"/>
      <c r="K35" s="19" t="s">
        <v>58</v>
      </c>
      <c r="L35" s="3" t="s">
        <v>151</v>
      </c>
      <c r="M35" s="3" t="s">
        <v>193</v>
      </c>
      <c r="N35" s="3" t="s">
        <v>194</v>
      </c>
      <c r="O35" s="3" t="s">
        <v>297</v>
      </c>
      <c r="P35" s="74"/>
      <c r="Q35" s="3" t="s">
        <v>64</v>
      </c>
      <c r="R35" s="3" t="s">
        <v>65</v>
      </c>
      <c r="S35" s="21"/>
      <c r="T35" s="7" t="s">
        <v>312</v>
      </c>
      <c r="U35" s="25"/>
      <c r="V35" s="5" t="s">
        <v>179</v>
      </c>
      <c r="W35" s="5" t="s">
        <v>111</v>
      </c>
      <c r="X35" s="5" t="str">
        <f t="shared" ref="X35:X43" si="25">V35&amp;char(10)&amp;W35</f>
        <v>school administration
letters/statements</v>
      </c>
      <c r="Y35" s="5" t="s">
        <v>70</v>
      </c>
      <c r="Z35" s="5" t="s">
        <v>71</v>
      </c>
      <c r="AA35" s="5" t="str">
        <f t="shared" ref="AA35:AA43" si="26">Y35&amp;char(10)&amp;Z35</f>
        <v>police/sheriff
other</v>
      </c>
      <c r="AB35" s="5" t="s">
        <v>283</v>
      </c>
      <c r="AC35" s="5" t="s">
        <v>111</v>
      </c>
      <c r="AD35" s="5" t="str">
        <f t="shared" ref="AD35:AD43" si="27">AB35&amp;char(10)&amp;AC35</f>
        <v>student group
letters/statements</v>
      </c>
      <c r="AE35" s="12"/>
      <c r="AF35" s="12"/>
      <c r="AG35" s="12" t="str">
        <f t="shared" ref="AG35:AG43" si="28">AE35&amp;char(10)&amp;AF35</f>
        <v>
</v>
      </c>
      <c r="AH35" s="12">
        <v>3.0</v>
      </c>
      <c r="AI35" s="12" t="str">
        <f t="shared" si="5"/>
        <v>Vandalism</v>
      </c>
      <c r="AJ35" s="12" t="str">
        <f t="shared" si="6"/>
        <v>vandalism</v>
      </c>
      <c r="AK35" s="22" t="str">
        <f t="shared" ref="AK35:AK43" si="29">IF(ISBLANK(W35), "", IF(ISBLANK(Z35), W35, IF(ISBLANK(AC35), CONCATENATE(W35, ", ", Z35), IF(ISBLANK(AF35), CONCATENATE(W35, ", ", Z35, ", ", AC35), CONCATENATE(W35, ", ", Z35, ", ", AC35, ", ", AF35)))))</f>
        <v>letters/statements, other, letters/statements</v>
      </c>
      <c r="AL35" s="23" t="str">
        <f t="shared" si="8"/>
        <v>school administration, police/sheriff, student group</v>
      </c>
      <c r="AM35" s="1" t="str">
        <f t="shared" ref="AM35:AM43" si="30">if(isblank(Q35), "", if(isblank(R35), Q35, concatenate(Q35, ", ", R35)))</f>
        <v>Black American Community, LGBTQ</v>
      </c>
      <c r="AN35" s="2" t="b">
        <f t="shared" si="10"/>
        <v>0</v>
      </c>
      <c r="AO35" s="1" t="b">
        <f t="shared" si="11"/>
        <v>1</v>
      </c>
      <c r="AP35" s="1" t="str">
        <f t="shared" si="12"/>
        <v>other</v>
      </c>
      <c r="AQ35" s="1" t="b">
        <f t="shared" si="13"/>
        <v>0</v>
      </c>
      <c r="AR35" s="1" t="b">
        <f t="shared" si="14"/>
        <v>1</v>
      </c>
      <c r="AS35" s="1" t="b">
        <f t="shared" si="15"/>
        <v>0</v>
      </c>
      <c r="AT35" s="1" t="str">
        <f t="shared" si="16"/>
        <v>None</v>
      </c>
      <c r="AU35" s="1" t="b">
        <f t="shared" si="17"/>
        <v>0</v>
      </c>
      <c r="AV35" s="1" t="b">
        <f t="shared" si="18"/>
        <v>1</v>
      </c>
      <c r="AW35" s="1" t="str">
        <f t="shared" si="19"/>
        <v>police/sheriff</v>
      </c>
      <c r="AX35" s="1" t="b">
        <f t="shared" si="20"/>
        <v>0</v>
      </c>
      <c r="AY35" s="1" t="b">
        <f t="shared" si="21"/>
        <v>0</v>
      </c>
      <c r="AZ35" s="1" t="b">
        <f t="shared" si="22"/>
        <v>0</v>
      </c>
      <c r="BA35" s="1" t="b">
        <f t="shared" si="23"/>
        <v>0</v>
      </c>
      <c r="BB35" s="1" t="b">
        <f t="shared" si="24"/>
        <v>1</v>
      </c>
    </row>
    <row r="36">
      <c r="A36" s="16" t="s">
        <v>313</v>
      </c>
      <c r="B36" s="17">
        <v>42639.0</v>
      </c>
      <c r="C36" s="4" t="s">
        <v>314</v>
      </c>
      <c r="D36" s="3" t="s">
        <v>124</v>
      </c>
      <c r="E36" s="3" t="s">
        <v>53</v>
      </c>
      <c r="F36" s="18" t="s">
        <v>315</v>
      </c>
      <c r="G36" s="6"/>
      <c r="H36" s="6"/>
      <c r="I36" s="25"/>
      <c r="J36" s="14"/>
      <c r="K36" s="19" t="s">
        <v>58</v>
      </c>
      <c r="L36" s="3" t="s">
        <v>316</v>
      </c>
      <c r="M36" s="3" t="s">
        <v>193</v>
      </c>
      <c r="N36" s="3" t="s">
        <v>194</v>
      </c>
      <c r="O36" s="3" t="s">
        <v>317</v>
      </c>
      <c r="P36" s="74"/>
      <c r="Q36" s="21"/>
      <c r="R36" s="21"/>
      <c r="S36" s="21"/>
      <c r="T36" s="7" t="s">
        <v>318</v>
      </c>
      <c r="U36" s="25"/>
      <c r="V36" s="5" t="s">
        <v>68</v>
      </c>
      <c r="W36" s="5" t="s">
        <v>111</v>
      </c>
      <c r="X36" s="5" t="str">
        <f t="shared" si="25"/>
        <v>community members
letters/statements</v>
      </c>
      <c r="Y36" s="12"/>
      <c r="Z36" s="5"/>
      <c r="AA36" s="5" t="str">
        <f t="shared" si="26"/>
        <v>
</v>
      </c>
      <c r="AB36" s="12"/>
      <c r="AC36" s="12"/>
      <c r="AD36" s="5" t="str">
        <f t="shared" si="27"/>
        <v>
</v>
      </c>
      <c r="AE36" s="12"/>
      <c r="AF36" s="12"/>
      <c r="AG36" s="12" t="str">
        <f t="shared" si="28"/>
        <v>
</v>
      </c>
      <c r="AH36" s="12">
        <v>1.0</v>
      </c>
      <c r="AI36" s="12" t="str">
        <f t="shared" si="5"/>
        <v>Symbol</v>
      </c>
      <c r="AJ36" s="12" t="str">
        <f t="shared" si="6"/>
        <v>other</v>
      </c>
      <c r="AK36" s="22" t="str">
        <f t="shared" si="29"/>
        <v>letters/statements</v>
      </c>
      <c r="AL36" s="23" t="str">
        <f t="shared" si="8"/>
        <v>letters/statements</v>
      </c>
      <c r="AM36" s="1" t="str">
        <f t="shared" si="30"/>
        <v/>
      </c>
      <c r="AN36" s="2" t="b">
        <f t="shared" si="10"/>
        <v>0</v>
      </c>
      <c r="AO36" s="1" t="b">
        <f t="shared" si="11"/>
        <v>0</v>
      </c>
      <c r="AP36" s="1" t="str">
        <f t="shared" si="12"/>
        <v>no involvement</v>
      </c>
      <c r="AQ36" s="1" t="b">
        <f t="shared" si="13"/>
        <v>0</v>
      </c>
      <c r="AR36" s="1" t="b">
        <f t="shared" si="14"/>
        <v>1</v>
      </c>
      <c r="AS36" s="1" t="b">
        <f t="shared" si="15"/>
        <v>0</v>
      </c>
      <c r="AT36" s="1" t="str">
        <f t="shared" si="16"/>
        <v>None</v>
      </c>
      <c r="AU36" s="1" t="b">
        <f t="shared" si="17"/>
        <v>0</v>
      </c>
      <c r="AV36" s="1" t="b">
        <f t="shared" si="18"/>
        <v>0</v>
      </c>
      <c r="AW36" s="1" t="str">
        <f t="shared" si="19"/>
        <v>None</v>
      </c>
      <c r="AX36" s="1" t="b">
        <f t="shared" si="20"/>
        <v>0</v>
      </c>
      <c r="AY36" s="1" t="b">
        <f t="shared" si="21"/>
        <v>0</v>
      </c>
      <c r="AZ36" s="1" t="b">
        <f t="shared" si="22"/>
        <v>0</v>
      </c>
      <c r="BA36" s="1" t="b">
        <f t="shared" si="23"/>
        <v>0</v>
      </c>
      <c r="BB36" s="1" t="b">
        <f t="shared" si="24"/>
        <v>0</v>
      </c>
    </row>
    <row r="37">
      <c r="A37" s="16" t="s">
        <v>319</v>
      </c>
      <c r="B37" s="17">
        <v>42644.0</v>
      </c>
      <c r="C37" s="4" t="s">
        <v>320</v>
      </c>
      <c r="D37" s="3" t="s">
        <v>201</v>
      </c>
      <c r="E37" s="3" t="s">
        <v>53</v>
      </c>
      <c r="F37" s="18" t="s">
        <v>82</v>
      </c>
      <c r="G37" s="18"/>
      <c r="H37" s="18"/>
      <c r="I37" s="25"/>
      <c r="J37" s="14"/>
      <c r="K37" s="19" t="s">
        <v>58</v>
      </c>
      <c r="L37" s="3" t="s">
        <v>146</v>
      </c>
      <c r="M37" s="3" t="s">
        <v>193</v>
      </c>
      <c r="N37" s="3" t="s">
        <v>194</v>
      </c>
      <c r="O37" s="3" t="s">
        <v>203</v>
      </c>
      <c r="P37" s="74"/>
      <c r="Q37" s="21"/>
      <c r="R37" s="21"/>
      <c r="S37" s="21"/>
      <c r="T37" s="7" t="s">
        <v>321</v>
      </c>
      <c r="U37" s="25"/>
      <c r="V37" s="5" t="s">
        <v>70</v>
      </c>
      <c r="W37" s="5" t="s">
        <v>71</v>
      </c>
      <c r="X37" s="5" t="str">
        <f t="shared" si="25"/>
        <v>police/sheriff
other</v>
      </c>
      <c r="Y37" s="5" t="s">
        <v>179</v>
      </c>
      <c r="Z37" s="5" t="s">
        <v>111</v>
      </c>
      <c r="AA37" s="5" t="str">
        <f t="shared" si="26"/>
        <v>school administration
letters/statements</v>
      </c>
      <c r="AB37" s="12"/>
      <c r="AC37" s="12"/>
      <c r="AD37" s="5" t="str">
        <f t="shared" si="27"/>
        <v>
</v>
      </c>
      <c r="AE37" s="12"/>
      <c r="AF37" s="12"/>
      <c r="AG37" s="12" t="str">
        <f t="shared" si="28"/>
        <v>
</v>
      </c>
      <c r="AH37" s="12">
        <v>2.0</v>
      </c>
      <c r="AI37" s="12" t="str">
        <f t="shared" si="5"/>
        <v>Other</v>
      </c>
      <c r="AJ37" s="12" t="str">
        <f t="shared" si="6"/>
        <v>none</v>
      </c>
      <c r="AK37" s="22" t="str">
        <f t="shared" si="29"/>
        <v>other, letters/statements</v>
      </c>
      <c r="AL37" s="23" t="str">
        <f t="shared" si="8"/>
        <v>police/sheriff, school administration</v>
      </c>
      <c r="AM37" s="1" t="str">
        <f t="shared" si="30"/>
        <v/>
      </c>
      <c r="AN37" s="2" t="b">
        <f t="shared" si="10"/>
        <v>0</v>
      </c>
      <c r="AO37" s="1" t="b">
        <f t="shared" si="11"/>
        <v>1</v>
      </c>
      <c r="AP37" s="1" t="str">
        <f t="shared" si="12"/>
        <v>other</v>
      </c>
      <c r="AQ37" s="1" t="b">
        <f t="shared" si="13"/>
        <v>0</v>
      </c>
      <c r="AR37" s="1" t="b">
        <f t="shared" si="14"/>
        <v>1</v>
      </c>
      <c r="AS37" s="1" t="b">
        <f t="shared" si="15"/>
        <v>0</v>
      </c>
      <c r="AT37" s="1" t="str">
        <f t="shared" si="16"/>
        <v>None</v>
      </c>
      <c r="AU37" s="1" t="b">
        <f t="shared" si="17"/>
        <v>0</v>
      </c>
      <c r="AV37" s="1" t="b">
        <f t="shared" si="18"/>
        <v>1</v>
      </c>
      <c r="AW37" s="1" t="str">
        <f t="shared" si="19"/>
        <v>police/sheriff</v>
      </c>
      <c r="AX37" s="1" t="b">
        <f t="shared" si="20"/>
        <v>0</v>
      </c>
      <c r="AY37" s="1" t="b">
        <f t="shared" si="21"/>
        <v>0</v>
      </c>
      <c r="AZ37" s="1" t="b">
        <f t="shared" si="22"/>
        <v>0</v>
      </c>
      <c r="BA37" s="1" t="b">
        <f t="shared" si="23"/>
        <v>0</v>
      </c>
      <c r="BB37" s="1" t="b">
        <f t="shared" si="24"/>
        <v>1</v>
      </c>
    </row>
    <row r="38">
      <c r="A38" s="16" t="s">
        <v>322</v>
      </c>
      <c r="B38" s="17">
        <v>42647.0</v>
      </c>
      <c r="C38" s="4" t="s">
        <v>323</v>
      </c>
      <c r="D38" s="3" t="s">
        <v>324</v>
      </c>
      <c r="E38" s="3" t="s">
        <v>191</v>
      </c>
      <c r="F38" s="18" t="s">
        <v>55</v>
      </c>
      <c r="G38" s="6"/>
      <c r="H38" s="6"/>
      <c r="I38" s="25"/>
      <c r="J38" s="14"/>
      <c r="K38" s="19" t="s">
        <v>58</v>
      </c>
      <c r="L38" s="3" t="s">
        <v>325</v>
      </c>
      <c r="M38" s="3" t="s">
        <v>296</v>
      </c>
      <c r="N38" s="3" t="s">
        <v>194</v>
      </c>
      <c r="O38" s="3" t="s">
        <v>326</v>
      </c>
      <c r="P38" s="74"/>
      <c r="Q38" s="21"/>
      <c r="R38" s="21"/>
      <c r="S38" s="21"/>
      <c r="T38" s="7" t="s">
        <v>327</v>
      </c>
      <c r="U38" s="25"/>
      <c r="V38" s="5" t="s">
        <v>68</v>
      </c>
      <c r="W38" s="5" t="s">
        <v>111</v>
      </c>
      <c r="X38" s="5" t="str">
        <f t="shared" si="25"/>
        <v>community members
letters/statements</v>
      </c>
      <c r="Y38" s="5" t="s">
        <v>179</v>
      </c>
      <c r="Z38" s="5" t="s">
        <v>111</v>
      </c>
      <c r="AA38" s="5" t="str">
        <f t="shared" si="26"/>
        <v>school administration
letters/statements</v>
      </c>
      <c r="AB38" s="5" t="s">
        <v>163</v>
      </c>
      <c r="AC38" s="5" t="s">
        <v>226</v>
      </c>
      <c r="AD38" s="5" t="str">
        <f t="shared" si="27"/>
        <v>religious leaders
victim support</v>
      </c>
      <c r="AE38" s="12"/>
      <c r="AF38" s="12"/>
      <c r="AG38" s="12" t="str">
        <f t="shared" si="28"/>
        <v>
</v>
      </c>
      <c r="AH38" s="12">
        <v>3.0</v>
      </c>
      <c r="AI38" s="12" t="str">
        <f t="shared" si="5"/>
        <v>Graffiti</v>
      </c>
      <c r="AJ38" s="12" t="str">
        <f t="shared" si="6"/>
        <v>graffiti</v>
      </c>
      <c r="AK38" s="22" t="str">
        <f t="shared" si="29"/>
        <v>letters/statements, letters/statements, victim support</v>
      </c>
      <c r="AL38" s="23" t="str">
        <f t="shared" si="8"/>
        <v>community members, school administration, religious leaders</v>
      </c>
      <c r="AM38" s="1" t="str">
        <f t="shared" si="30"/>
        <v/>
      </c>
      <c r="AN38" s="2" t="b">
        <f t="shared" si="10"/>
        <v>0</v>
      </c>
      <c r="AO38" s="1" t="b">
        <f t="shared" si="11"/>
        <v>0</v>
      </c>
      <c r="AP38" s="1" t="str">
        <f t="shared" si="12"/>
        <v>no involvement</v>
      </c>
      <c r="AQ38" s="1" t="b">
        <f t="shared" si="13"/>
        <v>1</v>
      </c>
      <c r="AR38" s="1" t="b">
        <f t="shared" si="14"/>
        <v>1</v>
      </c>
      <c r="AS38" s="1" t="b">
        <f t="shared" si="15"/>
        <v>0</v>
      </c>
      <c r="AT38" s="1" t="str">
        <f t="shared" si="16"/>
        <v>None</v>
      </c>
      <c r="AU38" s="1" t="b">
        <f t="shared" si="17"/>
        <v>0</v>
      </c>
      <c r="AV38" s="1" t="b">
        <f t="shared" si="18"/>
        <v>0</v>
      </c>
      <c r="AW38" s="1" t="str">
        <f t="shared" si="19"/>
        <v>None</v>
      </c>
      <c r="AX38" s="1" t="b">
        <f t="shared" si="20"/>
        <v>0</v>
      </c>
      <c r="AY38" s="1" t="b">
        <f t="shared" si="21"/>
        <v>0</v>
      </c>
      <c r="AZ38" s="1" t="b">
        <f t="shared" si="22"/>
        <v>1</v>
      </c>
      <c r="BA38" s="1" t="b">
        <f t="shared" si="23"/>
        <v>1</v>
      </c>
      <c r="BB38" s="1" t="b">
        <f t="shared" si="24"/>
        <v>0</v>
      </c>
    </row>
    <row r="39">
      <c r="A39" s="16" t="s">
        <v>328</v>
      </c>
      <c r="B39" s="17">
        <v>42653.0</v>
      </c>
      <c r="C39" s="4" t="s">
        <v>314</v>
      </c>
      <c r="D39" s="3" t="s">
        <v>124</v>
      </c>
      <c r="E39" s="3" t="s">
        <v>53</v>
      </c>
      <c r="F39" s="18" t="s">
        <v>315</v>
      </c>
      <c r="G39" s="6"/>
      <c r="H39" s="6"/>
      <c r="I39" s="25"/>
      <c r="J39" s="14"/>
      <c r="K39" s="19" t="s">
        <v>58</v>
      </c>
      <c r="L39" s="3" t="s">
        <v>329</v>
      </c>
      <c r="M39" s="3" t="s">
        <v>213</v>
      </c>
      <c r="N39" s="3" t="s">
        <v>194</v>
      </c>
      <c r="O39" s="3" t="s">
        <v>214</v>
      </c>
      <c r="P39" s="74"/>
      <c r="Q39" s="21"/>
      <c r="R39" s="21"/>
      <c r="S39" s="21"/>
      <c r="T39" s="25"/>
      <c r="U39" s="7" t="s">
        <v>330</v>
      </c>
      <c r="V39" s="12"/>
      <c r="W39" s="5"/>
      <c r="X39" s="5" t="str">
        <f t="shared" si="25"/>
        <v>
</v>
      </c>
      <c r="Y39" s="12"/>
      <c r="Z39" s="5"/>
      <c r="AA39" s="5" t="str">
        <f t="shared" si="26"/>
        <v>
</v>
      </c>
      <c r="AB39" s="12"/>
      <c r="AC39" s="12"/>
      <c r="AD39" s="5" t="str">
        <f t="shared" si="27"/>
        <v>
</v>
      </c>
      <c r="AE39" s="12"/>
      <c r="AF39" s="12"/>
      <c r="AG39" s="12" t="str">
        <f t="shared" si="28"/>
        <v>
</v>
      </c>
      <c r="AH39" s="12">
        <v>0.0</v>
      </c>
      <c r="AI39" s="12" t="str">
        <f t="shared" si="5"/>
        <v>Symbol</v>
      </c>
      <c r="AJ39" s="12" t="str">
        <f t="shared" si="6"/>
        <v>other</v>
      </c>
      <c r="AK39" s="22" t="str">
        <f t="shared" si="29"/>
        <v/>
      </c>
      <c r="AL39" s="23" t="str">
        <f t="shared" si="8"/>
        <v/>
      </c>
      <c r="AM39" s="1" t="str">
        <f t="shared" si="30"/>
        <v/>
      </c>
      <c r="AN39" s="2" t="b">
        <f t="shared" si="10"/>
        <v>0</v>
      </c>
      <c r="AO39" s="1" t="b">
        <f t="shared" si="11"/>
        <v>0</v>
      </c>
      <c r="AP39" s="1" t="str">
        <f t="shared" si="12"/>
        <v>no involvement</v>
      </c>
      <c r="AQ39" s="1" t="b">
        <f t="shared" si="13"/>
        <v>0</v>
      </c>
      <c r="AR39" s="1" t="b">
        <f t="shared" si="14"/>
        <v>0</v>
      </c>
      <c r="AS39" s="1" t="b">
        <f t="shared" si="15"/>
        <v>0</v>
      </c>
      <c r="AT39" s="1" t="str">
        <f t="shared" si="16"/>
        <v>None</v>
      </c>
      <c r="AU39" s="1" t="b">
        <f t="shared" si="17"/>
        <v>0</v>
      </c>
      <c r="AV39" s="1" t="b">
        <f t="shared" si="18"/>
        <v>0</v>
      </c>
      <c r="AW39" s="1" t="str">
        <f t="shared" si="19"/>
        <v>None</v>
      </c>
      <c r="AX39" s="1" t="b">
        <f t="shared" si="20"/>
        <v>0</v>
      </c>
      <c r="AY39" s="1" t="b">
        <f t="shared" si="21"/>
        <v>0</v>
      </c>
      <c r="AZ39" s="1" t="b">
        <f t="shared" si="22"/>
        <v>0</v>
      </c>
      <c r="BA39" s="1" t="b">
        <f t="shared" si="23"/>
        <v>0</v>
      </c>
      <c r="BB39" s="1" t="b">
        <f t="shared" si="24"/>
        <v>0</v>
      </c>
    </row>
    <row r="40">
      <c r="A40" s="75" t="s">
        <v>331</v>
      </c>
      <c r="B40" s="76">
        <v>42658.0</v>
      </c>
      <c r="C40" s="77" t="s">
        <v>332</v>
      </c>
      <c r="D40" s="45" t="s">
        <v>333</v>
      </c>
      <c r="E40" s="45" t="s">
        <v>53</v>
      </c>
      <c r="F40" s="18" t="s">
        <v>55</v>
      </c>
      <c r="G40" s="78" t="s">
        <v>334</v>
      </c>
      <c r="H40" s="78"/>
      <c r="I40" s="83" t="s">
        <v>335</v>
      </c>
      <c r="J40" s="14"/>
      <c r="K40" s="80" t="s">
        <v>58</v>
      </c>
      <c r="L40" s="45" t="s">
        <v>146</v>
      </c>
      <c r="M40" s="45" t="s">
        <v>265</v>
      </c>
      <c r="N40" s="45" t="s">
        <v>194</v>
      </c>
      <c r="O40" s="45" t="s">
        <v>297</v>
      </c>
      <c r="P40" s="95"/>
      <c r="Q40" s="45" t="s">
        <v>134</v>
      </c>
      <c r="R40" s="56"/>
      <c r="S40" s="45" t="s">
        <v>336</v>
      </c>
      <c r="T40" s="83" t="s">
        <v>337</v>
      </c>
      <c r="U40" s="83" t="s">
        <v>338</v>
      </c>
      <c r="V40" s="5" t="s">
        <v>70</v>
      </c>
      <c r="W40" s="5" t="s">
        <v>42</v>
      </c>
      <c r="X40" s="5" t="str">
        <f t="shared" si="25"/>
        <v>police/sheriff
suspension/denial of access to space</v>
      </c>
      <c r="Y40" s="12"/>
      <c r="Z40" s="5"/>
      <c r="AA40" s="5" t="str">
        <f t="shared" si="26"/>
        <v>
</v>
      </c>
      <c r="AB40" s="12"/>
      <c r="AC40" s="12"/>
      <c r="AD40" s="5" t="str">
        <f t="shared" si="27"/>
        <v>
</v>
      </c>
      <c r="AE40" s="12"/>
      <c r="AF40" s="12"/>
      <c r="AG40" s="12" t="str">
        <f t="shared" si="28"/>
        <v>
</v>
      </c>
      <c r="AH40" s="12">
        <v>1.0</v>
      </c>
      <c r="AI40" s="12" t="str">
        <f t="shared" si="5"/>
        <v>Graffiti</v>
      </c>
      <c r="AJ40" s="12" t="str">
        <f t="shared" si="6"/>
        <v>graffiti</v>
      </c>
      <c r="AK40" s="22" t="str">
        <f t="shared" si="29"/>
        <v>suspension/denial of access to space</v>
      </c>
      <c r="AL40" s="39" t="str">
        <f t="shared" si="8"/>
        <v>suspension/denial of access to space</v>
      </c>
      <c r="AM40" s="1" t="str">
        <f t="shared" si="30"/>
        <v>Jewish Community</v>
      </c>
      <c r="AN40" s="2" t="b">
        <f t="shared" si="10"/>
        <v>0</v>
      </c>
      <c r="AO40" s="1" t="b">
        <f t="shared" si="11"/>
        <v>1</v>
      </c>
      <c r="AP40" s="1" t="str">
        <f t="shared" si="12"/>
        <v>suspension/denial of access to space</v>
      </c>
      <c r="AQ40" s="1" t="b">
        <f t="shared" si="13"/>
        <v>0</v>
      </c>
      <c r="AR40" s="1" t="b">
        <f t="shared" si="14"/>
        <v>0</v>
      </c>
      <c r="AS40" s="1" t="b">
        <f t="shared" si="15"/>
        <v>0</v>
      </c>
      <c r="AT40" s="1" t="str">
        <f t="shared" si="16"/>
        <v>None</v>
      </c>
      <c r="AU40" s="1" t="b">
        <f t="shared" si="17"/>
        <v>1</v>
      </c>
      <c r="AV40" s="1" t="b">
        <f t="shared" si="18"/>
        <v>0</v>
      </c>
      <c r="AW40" s="1" t="str">
        <f t="shared" si="19"/>
        <v>None</v>
      </c>
      <c r="AX40" s="1" t="b">
        <f t="shared" si="20"/>
        <v>0</v>
      </c>
      <c r="AY40" s="1" t="b">
        <f t="shared" si="21"/>
        <v>0</v>
      </c>
      <c r="AZ40" s="1" t="b">
        <f t="shared" si="22"/>
        <v>0</v>
      </c>
      <c r="BA40" s="1" t="b">
        <f t="shared" si="23"/>
        <v>0</v>
      </c>
      <c r="BB40" s="1" t="b">
        <f t="shared" si="24"/>
        <v>1</v>
      </c>
    </row>
    <row r="41">
      <c r="A41" s="16" t="s">
        <v>339</v>
      </c>
      <c r="B41" s="17">
        <v>42668.0</v>
      </c>
      <c r="C41" s="4" t="s">
        <v>340</v>
      </c>
      <c r="D41" s="3" t="s">
        <v>333</v>
      </c>
      <c r="E41" s="3" t="s">
        <v>96</v>
      </c>
      <c r="F41" s="18" t="s">
        <v>341</v>
      </c>
      <c r="G41" s="6"/>
      <c r="H41" s="6"/>
      <c r="I41" s="25"/>
      <c r="J41" s="14"/>
      <c r="K41" s="19" t="s">
        <v>58</v>
      </c>
      <c r="L41" s="3" t="s">
        <v>316</v>
      </c>
      <c r="M41" s="3" t="s">
        <v>265</v>
      </c>
      <c r="N41" s="3" t="s">
        <v>194</v>
      </c>
      <c r="O41" s="3" t="s">
        <v>342</v>
      </c>
      <c r="P41" s="74"/>
      <c r="Q41" s="21"/>
      <c r="R41" s="21"/>
      <c r="S41" s="21"/>
      <c r="T41" s="7" t="s">
        <v>343</v>
      </c>
      <c r="U41" s="7" t="s">
        <v>344</v>
      </c>
      <c r="V41" s="5" t="s">
        <v>179</v>
      </c>
      <c r="W41" s="5" t="s">
        <v>111</v>
      </c>
      <c r="X41" s="5" t="str">
        <f t="shared" si="25"/>
        <v>school administration
letters/statements</v>
      </c>
      <c r="Y41" s="5" t="s">
        <v>179</v>
      </c>
      <c r="Z41" s="5" t="s">
        <v>110</v>
      </c>
      <c r="AA41" s="5" t="str">
        <f t="shared" si="26"/>
        <v>school administration
policy/committee/system creation</v>
      </c>
      <c r="AB41" s="12"/>
      <c r="AC41" s="12"/>
      <c r="AD41" s="5" t="str">
        <f t="shared" si="27"/>
        <v>
</v>
      </c>
      <c r="AE41" s="12"/>
      <c r="AF41" s="12"/>
      <c r="AG41" s="12" t="str">
        <f t="shared" si="28"/>
        <v>
</v>
      </c>
      <c r="AH41" s="12">
        <v>2.0</v>
      </c>
      <c r="AI41" s="12" t="str">
        <f t="shared" si="5"/>
        <v>Other</v>
      </c>
      <c r="AJ41" s="12" t="str">
        <f t="shared" si="6"/>
        <v>other</v>
      </c>
      <c r="AK41" s="22" t="str">
        <f t="shared" si="29"/>
        <v>letters/statements, policy/committee/system creation</v>
      </c>
      <c r="AL41" s="23" t="str">
        <f t="shared" si="8"/>
        <v>school administration, school administration</v>
      </c>
      <c r="AM41" s="1" t="str">
        <f t="shared" si="30"/>
        <v/>
      </c>
      <c r="AN41" s="2" t="b">
        <f t="shared" si="10"/>
        <v>0</v>
      </c>
      <c r="AO41" s="1" t="b">
        <f t="shared" si="11"/>
        <v>0</v>
      </c>
      <c r="AP41" s="1" t="str">
        <f t="shared" si="12"/>
        <v>no involvement</v>
      </c>
      <c r="AQ41" s="1" t="b">
        <f t="shared" si="13"/>
        <v>0</v>
      </c>
      <c r="AR41" s="1" t="b">
        <f t="shared" si="14"/>
        <v>1</v>
      </c>
      <c r="AS41" s="1" t="b">
        <f t="shared" si="15"/>
        <v>0</v>
      </c>
      <c r="AT41" s="1" t="str">
        <f t="shared" si="16"/>
        <v>None</v>
      </c>
      <c r="AU41" s="1" t="b">
        <f t="shared" si="17"/>
        <v>0</v>
      </c>
      <c r="AV41" s="1" t="b">
        <f t="shared" si="18"/>
        <v>0</v>
      </c>
      <c r="AW41" s="1" t="str">
        <f t="shared" si="19"/>
        <v>None</v>
      </c>
      <c r="AX41" s="1" t="b">
        <f t="shared" si="20"/>
        <v>1</v>
      </c>
      <c r="AY41" s="1" t="b">
        <f t="shared" si="21"/>
        <v>0</v>
      </c>
      <c r="AZ41" s="1" t="b">
        <f t="shared" si="22"/>
        <v>0</v>
      </c>
      <c r="BA41" s="1" t="b">
        <f t="shared" si="23"/>
        <v>1</v>
      </c>
      <c r="BB41" s="1" t="b">
        <f t="shared" si="24"/>
        <v>0</v>
      </c>
    </row>
    <row r="42">
      <c r="A42" s="16" t="s">
        <v>345</v>
      </c>
      <c r="B42" s="17">
        <v>42683.0</v>
      </c>
      <c r="C42" s="4" t="s">
        <v>346</v>
      </c>
      <c r="D42" s="3" t="s">
        <v>347</v>
      </c>
      <c r="E42" s="3" t="s">
        <v>53</v>
      </c>
      <c r="F42" s="18" t="s">
        <v>348</v>
      </c>
      <c r="G42" s="6"/>
      <c r="H42" s="6"/>
      <c r="I42" s="25"/>
      <c r="J42" s="14" t="s">
        <v>349</v>
      </c>
      <c r="K42" s="19" t="s">
        <v>58</v>
      </c>
      <c r="L42" s="3" t="s">
        <v>59</v>
      </c>
      <c r="M42" s="3" t="s">
        <v>255</v>
      </c>
      <c r="N42" s="3" t="s">
        <v>194</v>
      </c>
      <c r="O42" s="3" t="s">
        <v>350</v>
      </c>
      <c r="P42" s="20" t="s">
        <v>351</v>
      </c>
      <c r="Q42" s="21"/>
      <c r="R42" s="21"/>
      <c r="S42" s="21"/>
      <c r="T42" s="7" t="s">
        <v>352</v>
      </c>
      <c r="U42" s="7" t="s">
        <v>353</v>
      </c>
      <c r="V42" s="5" t="s">
        <v>70</v>
      </c>
      <c r="W42" s="5" t="s">
        <v>71</v>
      </c>
      <c r="X42" s="5" t="str">
        <f t="shared" si="25"/>
        <v>police/sheriff
other</v>
      </c>
      <c r="Y42" s="5" t="s">
        <v>70</v>
      </c>
      <c r="Z42" s="5" t="s">
        <v>111</v>
      </c>
      <c r="AA42" s="5" t="str">
        <f t="shared" si="26"/>
        <v>police/sheriff
letters/statements</v>
      </c>
      <c r="AB42" s="5" t="s">
        <v>179</v>
      </c>
      <c r="AC42" s="5" t="s">
        <v>226</v>
      </c>
      <c r="AD42" s="5" t="str">
        <f t="shared" si="27"/>
        <v>school administration
victim support</v>
      </c>
      <c r="AE42" s="12"/>
      <c r="AF42" s="12"/>
      <c r="AG42" s="12" t="str">
        <f t="shared" si="28"/>
        <v>
</v>
      </c>
      <c r="AH42" s="12">
        <v>3.0</v>
      </c>
      <c r="AI42" s="12" t="str">
        <f t="shared" si="5"/>
        <v>Incident</v>
      </c>
      <c r="AJ42" s="12" t="str">
        <f t="shared" si="6"/>
        <v>other</v>
      </c>
      <c r="AK42" s="22" t="str">
        <f t="shared" si="29"/>
        <v>other, letters/statements, victim support</v>
      </c>
      <c r="AL42" s="23" t="str">
        <f t="shared" si="8"/>
        <v>police/sheriff, police/sheriff, school administration</v>
      </c>
      <c r="AM42" s="1" t="str">
        <f t="shared" si="30"/>
        <v/>
      </c>
      <c r="AN42" s="2" t="b">
        <f t="shared" si="10"/>
        <v>0</v>
      </c>
      <c r="AO42" s="1" t="b">
        <f t="shared" si="11"/>
        <v>1</v>
      </c>
      <c r="AP42" s="1" t="str">
        <f t="shared" si="12"/>
        <v>other</v>
      </c>
      <c r="AQ42" s="1" t="b">
        <f t="shared" si="13"/>
        <v>0</v>
      </c>
      <c r="AR42" s="1" t="b">
        <f t="shared" si="14"/>
        <v>1</v>
      </c>
      <c r="AS42" s="1" t="b">
        <f t="shared" si="15"/>
        <v>0</v>
      </c>
      <c r="AT42" s="1" t="str">
        <f t="shared" si="16"/>
        <v>None</v>
      </c>
      <c r="AU42" s="1" t="b">
        <f t="shared" si="17"/>
        <v>0</v>
      </c>
      <c r="AV42" s="1" t="b">
        <f t="shared" si="18"/>
        <v>1</v>
      </c>
      <c r="AW42" s="1" t="str">
        <f t="shared" si="19"/>
        <v>police/sheriff</v>
      </c>
      <c r="AX42" s="1" t="b">
        <f t="shared" si="20"/>
        <v>0</v>
      </c>
      <c r="AY42" s="1" t="b">
        <f t="shared" si="21"/>
        <v>0</v>
      </c>
      <c r="AZ42" s="1" t="b">
        <f t="shared" si="22"/>
        <v>1</v>
      </c>
      <c r="BA42" s="1" t="b">
        <f t="shared" si="23"/>
        <v>1</v>
      </c>
      <c r="BB42" s="1" t="b">
        <f t="shared" si="24"/>
        <v>1</v>
      </c>
    </row>
    <row r="43">
      <c r="A43" s="16" t="s">
        <v>354</v>
      </c>
      <c r="B43" s="17">
        <v>42683.0</v>
      </c>
      <c r="C43" s="4" t="s">
        <v>355</v>
      </c>
      <c r="D43" s="3" t="s">
        <v>356</v>
      </c>
      <c r="E43" s="3" t="s">
        <v>53</v>
      </c>
      <c r="F43" s="18" t="s">
        <v>55</v>
      </c>
      <c r="G43" s="6"/>
      <c r="H43" s="6"/>
      <c r="I43" s="7" t="s">
        <v>357</v>
      </c>
      <c r="J43" s="14"/>
      <c r="K43" s="19" t="s">
        <v>223</v>
      </c>
      <c r="L43" s="3" t="s">
        <v>59</v>
      </c>
      <c r="M43" s="3" t="s">
        <v>255</v>
      </c>
      <c r="N43" s="3" t="s">
        <v>194</v>
      </c>
      <c r="O43" s="10" t="s">
        <v>244</v>
      </c>
      <c r="P43" s="96" t="s">
        <v>358</v>
      </c>
      <c r="Q43" s="3" t="s">
        <v>359</v>
      </c>
      <c r="R43" s="21"/>
      <c r="S43" s="21"/>
      <c r="T43" s="7" t="s">
        <v>360</v>
      </c>
      <c r="U43" s="7" t="s">
        <v>361</v>
      </c>
      <c r="V43" s="5" t="s">
        <v>179</v>
      </c>
      <c r="W43" s="5" t="s">
        <v>111</v>
      </c>
      <c r="X43" s="5" t="str">
        <f t="shared" si="25"/>
        <v>school administration
letters/statements</v>
      </c>
      <c r="Y43" s="12"/>
      <c r="Z43" s="5"/>
      <c r="AA43" s="5" t="str">
        <f t="shared" si="26"/>
        <v>
</v>
      </c>
      <c r="AB43" s="12"/>
      <c r="AC43" s="12"/>
      <c r="AD43" s="5" t="str">
        <f t="shared" si="27"/>
        <v>
</v>
      </c>
      <c r="AE43" s="12"/>
      <c r="AF43" s="12"/>
      <c r="AG43" s="12" t="str">
        <f t="shared" si="28"/>
        <v>
</v>
      </c>
      <c r="AH43" s="12">
        <v>1.0</v>
      </c>
      <c r="AI43" s="12" t="str">
        <f t="shared" si="5"/>
        <v>Graffiti</v>
      </c>
      <c r="AJ43" s="12" t="str">
        <f t="shared" si="6"/>
        <v>graffiti</v>
      </c>
      <c r="AK43" s="22" t="str">
        <f t="shared" si="29"/>
        <v>letters/statements</v>
      </c>
      <c r="AL43" s="23" t="str">
        <f t="shared" si="8"/>
        <v>letters/statements</v>
      </c>
      <c r="AM43" s="1" t="str">
        <f t="shared" si="30"/>
        <v>Trump Supporter</v>
      </c>
      <c r="AN43" s="2" t="b">
        <f t="shared" si="10"/>
        <v>1</v>
      </c>
      <c r="AO43" s="1" t="b">
        <f t="shared" si="11"/>
        <v>0</v>
      </c>
      <c r="AP43" s="1" t="str">
        <f t="shared" si="12"/>
        <v>no involvement</v>
      </c>
      <c r="AQ43" s="1" t="b">
        <f t="shared" si="13"/>
        <v>0</v>
      </c>
      <c r="AR43" s="1" t="b">
        <f t="shared" si="14"/>
        <v>1</v>
      </c>
      <c r="AS43" s="1" t="b">
        <f t="shared" si="15"/>
        <v>0</v>
      </c>
      <c r="AT43" s="1" t="str">
        <f t="shared" si="16"/>
        <v>None</v>
      </c>
      <c r="AU43" s="1" t="b">
        <f t="shared" si="17"/>
        <v>0</v>
      </c>
      <c r="AV43" s="1" t="b">
        <f t="shared" si="18"/>
        <v>0</v>
      </c>
      <c r="AW43" s="1" t="str">
        <f t="shared" si="19"/>
        <v>None</v>
      </c>
      <c r="AX43" s="1" t="b">
        <f t="shared" si="20"/>
        <v>0</v>
      </c>
      <c r="AY43" s="1" t="b">
        <f t="shared" si="21"/>
        <v>0</v>
      </c>
      <c r="AZ43" s="1" t="b">
        <f t="shared" si="22"/>
        <v>0</v>
      </c>
      <c r="BA43" s="1" t="b">
        <f t="shared" si="23"/>
        <v>0</v>
      </c>
      <c r="BB43" s="1" t="b">
        <f t="shared" si="24"/>
        <v>0</v>
      </c>
    </row>
    <row r="44">
      <c r="A44" s="75" t="s">
        <v>362</v>
      </c>
      <c r="B44" s="76">
        <v>42683.0</v>
      </c>
      <c r="C44" s="77" t="s">
        <v>363</v>
      </c>
      <c r="D44" s="45" t="s">
        <v>95</v>
      </c>
      <c r="E44" s="45" t="s">
        <v>53</v>
      </c>
      <c r="F44" s="78" t="s">
        <v>364</v>
      </c>
      <c r="G44" s="78"/>
      <c r="H44" s="78"/>
      <c r="I44" s="83" t="s">
        <v>365</v>
      </c>
      <c r="J44" s="87"/>
      <c r="K44" s="80" t="s">
        <v>132</v>
      </c>
      <c r="L44" s="45" t="s">
        <v>59</v>
      </c>
      <c r="M44" s="45" t="s">
        <v>265</v>
      </c>
      <c r="N44" s="45" t="s">
        <v>194</v>
      </c>
      <c r="O44" s="97" t="s">
        <v>366</v>
      </c>
      <c r="P44" s="88" t="s">
        <v>367</v>
      </c>
      <c r="Q44" s="36"/>
      <c r="R44" s="45"/>
      <c r="S44" s="36"/>
      <c r="T44" s="83"/>
      <c r="U44" s="83"/>
      <c r="V44" s="90"/>
      <c r="W44" s="90"/>
      <c r="X44" s="90"/>
      <c r="Y44" s="90"/>
      <c r="Z44" s="90"/>
      <c r="AA44" s="90"/>
      <c r="AB44" s="90"/>
      <c r="AC44" s="90"/>
      <c r="AD44" s="90"/>
      <c r="AE44" s="89"/>
      <c r="AF44" s="89"/>
      <c r="AG44" s="89"/>
      <c r="AH44" s="89"/>
      <c r="AI44" s="89"/>
      <c r="AJ44" s="89"/>
      <c r="AK44" s="91"/>
      <c r="AL44" s="92"/>
      <c r="AM44" s="93"/>
      <c r="AN44" s="94"/>
      <c r="AO44" s="93"/>
      <c r="AP44" s="93"/>
      <c r="AQ44" s="93"/>
      <c r="AR44" s="93"/>
      <c r="AS44" s="93"/>
      <c r="AT44" s="93"/>
      <c r="AU44" s="93"/>
      <c r="AV44" s="93"/>
      <c r="AW44" s="93"/>
      <c r="AX44" s="93"/>
      <c r="AY44" s="93"/>
      <c r="AZ44" s="93"/>
      <c r="BA44" s="93"/>
      <c r="BB44" s="93"/>
    </row>
    <row r="45">
      <c r="A45" s="16" t="s">
        <v>368</v>
      </c>
      <c r="B45" s="24">
        <v>42684.0</v>
      </c>
      <c r="C45" s="4" t="s">
        <v>369</v>
      </c>
      <c r="D45" s="3" t="s">
        <v>370</v>
      </c>
      <c r="E45" s="3" t="s">
        <v>53</v>
      </c>
      <c r="F45" s="18" t="s">
        <v>371</v>
      </c>
      <c r="G45" s="6"/>
      <c r="H45" s="6"/>
      <c r="I45" s="7" t="s">
        <v>372</v>
      </c>
      <c r="J45" s="14"/>
      <c r="K45" s="19" t="s">
        <v>58</v>
      </c>
      <c r="L45" s="3" t="s">
        <v>59</v>
      </c>
      <c r="M45" s="3" t="s">
        <v>296</v>
      </c>
      <c r="N45" s="3" t="s">
        <v>194</v>
      </c>
      <c r="O45" s="3" t="s">
        <v>98</v>
      </c>
      <c r="P45" s="96" t="s">
        <v>373</v>
      </c>
      <c r="Q45" s="3" t="s">
        <v>87</v>
      </c>
      <c r="R45" s="21"/>
      <c r="S45" s="21"/>
      <c r="T45" s="7" t="s">
        <v>374</v>
      </c>
      <c r="U45" s="7" t="s">
        <v>375</v>
      </c>
      <c r="V45" s="5" t="s">
        <v>179</v>
      </c>
      <c r="W45" s="5" t="s">
        <v>111</v>
      </c>
      <c r="X45" s="5" t="str">
        <f t="shared" ref="X45:X77" si="31">V45&amp;char(10)&amp;W45</f>
        <v>school administration
letters/statements</v>
      </c>
      <c r="Y45" s="12"/>
      <c r="Z45" s="5"/>
      <c r="AA45" s="5" t="str">
        <f t="shared" ref="AA45:AA77" si="32">Y45&amp;char(10)&amp;Z45</f>
        <v>
</v>
      </c>
      <c r="AB45" s="12"/>
      <c r="AC45" s="12"/>
      <c r="AD45" s="5" t="str">
        <f t="shared" ref="AD45:AD77" si="33">AB45&amp;char(10)&amp;AC45</f>
        <v>
</v>
      </c>
      <c r="AE45" s="12"/>
      <c r="AF45" s="12"/>
      <c r="AG45" s="12" t="str">
        <f t="shared" ref="AG45:AG77" si="34">AE45&amp;char(10)&amp;AF45</f>
        <v>
</v>
      </c>
      <c r="AH45" s="12">
        <v>1.0</v>
      </c>
      <c r="AI45" s="12" t="str">
        <f t="shared" ref="AI45:AI77" si="35">IF(ISNUMBER(SEARCH("crime",F45)), "Crime", IF(ISNUMBER(SEARCH("graffiti",F45)), "Graffiti", IF(ISNUMBER(SEARCH("vandalism",F45)), "Vandalism", IF(ISNUMBER(SEARCH("incident", F45)), "Incident", IF(ISNUMBER(SEARCH("symbol",F45)), "Symbol", "Other")))))</f>
        <v>Other</v>
      </c>
      <c r="AJ45" s="12" t="str">
        <f t="shared" ref="AJ45:AJ77" si="36">IF(OR(ISNUMBER(SEARCH("vandalism",F45)),ISNUMBER(SEARCH("vandalism",G45)),ISNUMBER(SEARCH("vandalism",H45))),"vandalism", 
IF(OR(ISNUMBER(SEARCH("graffiti",F45)),ISNUMBER(SEARCH("graffiti",G45)),ISNUMBER(SEARCH("graffiti",H45))),"graffiti",
IF(OR(ISNUMBER(SEARCH("racist-graffiti",F45)),ISNUMBER(SEARCH("racist-graffiti",G45)),ISNUMBER(SEARCH("racist-graffiti",H45))),"racist-graffiti",
IF(OR(ISNUMBER(SEARCH("antisemitic-graffiti",F45)),ISNUMBER(SEARCH("antisemitic-graffiti",G45)),ISNUMBER(SEARCH("antisemitic-graffiti",H45))),"antisemitic-graffiti",
IF(OR(ISNUMBER(SEARCH("hate-symbol",F45)),ISNUMBER(SEARCH("hate-symbol",G45)),ISNUMBER(SEARCH("hate-symbol",H45))),"hate-symbol",
IF(OR(ISNUMBER(SEARCH("hateful-graffiti",F45)),ISNUMBER(SEARCH("hateful-graffiti",G45)),ISNUMBER(SEARCH("hateful-graffiti",H45))),"hateful-graffiti",
IF(OR(ISNUMBER(SEARCH("antisemitic-incident",F45)),ISNUMBER(SEARCH("antisemitic-incident",G45)),ISNUMBER(SEARCH("antisemitic-incident",H45))),"antisemitic-incident",
IF(OR(ISNUMBER(SEARCH("hate-crime",F45)),ISNUMBER(SEARCH("hate-crime",G45)),ISNUMBER(SEARCH("hate-crime",H45))),"hate-crime",
IF(OR(ISNUMBER(SEARCH("Nazi-symbol",F45)),ISNUMBER(SEARCH("Nazi-symbol",G45)),ISNUMBER(SEARCH("Nazi-symbol",H45))),"Nazi-symbol",
IF(OR(ISNUMBER(SEARCH("antisemitic-symbol",F45)),ISNUMBER(SEARCH("antisemitic-symbol",G45)),ISNUMBER(SEARCH("antisemitic-symbol",H45))),"antisemitic-symbol",
IF(OR(ISNUMBER(SEARCH("none",F45)),ISNUMBER(SEARCH("none",G45)),ISNUMBER(SEARCH("none",H45))),"none",
"other")))))))))))</f>
        <v>other</v>
      </c>
      <c r="AK45" s="22" t="str">
        <f t="shared" ref="AK45:AK77" si="37">IF(ISBLANK(W45), "", IF(ISBLANK(Z45), W45, IF(ISBLANK(AC45), CONCATENATE(W45, ", ", Z45), IF(ISBLANK(AF45), CONCATENATE(W45, ", ", Z45, ", ", AC45), CONCATENATE(W45, ", ", Z45, ", ", AC45, ", ", AF45)))))</f>
        <v>letters/statements</v>
      </c>
      <c r="AL45" s="23" t="str">
        <f t="shared" ref="AL45:AL77" si="38">IF(ISBLANK($V45), "", IF(ISBLANK($Y45), $W45, IF(ISBLANK($AB45), CONCATENATE($V45, ", ", $Y45), IF(ISBLANK($AE45), CONCATENATE($V45, ", ", $Y45, ", ", $AB45), CONCATENATE($V45, ", ", $Y45, ", ", $AB45, ", ", $AE45)))))</f>
        <v>letters/statements</v>
      </c>
      <c r="AM45" s="1" t="str">
        <f t="shared" ref="AM45:AM77" si="39">if(isblank(Q45), "", if(isblank(R45), Q45, concatenate(Q45, ", ", R45)))</f>
        <v>Non-White</v>
      </c>
      <c r="AN45" s="2" t="b">
        <f t="shared" ref="AN45:AN77" si="40">IF(ISNUMBER(SEARCH("Trump",I45)), True, False)</f>
        <v>0</v>
      </c>
      <c r="AO45" s="1" t="b">
        <f t="shared" ref="AO45:AO77" si="41">IF(ISNUMBER(SEARCH("police/sheriff",V45)), True, IF(ISNUMBER(SEARCH("police/sheriff",Y45)), True, IF(ISNUMBER(SEARCH("police/sheriff",AB45)), True, IF(ISNUMBER(SEARCH("police/sheriff",AE45)), True, False))))</f>
        <v>0</v>
      </c>
      <c r="AP45" s="1" t="str">
        <f t="shared" ref="AP45:AP77" si="42">IF(COUNTIF(V45,"police/sheriff"),W45,IF(COUNTIF(Y45,"police/sheriff"),Z45,IF(COUNTIF(AB45,"police/sheriff"),AC45,IF(COUNTIF(AE45,"police/sheriff"),AF45,"no involvement"))))</f>
        <v>no involvement</v>
      </c>
      <c r="AQ45" s="1" t="b">
        <f t="shared" ref="AQ45:AQ77" si="43">IF(ISNUMBER(SEARCH("religious leaders",$AL45)), True, False)</f>
        <v>0</v>
      </c>
      <c r="AR45" s="1" t="b">
        <f t="shared" ref="AR45:AR77" si="44">IF(ISNUMBER(SEARCH("letters/statements",$AK45)), True, False)</f>
        <v>1</v>
      </c>
      <c r="AS45" s="1" t="b">
        <f t="shared" ref="AS45:AS77" si="45">IF(ISNUMBER(SEARCH("clean up/cover up",$AK45)), True, False)</f>
        <v>0</v>
      </c>
      <c r="AT45" s="1" t="str">
        <f t="shared" ref="AT45:AT77" si="46">IF(COUNTIF(W45,"clean up/cover up"),V45,IF(COUNTIF(Z45,"clean up/cover up"),Y45,IF(COUNTIF(AC45,"clean up/cover up"),AB45,IF(COUNTIF(AF45,"clean up/cover up"),AE45,"None"))))
</f>
        <v>None</v>
      </c>
      <c r="AU45" s="1" t="b">
        <f t="shared" ref="AU45:AU77" si="47">IF(ISNUMBER(SEARCH("suspension/denial of access to space",$AK45)), True, False)</f>
        <v>0</v>
      </c>
      <c r="AV45" s="1" t="b">
        <f t="shared" ref="AV45:AV77" si="48">IF(ISNUMBER(SEARCH("Other",$AK45)), True, False)</f>
        <v>0</v>
      </c>
      <c r="AW45" s="1" t="str">
        <f t="shared" ref="AW45:AW77" si="49">IF(COUNTIF(W45,"other"),V45,IF(COUNTIF(Z45,"other"),Y45,IF(COUNTIF(AC45,"other"),AB45,IF(COUNTIF(AF45,"other"),AE45,"None"))))</f>
        <v>None</v>
      </c>
      <c r="AX45" s="1" t="b">
        <f t="shared" ref="AX45:AX77" si="50">IF(ISNUMBER(SEARCH("policy/committee/system creation",$AK45)), True, False)</f>
        <v>0</v>
      </c>
      <c r="AY45" s="1" t="b">
        <f t="shared" ref="AY45:AY77" si="51">IF(ISNUMBER(SEARCH("gathering/protest/vigil/demonstration",$AK45)), True, False)</f>
        <v>0</v>
      </c>
      <c r="AZ45" s="1" t="b">
        <f t="shared" ref="AZ45:AZ77" si="52">IF(ISNUMBER(SEARCH("victim support",$AK45)), True, False)</f>
        <v>0</v>
      </c>
      <c r="BA45" s="1" t="b">
        <f t="shared" ref="BA45:BA77" si="53">IF(OR(AX45,AY45,AZ45),True,False)</f>
        <v>0</v>
      </c>
      <c r="BB45" s="1" t="b">
        <f t="shared" ref="BB45:BB77" si="54">IF(OR(AO45,AS45,AU45),True,False)</f>
        <v>0</v>
      </c>
    </row>
    <row r="46">
      <c r="A46" s="98" t="s">
        <v>376</v>
      </c>
      <c r="B46" s="24">
        <v>42685.0</v>
      </c>
      <c r="C46" s="4" t="s">
        <v>377</v>
      </c>
      <c r="D46" s="3" t="s">
        <v>333</v>
      </c>
      <c r="E46" s="3" t="s">
        <v>53</v>
      </c>
      <c r="F46" s="18" t="s">
        <v>378</v>
      </c>
      <c r="G46" s="6" t="s">
        <v>115</v>
      </c>
      <c r="H46" s="6"/>
      <c r="I46" s="7" t="s">
        <v>248</v>
      </c>
      <c r="J46" s="14"/>
      <c r="K46" s="19" t="s">
        <v>58</v>
      </c>
      <c r="L46" s="3" t="s">
        <v>151</v>
      </c>
      <c r="M46" s="3" t="s">
        <v>193</v>
      </c>
      <c r="N46" s="3" t="s">
        <v>194</v>
      </c>
      <c r="O46" s="3" t="s">
        <v>98</v>
      </c>
      <c r="P46" s="74"/>
      <c r="Q46" s="21"/>
      <c r="R46" s="21"/>
      <c r="S46" s="21"/>
      <c r="T46" s="7" t="s">
        <v>379</v>
      </c>
      <c r="U46" s="25"/>
      <c r="V46" s="5" t="s">
        <v>70</v>
      </c>
      <c r="W46" s="5" t="s">
        <v>71</v>
      </c>
      <c r="X46" s="5" t="str">
        <f t="shared" si="31"/>
        <v>police/sheriff
other</v>
      </c>
      <c r="Y46" s="5" t="s">
        <v>179</v>
      </c>
      <c r="Z46" s="5" t="s">
        <v>111</v>
      </c>
      <c r="AA46" s="5" t="str">
        <f t="shared" si="32"/>
        <v>school administration
letters/statements</v>
      </c>
      <c r="AB46" s="5" t="s">
        <v>380</v>
      </c>
      <c r="AC46" s="5" t="s">
        <v>111</v>
      </c>
      <c r="AD46" s="5" t="str">
        <f t="shared" si="33"/>
        <v>representative/senator
letters/statements</v>
      </c>
      <c r="AE46" s="12"/>
      <c r="AF46" s="12"/>
      <c r="AG46" s="12" t="str">
        <f t="shared" si="34"/>
        <v>
</v>
      </c>
      <c r="AH46" s="12">
        <v>3.0</v>
      </c>
      <c r="AI46" s="12" t="str">
        <f t="shared" si="35"/>
        <v>Graffiti</v>
      </c>
      <c r="AJ46" s="12" t="str">
        <f t="shared" si="36"/>
        <v>graffiti</v>
      </c>
      <c r="AK46" s="22" t="str">
        <f t="shared" si="37"/>
        <v>other, letters/statements, letters/statements</v>
      </c>
      <c r="AL46" s="23" t="str">
        <f t="shared" si="38"/>
        <v>police/sheriff, school administration, representative/senator</v>
      </c>
      <c r="AM46" s="1" t="str">
        <f t="shared" si="39"/>
        <v/>
      </c>
      <c r="AN46" s="2" t="b">
        <f t="shared" si="40"/>
        <v>1</v>
      </c>
      <c r="AO46" s="1" t="b">
        <f t="shared" si="41"/>
        <v>1</v>
      </c>
      <c r="AP46" s="1" t="str">
        <f t="shared" si="42"/>
        <v>other</v>
      </c>
      <c r="AQ46" s="1" t="b">
        <f t="shared" si="43"/>
        <v>0</v>
      </c>
      <c r="AR46" s="1" t="b">
        <f t="shared" si="44"/>
        <v>1</v>
      </c>
      <c r="AS46" s="1" t="b">
        <f t="shared" si="45"/>
        <v>0</v>
      </c>
      <c r="AT46" s="1" t="str">
        <f t="shared" si="46"/>
        <v>None</v>
      </c>
      <c r="AU46" s="1" t="b">
        <f t="shared" si="47"/>
        <v>0</v>
      </c>
      <c r="AV46" s="1" t="b">
        <f t="shared" si="48"/>
        <v>1</v>
      </c>
      <c r="AW46" s="1" t="str">
        <f t="shared" si="49"/>
        <v>police/sheriff</v>
      </c>
      <c r="AX46" s="1" t="b">
        <f t="shared" si="50"/>
        <v>0</v>
      </c>
      <c r="AY46" s="1" t="b">
        <f t="shared" si="51"/>
        <v>0</v>
      </c>
      <c r="AZ46" s="1" t="b">
        <f t="shared" si="52"/>
        <v>0</v>
      </c>
      <c r="BA46" s="1" t="b">
        <f t="shared" si="53"/>
        <v>0</v>
      </c>
      <c r="BB46" s="1" t="b">
        <f t="shared" si="54"/>
        <v>1</v>
      </c>
    </row>
    <row r="47">
      <c r="A47" s="16" t="s">
        <v>381</v>
      </c>
      <c r="B47" s="24">
        <v>42685.0</v>
      </c>
      <c r="C47" s="4" t="s">
        <v>308</v>
      </c>
      <c r="D47" s="3" t="s">
        <v>309</v>
      </c>
      <c r="E47" s="3" t="s">
        <v>53</v>
      </c>
      <c r="F47" s="18" t="s">
        <v>82</v>
      </c>
      <c r="G47" s="26"/>
      <c r="H47" s="26"/>
      <c r="I47" s="7" t="s">
        <v>382</v>
      </c>
      <c r="J47" s="14"/>
      <c r="K47" s="19" t="s">
        <v>58</v>
      </c>
      <c r="L47" s="3" t="s">
        <v>146</v>
      </c>
      <c r="M47" s="3" t="s">
        <v>237</v>
      </c>
      <c r="N47" s="3" t="s">
        <v>194</v>
      </c>
      <c r="O47" s="85" t="s">
        <v>238</v>
      </c>
      <c r="P47" s="20" t="s">
        <v>383</v>
      </c>
      <c r="Q47" s="36"/>
      <c r="R47" s="21"/>
      <c r="S47" s="21"/>
      <c r="T47" s="7" t="s">
        <v>384</v>
      </c>
      <c r="U47" s="83" t="s">
        <v>385</v>
      </c>
      <c r="V47" s="5" t="s">
        <v>179</v>
      </c>
      <c r="W47" s="5" t="s">
        <v>69</v>
      </c>
      <c r="X47" s="5" t="str">
        <f t="shared" si="31"/>
        <v>school administration
clean up/cover up</v>
      </c>
      <c r="Y47" s="12"/>
      <c r="Z47" s="5"/>
      <c r="AA47" s="5" t="str">
        <f t="shared" si="32"/>
        <v>
</v>
      </c>
      <c r="AB47" s="12"/>
      <c r="AC47" s="12"/>
      <c r="AD47" s="5" t="str">
        <f t="shared" si="33"/>
        <v>
</v>
      </c>
      <c r="AE47" s="12"/>
      <c r="AF47" s="12"/>
      <c r="AG47" s="12" t="str">
        <f t="shared" si="34"/>
        <v>
</v>
      </c>
      <c r="AH47" s="12">
        <v>1.0</v>
      </c>
      <c r="AI47" s="12" t="str">
        <f t="shared" si="35"/>
        <v>Other</v>
      </c>
      <c r="AJ47" s="12" t="str">
        <f t="shared" si="36"/>
        <v>none</v>
      </c>
      <c r="AK47" s="22" t="str">
        <f t="shared" si="37"/>
        <v>clean up/cover up</v>
      </c>
      <c r="AL47" s="39" t="str">
        <f t="shared" si="38"/>
        <v>clean up/cover up</v>
      </c>
      <c r="AM47" s="1" t="str">
        <f t="shared" si="39"/>
        <v/>
      </c>
      <c r="AN47" s="2" t="b">
        <f t="shared" si="40"/>
        <v>1</v>
      </c>
      <c r="AO47" s="1" t="b">
        <f t="shared" si="41"/>
        <v>0</v>
      </c>
      <c r="AP47" s="1" t="str">
        <f t="shared" si="42"/>
        <v>no involvement</v>
      </c>
      <c r="AQ47" s="1" t="b">
        <f t="shared" si="43"/>
        <v>0</v>
      </c>
      <c r="AR47" s="1" t="b">
        <f t="shared" si="44"/>
        <v>0</v>
      </c>
      <c r="AS47" s="1" t="b">
        <f t="shared" si="45"/>
        <v>1</v>
      </c>
      <c r="AT47" s="1" t="str">
        <f t="shared" si="46"/>
        <v>school administration</v>
      </c>
      <c r="AU47" s="1" t="b">
        <f t="shared" si="47"/>
        <v>0</v>
      </c>
      <c r="AV47" s="1" t="b">
        <f t="shared" si="48"/>
        <v>0</v>
      </c>
      <c r="AW47" s="1" t="str">
        <f t="shared" si="49"/>
        <v>None</v>
      </c>
      <c r="AX47" s="1" t="b">
        <f t="shared" si="50"/>
        <v>0</v>
      </c>
      <c r="AY47" s="1" t="b">
        <f t="shared" si="51"/>
        <v>0</v>
      </c>
      <c r="AZ47" s="1" t="b">
        <f t="shared" si="52"/>
        <v>0</v>
      </c>
      <c r="BA47" s="1" t="b">
        <f t="shared" si="53"/>
        <v>0</v>
      </c>
      <c r="BB47" s="1" t="b">
        <f t="shared" si="54"/>
        <v>1</v>
      </c>
    </row>
    <row r="48">
      <c r="A48" s="98" t="s">
        <v>386</v>
      </c>
      <c r="B48" s="24">
        <v>42686.0</v>
      </c>
      <c r="C48" s="4" t="s">
        <v>387</v>
      </c>
      <c r="D48" s="3" t="s">
        <v>388</v>
      </c>
      <c r="E48" s="3" t="s">
        <v>53</v>
      </c>
      <c r="F48" s="18" t="s">
        <v>54</v>
      </c>
      <c r="G48" s="6"/>
      <c r="H48" s="6"/>
      <c r="I48" s="25"/>
      <c r="J48" s="14"/>
      <c r="K48" s="19" t="s">
        <v>58</v>
      </c>
      <c r="L48" s="3" t="s">
        <v>146</v>
      </c>
      <c r="M48" s="3" t="s">
        <v>193</v>
      </c>
      <c r="N48" s="3" t="s">
        <v>194</v>
      </c>
      <c r="O48" s="3" t="s">
        <v>317</v>
      </c>
      <c r="P48" s="74"/>
      <c r="Q48" s="36"/>
      <c r="R48" s="21"/>
      <c r="S48" s="21"/>
      <c r="T48" s="7" t="s">
        <v>389</v>
      </c>
      <c r="U48" s="25"/>
      <c r="V48" s="5" t="s">
        <v>179</v>
      </c>
      <c r="W48" s="5" t="s">
        <v>111</v>
      </c>
      <c r="X48" s="5" t="str">
        <f t="shared" si="31"/>
        <v>school administration
letters/statements</v>
      </c>
      <c r="Y48" s="5" t="s">
        <v>163</v>
      </c>
      <c r="Z48" s="5" t="s">
        <v>111</v>
      </c>
      <c r="AA48" s="5" t="str">
        <f t="shared" si="32"/>
        <v>religious leaders
letters/statements</v>
      </c>
      <c r="AB48" s="12"/>
      <c r="AC48" s="12"/>
      <c r="AD48" s="5" t="str">
        <f t="shared" si="33"/>
        <v>
</v>
      </c>
      <c r="AE48" s="12"/>
      <c r="AF48" s="12"/>
      <c r="AG48" s="12" t="str">
        <f t="shared" si="34"/>
        <v>
</v>
      </c>
      <c r="AH48" s="12">
        <v>2.0</v>
      </c>
      <c r="AI48" s="12" t="str">
        <f t="shared" si="35"/>
        <v>Vandalism</v>
      </c>
      <c r="AJ48" s="12" t="str">
        <f t="shared" si="36"/>
        <v>vandalism</v>
      </c>
      <c r="AK48" s="22" t="str">
        <f t="shared" si="37"/>
        <v>letters/statements, letters/statements</v>
      </c>
      <c r="AL48" s="39" t="str">
        <f t="shared" si="38"/>
        <v>school administration, religious leaders</v>
      </c>
      <c r="AM48" s="1" t="str">
        <f t="shared" si="39"/>
        <v/>
      </c>
      <c r="AN48" s="2" t="b">
        <f t="shared" si="40"/>
        <v>0</v>
      </c>
      <c r="AO48" s="1" t="b">
        <f t="shared" si="41"/>
        <v>0</v>
      </c>
      <c r="AP48" s="1" t="str">
        <f t="shared" si="42"/>
        <v>no involvement</v>
      </c>
      <c r="AQ48" s="1" t="b">
        <f t="shared" si="43"/>
        <v>1</v>
      </c>
      <c r="AR48" s="1" t="b">
        <f t="shared" si="44"/>
        <v>1</v>
      </c>
      <c r="AS48" s="1" t="b">
        <f t="shared" si="45"/>
        <v>0</v>
      </c>
      <c r="AT48" s="1" t="str">
        <f t="shared" si="46"/>
        <v>None</v>
      </c>
      <c r="AU48" s="1" t="b">
        <f t="shared" si="47"/>
        <v>0</v>
      </c>
      <c r="AV48" s="1" t="b">
        <f t="shared" si="48"/>
        <v>0</v>
      </c>
      <c r="AW48" s="1" t="str">
        <f t="shared" si="49"/>
        <v>None</v>
      </c>
      <c r="AX48" s="1" t="b">
        <f t="shared" si="50"/>
        <v>0</v>
      </c>
      <c r="AY48" s="1" t="b">
        <f t="shared" si="51"/>
        <v>0</v>
      </c>
      <c r="AZ48" s="1" t="b">
        <f t="shared" si="52"/>
        <v>0</v>
      </c>
      <c r="BA48" s="1" t="b">
        <f t="shared" si="53"/>
        <v>0</v>
      </c>
      <c r="BB48" s="1" t="b">
        <f t="shared" si="54"/>
        <v>0</v>
      </c>
    </row>
    <row r="49">
      <c r="A49" s="16" t="s">
        <v>390</v>
      </c>
      <c r="B49" s="24">
        <v>42686.0</v>
      </c>
      <c r="C49" s="4" t="s">
        <v>391</v>
      </c>
      <c r="D49" s="3" t="s">
        <v>210</v>
      </c>
      <c r="E49" s="3" t="s">
        <v>53</v>
      </c>
      <c r="F49" s="18" t="s">
        <v>82</v>
      </c>
      <c r="G49" s="26"/>
      <c r="H49" s="26"/>
      <c r="I49" s="25"/>
      <c r="J49" s="14"/>
      <c r="K49" s="19" t="s">
        <v>58</v>
      </c>
      <c r="L49" s="3" t="s">
        <v>146</v>
      </c>
      <c r="M49" s="3" t="s">
        <v>193</v>
      </c>
      <c r="N49" s="3" t="s">
        <v>194</v>
      </c>
      <c r="O49" s="3" t="s">
        <v>203</v>
      </c>
      <c r="P49" s="74"/>
      <c r="Q49" s="36"/>
      <c r="R49" s="21"/>
      <c r="S49" s="21"/>
      <c r="T49" s="7" t="s">
        <v>392</v>
      </c>
      <c r="U49" s="7" t="s">
        <v>393</v>
      </c>
      <c r="V49" s="5" t="s">
        <v>179</v>
      </c>
      <c r="W49" s="5" t="s">
        <v>111</v>
      </c>
      <c r="X49" s="5" t="str">
        <f t="shared" si="31"/>
        <v>school administration
letters/statements</v>
      </c>
      <c r="Y49" s="5" t="s">
        <v>70</v>
      </c>
      <c r="Z49" s="5" t="s">
        <v>71</v>
      </c>
      <c r="AA49" s="5" t="str">
        <f t="shared" si="32"/>
        <v>police/sheriff
other</v>
      </c>
      <c r="AB49" s="12"/>
      <c r="AC49" s="12"/>
      <c r="AD49" s="5" t="str">
        <f t="shared" si="33"/>
        <v>
</v>
      </c>
      <c r="AE49" s="12"/>
      <c r="AF49" s="12"/>
      <c r="AG49" s="12" t="str">
        <f t="shared" si="34"/>
        <v>
</v>
      </c>
      <c r="AH49" s="12">
        <v>2.0</v>
      </c>
      <c r="AI49" s="12" t="str">
        <f t="shared" si="35"/>
        <v>Other</v>
      </c>
      <c r="AJ49" s="12" t="str">
        <f t="shared" si="36"/>
        <v>none</v>
      </c>
      <c r="AK49" s="22" t="str">
        <f t="shared" si="37"/>
        <v>letters/statements, other</v>
      </c>
      <c r="AL49" s="39" t="str">
        <f t="shared" si="38"/>
        <v>school administration, police/sheriff</v>
      </c>
      <c r="AM49" s="1" t="str">
        <f t="shared" si="39"/>
        <v/>
      </c>
      <c r="AN49" s="2" t="b">
        <f t="shared" si="40"/>
        <v>0</v>
      </c>
      <c r="AO49" s="1" t="b">
        <f t="shared" si="41"/>
        <v>1</v>
      </c>
      <c r="AP49" s="1" t="str">
        <f t="shared" si="42"/>
        <v>other</v>
      </c>
      <c r="AQ49" s="1" t="b">
        <f t="shared" si="43"/>
        <v>0</v>
      </c>
      <c r="AR49" s="1" t="b">
        <f t="shared" si="44"/>
        <v>1</v>
      </c>
      <c r="AS49" s="1" t="b">
        <f t="shared" si="45"/>
        <v>0</v>
      </c>
      <c r="AT49" s="1" t="str">
        <f t="shared" si="46"/>
        <v>None</v>
      </c>
      <c r="AU49" s="1" t="b">
        <f t="shared" si="47"/>
        <v>0</v>
      </c>
      <c r="AV49" s="1" t="b">
        <f t="shared" si="48"/>
        <v>1</v>
      </c>
      <c r="AW49" s="1" t="str">
        <f t="shared" si="49"/>
        <v>police/sheriff</v>
      </c>
      <c r="AX49" s="1" t="b">
        <f t="shared" si="50"/>
        <v>0</v>
      </c>
      <c r="AY49" s="1" t="b">
        <f t="shared" si="51"/>
        <v>0</v>
      </c>
      <c r="AZ49" s="1" t="b">
        <f t="shared" si="52"/>
        <v>0</v>
      </c>
      <c r="BA49" s="1" t="b">
        <f t="shared" si="53"/>
        <v>0</v>
      </c>
      <c r="BB49" s="1" t="b">
        <f t="shared" si="54"/>
        <v>1</v>
      </c>
    </row>
    <row r="50">
      <c r="A50" s="16" t="s">
        <v>394</v>
      </c>
      <c r="B50" s="24">
        <v>42686.0</v>
      </c>
      <c r="C50" s="4" t="s">
        <v>395</v>
      </c>
      <c r="D50" s="3" t="s">
        <v>333</v>
      </c>
      <c r="E50" s="3" t="s">
        <v>96</v>
      </c>
      <c r="F50" s="18" t="s">
        <v>55</v>
      </c>
      <c r="G50" s="6"/>
      <c r="H50" s="6"/>
      <c r="I50" s="25"/>
      <c r="J50" s="14"/>
      <c r="K50" s="19" t="s">
        <v>58</v>
      </c>
      <c r="L50" s="3" t="s">
        <v>146</v>
      </c>
      <c r="M50" s="3" t="s">
        <v>193</v>
      </c>
      <c r="N50" s="3" t="s">
        <v>194</v>
      </c>
      <c r="O50" s="3" t="s">
        <v>203</v>
      </c>
      <c r="P50" s="99" t="s">
        <v>396</v>
      </c>
      <c r="Q50" s="3" t="s">
        <v>134</v>
      </c>
      <c r="R50" s="12"/>
      <c r="S50" s="21"/>
      <c r="T50" s="7" t="s">
        <v>397</v>
      </c>
      <c r="U50" s="7" t="s">
        <v>398</v>
      </c>
      <c r="V50" s="5" t="s">
        <v>70</v>
      </c>
      <c r="W50" s="5" t="s">
        <v>71</v>
      </c>
      <c r="X50" s="5" t="str">
        <f t="shared" si="31"/>
        <v>police/sheriff
other</v>
      </c>
      <c r="Y50" s="5" t="s">
        <v>179</v>
      </c>
      <c r="Z50" s="5" t="s">
        <v>111</v>
      </c>
      <c r="AA50" s="5" t="str">
        <f t="shared" si="32"/>
        <v>school administration
letters/statements</v>
      </c>
      <c r="AB50" s="5" t="s">
        <v>109</v>
      </c>
      <c r="AC50" s="5" t="s">
        <v>111</v>
      </c>
      <c r="AD50" s="5" t="str">
        <f t="shared" si="33"/>
        <v>mayor/council member
letters/statements</v>
      </c>
      <c r="AE50" s="12"/>
      <c r="AF50" s="12"/>
      <c r="AG50" s="12" t="str">
        <f t="shared" si="34"/>
        <v>
</v>
      </c>
      <c r="AH50" s="12">
        <v>3.0</v>
      </c>
      <c r="AI50" s="12" t="str">
        <f t="shared" si="35"/>
        <v>Graffiti</v>
      </c>
      <c r="AJ50" s="12" t="str">
        <f t="shared" si="36"/>
        <v>graffiti</v>
      </c>
      <c r="AK50" s="22" t="str">
        <f t="shared" si="37"/>
        <v>other, letters/statements, letters/statements</v>
      </c>
      <c r="AL50" s="23" t="str">
        <f t="shared" si="38"/>
        <v>police/sheriff, school administration, mayor/council member</v>
      </c>
      <c r="AM50" s="1" t="str">
        <f t="shared" si="39"/>
        <v>Jewish Community</v>
      </c>
      <c r="AN50" s="2" t="b">
        <f t="shared" si="40"/>
        <v>0</v>
      </c>
      <c r="AO50" s="1" t="b">
        <f t="shared" si="41"/>
        <v>1</v>
      </c>
      <c r="AP50" s="1" t="str">
        <f t="shared" si="42"/>
        <v>other</v>
      </c>
      <c r="AQ50" s="1" t="b">
        <f t="shared" si="43"/>
        <v>0</v>
      </c>
      <c r="AR50" s="1" t="b">
        <f t="shared" si="44"/>
        <v>1</v>
      </c>
      <c r="AS50" s="1" t="b">
        <f t="shared" si="45"/>
        <v>0</v>
      </c>
      <c r="AT50" s="1" t="str">
        <f t="shared" si="46"/>
        <v>None</v>
      </c>
      <c r="AU50" s="1" t="b">
        <f t="shared" si="47"/>
        <v>0</v>
      </c>
      <c r="AV50" s="1" t="b">
        <f t="shared" si="48"/>
        <v>1</v>
      </c>
      <c r="AW50" s="1" t="str">
        <f t="shared" si="49"/>
        <v>police/sheriff</v>
      </c>
      <c r="AX50" s="1" t="b">
        <f t="shared" si="50"/>
        <v>0</v>
      </c>
      <c r="AY50" s="1" t="b">
        <f t="shared" si="51"/>
        <v>0</v>
      </c>
      <c r="AZ50" s="1" t="b">
        <f t="shared" si="52"/>
        <v>0</v>
      </c>
      <c r="BA50" s="1" t="b">
        <f t="shared" si="53"/>
        <v>0</v>
      </c>
      <c r="BB50" s="1" t="b">
        <f t="shared" si="54"/>
        <v>1</v>
      </c>
    </row>
    <row r="51">
      <c r="A51" s="16" t="s">
        <v>399</v>
      </c>
      <c r="B51" s="24">
        <v>42689.0</v>
      </c>
      <c r="C51" s="4" t="s">
        <v>400</v>
      </c>
      <c r="D51" s="3" t="s">
        <v>52</v>
      </c>
      <c r="E51" s="3" t="s">
        <v>53</v>
      </c>
      <c r="F51" s="18" t="s">
        <v>55</v>
      </c>
      <c r="G51" s="6"/>
      <c r="H51" s="6"/>
      <c r="I51" s="7" t="s">
        <v>382</v>
      </c>
      <c r="J51" s="14"/>
      <c r="K51" s="19" t="s">
        <v>58</v>
      </c>
      <c r="L51" s="3" t="s">
        <v>146</v>
      </c>
      <c r="M51" s="3" t="s">
        <v>297</v>
      </c>
      <c r="N51" s="3" t="s">
        <v>194</v>
      </c>
      <c r="O51" s="3" t="s">
        <v>401</v>
      </c>
      <c r="P51" s="16" t="s">
        <v>402</v>
      </c>
      <c r="Q51" s="21"/>
      <c r="R51" s="21"/>
      <c r="S51" s="21"/>
      <c r="T51" s="46" t="s">
        <v>403</v>
      </c>
      <c r="U51" s="25"/>
      <c r="V51" s="5" t="s">
        <v>179</v>
      </c>
      <c r="W51" s="5" t="s">
        <v>111</v>
      </c>
      <c r="X51" s="5" t="str">
        <f t="shared" si="31"/>
        <v>school administration
letters/statements</v>
      </c>
      <c r="Y51" s="5" t="s">
        <v>179</v>
      </c>
      <c r="Z51" s="5" t="s">
        <v>92</v>
      </c>
      <c r="AA51" s="5" t="str">
        <f t="shared" si="32"/>
        <v>school administration
gathering/protest/vigil/demonstration</v>
      </c>
      <c r="AB51" s="5" t="s">
        <v>179</v>
      </c>
      <c r="AC51" s="5" t="s">
        <v>226</v>
      </c>
      <c r="AD51" s="5" t="str">
        <f t="shared" si="33"/>
        <v>school administration
victim support</v>
      </c>
      <c r="AE51" s="5" t="s">
        <v>70</v>
      </c>
      <c r="AF51" s="5" t="s">
        <v>71</v>
      </c>
      <c r="AG51" s="12" t="str">
        <f t="shared" si="34"/>
        <v>police/sheriff
other</v>
      </c>
      <c r="AH51" s="12">
        <v>4.0</v>
      </c>
      <c r="AI51" s="12" t="str">
        <f t="shared" si="35"/>
        <v>Graffiti</v>
      </c>
      <c r="AJ51" s="12" t="str">
        <f t="shared" si="36"/>
        <v>graffiti</v>
      </c>
      <c r="AK51" s="22" t="str">
        <f t="shared" si="37"/>
        <v>letters/statements, gathering/protest/vigil/demonstration, victim support, other</v>
      </c>
      <c r="AL51" s="23" t="str">
        <f t="shared" si="38"/>
        <v>school administration, school administration, school administration, police/sheriff</v>
      </c>
      <c r="AM51" s="1" t="str">
        <f t="shared" si="39"/>
        <v/>
      </c>
      <c r="AN51" s="2" t="b">
        <f t="shared" si="40"/>
        <v>1</v>
      </c>
      <c r="AO51" s="1" t="b">
        <f t="shared" si="41"/>
        <v>1</v>
      </c>
      <c r="AP51" s="1" t="str">
        <f t="shared" si="42"/>
        <v>other</v>
      </c>
      <c r="AQ51" s="1" t="b">
        <f t="shared" si="43"/>
        <v>0</v>
      </c>
      <c r="AR51" s="1" t="b">
        <f t="shared" si="44"/>
        <v>1</v>
      </c>
      <c r="AS51" s="1" t="b">
        <f t="shared" si="45"/>
        <v>0</v>
      </c>
      <c r="AT51" s="1" t="str">
        <f t="shared" si="46"/>
        <v>None</v>
      </c>
      <c r="AU51" s="1" t="b">
        <f t="shared" si="47"/>
        <v>0</v>
      </c>
      <c r="AV51" s="1" t="b">
        <f t="shared" si="48"/>
        <v>1</v>
      </c>
      <c r="AW51" s="1" t="str">
        <f t="shared" si="49"/>
        <v>police/sheriff</v>
      </c>
      <c r="AX51" s="1" t="b">
        <f t="shared" si="50"/>
        <v>0</v>
      </c>
      <c r="AY51" s="1" t="b">
        <f t="shared" si="51"/>
        <v>1</v>
      </c>
      <c r="AZ51" s="1" t="b">
        <f t="shared" si="52"/>
        <v>1</v>
      </c>
      <c r="BA51" s="1" t="b">
        <f t="shared" si="53"/>
        <v>1</v>
      </c>
      <c r="BB51" s="1" t="b">
        <f t="shared" si="54"/>
        <v>1</v>
      </c>
    </row>
    <row r="52">
      <c r="A52" s="16" t="s">
        <v>404</v>
      </c>
      <c r="B52" s="24">
        <v>42691.0</v>
      </c>
      <c r="C52" s="4" t="s">
        <v>405</v>
      </c>
      <c r="D52" s="3" t="s">
        <v>74</v>
      </c>
      <c r="E52" s="3" t="s">
        <v>53</v>
      </c>
      <c r="F52" s="18" t="s">
        <v>115</v>
      </c>
      <c r="G52" s="6"/>
      <c r="H52" s="6"/>
      <c r="I52" s="25"/>
      <c r="J52" s="14"/>
      <c r="K52" s="19" t="s">
        <v>58</v>
      </c>
      <c r="L52" s="3" t="s">
        <v>146</v>
      </c>
      <c r="M52" s="3" t="s">
        <v>193</v>
      </c>
      <c r="N52" s="3" t="s">
        <v>194</v>
      </c>
      <c r="O52" s="3" t="s">
        <v>342</v>
      </c>
      <c r="P52" s="74"/>
      <c r="Q52" s="21"/>
      <c r="R52" s="21"/>
      <c r="S52" s="21"/>
      <c r="T52" s="7" t="s">
        <v>406</v>
      </c>
      <c r="U52" s="25"/>
      <c r="V52" s="5" t="s">
        <v>179</v>
      </c>
      <c r="W52" s="5" t="s">
        <v>69</v>
      </c>
      <c r="X52" s="5" t="str">
        <f t="shared" si="31"/>
        <v>school administration
clean up/cover up</v>
      </c>
      <c r="Y52" s="5" t="s">
        <v>179</v>
      </c>
      <c r="Z52" s="5" t="s">
        <v>111</v>
      </c>
      <c r="AA52" s="5" t="str">
        <f t="shared" si="32"/>
        <v>school administration
letters/statements</v>
      </c>
      <c r="AB52" s="5" t="s">
        <v>179</v>
      </c>
      <c r="AC52" s="5" t="s">
        <v>111</v>
      </c>
      <c r="AD52" s="5" t="str">
        <f t="shared" si="33"/>
        <v>school administration
letters/statements</v>
      </c>
      <c r="AE52" s="12"/>
      <c r="AF52" s="12"/>
      <c r="AG52" s="12" t="str">
        <f t="shared" si="34"/>
        <v>
</v>
      </c>
      <c r="AH52" s="12">
        <v>3.0</v>
      </c>
      <c r="AI52" s="12" t="str">
        <f t="shared" si="35"/>
        <v>Crime</v>
      </c>
      <c r="AJ52" s="12" t="str">
        <f t="shared" si="36"/>
        <v>hate-crime</v>
      </c>
      <c r="AK52" s="22" t="str">
        <f t="shared" si="37"/>
        <v>clean up/cover up, letters/statements, letters/statements</v>
      </c>
      <c r="AL52" s="23" t="str">
        <f t="shared" si="38"/>
        <v>school administration, school administration, school administration</v>
      </c>
      <c r="AM52" s="1" t="str">
        <f t="shared" si="39"/>
        <v/>
      </c>
      <c r="AN52" s="2" t="b">
        <f t="shared" si="40"/>
        <v>0</v>
      </c>
      <c r="AO52" s="1" t="b">
        <f t="shared" si="41"/>
        <v>0</v>
      </c>
      <c r="AP52" s="1" t="str">
        <f t="shared" si="42"/>
        <v>no involvement</v>
      </c>
      <c r="AQ52" s="1" t="b">
        <f t="shared" si="43"/>
        <v>0</v>
      </c>
      <c r="AR52" s="1" t="b">
        <f t="shared" si="44"/>
        <v>1</v>
      </c>
      <c r="AS52" s="1" t="b">
        <f t="shared" si="45"/>
        <v>1</v>
      </c>
      <c r="AT52" s="1" t="str">
        <f t="shared" si="46"/>
        <v>school administration</v>
      </c>
      <c r="AU52" s="1" t="b">
        <f t="shared" si="47"/>
        <v>0</v>
      </c>
      <c r="AV52" s="1" t="b">
        <f t="shared" si="48"/>
        <v>0</v>
      </c>
      <c r="AW52" s="1" t="str">
        <f t="shared" si="49"/>
        <v>None</v>
      </c>
      <c r="AX52" s="1" t="b">
        <f t="shared" si="50"/>
        <v>0</v>
      </c>
      <c r="AY52" s="1" t="b">
        <f t="shared" si="51"/>
        <v>0</v>
      </c>
      <c r="AZ52" s="1" t="b">
        <f t="shared" si="52"/>
        <v>0</v>
      </c>
      <c r="BA52" s="1" t="b">
        <f t="shared" si="53"/>
        <v>0</v>
      </c>
      <c r="BB52" s="1" t="b">
        <f t="shared" si="54"/>
        <v>1</v>
      </c>
    </row>
    <row r="53">
      <c r="A53" s="16" t="s">
        <v>407</v>
      </c>
      <c r="B53" s="24">
        <v>42691.0</v>
      </c>
      <c r="C53" s="4" t="s">
        <v>395</v>
      </c>
      <c r="D53" s="3" t="s">
        <v>333</v>
      </c>
      <c r="E53" s="3" t="s">
        <v>191</v>
      </c>
      <c r="F53" s="18" t="s">
        <v>82</v>
      </c>
      <c r="G53" s="26"/>
      <c r="H53" s="26"/>
      <c r="I53" s="7" t="s">
        <v>408</v>
      </c>
      <c r="J53" s="14"/>
      <c r="K53" s="19" t="s">
        <v>58</v>
      </c>
      <c r="L53" s="3" t="s">
        <v>146</v>
      </c>
      <c r="M53" s="3" t="s">
        <v>193</v>
      </c>
      <c r="N53" s="3" t="s">
        <v>194</v>
      </c>
      <c r="O53" s="3" t="s">
        <v>203</v>
      </c>
      <c r="P53" s="20" t="s">
        <v>409</v>
      </c>
      <c r="Q53" s="3" t="s">
        <v>134</v>
      </c>
      <c r="R53" s="21"/>
      <c r="S53" s="21"/>
      <c r="T53" s="7" t="s">
        <v>410</v>
      </c>
      <c r="U53" s="7" t="s">
        <v>411</v>
      </c>
      <c r="V53" s="5" t="s">
        <v>179</v>
      </c>
      <c r="W53" s="5" t="s">
        <v>111</v>
      </c>
      <c r="X53" s="5" t="str">
        <f t="shared" si="31"/>
        <v>school administration
letters/statements</v>
      </c>
      <c r="Y53" s="5" t="s">
        <v>70</v>
      </c>
      <c r="Z53" s="5" t="s">
        <v>71</v>
      </c>
      <c r="AA53" s="5" t="str">
        <f t="shared" si="32"/>
        <v>police/sheriff
other</v>
      </c>
      <c r="AB53" s="5" t="s">
        <v>179</v>
      </c>
      <c r="AC53" s="5" t="s">
        <v>226</v>
      </c>
      <c r="AD53" s="5" t="str">
        <f t="shared" si="33"/>
        <v>school administration
victim support</v>
      </c>
      <c r="AE53" s="12"/>
      <c r="AF53" s="12"/>
      <c r="AG53" s="12" t="str">
        <f t="shared" si="34"/>
        <v>
</v>
      </c>
      <c r="AH53" s="12">
        <v>3.0</v>
      </c>
      <c r="AI53" s="12" t="str">
        <f t="shared" si="35"/>
        <v>Other</v>
      </c>
      <c r="AJ53" s="12" t="str">
        <f t="shared" si="36"/>
        <v>none</v>
      </c>
      <c r="AK53" s="22" t="str">
        <f t="shared" si="37"/>
        <v>letters/statements, other, victim support</v>
      </c>
      <c r="AL53" s="23" t="str">
        <f t="shared" si="38"/>
        <v>school administration, police/sheriff, school administration</v>
      </c>
      <c r="AM53" s="1" t="str">
        <f t="shared" si="39"/>
        <v>Jewish Community</v>
      </c>
      <c r="AN53" s="2" t="b">
        <f t="shared" si="40"/>
        <v>1</v>
      </c>
      <c r="AO53" s="1" t="b">
        <f t="shared" si="41"/>
        <v>1</v>
      </c>
      <c r="AP53" s="1" t="str">
        <f t="shared" si="42"/>
        <v>other</v>
      </c>
      <c r="AQ53" s="1" t="b">
        <f t="shared" si="43"/>
        <v>0</v>
      </c>
      <c r="AR53" s="1" t="b">
        <f t="shared" si="44"/>
        <v>1</v>
      </c>
      <c r="AS53" s="1" t="b">
        <f t="shared" si="45"/>
        <v>0</v>
      </c>
      <c r="AT53" s="1" t="str">
        <f t="shared" si="46"/>
        <v>None</v>
      </c>
      <c r="AU53" s="1" t="b">
        <f t="shared" si="47"/>
        <v>0</v>
      </c>
      <c r="AV53" s="1" t="b">
        <f t="shared" si="48"/>
        <v>1</v>
      </c>
      <c r="AW53" s="1" t="str">
        <f t="shared" si="49"/>
        <v>police/sheriff</v>
      </c>
      <c r="AX53" s="1" t="b">
        <f t="shared" si="50"/>
        <v>0</v>
      </c>
      <c r="AY53" s="1" t="b">
        <f t="shared" si="51"/>
        <v>0</v>
      </c>
      <c r="AZ53" s="1" t="b">
        <f t="shared" si="52"/>
        <v>1</v>
      </c>
      <c r="BA53" s="1" t="b">
        <f t="shared" si="53"/>
        <v>1</v>
      </c>
      <c r="BB53" s="1" t="b">
        <f t="shared" si="54"/>
        <v>1</v>
      </c>
    </row>
    <row r="54">
      <c r="A54" s="16" t="s">
        <v>412</v>
      </c>
      <c r="B54" s="24">
        <v>42694.0</v>
      </c>
      <c r="C54" s="4" t="s">
        <v>295</v>
      </c>
      <c r="D54" s="3" t="s">
        <v>210</v>
      </c>
      <c r="E54" s="3" t="s">
        <v>191</v>
      </c>
      <c r="F54" s="18" t="s">
        <v>55</v>
      </c>
      <c r="G54" s="6"/>
      <c r="H54" s="6"/>
      <c r="I54" s="25"/>
      <c r="J54" s="14"/>
      <c r="K54" s="19" t="s">
        <v>58</v>
      </c>
      <c r="L54" s="3" t="s">
        <v>59</v>
      </c>
      <c r="M54" s="3" t="s">
        <v>296</v>
      </c>
      <c r="N54" s="3" t="s">
        <v>194</v>
      </c>
      <c r="O54" s="3" t="s">
        <v>342</v>
      </c>
      <c r="P54" s="20" t="s">
        <v>413</v>
      </c>
      <c r="Q54" s="36"/>
      <c r="R54" s="3"/>
      <c r="S54" s="21"/>
      <c r="T54" s="7" t="s">
        <v>414</v>
      </c>
      <c r="U54" s="7" t="s">
        <v>415</v>
      </c>
      <c r="V54" s="5" t="s">
        <v>179</v>
      </c>
      <c r="W54" s="5" t="s">
        <v>69</v>
      </c>
      <c r="X54" s="5" t="str">
        <f t="shared" si="31"/>
        <v>school administration
clean up/cover up</v>
      </c>
      <c r="Y54" s="5" t="s">
        <v>179</v>
      </c>
      <c r="Z54" s="5" t="s">
        <v>111</v>
      </c>
      <c r="AA54" s="5" t="str">
        <f t="shared" si="32"/>
        <v>school administration
letters/statements</v>
      </c>
      <c r="AB54" s="12"/>
      <c r="AC54" s="12"/>
      <c r="AD54" s="5" t="str">
        <f t="shared" si="33"/>
        <v>
</v>
      </c>
      <c r="AE54" s="12"/>
      <c r="AF54" s="12"/>
      <c r="AG54" s="12" t="str">
        <f t="shared" si="34"/>
        <v>
</v>
      </c>
      <c r="AH54" s="12">
        <v>2.0</v>
      </c>
      <c r="AI54" s="12" t="str">
        <f t="shared" si="35"/>
        <v>Graffiti</v>
      </c>
      <c r="AJ54" s="12" t="str">
        <f t="shared" si="36"/>
        <v>graffiti</v>
      </c>
      <c r="AK54" s="22" t="str">
        <f t="shared" si="37"/>
        <v>clean up/cover up, letters/statements</v>
      </c>
      <c r="AL54" s="39" t="str">
        <f t="shared" si="38"/>
        <v>school administration, school administration</v>
      </c>
      <c r="AM54" s="1" t="str">
        <f t="shared" si="39"/>
        <v/>
      </c>
      <c r="AN54" s="2" t="b">
        <f t="shared" si="40"/>
        <v>0</v>
      </c>
      <c r="AO54" s="1" t="b">
        <f t="shared" si="41"/>
        <v>0</v>
      </c>
      <c r="AP54" s="1" t="str">
        <f t="shared" si="42"/>
        <v>no involvement</v>
      </c>
      <c r="AQ54" s="1" t="b">
        <f t="shared" si="43"/>
        <v>0</v>
      </c>
      <c r="AR54" s="1" t="b">
        <f t="shared" si="44"/>
        <v>1</v>
      </c>
      <c r="AS54" s="1" t="b">
        <f t="shared" si="45"/>
        <v>1</v>
      </c>
      <c r="AT54" s="1" t="str">
        <f t="shared" si="46"/>
        <v>school administration</v>
      </c>
      <c r="AU54" s="1" t="b">
        <f t="shared" si="47"/>
        <v>0</v>
      </c>
      <c r="AV54" s="1" t="b">
        <f t="shared" si="48"/>
        <v>0</v>
      </c>
      <c r="AW54" s="1" t="str">
        <f t="shared" si="49"/>
        <v>None</v>
      </c>
      <c r="AX54" s="1" t="b">
        <f t="shared" si="50"/>
        <v>0</v>
      </c>
      <c r="AY54" s="1" t="b">
        <f t="shared" si="51"/>
        <v>0</v>
      </c>
      <c r="AZ54" s="1" t="b">
        <f t="shared" si="52"/>
        <v>0</v>
      </c>
      <c r="BA54" s="1" t="b">
        <f t="shared" si="53"/>
        <v>0</v>
      </c>
      <c r="BB54" s="1" t="b">
        <f t="shared" si="54"/>
        <v>1</v>
      </c>
    </row>
    <row r="55">
      <c r="A55" s="16" t="s">
        <v>416</v>
      </c>
      <c r="B55" s="24">
        <v>42694.0</v>
      </c>
      <c r="C55" s="4" t="s">
        <v>417</v>
      </c>
      <c r="D55" s="3" t="s">
        <v>333</v>
      </c>
      <c r="E55" s="3" t="s">
        <v>53</v>
      </c>
      <c r="F55" s="18" t="s">
        <v>54</v>
      </c>
      <c r="G55" s="6"/>
      <c r="H55" s="6"/>
      <c r="I55" s="25"/>
      <c r="J55" s="14"/>
      <c r="K55" s="19" t="s">
        <v>58</v>
      </c>
      <c r="L55" s="3" t="s">
        <v>59</v>
      </c>
      <c r="M55" s="3" t="s">
        <v>193</v>
      </c>
      <c r="N55" s="3" t="s">
        <v>194</v>
      </c>
      <c r="O55" s="3" t="s">
        <v>418</v>
      </c>
      <c r="P55" s="74"/>
      <c r="Q55" s="21"/>
      <c r="R55" s="21"/>
      <c r="S55" s="3" t="s">
        <v>126</v>
      </c>
      <c r="T55" s="7" t="s">
        <v>419</v>
      </c>
      <c r="U55" s="46" t="s">
        <v>420</v>
      </c>
      <c r="V55" s="5" t="s">
        <v>70</v>
      </c>
      <c r="W55" s="5" t="s">
        <v>42</v>
      </c>
      <c r="X55" s="5" t="str">
        <f t="shared" si="31"/>
        <v>police/sheriff
suspension/denial of access to space</v>
      </c>
      <c r="Y55" s="5" t="s">
        <v>70</v>
      </c>
      <c r="Z55" s="5" t="s">
        <v>111</v>
      </c>
      <c r="AA55" s="5" t="str">
        <f t="shared" si="32"/>
        <v>police/sheriff
letters/statements</v>
      </c>
      <c r="AB55" s="12"/>
      <c r="AC55" s="12"/>
      <c r="AD55" s="5" t="str">
        <f t="shared" si="33"/>
        <v>
</v>
      </c>
      <c r="AE55" s="12"/>
      <c r="AF55" s="12"/>
      <c r="AG55" s="12" t="str">
        <f t="shared" si="34"/>
        <v>
</v>
      </c>
      <c r="AH55" s="12">
        <v>2.0</v>
      </c>
      <c r="AI55" s="12" t="str">
        <f t="shared" si="35"/>
        <v>Vandalism</v>
      </c>
      <c r="AJ55" s="12" t="str">
        <f t="shared" si="36"/>
        <v>vandalism</v>
      </c>
      <c r="AK55" s="22" t="str">
        <f t="shared" si="37"/>
        <v>suspension/denial of access to space, letters/statements</v>
      </c>
      <c r="AL55" s="23" t="str">
        <f t="shared" si="38"/>
        <v>police/sheriff, police/sheriff</v>
      </c>
      <c r="AM55" s="1" t="str">
        <f t="shared" si="39"/>
        <v/>
      </c>
      <c r="AN55" s="2" t="b">
        <f t="shared" si="40"/>
        <v>0</v>
      </c>
      <c r="AO55" s="1" t="b">
        <f t="shared" si="41"/>
        <v>1</v>
      </c>
      <c r="AP55" s="1" t="str">
        <f t="shared" si="42"/>
        <v>suspension/denial of access to space</v>
      </c>
      <c r="AQ55" s="1" t="b">
        <f t="shared" si="43"/>
        <v>0</v>
      </c>
      <c r="AR55" s="1" t="b">
        <f t="shared" si="44"/>
        <v>1</v>
      </c>
      <c r="AS55" s="1" t="b">
        <f t="shared" si="45"/>
        <v>0</v>
      </c>
      <c r="AT55" s="1" t="str">
        <f t="shared" si="46"/>
        <v>None</v>
      </c>
      <c r="AU55" s="1" t="b">
        <f t="shared" si="47"/>
        <v>1</v>
      </c>
      <c r="AV55" s="1" t="b">
        <f t="shared" si="48"/>
        <v>0</v>
      </c>
      <c r="AW55" s="1" t="str">
        <f t="shared" si="49"/>
        <v>None</v>
      </c>
      <c r="AX55" s="1" t="b">
        <f t="shared" si="50"/>
        <v>0</v>
      </c>
      <c r="AY55" s="1" t="b">
        <f t="shared" si="51"/>
        <v>0</v>
      </c>
      <c r="AZ55" s="1" t="b">
        <f t="shared" si="52"/>
        <v>0</v>
      </c>
      <c r="BA55" s="1" t="b">
        <f t="shared" si="53"/>
        <v>0</v>
      </c>
      <c r="BB55" s="1" t="b">
        <f t="shared" si="54"/>
        <v>1</v>
      </c>
    </row>
    <row r="56">
      <c r="A56" s="16" t="s">
        <v>421</v>
      </c>
      <c r="B56" s="24">
        <v>42694.0</v>
      </c>
      <c r="C56" s="4" t="s">
        <v>422</v>
      </c>
      <c r="D56" s="3" t="s">
        <v>423</v>
      </c>
      <c r="E56" s="3" t="s">
        <v>191</v>
      </c>
      <c r="F56" s="18" t="s">
        <v>54</v>
      </c>
      <c r="G56" s="6"/>
      <c r="H56" s="6"/>
      <c r="I56" s="7" t="s">
        <v>424</v>
      </c>
      <c r="J56" s="14"/>
      <c r="K56" s="19" t="s">
        <v>58</v>
      </c>
      <c r="L56" s="3" t="s">
        <v>59</v>
      </c>
      <c r="M56" s="3" t="s">
        <v>274</v>
      </c>
      <c r="N56" s="3" t="s">
        <v>194</v>
      </c>
      <c r="O56" s="3" t="s">
        <v>62</v>
      </c>
      <c r="P56" s="20" t="s">
        <v>425</v>
      </c>
      <c r="Q56" s="36"/>
      <c r="R56" s="21"/>
      <c r="S56" s="21"/>
      <c r="T56" s="7" t="s">
        <v>426</v>
      </c>
      <c r="U56" s="83" t="s">
        <v>427</v>
      </c>
      <c r="V56" s="5" t="s">
        <v>283</v>
      </c>
      <c r="W56" s="5" t="s">
        <v>111</v>
      </c>
      <c r="X56" s="5" t="str">
        <f t="shared" si="31"/>
        <v>student group
letters/statements</v>
      </c>
      <c r="Y56" s="5" t="s">
        <v>179</v>
      </c>
      <c r="Z56" s="5" t="s">
        <v>111</v>
      </c>
      <c r="AA56" s="5" t="str">
        <f t="shared" si="32"/>
        <v>school administration
letters/statements</v>
      </c>
      <c r="AB56" s="12"/>
      <c r="AC56" s="12"/>
      <c r="AD56" s="5" t="str">
        <f t="shared" si="33"/>
        <v>
</v>
      </c>
      <c r="AE56" s="12"/>
      <c r="AF56" s="12"/>
      <c r="AG56" s="12" t="str">
        <f t="shared" si="34"/>
        <v>
</v>
      </c>
      <c r="AH56" s="12">
        <v>2.0</v>
      </c>
      <c r="AI56" s="12" t="str">
        <f t="shared" si="35"/>
        <v>Vandalism</v>
      </c>
      <c r="AJ56" s="12" t="str">
        <f t="shared" si="36"/>
        <v>vandalism</v>
      </c>
      <c r="AK56" s="22" t="str">
        <f t="shared" si="37"/>
        <v>letters/statements, letters/statements</v>
      </c>
      <c r="AL56" s="39" t="str">
        <f t="shared" si="38"/>
        <v>student group, school administration</v>
      </c>
      <c r="AM56" s="1" t="str">
        <f t="shared" si="39"/>
        <v/>
      </c>
      <c r="AN56" s="2" t="b">
        <f t="shared" si="40"/>
        <v>1</v>
      </c>
      <c r="AO56" s="1" t="b">
        <f t="shared" si="41"/>
        <v>0</v>
      </c>
      <c r="AP56" s="1" t="str">
        <f t="shared" si="42"/>
        <v>no involvement</v>
      </c>
      <c r="AQ56" s="1" t="b">
        <f t="shared" si="43"/>
        <v>0</v>
      </c>
      <c r="AR56" s="1" t="b">
        <f t="shared" si="44"/>
        <v>1</v>
      </c>
      <c r="AS56" s="1" t="b">
        <f t="shared" si="45"/>
        <v>0</v>
      </c>
      <c r="AT56" s="1" t="str">
        <f t="shared" si="46"/>
        <v>None</v>
      </c>
      <c r="AU56" s="1" t="b">
        <f t="shared" si="47"/>
        <v>0</v>
      </c>
      <c r="AV56" s="1" t="b">
        <f t="shared" si="48"/>
        <v>0</v>
      </c>
      <c r="AW56" s="1" t="str">
        <f t="shared" si="49"/>
        <v>None</v>
      </c>
      <c r="AX56" s="1" t="b">
        <f t="shared" si="50"/>
        <v>0</v>
      </c>
      <c r="AY56" s="1" t="b">
        <f t="shared" si="51"/>
        <v>0</v>
      </c>
      <c r="AZ56" s="1" t="b">
        <f t="shared" si="52"/>
        <v>0</v>
      </c>
      <c r="BA56" s="1" t="b">
        <f t="shared" si="53"/>
        <v>0</v>
      </c>
      <c r="BB56" s="1" t="b">
        <f t="shared" si="54"/>
        <v>0</v>
      </c>
    </row>
    <row r="57">
      <c r="A57" s="16" t="s">
        <v>428</v>
      </c>
      <c r="B57" s="24">
        <v>42695.0</v>
      </c>
      <c r="C57" s="4" t="s">
        <v>429</v>
      </c>
      <c r="D57" s="3" t="s">
        <v>430</v>
      </c>
      <c r="E57" s="3" t="s">
        <v>53</v>
      </c>
      <c r="F57" s="18" t="s">
        <v>55</v>
      </c>
      <c r="G57" s="6"/>
      <c r="H57" s="6"/>
      <c r="I57" s="25"/>
      <c r="J57" s="8" t="s">
        <v>57</v>
      </c>
      <c r="K57" s="19" t="s">
        <v>58</v>
      </c>
      <c r="L57" s="3" t="s">
        <v>431</v>
      </c>
      <c r="M57" s="3" t="s">
        <v>193</v>
      </c>
      <c r="N57" s="3" t="s">
        <v>194</v>
      </c>
      <c r="O57" s="3" t="s">
        <v>432</v>
      </c>
      <c r="P57" s="20" t="s">
        <v>433</v>
      </c>
      <c r="Q57" s="36"/>
      <c r="R57" s="21"/>
      <c r="S57" s="21"/>
      <c r="T57" s="7" t="s">
        <v>434</v>
      </c>
      <c r="U57" s="25"/>
      <c r="V57" s="5" t="s">
        <v>179</v>
      </c>
      <c r="W57" s="5" t="s">
        <v>69</v>
      </c>
      <c r="X57" s="5" t="str">
        <f t="shared" si="31"/>
        <v>school administration
clean up/cover up</v>
      </c>
      <c r="Y57" s="12"/>
      <c r="Z57" s="5"/>
      <c r="AA57" s="5" t="str">
        <f t="shared" si="32"/>
        <v>
</v>
      </c>
      <c r="AB57" s="12"/>
      <c r="AC57" s="12"/>
      <c r="AD57" s="5" t="str">
        <f t="shared" si="33"/>
        <v>
</v>
      </c>
      <c r="AE57" s="12"/>
      <c r="AF57" s="12"/>
      <c r="AG57" s="12" t="str">
        <f t="shared" si="34"/>
        <v>
</v>
      </c>
      <c r="AH57" s="12">
        <v>1.0</v>
      </c>
      <c r="AI57" s="12" t="str">
        <f t="shared" si="35"/>
        <v>Graffiti</v>
      </c>
      <c r="AJ57" s="12" t="str">
        <f t="shared" si="36"/>
        <v>graffiti</v>
      </c>
      <c r="AK57" s="22" t="str">
        <f t="shared" si="37"/>
        <v>clean up/cover up</v>
      </c>
      <c r="AL57" s="39" t="str">
        <f t="shared" si="38"/>
        <v>clean up/cover up</v>
      </c>
      <c r="AM57" s="1" t="str">
        <f t="shared" si="39"/>
        <v/>
      </c>
      <c r="AN57" s="2" t="b">
        <f t="shared" si="40"/>
        <v>0</v>
      </c>
      <c r="AO57" s="1" t="b">
        <f t="shared" si="41"/>
        <v>0</v>
      </c>
      <c r="AP57" s="1" t="str">
        <f t="shared" si="42"/>
        <v>no involvement</v>
      </c>
      <c r="AQ57" s="1" t="b">
        <f t="shared" si="43"/>
        <v>0</v>
      </c>
      <c r="AR57" s="1" t="b">
        <f t="shared" si="44"/>
        <v>0</v>
      </c>
      <c r="AS57" s="1" t="b">
        <f t="shared" si="45"/>
        <v>1</v>
      </c>
      <c r="AT57" s="1" t="str">
        <f t="shared" si="46"/>
        <v>school administration</v>
      </c>
      <c r="AU57" s="1" t="b">
        <f t="shared" si="47"/>
        <v>0</v>
      </c>
      <c r="AV57" s="1" t="b">
        <f t="shared" si="48"/>
        <v>0</v>
      </c>
      <c r="AW57" s="1" t="str">
        <f t="shared" si="49"/>
        <v>None</v>
      </c>
      <c r="AX57" s="1" t="b">
        <f t="shared" si="50"/>
        <v>0</v>
      </c>
      <c r="AY57" s="1" t="b">
        <f t="shared" si="51"/>
        <v>0</v>
      </c>
      <c r="AZ57" s="1" t="b">
        <f t="shared" si="52"/>
        <v>0</v>
      </c>
      <c r="BA57" s="1" t="b">
        <f t="shared" si="53"/>
        <v>0</v>
      </c>
      <c r="BB57" s="1" t="b">
        <f t="shared" si="54"/>
        <v>1</v>
      </c>
    </row>
    <row r="58">
      <c r="A58" s="98" t="s">
        <v>435</v>
      </c>
      <c r="B58" s="24">
        <v>42703.0</v>
      </c>
      <c r="C58" s="4" t="s">
        <v>436</v>
      </c>
      <c r="D58" s="3" t="s">
        <v>74</v>
      </c>
      <c r="E58" s="3" t="s">
        <v>53</v>
      </c>
      <c r="F58" s="18" t="s">
        <v>437</v>
      </c>
      <c r="G58" s="6" t="s">
        <v>438</v>
      </c>
      <c r="H58" s="6"/>
      <c r="I58" s="25"/>
      <c r="J58" s="27"/>
      <c r="K58" s="19" t="s">
        <v>58</v>
      </c>
      <c r="L58" s="3" t="s">
        <v>325</v>
      </c>
      <c r="M58" s="3" t="s">
        <v>296</v>
      </c>
      <c r="N58" s="3" t="s">
        <v>194</v>
      </c>
      <c r="O58" s="3" t="s">
        <v>326</v>
      </c>
      <c r="P58" s="74"/>
      <c r="Q58" s="21"/>
      <c r="R58" s="21"/>
      <c r="S58" s="21"/>
      <c r="T58" s="7" t="s">
        <v>439</v>
      </c>
      <c r="U58" s="7" t="s">
        <v>440</v>
      </c>
      <c r="V58" s="5" t="s">
        <v>70</v>
      </c>
      <c r="W58" s="5" t="s">
        <v>71</v>
      </c>
      <c r="X58" s="5" t="str">
        <f t="shared" si="31"/>
        <v>police/sheriff
other</v>
      </c>
      <c r="Y58" s="5" t="s">
        <v>179</v>
      </c>
      <c r="Z58" s="5" t="s">
        <v>69</v>
      </c>
      <c r="AA58" s="5" t="str">
        <f t="shared" si="32"/>
        <v>school administration
clean up/cover up</v>
      </c>
      <c r="AB58" s="5" t="s">
        <v>179</v>
      </c>
      <c r="AC58" s="5" t="s">
        <v>111</v>
      </c>
      <c r="AD58" s="5" t="str">
        <f t="shared" si="33"/>
        <v>school administration
letters/statements</v>
      </c>
      <c r="AE58" s="5" t="s">
        <v>171</v>
      </c>
      <c r="AF58" s="5" t="s">
        <v>71</v>
      </c>
      <c r="AG58" s="12" t="str">
        <f t="shared" si="34"/>
        <v>ADL
other</v>
      </c>
      <c r="AH58" s="12">
        <v>4.0</v>
      </c>
      <c r="AI58" s="12" t="str">
        <f t="shared" si="35"/>
        <v>Incident</v>
      </c>
      <c r="AJ58" s="12" t="str">
        <f t="shared" si="36"/>
        <v>graffiti</v>
      </c>
      <c r="AK58" s="22" t="str">
        <f t="shared" si="37"/>
        <v>other, clean up/cover up, letters/statements, other</v>
      </c>
      <c r="AL58" s="23" t="str">
        <f t="shared" si="38"/>
        <v>police/sheriff, school administration, school administration, ADL</v>
      </c>
      <c r="AM58" s="1" t="str">
        <f t="shared" si="39"/>
        <v/>
      </c>
      <c r="AN58" s="2" t="b">
        <f t="shared" si="40"/>
        <v>0</v>
      </c>
      <c r="AO58" s="1" t="b">
        <f t="shared" si="41"/>
        <v>1</v>
      </c>
      <c r="AP58" s="1" t="str">
        <f t="shared" si="42"/>
        <v>other</v>
      </c>
      <c r="AQ58" s="1" t="b">
        <f t="shared" si="43"/>
        <v>0</v>
      </c>
      <c r="AR58" s="1" t="b">
        <f t="shared" si="44"/>
        <v>1</v>
      </c>
      <c r="AS58" s="1" t="b">
        <f t="shared" si="45"/>
        <v>1</v>
      </c>
      <c r="AT58" s="1" t="str">
        <f t="shared" si="46"/>
        <v>school administration</v>
      </c>
      <c r="AU58" s="1" t="b">
        <f t="shared" si="47"/>
        <v>0</v>
      </c>
      <c r="AV58" s="1" t="b">
        <f t="shared" si="48"/>
        <v>1</v>
      </c>
      <c r="AW58" s="1" t="str">
        <f t="shared" si="49"/>
        <v>police/sheriff</v>
      </c>
      <c r="AX58" s="1" t="b">
        <f t="shared" si="50"/>
        <v>0</v>
      </c>
      <c r="AY58" s="1" t="b">
        <f t="shared" si="51"/>
        <v>0</v>
      </c>
      <c r="AZ58" s="1" t="b">
        <f t="shared" si="52"/>
        <v>0</v>
      </c>
      <c r="BA58" s="1" t="b">
        <f t="shared" si="53"/>
        <v>0</v>
      </c>
      <c r="BB58" s="1" t="b">
        <f t="shared" si="54"/>
        <v>1</v>
      </c>
    </row>
    <row r="59">
      <c r="A59" s="16" t="s">
        <v>441</v>
      </c>
      <c r="B59" s="24">
        <v>42704.0</v>
      </c>
      <c r="C59" s="4" t="s">
        <v>377</v>
      </c>
      <c r="D59" s="3" t="s">
        <v>333</v>
      </c>
      <c r="E59" s="3" t="s">
        <v>53</v>
      </c>
      <c r="F59" s="18" t="s">
        <v>378</v>
      </c>
      <c r="G59" s="6"/>
      <c r="H59" s="6"/>
      <c r="I59" s="25"/>
      <c r="J59" s="27"/>
      <c r="K59" s="19" t="s">
        <v>58</v>
      </c>
      <c r="L59" s="3" t="s">
        <v>59</v>
      </c>
      <c r="M59" s="3" t="s">
        <v>193</v>
      </c>
      <c r="N59" s="3" t="s">
        <v>194</v>
      </c>
      <c r="O59" s="10" t="s">
        <v>98</v>
      </c>
      <c r="P59" s="100"/>
      <c r="Q59" s="21"/>
      <c r="R59" s="21"/>
      <c r="S59" s="21"/>
      <c r="T59" s="7" t="s">
        <v>442</v>
      </c>
      <c r="U59" s="7" t="s">
        <v>443</v>
      </c>
      <c r="V59" s="5" t="s">
        <v>179</v>
      </c>
      <c r="W59" s="5" t="s">
        <v>110</v>
      </c>
      <c r="X59" s="5" t="str">
        <f t="shared" si="31"/>
        <v>school administration
policy/committee/system creation</v>
      </c>
      <c r="Y59" s="12"/>
      <c r="Z59" s="5"/>
      <c r="AA59" s="5" t="str">
        <f t="shared" si="32"/>
        <v>
</v>
      </c>
      <c r="AB59" s="12"/>
      <c r="AC59" s="12"/>
      <c r="AD59" s="5" t="str">
        <f t="shared" si="33"/>
        <v>
</v>
      </c>
      <c r="AE59" s="12"/>
      <c r="AF59" s="12"/>
      <c r="AG59" s="12" t="str">
        <f t="shared" si="34"/>
        <v>
</v>
      </c>
      <c r="AH59" s="12">
        <v>1.0</v>
      </c>
      <c r="AI59" s="12" t="str">
        <f t="shared" si="35"/>
        <v>Graffiti</v>
      </c>
      <c r="AJ59" s="12" t="str">
        <f t="shared" si="36"/>
        <v>graffiti</v>
      </c>
      <c r="AK59" s="22" t="str">
        <f t="shared" si="37"/>
        <v>policy/committee/system creation</v>
      </c>
      <c r="AL59" s="23" t="str">
        <f t="shared" si="38"/>
        <v>policy/committee/system creation</v>
      </c>
      <c r="AM59" s="1" t="str">
        <f t="shared" si="39"/>
        <v/>
      </c>
      <c r="AN59" s="2" t="b">
        <f t="shared" si="40"/>
        <v>0</v>
      </c>
      <c r="AO59" s="1" t="b">
        <f t="shared" si="41"/>
        <v>0</v>
      </c>
      <c r="AP59" s="1" t="str">
        <f t="shared" si="42"/>
        <v>no involvement</v>
      </c>
      <c r="AQ59" s="1" t="b">
        <f t="shared" si="43"/>
        <v>0</v>
      </c>
      <c r="AR59" s="1" t="b">
        <f t="shared" si="44"/>
        <v>0</v>
      </c>
      <c r="AS59" s="1" t="b">
        <f t="shared" si="45"/>
        <v>0</v>
      </c>
      <c r="AT59" s="1" t="str">
        <f t="shared" si="46"/>
        <v>None</v>
      </c>
      <c r="AU59" s="1" t="b">
        <f t="shared" si="47"/>
        <v>0</v>
      </c>
      <c r="AV59" s="1" t="b">
        <f t="shared" si="48"/>
        <v>0</v>
      </c>
      <c r="AW59" s="1" t="str">
        <f t="shared" si="49"/>
        <v>None</v>
      </c>
      <c r="AX59" s="1" t="b">
        <f t="shared" si="50"/>
        <v>1</v>
      </c>
      <c r="AY59" s="1" t="b">
        <f t="shared" si="51"/>
        <v>0</v>
      </c>
      <c r="AZ59" s="1" t="b">
        <f t="shared" si="52"/>
        <v>0</v>
      </c>
      <c r="BA59" s="1" t="b">
        <f t="shared" si="53"/>
        <v>1</v>
      </c>
      <c r="BB59" s="1" t="b">
        <f t="shared" si="54"/>
        <v>0</v>
      </c>
    </row>
    <row r="60">
      <c r="A60" s="16" t="s">
        <v>444</v>
      </c>
      <c r="B60" s="17">
        <v>42706.0</v>
      </c>
      <c r="C60" s="4" t="s">
        <v>445</v>
      </c>
      <c r="D60" s="3" t="s">
        <v>210</v>
      </c>
      <c r="E60" s="3" t="s">
        <v>53</v>
      </c>
      <c r="F60" s="18" t="s">
        <v>446</v>
      </c>
      <c r="G60" s="6"/>
      <c r="H60" s="6"/>
      <c r="I60" s="25"/>
      <c r="J60" s="27"/>
      <c r="K60" s="19" t="s">
        <v>83</v>
      </c>
      <c r="L60" s="3" t="s">
        <v>316</v>
      </c>
      <c r="M60" s="3" t="s">
        <v>296</v>
      </c>
      <c r="N60" s="3" t="s">
        <v>194</v>
      </c>
      <c r="O60" s="3" t="s">
        <v>447</v>
      </c>
      <c r="P60" s="74"/>
      <c r="Q60" s="21"/>
      <c r="R60" s="21"/>
      <c r="S60" s="21"/>
      <c r="T60" s="7" t="s">
        <v>448</v>
      </c>
      <c r="U60" s="7" t="s">
        <v>449</v>
      </c>
      <c r="V60" s="5" t="s">
        <v>179</v>
      </c>
      <c r="W60" s="5" t="s">
        <v>69</v>
      </c>
      <c r="X60" s="5" t="str">
        <f t="shared" si="31"/>
        <v>school administration
clean up/cover up</v>
      </c>
      <c r="Y60" s="5" t="s">
        <v>70</v>
      </c>
      <c r="Z60" s="5" t="s">
        <v>71</v>
      </c>
      <c r="AA60" s="5" t="str">
        <f t="shared" si="32"/>
        <v>police/sheriff
other</v>
      </c>
      <c r="AB60" s="5" t="s">
        <v>179</v>
      </c>
      <c r="AC60" s="5" t="s">
        <v>111</v>
      </c>
      <c r="AD60" s="5" t="str">
        <f t="shared" si="33"/>
        <v>school administration
letters/statements</v>
      </c>
      <c r="AE60" s="5"/>
      <c r="AF60" s="5"/>
      <c r="AG60" s="12" t="str">
        <f t="shared" si="34"/>
        <v>
</v>
      </c>
      <c r="AH60" s="12">
        <v>3.0</v>
      </c>
      <c r="AI60" s="12" t="str">
        <f t="shared" si="35"/>
        <v>Symbol</v>
      </c>
      <c r="AJ60" s="12" t="str">
        <f t="shared" si="36"/>
        <v>other</v>
      </c>
      <c r="AK60" s="22" t="str">
        <f t="shared" si="37"/>
        <v>clean up/cover up, other, letters/statements</v>
      </c>
      <c r="AL60" s="23" t="str">
        <f t="shared" si="38"/>
        <v>school administration, police/sheriff, school administration</v>
      </c>
      <c r="AM60" s="1" t="str">
        <f t="shared" si="39"/>
        <v/>
      </c>
      <c r="AN60" s="2" t="b">
        <f t="shared" si="40"/>
        <v>0</v>
      </c>
      <c r="AO60" s="1" t="b">
        <f t="shared" si="41"/>
        <v>1</v>
      </c>
      <c r="AP60" s="1" t="str">
        <f t="shared" si="42"/>
        <v>other</v>
      </c>
      <c r="AQ60" s="1" t="b">
        <f t="shared" si="43"/>
        <v>0</v>
      </c>
      <c r="AR60" s="1" t="b">
        <f t="shared" si="44"/>
        <v>1</v>
      </c>
      <c r="AS60" s="1" t="b">
        <f t="shared" si="45"/>
        <v>1</v>
      </c>
      <c r="AT60" s="1" t="str">
        <f t="shared" si="46"/>
        <v>school administration</v>
      </c>
      <c r="AU60" s="1" t="b">
        <f t="shared" si="47"/>
        <v>0</v>
      </c>
      <c r="AV60" s="1" t="b">
        <f t="shared" si="48"/>
        <v>1</v>
      </c>
      <c r="AW60" s="1" t="str">
        <f t="shared" si="49"/>
        <v>police/sheriff</v>
      </c>
      <c r="AX60" s="1" t="b">
        <f t="shared" si="50"/>
        <v>0</v>
      </c>
      <c r="AY60" s="1" t="b">
        <f t="shared" si="51"/>
        <v>0</v>
      </c>
      <c r="AZ60" s="1" t="b">
        <f t="shared" si="52"/>
        <v>0</v>
      </c>
      <c r="BA60" s="1" t="b">
        <f t="shared" si="53"/>
        <v>0</v>
      </c>
      <c r="BB60" s="1" t="b">
        <f t="shared" si="54"/>
        <v>1</v>
      </c>
    </row>
    <row r="61">
      <c r="A61" s="16" t="s">
        <v>450</v>
      </c>
      <c r="B61" s="17">
        <v>42707.0</v>
      </c>
      <c r="C61" s="4" t="s">
        <v>429</v>
      </c>
      <c r="D61" s="3" t="s">
        <v>430</v>
      </c>
      <c r="E61" s="3" t="s">
        <v>191</v>
      </c>
      <c r="F61" s="18" t="s">
        <v>55</v>
      </c>
      <c r="G61" s="6"/>
      <c r="H61" s="6"/>
      <c r="I61" s="25"/>
      <c r="J61" s="27"/>
      <c r="K61" s="19" t="s">
        <v>58</v>
      </c>
      <c r="L61" s="3" t="s">
        <v>316</v>
      </c>
      <c r="M61" s="3" t="s">
        <v>193</v>
      </c>
      <c r="N61" s="3" t="s">
        <v>194</v>
      </c>
      <c r="O61" s="3" t="s">
        <v>342</v>
      </c>
      <c r="P61" s="74"/>
      <c r="Q61" s="21"/>
      <c r="R61" s="21"/>
      <c r="S61" s="21"/>
      <c r="T61" s="7" t="s">
        <v>451</v>
      </c>
      <c r="U61" s="25"/>
      <c r="V61" s="5" t="s">
        <v>179</v>
      </c>
      <c r="W61" s="5" t="s">
        <v>69</v>
      </c>
      <c r="X61" s="5" t="str">
        <f t="shared" si="31"/>
        <v>school administration
clean up/cover up</v>
      </c>
      <c r="Y61" s="5" t="s">
        <v>179</v>
      </c>
      <c r="Z61" s="5" t="s">
        <v>111</v>
      </c>
      <c r="AA61" s="5" t="str">
        <f t="shared" si="32"/>
        <v>school administration
letters/statements</v>
      </c>
      <c r="AB61" s="5" t="s">
        <v>179</v>
      </c>
      <c r="AC61" s="5" t="s">
        <v>111</v>
      </c>
      <c r="AD61" s="5" t="str">
        <f t="shared" si="33"/>
        <v>school administration
letters/statements</v>
      </c>
      <c r="AE61" s="12"/>
      <c r="AF61" s="12"/>
      <c r="AG61" s="12" t="str">
        <f t="shared" si="34"/>
        <v>
</v>
      </c>
      <c r="AH61" s="12">
        <v>3.0</v>
      </c>
      <c r="AI61" s="12" t="str">
        <f t="shared" si="35"/>
        <v>Graffiti</v>
      </c>
      <c r="AJ61" s="12" t="str">
        <f t="shared" si="36"/>
        <v>graffiti</v>
      </c>
      <c r="AK61" s="22" t="str">
        <f t="shared" si="37"/>
        <v>clean up/cover up, letters/statements, letters/statements</v>
      </c>
      <c r="AL61" s="23" t="str">
        <f t="shared" si="38"/>
        <v>school administration, school administration, school administration</v>
      </c>
      <c r="AM61" s="1" t="str">
        <f t="shared" si="39"/>
        <v/>
      </c>
      <c r="AN61" s="2" t="b">
        <f t="shared" si="40"/>
        <v>0</v>
      </c>
      <c r="AO61" s="1" t="b">
        <f t="shared" si="41"/>
        <v>0</v>
      </c>
      <c r="AP61" s="1" t="str">
        <f t="shared" si="42"/>
        <v>no involvement</v>
      </c>
      <c r="AQ61" s="1" t="b">
        <f t="shared" si="43"/>
        <v>0</v>
      </c>
      <c r="AR61" s="1" t="b">
        <f t="shared" si="44"/>
        <v>1</v>
      </c>
      <c r="AS61" s="1" t="b">
        <f t="shared" si="45"/>
        <v>1</v>
      </c>
      <c r="AT61" s="1" t="str">
        <f t="shared" si="46"/>
        <v>school administration</v>
      </c>
      <c r="AU61" s="1" t="b">
        <f t="shared" si="47"/>
        <v>0</v>
      </c>
      <c r="AV61" s="1" t="b">
        <f t="shared" si="48"/>
        <v>0</v>
      </c>
      <c r="AW61" s="1" t="str">
        <f t="shared" si="49"/>
        <v>None</v>
      </c>
      <c r="AX61" s="1" t="b">
        <f t="shared" si="50"/>
        <v>0</v>
      </c>
      <c r="AY61" s="1" t="b">
        <f t="shared" si="51"/>
        <v>0</v>
      </c>
      <c r="AZ61" s="1" t="b">
        <f t="shared" si="52"/>
        <v>0</v>
      </c>
      <c r="BA61" s="1" t="b">
        <f t="shared" si="53"/>
        <v>0</v>
      </c>
      <c r="BB61" s="1" t="b">
        <f t="shared" si="54"/>
        <v>1</v>
      </c>
    </row>
    <row r="62">
      <c r="A62" s="16" t="s">
        <v>452</v>
      </c>
      <c r="B62" s="17">
        <v>42709.0</v>
      </c>
      <c r="C62" s="4" t="s">
        <v>453</v>
      </c>
      <c r="D62" s="3" t="s">
        <v>454</v>
      </c>
      <c r="E62" s="3" t="s">
        <v>53</v>
      </c>
      <c r="F62" s="18" t="s">
        <v>455</v>
      </c>
      <c r="G62" s="6" t="s">
        <v>54</v>
      </c>
      <c r="H62" s="6"/>
      <c r="I62" s="7" t="s">
        <v>456</v>
      </c>
      <c r="J62" s="27"/>
      <c r="K62" s="19" t="s">
        <v>223</v>
      </c>
      <c r="L62" s="3" t="s">
        <v>457</v>
      </c>
      <c r="M62" s="3" t="s">
        <v>237</v>
      </c>
      <c r="N62" s="3" t="s">
        <v>194</v>
      </c>
      <c r="O62" s="3" t="s">
        <v>458</v>
      </c>
      <c r="P62" s="20" t="s">
        <v>459</v>
      </c>
      <c r="Q62" s="3" t="s">
        <v>134</v>
      </c>
      <c r="R62" s="101"/>
      <c r="S62" s="21"/>
      <c r="T62" s="7" t="s">
        <v>460</v>
      </c>
      <c r="U62" s="25"/>
      <c r="V62" s="5" t="s">
        <v>283</v>
      </c>
      <c r="W62" s="5" t="s">
        <v>226</v>
      </c>
      <c r="X62" s="5" t="str">
        <f t="shared" si="31"/>
        <v>student group
victim support</v>
      </c>
      <c r="Y62" s="5" t="s">
        <v>179</v>
      </c>
      <c r="Z62" s="5" t="s">
        <v>111</v>
      </c>
      <c r="AA62" s="5" t="str">
        <f t="shared" si="32"/>
        <v>school administration
letters/statements</v>
      </c>
      <c r="AB62" s="5" t="s">
        <v>70</v>
      </c>
      <c r="AC62" s="5" t="s">
        <v>71</v>
      </c>
      <c r="AD62" s="5" t="str">
        <f t="shared" si="33"/>
        <v>police/sheriff
other</v>
      </c>
      <c r="AE62" s="12"/>
      <c r="AF62" s="12"/>
      <c r="AG62" s="12" t="str">
        <f t="shared" si="34"/>
        <v>
</v>
      </c>
      <c r="AH62" s="12">
        <v>3.0</v>
      </c>
      <c r="AI62" s="12" t="str">
        <f t="shared" si="35"/>
        <v>Graffiti</v>
      </c>
      <c r="AJ62" s="12" t="str">
        <f t="shared" si="36"/>
        <v>vandalism</v>
      </c>
      <c r="AK62" s="22" t="str">
        <f t="shared" si="37"/>
        <v>victim support, letters/statements, other</v>
      </c>
      <c r="AL62" s="23" t="str">
        <f t="shared" si="38"/>
        <v>student group, school administration, police/sheriff</v>
      </c>
      <c r="AM62" s="1" t="str">
        <f t="shared" si="39"/>
        <v>Jewish Community</v>
      </c>
      <c r="AN62" s="2" t="b">
        <f t="shared" si="40"/>
        <v>0</v>
      </c>
      <c r="AO62" s="1" t="b">
        <f t="shared" si="41"/>
        <v>1</v>
      </c>
      <c r="AP62" s="1" t="str">
        <f t="shared" si="42"/>
        <v>other</v>
      </c>
      <c r="AQ62" s="1" t="b">
        <f t="shared" si="43"/>
        <v>0</v>
      </c>
      <c r="AR62" s="1" t="b">
        <f t="shared" si="44"/>
        <v>1</v>
      </c>
      <c r="AS62" s="1" t="b">
        <f t="shared" si="45"/>
        <v>0</v>
      </c>
      <c r="AT62" s="1" t="str">
        <f t="shared" si="46"/>
        <v>None</v>
      </c>
      <c r="AU62" s="1" t="b">
        <f t="shared" si="47"/>
        <v>0</v>
      </c>
      <c r="AV62" s="1" t="b">
        <f t="shared" si="48"/>
        <v>1</v>
      </c>
      <c r="AW62" s="1" t="str">
        <f t="shared" si="49"/>
        <v>police/sheriff</v>
      </c>
      <c r="AX62" s="1" t="b">
        <f t="shared" si="50"/>
        <v>0</v>
      </c>
      <c r="AY62" s="1" t="b">
        <f t="shared" si="51"/>
        <v>0</v>
      </c>
      <c r="AZ62" s="1" t="b">
        <f t="shared" si="52"/>
        <v>1</v>
      </c>
      <c r="BA62" s="1" t="b">
        <f t="shared" si="53"/>
        <v>1</v>
      </c>
      <c r="BB62" s="1" t="b">
        <f t="shared" si="54"/>
        <v>1</v>
      </c>
    </row>
    <row r="63">
      <c r="A63" s="16" t="s">
        <v>461</v>
      </c>
      <c r="B63" s="24">
        <v>42716.0</v>
      </c>
      <c r="C63" s="4" t="s">
        <v>462</v>
      </c>
      <c r="D63" s="3" t="s">
        <v>74</v>
      </c>
      <c r="E63" s="3" t="s">
        <v>53</v>
      </c>
      <c r="F63" s="18" t="s">
        <v>463</v>
      </c>
      <c r="G63" s="6" t="s">
        <v>55</v>
      </c>
      <c r="H63" s="6"/>
      <c r="I63" s="25"/>
      <c r="J63" s="27"/>
      <c r="K63" s="19" t="s">
        <v>83</v>
      </c>
      <c r="L63" s="3" t="s">
        <v>316</v>
      </c>
      <c r="M63" s="3" t="s">
        <v>237</v>
      </c>
      <c r="N63" s="3" t="s">
        <v>194</v>
      </c>
      <c r="O63" s="3" t="s">
        <v>297</v>
      </c>
      <c r="P63" s="74"/>
      <c r="Q63" s="21"/>
      <c r="R63" s="21"/>
      <c r="S63" s="21"/>
      <c r="T63" s="7" t="s">
        <v>464</v>
      </c>
      <c r="U63" s="7" t="s">
        <v>465</v>
      </c>
      <c r="V63" s="5" t="s">
        <v>283</v>
      </c>
      <c r="W63" s="5" t="s">
        <v>92</v>
      </c>
      <c r="X63" s="5" t="str">
        <f t="shared" si="31"/>
        <v>student group
gathering/protest/vigil/demonstration</v>
      </c>
      <c r="Y63" s="5" t="s">
        <v>283</v>
      </c>
      <c r="Z63" s="5" t="s">
        <v>71</v>
      </c>
      <c r="AA63" s="5" t="str">
        <f t="shared" si="32"/>
        <v>student group
other</v>
      </c>
      <c r="AB63" s="5" t="s">
        <v>70</v>
      </c>
      <c r="AC63" s="5" t="s">
        <v>71</v>
      </c>
      <c r="AD63" s="5" t="str">
        <f t="shared" si="33"/>
        <v>police/sheriff
other</v>
      </c>
      <c r="AE63" s="12"/>
      <c r="AF63" s="12"/>
      <c r="AG63" s="12" t="str">
        <f t="shared" si="34"/>
        <v>
</v>
      </c>
      <c r="AH63" s="12">
        <v>3.0</v>
      </c>
      <c r="AI63" s="12" t="str">
        <f t="shared" si="35"/>
        <v>Incident</v>
      </c>
      <c r="AJ63" s="12" t="str">
        <f t="shared" si="36"/>
        <v>graffiti</v>
      </c>
      <c r="AK63" s="22" t="str">
        <f t="shared" si="37"/>
        <v>gathering/protest/vigil/demonstration, other, other</v>
      </c>
      <c r="AL63" s="23" t="str">
        <f t="shared" si="38"/>
        <v>student group, student group, police/sheriff</v>
      </c>
      <c r="AM63" s="1" t="str">
        <f t="shared" si="39"/>
        <v/>
      </c>
      <c r="AN63" s="2" t="b">
        <f t="shared" si="40"/>
        <v>0</v>
      </c>
      <c r="AO63" s="1" t="b">
        <f t="shared" si="41"/>
        <v>1</v>
      </c>
      <c r="AP63" s="1" t="str">
        <f t="shared" si="42"/>
        <v>other</v>
      </c>
      <c r="AQ63" s="1" t="b">
        <f t="shared" si="43"/>
        <v>0</v>
      </c>
      <c r="AR63" s="1" t="b">
        <f t="shared" si="44"/>
        <v>0</v>
      </c>
      <c r="AS63" s="1" t="b">
        <f t="shared" si="45"/>
        <v>0</v>
      </c>
      <c r="AT63" s="1" t="str">
        <f t="shared" si="46"/>
        <v>None</v>
      </c>
      <c r="AU63" s="1" t="b">
        <f t="shared" si="47"/>
        <v>0</v>
      </c>
      <c r="AV63" s="1" t="b">
        <f t="shared" si="48"/>
        <v>1</v>
      </c>
      <c r="AW63" s="1" t="str">
        <f t="shared" si="49"/>
        <v>student group</v>
      </c>
      <c r="AX63" s="1" t="b">
        <f t="shared" si="50"/>
        <v>0</v>
      </c>
      <c r="AY63" s="1" t="b">
        <f t="shared" si="51"/>
        <v>1</v>
      </c>
      <c r="AZ63" s="1" t="b">
        <f t="shared" si="52"/>
        <v>0</v>
      </c>
      <c r="BA63" s="1" t="b">
        <f t="shared" si="53"/>
        <v>1</v>
      </c>
      <c r="BB63" s="1" t="b">
        <f t="shared" si="54"/>
        <v>1</v>
      </c>
    </row>
    <row r="64">
      <c r="A64" s="16" t="s">
        <v>466</v>
      </c>
      <c r="B64" s="17">
        <v>42737.0</v>
      </c>
      <c r="C64" s="4" t="s">
        <v>467</v>
      </c>
      <c r="D64" s="3" t="s">
        <v>182</v>
      </c>
      <c r="E64" s="3" t="s">
        <v>262</v>
      </c>
      <c r="F64" s="18" t="s">
        <v>55</v>
      </c>
      <c r="G64" s="6" t="s">
        <v>54</v>
      </c>
      <c r="H64" s="6"/>
      <c r="I64" s="25"/>
      <c r="J64" s="27"/>
      <c r="K64" s="19" t="s">
        <v>83</v>
      </c>
      <c r="L64" s="3" t="s">
        <v>59</v>
      </c>
      <c r="M64" s="3" t="s">
        <v>255</v>
      </c>
      <c r="N64" s="3" t="s">
        <v>194</v>
      </c>
      <c r="O64" s="3" t="s">
        <v>468</v>
      </c>
      <c r="P64" s="20" t="s">
        <v>469</v>
      </c>
      <c r="Q64" s="3" t="s">
        <v>134</v>
      </c>
      <c r="R64" s="12"/>
      <c r="S64" s="21"/>
      <c r="T64" s="7" t="s">
        <v>470</v>
      </c>
      <c r="U64" s="7" t="s">
        <v>471</v>
      </c>
      <c r="V64" s="5" t="s">
        <v>179</v>
      </c>
      <c r="W64" s="5" t="s">
        <v>69</v>
      </c>
      <c r="X64" s="5" t="str">
        <f t="shared" si="31"/>
        <v>school administration
clean up/cover up</v>
      </c>
      <c r="Y64" s="5" t="s">
        <v>70</v>
      </c>
      <c r="Z64" s="5" t="s">
        <v>71</v>
      </c>
      <c r="AA64" s="5" t="str">
        <f t="shared" si="32"/>
        <v>police/sheriff
other</v>
      </c>
      <c r="AB64" s="12"/>
      <c r="AC64" s="12"/>
      <c r="AD64" s="5" t="str">
        <f t="shared" si="33"/>
        <v>
</v>
      </c>
      <c r="AE64" s="12"/>
      <c r="AF64" s="12"/>
      <c r="AG64" s="12" t="str">
        <f t="shared" si="34"/>
        <v>
</v>
      </c>
      <c r="AH64" s="12">
        <v>2.0</v>
      </c>
      <c r="AI64" s="12" t="str">
        <f t="shared" si="35"/>
        <v>Graffiti</v>
      </c>
      <c r="AJ64" s="12" t="str">
        <f t="shared" si="36"/>
        <v>vandalism</v>
      </c>
      <c r="AK64" s="22" t="str">
        <f t="shared" si="37"/>
        <v>clean up/cover up, other</v>
      </c>
      <c r="AL64" s="23" t="str">
        <f t="shared" si="38"/>
        <v>school administration, police/sheriff</v>
      </c>
      <c r="AM64" s="1" t="str">
        <f t="shared" si="39"/>
        <v>Jewish Community</v>
      </c>
      <c r="AN64" s="2" t="b">
        <f t="shared" si="40"/>
        <v>0</v>
      </c>
      <c r="AO64" s="1" t="b">
        <f t="shared" si="41"/>
        <v>1</v>
      </c>
      <c r="AP64" s="1" t="str">
        <f t="shared" si="42"/>
        <v>other</v>
      </c>
      <c r="AQ64" s="1" t="b">
        <f t="shared" si="43"/>
        <v>0</v>
      </c>
      <c r="AR64" s="1" t="b">
        <f t="shared" si="44"/>
        <v>0</v>
      </c>
      <c r="AS64" s="1" t="b">
        <f t="shared" si="45"/>
        <v>1</v>
      </c>
      <c r="AT64" s="1" t="str">
        <f t="shared" si="46"/>
        <v>school administration</v>
      </c>
      <c r="AU64" s="1" t="b">
        <f t="shared" si="47"/>
        <v>0</v>
      </c>
      <c r="AV64" s="1" t="b">
        <f t="shared" si="48"/>
        <v>1</v>
      </c>
      <c r="AW64" s="1" t="str">
        <f t="shared" si="49"/>
        <v>police/sheriff</v>
      </c>
      <c r="AX64" s="1" t="b">
        <f t="shared" si="50"/>
        <v>0</v>
      </c>
      <c r="AY64" s="1" t="b">
        <f t="shared" si="51"/>
        <v>0</v>
      </c>
      <c r="AZ64" s="1" t="b">
        <f t="shared" si="52"/>
        <v>0</v>
      </c>
      <c r="BA64" s="1" t="b">
        <f t="shared" si="53"/>
        <v>0</v>
      </c>
      <c r="BB64" s="1" t="b">
        <f t="shared" si="54"/>
        <v>1</v>
      </c>
    </row>
    <row r="65">
      <c r="A65" s="16" t="s">
        <v>328</v>
      </c>
      <c r="B65" s="17">
        <v>42746.0</v>
      </c>
      <c r="C65" s="4" t="s">
        <v>314</v>
      </c>
      <c r="D65" s="3" t="s">
        <v>124</v>
      </c>
      <c r="E65" s="3" t="s">
        <v>53</v>
      </c>
      <c r="F65" s="18" t="s">
        <v>472</v>
      </c>
      <c r="G65" s="6"/>
      <c r="H65" s="6"/>
      <c r="I65" s="25"/>
      <c r="J65" s="27"/>
      <c r="K65" s="19" t="s">
        <v>58</v>
      </c>
      <c r="L65" s="3" t="s">
        <v>473</v>
      </c>
      <c r="M65" s="3" t="s">
        <v>193</v>
      </c>
      <c r="N65" s="3" t="s">
        <v>194</v>
      </c>
      <c r="O65" s="3" t="s">
        <v>474</v>
      </c>
      <c r="P65" s="74"/>
      <c r="Q65" s="21"/>
      <c r="R65" s="3"/>
      <c r="S65" s="21"/>
      <c r="T65" s="7" t="s">
        <v>318</v>
      </c>
      <c r="U65" s="25"/>
      <c r="V65" s="5" t="s">
        <v>283</v>
      </c>
      <c r="W65" s="5" t="s">
        <v>92</v>
      </c>
      <c r="X65" s="5" t="str">
        <f t="shared" si="31"/>
        <v>student group
gathering/protest/vigil/demonstration</v>
      </c>
      <c r="Y65" s="12"/>
      <c r="Z65" s="5"/>
      <c r="AA65" s="5" t="str">
        <f t="shared" si="32"/>
        <v>
</v>
      </c>
      <c r="AB65" s="12"/>
      <c r="AC65" s="12"/>
      <c r="AD65" s="5" t="str">
        <f t="shared" si="33"/>
        <v>
</v>
      </c>
      <c r="AE65" s="12"/>
      <c r="AF65" s="12"/>
      <c r="AG65" s="12" t="str">
        <f t="shared" si="34"/>
        <v>
</v>
      </c>
      <c r="AH65" s="12">
        <v>1.0</v>
      </c>
      <c r="AI65" s="12" t="str">
        <f t="shared" si="35"/>
        <v>Symbol</v>
      </c>
      <c r="AJ65" s="12" t="str">
        <f t="shared" si="36"/>
        <v>other</v>
      </c>
      <c r="AK65" s="22" t="str">
        <f t="shared" si="37"/>
        <v>gathering/protest/vigil/demonstration</v>
      </c>
      <c r="AL65" s="23" t="str">
        <f t="shared" si="38"/>
        <v>gathering/protest/vigil/demonstration</v>
      </c>
      <c r="AM65" s="1" t="str">
        <f t="shared" si="39"/>
        <v/>
      </c>
      <c r="AN65" s="2" t="b">
        <f t="shared" si="40"/>
        <v>0</v>
      </c>
      <c r="AO65" s="1" t="b">
        <f t="shared" si="41"/>
        <v>0</v>
      </c>
      <c r="AP65" s="1" t="str">
        <f t="shared" si="42"/>
        <v>no involvement</v>
      </c>
      <c r="AQ65" s="1" t="b">
        <f t="shared" si="43"/>
        <v>0</v>
      </c>
      <c r="AR65" s="1" t="b">
        <f t="shared" si="44"/>
        <v>0</v>
      </c>
      <c r="AS65" s="1" t="b">
        <f t="shared" si="45"/>
        <v>0</v>
      </c>
      <c r="AT65" s="1" t="str">
        <f t="shared" si="46"/>
        <v>None</v>
      </c>
      <c r="AU65" s="1" t="b">
        <f t="shared" si="47"/>
        <v>0</v>
      </c>
      <c r="AV65" s="1" t="b">
        <f t="shared" si="48"/>
        <v>0</v>
      </c>
      <c r="AW65" s="1" t="str">
        <f t="shared" si="49"/>
        <v>None</v>
      </c>
      <c r="AX65" s="1" t="b">
        <f t="shared" si="50"/>
        <v>0</v>
      </c>
      <c r="AY65" s="1" t="b">
        <f t="shared" si="51"/>
        <v>1</v>
      </c>
      <c r="AZ65" s="1" t="b">
        <f t="shared" si="52"/>
        <v>0</v>
      </c>
      <c r="BA65" s="1" t="b">
        <f t="shared" si="53"/>
        <v>1</v>
      </c>
      <c r="BB65" s="1" t="b">
        <f t="shared" si="54"/>
        <v>0</v>
      </c>
    </row>
    <row r="66">
      <c r="A66" s="16" t="s">
        <v>475</v>
      </c>
      <c r="B66" s="17">
        <v>42749.0</v>
      </c>
      <c r="C66" s="4" t="s">
        <v>476</v>
      </c>
      <c r="D66" s="3" t="s">
        <v>477</v>
      </c>
      <c r="E66" s="3" t="s">
        <v>191</v>
      </c>
      <c r="F66" s="18" t="s">
        <v>478</v>
      </c>
      <c r="G66" s="6" t="s">
        <v>115</v>
      </c>
      <c r="H66" s="6"/>
      <c r="I66" s="7" t="s">
        <v>479</v>
      </c>
      <c r="J66" s="27" t="s">
        <v>185</v>
      </c>
      <c r="K66" s="19" t="s">
        <v>83</v>
      </c>
      <c r="L66" s="3" t="s">
        <v>146</v>
      </c>
      <c r="M66" s="3" t="s">
        <v>237</v>
      </c>
      <c r="N66" s="3" t="s">
        <v>194</v>
      </c>
      <c r="O66" s="10" t="s">
        <v>98</v>
      </c>
      <c r="P66" s="74"/>
      <c r="Q66" s="3" t="s">
        <v>134</v>
      </c>
      <c r="R66" s="21"/>
      <c r="S66" s="21"/>
      <c r="T66" s="7" t="s">
        <v>480</v>
      </c>
      <c r="U66" s="7" t="s">
        <v>481</v>
      </c>
      <c r="V66" s="5" t="s">
        <v>179</v>
      </c>
      <c r="W66" s="5" t="s">
        <v>111</v>
      </c>
      <c r="X66" s="5" t="str">
        <f t="shared" si="31"/>
        <v>school administration
letters/statements</v>
      </c>
      <c r="Y66" s="5" t="s">
        <v>70</v>
      </c>
      <c r="Z66" s="5" t="s">
        <v>71</v>
      </c>
      <c r="AA66" s="5" t="str">
        <f t="shared" si="32"/>
        <v>police/sheriff
other</v>
      </c>
      <c r="AB66" s="12"/>
      <c r="AC66" s="12"/>
      <c r="AD66" s="5" t="str">
        <f t="shared" si="33"/>
        <v>
</v>
      </c>
      <c r="AE66" s="12"/>
      <c r="AF66" s="12"/>
      <c r="AG66" s="12" t="str">
        <f t="shared" si="34"/>
        <v>
</v>
      </c>
      <c r="AH66" s="12">
        <v>2.0</v>
      </c>
      <c r="AI66" s="12" t="str">
        <f t="shared" si="35"/>
        <v>Other</v>
      </c>
      <c r="AJ66" s="12" t="str">
        <f t="shared" si="36"/>
        <v>hate-crime</v>
      </c>
      <c r="AK66" s="22" t="str">
        <f t="shared" si="37"/>
        <v>letters/statements, other</v>
      </c>
      <c r="AL66" s="23" t="str">
        <f t="shared" si="38"/>
        <v>school administration, police/sheriff</v>
      </c>
      <c r="AM66" s="1" t="str">
        <f t="shared" si="39"/>
        <v>Jewish Community</v>
      </c>
      <c r="AN66" s="2" t="b">
        <f t="shared" si="40"/>
        <v>0</v>
      </c>
      <c r="AO66" s="1" t="b">
        <f t="shared" si="41"/>
        <v>1</v>
      </c>
      <c r="AP66" s="1" t="str">
        <f t="shared" si="42"/>
        <v>other</v>
      </c>
      <c r="AQ66" s="1" t="b">
        <f t="shared" si="43"/>
        <v>0</v>
      </c>
      <c r="AR66" s="1" t="b">
        <f t="shared" si="44"/>
        <v>1</v>
      </c>
      <c r="AS66" s="1" t="b">
        <f t="shared" si="45"/>
        <v>0</v>
      </c>
      <c r="AT66" s="1" t="str">
        <f t="shared" si="46"/>
        <v>None</v>
      </c>
      <c r="AU66" s="1" t="b">
        <f t="shared" si="47"/>
        <v>0</v>
      </c>
      <c r="AV66" s="1" t="b">
        <f t="shared" si="48"/>
        <v>1</v>
      </c>
      <c r="AW66" s="1" t="str">
        <f t="shared" si="49"/>
        <v>police/sheriff</v>
      </c>
      <c r="AX66" s="1" t="b">
        <f t="shared" si="50"/>
        <v>0</v>
      </c>
      <c r="AY66" s="1" t="b">
        <f t="shared" si="51"/>
        <v>0</v>
      </c>
      <c r="AZ66" s="1" t="b">
        <f t="shared" si="52"/>
        <v>0</v>
      </c>
      <c r="BA66" s="1" t="b">
        <f t="shared" si="53"/>
        <v>0</v>
      </c>
      <c r="BB66" s="1" t="b">
        <f t="shared" si="54"/>
        <v>1</v>
      </c>
    </row>
    <row r="67">
      <c r="A67" s="16" t="s">
        <v>482</v>
      </c>
      <c r="B67" s="17">
        <v>42752.0</v>
      </c>
      <c r="C67" s="4" t="s">
        <v>483</v>
      </c>
      <c r="D67" s="3" t="s">
        <v>95</v>
      </c>
      <c r="E67" s="3" t="s">
        <v>53</v>
      </c>
      <c r="F67" s="18" t="s">
        <v>82</v>
      </c>
      <c r="G67" s="26"/>
      <c r="H67" s="26"/>
      <c r="I67" s="25"/>
      <c r="J67" s="27"/>
      <c r="K67" s="19" t="s">
        <v>83</v>
      </c>
      <c r="L67" s="3" t="s">
        <v>146</v>
      </c>
      <c r="M67" s="3" t="s">
        <v>265</v>
      </c>
      <c r="N67" s="3" t="s">
        <v>194</v>
      </c>
      <c r="O67" s="3" t="s">
        <v>484</v>
      </c>
      <c r="P67" s="74"/>
      <c r="Q67" s="21"/>
      <c r="R67" s="21"/>
      <c r="S67" s="21"/>
      <c r="T67" s="7" t="s">
        <v>485</v>
      </c>
      <c r="U67" s="7" t="s">
        <v>486</v>
      </c>
      <c r="V67" s="5" t="s">
        <v>179</v>
      </c>
      <c r="W67" s="5" t="s">
        <v>111</v>
      </c>
      <c r="X67" s="5" t="str">
        <f t="shared" si="31"/>
        <v>school administration
letters/statements</v>
      </c>
      <c r="Y67" s="5" t="s">
        <v>70</v>
      </c>
      <c r="Z67" s="5" t="s">
        <v>71</v>
      </c>
      <c r="AA67" s="5" t="str">
        <f t="shared" si="32"/>
        <v>police/sheriff
other</v>
      </c>
      <c r="AB67" s="5" t="s">
        <v>179</v>
      </c>
      <c r="AC67" s="5" t="s">
        <v>71</v>
      </c>
      <c r="AD67" s="5" t="str">
        <f t="shared" si="33"/>
        <v>school administration
other</v>
      </c>
      <c r="AE67" s="12"/>
      <c r="AF67" s="12"/>
      <c r="AG67" s="12" t="str">
        <f t="shared" si="34"/>
        <v>
</v>
      </c>
      <c r="AH67" s="12">
        <v>3.0</v>
      </c>
      <c r="AI67" s="12" t="str">
        <f t="shared" si="35"/>
        <v>Other</v>
      </c>
      <c r="AJ67" s="12" t="str">
        <f t="shared" si="36"/>
        <v>none</v>
      </c>
      <c r="AK67" s="22" t="str">
        <f t="shared" si="37"/>
        <v>letters/statements, other, other</v>
      </c>
      <c r="AL67" s="23" t="str">
        <f t="shared" si="38"/>
        <v>school administration, police/sheriff, school administration</v>
      </c>
      <c r="AM67" s="1" t="str">
        <f t="shared" si="39"/>
        <v/>
      </c>
      <c r="AN67" s="2" t="b">
        <f t="shared" si="40"/>
        <v>0</v>
      </c>
      <c r="AO67" s="1" t="b">
        <f t="shared" si="41"/>
        <v>1</v>
      </c>
      <c r="AP67" s="1" t="str">
        <f t="shared" si="42"/>
        <v>other</v>
      </c>
      <c r="AQ67" s="1" t="b">
        <f t="shared" si="43"/>
        <v>0</v>
      </c>
      <c r="AR67" s="1" t="b">
        <f t="shared" si="44"/>
        <v>1</v>
      </c>
      <c r="AS67" s="1" t="b">
        <f t="shared" si="45"/>
        <v>0</v>
      </c>
      <c r="AT67" s="1" t="str">
        <f t="shared" si="46"/>
        <v>None</v>
      </c>
      <c r="AU67" s="1" t="b">
        <f t="shared" si="47"/>
        <v>0</v>
      </c>
      <c r="AV67" s="1" t="b">
        <f t="shared" si="48"/>
        <v>1</v>
      </c>
      <c r="AW67" s="1" t="str">
        <f t="shared" si="49"/>
        <v>police/sheriff</v>
      </c>
      <c r="AX67" s="1" t="b">
        <f t="shared" si="50"/>
        <v>0</v>
      </c>
      <c r="AY67" s="1" t="b">
        <f t="shared" si="51"/>
        <v>0</v>
      </c>
      <c r="AZ67" s="1" t="b">
        <f t="shared" si="52"/>
        <v>0</v>
      </c>
      <c r="BA67" s="1" t="b">
        <f t="shared" si="53"/>
        <v>0</v>
      </c>
      <c r="BB67" s="1" t="b">
        <f t="shared" si="54"/>
        <v>1</v>
      </c>
    </row>
    <row r="68">
      <c r="A68" s="47" t="s">
        <v>487</v>
      </c>
      <c r="B68" s="17">
        <v>42758.0</v>
      </c>
      <c r="C68" s="4" t="s">
        <v>488</v>
      </c>
      <c r="D68" s="3" t="s">
        <v>81</v>
      </c>
      <c r="E68" s="3" t="s">
        <v>53</v>
      </c>
      <c r="F68" s="18" t="s">
        <v>82</v>
      </c>
      <c r="G68" s="26"/>
      <c r="H68" s="26"/>
      <c r="I68" s="25"/>
      <c r="J68" s="27"/>
      <c r="K68" s="19" t="s">
        <v>83</v>
      </c>
      <c r="L68" s="3" t="s">
        <v>59</v>
      </c>
      <c r="M68" s="3" t="s">
        <v>255</v>
      </c>
      <c r="N68" s="3" t="s">
        <v>194</v>
      </c>
      <c r="O68" s="3" t="s">
        <v>244</v>
      </c>
      <c r="P68" s="74"/>
      <c r="Q68" s="21"/>
      <c r="R68" s="21"/>
      <c r="S68" s="21"/>
      <c r="T68" s="7" t="s">
        <v>489</v>
      </c>
      <c r="U68" s="7" t="s">
        <v>490</v>
      </c>
      <c r="V68" s="5" t="s">
        <v>164</v>
      </c>
      <c r="W68" s="5" t="s">
        <v>69</v>
      </c>
      <c r="X68" s="5" t="str">
        <f t="shared" si="31"/>
        <v>business owner
clean up/cover up</v>
      </c>
      <c r="Y68" s="12"/>
      <c r="Z68" s="5"/>
      <c r="AA68" s="5" t="str">
        <f t="shared" si="32"/>
        <v>
</v>
      </c>
      <c r="AB68" s="12"/>
      <c r="AC68" s="12"/>
      <c r="AD68" s="5" t="str">
        <f t="shared" si="33"/>
        <v>
</v>
      </c>
      <c r="AE68" s="12"/>
      <c r="AF68" s="12"/>
      <c r="AG68" s="12" t="str">
        <f t="shared" si="34"/>
        <v>
</v>
      </c>
      <c r="AH68" s="12">
        <v>1.0</v>
      </c>
      <c r="AI68" s="12" t="str">
        <f t="shared" si="35"/>
        <v>Other</v>
      </c>
      <c r="AJ68" s="12" t="str">
        <f t="shared" si="36"/>
        <v>none</v>
      </c>
      <c r="AK68" s="22" t="str">
        <f t="shared" si="37"/>
        <v>clean up/cover up</v>
      </c>
      <c r="AL68" s="23" t="str">
        <f t="shared" si="38"/>
        <v>clean up/cover up</v>
      </c>
      <c r="AM68" s="1" t="str">
        <f t="shared" si="39"/>
        <v/>
      </c>
      <c r="AN68" s="2" t="b">
        <f t="shared" si="40"/>
        <v>0</v>
      </c>
      <c r="AO68" s="1" t="b">
        <f t="shared" si="41"/>
        <v>0</v>
      </c>
      <c r="AP68" s="1" t="str">
        <f t="shared" si="42"/>
        <v>no involvement</v>
      </c>
      <c r="AQ68" s="1" t="b">
        <f t="shared" si="43"/>
        <v>0</v>
      </c>
      <c r="AR68" s="1" t="b">
        <f t="shared" si="44"/>
        <v>0</v>
      </c>
      <c r="AS68" s="1" t="b">
        <f t="shared" si="45"/>
        <v>1</v>
      </c>
      <c r="AT68" s="1" t="str">
        <f t="shared" si="46"/>
        <v>business owner</v>
      </c>
      <c r="AU68" s="1" t="b">
        <f t="shared" si="47"/>
        <v>0</v>
      </c>
      <c r="AV68" s="1" t="b">
        <f t="shared" si="48"/>
        <v>0</v>
      </c>
      <c r="AW68" s="1" t="str">
        <f t="shared" si="49"/>
        <v>None</v>
      </c>
      <c r="AX68" s="1" t="b">
        <f t="shared" si="50"/>
        <v>0</v>
      </c>
      <c r="AY68" s="1" t="b">
        <f t="shared" si="51"/>
        <v>0</v>
      </c>
      <c r="AZ68" s="1" t="b">
        <f t="shared" si="52"/>
        <v>0</v>
      </c>
      <c r="BA68" s="1" t="b">
        <f t="shared" si="53"/>
        <v>0</v>
      </c>
      <c r="BB68" s="1" t="b">
        <f t="shared" si="54"/>
        <v>1</v>
      </c>
    </row>
    <row r="69">
      <c r="A69" s="16" t="s">
        <v>491</v>
      </c>
      <c r="B69" s="17">
        <v>42761.0</v>
      </c>
      <c r="C69" s="4" t="s">
        <v>422</v>
      </c>
      <c r="D69" s="3" t="s">
        <v>423</v>
      </c>
      <c r="E69" s="3" t="s">
        <v>191</v>
      </c>
      <c r="F69" s="18" t="s">
        <v>492</v>
      </c>
      <c r="G69" s="6"/>
      <c r="H69" s="6"/>
      <c r="I69" s="25"/>
      <c r="J69" s="27"/>
      <c r="K69" s="19" t="s">
        <v>83</v>
      </c>
      <c r="L69" s="3" t="s">
        <v>146</v>
      </c>
      <c r="M69" s="3" t="s">
        <v>265</v>
      </c>
      <c r="N69" s="3" t="s">
        <v>194</v>
      </c>
      <c r="O69" s="3" t="s">
        <v>493</v>
      </c>
      <c r="P69" s="20" t="s">
        <v>494</v>
      </c>
      <c r="Q69" s="21"/>
      <c r="R69" s="21"/>
      <c r="S69" s="3" t="s">
        <v>126</v>
      </c>
      <c r="T69" s="7" t="s">
        <v>495</v>
      </c>
      <c r="U69" s="7" t="s">
        <v>496</v>
      </c>
      <c r="V69" s="5" t="s">
        <v>283</v>
      </c>
      <c r="W69" s="5" t="s">
        <v>92</v>
      </c>
      <c r="X69" s="5" t="str">
        <f t="shared" si="31"/>
        <v>student group
gathering/protest/vigil/demonstration</v>
      </c>
      <c r="Y69" s="5" t="s">
        <v>179</v>
      </c>
      <c r="Z69" s="5" t="s">
        <v>111</v>
      </c>
      <c r="AA69" s="5" t="str">
        <f t="shared" si="32"/>
        <v>school administration
letters/statements</v>
      </c>
      <c r="AB69" s="5" t="s">
        <v>179</v>
      </c>
      <c r="AC69" s="5" t="s">
        <v>226</v>
      </c>
      <c r="AD69" s="5" t="str">
        <f t="shared" si="33"/>
        <v>school administration
victim support</v>
      </c>
      <c r="AE69" s="5" t="s">
        <v>163</v>
      </c>
      <c r="AF69" s="5" t="s">
        <v>226</v>
      </c>
      <c r="AG69" s="12" t="str">
        <f t="shared" si="34"/>
        <v>religious leaders
victim support</v>
      </c>
      <c r="AH69" s="12">
        <v>4.0</v>
      </c>
      <c r="AI69" s="12" t="str">
        <f t="shared" si="35"/>
        <v>Other</v>
      </c>
      <c r="AJ69" s="12" t="str">
        <f t="shared" si="36"/>
        <v>other</v>
      </c>
      <c r="AK69" s="22" t="str">
        <f t="shared" si="37"/>
        <v>gathering/protest/vigil/demonstration, letters/statements, victim support, victim support</v>
      </c>
      <c r="AL69" s="23" t="str">
        <f t="shared" si="38"/>
        <v>student group, school administration, school administration, religious leaders</v>
      </c>
      <c r="AM69" s="1" t="str">
        <f t="shared" si="39"/>
        <v/>
      </c>
      <c r="AN69" s="2" t="b">
        <f t="shared" si="40"/>
        <v>0</v>
      </c>
      <c r="AO69" s="1" t="b">
        <f t="shared" si="41"/>
        <v>0</v>
      </c>
      <c r="AP69" s="1" t="str">
        <f t="shared" si="42"/>
        <v>no involvement</v>
      </c>
      <c r="AQ69" s="1" t="b">
        <f t="shared" si="43"/>
        <v>1</v>
      </c>
      <c r="AR69" s="1" t="b">
        <f t="shared" si="44"/>
        <v>1</v>
      </c>
      <c r="AS69" s="1" t="b">
        <f t="shared" si="45"/>
        <v>0</v>
      </c>
      <c r="AT69" s="1" t="str">
        <f t="shared" si="46"/>
        <v>None</v>
      </c>
      <c r="AU69" s="1" t="b">
        <f t="shared" si="47"/>
        <v>0</v>
      </c>
      <c r="AV69" s="1" t="b">
        <f t="shared" si="48"/>
        <v>0</v>
      </c>
      <c r="AW69" s="1" t="str">
        <f t="shared" si="49"/>
        <v>None</v>
      </c>
      <c r="AX69" s="1" t="b">
        <f t="shared" si="50"/>
        <v>0</v>
      </c>
      <c r="AY69" s="1" t="b">
        <f t="shared" si="51"/>
        <v>1</v>
      </c>
      <c r="AZ69" s="1" t="b">
        <f t="shared" si="52"/>
        <v>1</v>
      </c>
      <c r="BA69" s="1" t="b">
        <f t="shared" si="53"/>
        <v>1</v>
      </c>
      <c r="BB69" s="1" t="b">
        <f t="shared" si="54"/>
        <v>0</v>
      </c>
    </row>
    <row r="70">
      <c r="A70" s="16" t="s">
        <v>497</v>
      </c>
      <c r="B70" s="17">
        <v>42761.0</v>
      </c>
      <c r="C70" s="4" t="s">
        <v>498</v>
      </c>
      <c r="D70" s="3" t="s">
        <v>95</v>
      </c>
      <c r="E70" s="3" t="s">
        <v>191</v>
      </c>
      <c r="F70" s="18" t="s">
        <v>499</v>
      </c>
      <c r="G70" s="6"/>
      <c r="H70" s="6"/>
      <c r="I70" s="25"/>
      <c r="J70" s="27"/>
      <c r="K70" s="19" t="s">
        <v>83</v>
      </c>
      <c r="L70" s="3" t="s">
        <v>146</v>
      </c>
      <c r="M70" s="3" t="s">
        <v>265</v>
      </c>
      <c r="N70" s="3" t="s">
        <v>194</v>
      </c>
      <c r="O70" s="3" t="s">
        <v>484</v>
      </c>
      <c r="P70" s="74"/>
      <c r="Q70" s="3" t="s">
        <v>134</v>
      </c>
      <c r="R70" s="21"/>
      <c r="S70" s="21"/>
      <c r="T70" s="7" t="s">
        <v>500</v>
      </c>
      <c r="U70" s="25"/>
      <c r="V70" s="5" t="s">
        <v>179</v>
      </c>
      <c r="W70" s="5" t="s">
        <v>71</v>
      </c>
      <c r="X70" s="5" t="str">
        <f t="shared" si="31"/>
        <v>school administration
other</v>
      </c>
      <c r="Y70" s="5" t="s">
        <v>70</v>
      </c>
      <c r="Z70" s="5" t="s">
        <v>71</v>
      </c>
      <c r="AA70" s="5" t="str">
        <f t="shared" si="32"/>
        <v>police/sheriff
other</v>
      </c>
      <c r="AB70" s="5" t="s">
        <v>179</v>
      </c>
      <c r="AC70" s="5" t="s">
        <v>111</v>
      </c>
      <c r="AD70" s="5" t="str">
        <f t="shared" si="33"/>
        <v>school administration
letters/statements</v>
      </c>
      <c r="AE70" s="12"/>
      <c r="AF70" s="12"/>
      <c r="AG70" s="12" t="str">
        <f t="shared" si="34"/>
        <v>
</v>
      </c>
      <c r="AH70" s="12">
        <v>3.0</v>
      </c>
      <c r="AI70" s="12" t="str">
        <f t="shared" si="35"/>
        <v>Other</v>
      </c>
      <c r="AJ70" s="12" t="str">
        <f t="shared" si="36"/>
        <v>other</v>
      </c>
      <c r="AK70" s="22" t="str">
        <f t="shared" si="37"/>
        <v>other, other, letters/statements</v>
      </c>
      <c r="AL70" s="23" t="str">
        <f t="shared" si="38"/>
        <v>school administration, police/sheriff, school administration</v>
      </c>
      <c r="AM70" s="1" t="str">
        <f t="shared" si="39"/>
        <v>Jewish Community</v>
      </c>
      <c r="AN70" s="2" t="b">
        <f t="shared" si="40"/>
        <v>0</v>
      </c>
      <c r="AO70" s="1" t="b">
        <f t="shared" si="41"/>
        <v>1</v>
      </c>
      <c r="AP70" s="1" t="str">
        <f t="shared" si="42"/>
        <v>other</v>
      </c>
      <c r="AQ70" s="1" t="b">
        <f t="shared" si="43"/>
        <v>0</v>
      </c>
      <c r="AR70" s="1" t="b">
        <f t="shared" si="44"/>
        <v>1</v>
      </c>
      <c r="AS70" s="1" t="b">
        <f t="shared" si="45"/>
        <v>0</v>
      </c>
      <c r="AT70" s="1" t="str">
        <f t="shared" si="46"/>
        <v>None</v>
      </c>
      <c r="AU70" s="1" t="b">
        <f t="shared" si="47"/>
        <v>0</v>
      </c>
      <c r="AV70" s="1" t="b">
        <f t="shared" si="48"/>
        <v>1</v>
      </c>
      <c r="AW70" s="1" t="str">
        <f t="shared" si="49"/>
        <v>school administration</v>
      </c>
      <c r="AX70" s="1" t="b">
        <f t="shared" si="50"/>
        <v>0</v>
      </c>
      <c r="AY70" s="1" t="b">
        <f t="shared" si="51"/>
        <v>0</v>
      </c>
      <c r="AZ70" s="1" t="b">
        <f t="shared" si="52"/>
        <v>0</v>
      </c>
      <c r="BA70" s="1" t="b">
        <f t="shared" si="53"/>
        <v>0</v>
      </c>
      <c r="BB70" s="1" t="b">
        <f t="shared" si="54"/>
        <v>1</v>
      </c>
    </row>
    <row r="71">
      <c r="A71" s="16" t="s">
        <v>501</v>
      </c>
      <c r="B71" s="17">
        <v>42762.0</v>
      </c>
      <c r="C71" s="4" t="s">
        <v>422</v>
      </c>
      <c r="D71" s="3" t="s">
        <v>423</v>
      </c>
      <c r="E71" s="3" t="s">
        <v>53</v>
      </c>
      <c r="F71" s="18" t="s">
        <v>502</v>
      </c>
      <c r="G71" s="6"/>
      <c r="H71" s="6"/>
      <c r="I71" s="25"/>
      <c r="J71" s="27"/>
      <c r="K71" s="19" t="s">
        <v>83</v>
      </c>
      <c r="L71" s="3" t="s">
        <v>146</v>
      </c>
      <c r="M71" s="3" t="s">
        <v>255</v>
      </c>
      <c r="N71" s="3" t="s">
        <v>194</v>
      </c>
      <c r="O71" s="3" t="s">
        <v>493</v>
      </c>
      <c r="P71" s="20" t="s">
        <v>503</v>
      </c>
      <c r="Q71" s="36"/>
      <c r="R71" s="3"/>
      <c r="S71" s="3" t="s">
        <v>126</v>
      </c>
      <c r="T71" s="7" t="s">
        <v>504</v>
      </c>
      <c r="U71" s="25"/>
      <c r="V71" s="5" t="s">
        <v>179</v>
      </c>
      <c r="W71" s="5" t="s">
        <v>92</v>
      </c>
      <c r="X71" s="5" t="str">
        <f t="shared" si="31"/>
        <v>school administration
gathering/protest/vigil/demonstration</v>
      </c>
      <c r="Y71" s="12"/>
      <c r="Z71" s="5"/>
      <c r="AA71" s="5" t="str">
        <f t="shared" si="32"/>
        <v>
</v>
      </c>
      <c r="AB71" s="12"/>
      <c r="AC71" s="12"/>
      <c r="AD71" s="5" t="str">
        <f t="shared" si="33"/>
        <v>
</v>
      </c>
      <c r="AE71" s="12"/>
      <c r="AF71" s="12"/>
      <c r="AG71" s="12" t="str">
        <f t="shared" si="34"/>
        <v>
</v>
      </c>
      <c r="AH71" s="12">
        <v>1.0</v>
      </c>
      <c r="AI71" s="12" t="str">
        <f t="shared" si="35"/>
        <v>Symbol</v>
      </c>
      <c r="AJ71" s="12" t="str">
        <f t="shared" si="36"/>
        <v>other</v>
      </c>
      <c r="AK71" s="22" t="str">
        <f t="shared" si="37"/>
        <v>gathering/protest/vigil/demonstration</v>
      </c>
      <c r="AL71" s="39" t="str">
        <f t="shared" si="38"/>
        <v>gathering/protest/vigil/demonstration</v>
      </c>
      <c r="AM71" s="1" t="str">
        <f t="shared" si="39"/>
        <v/>
      </c>
      <c r="AN71" s="2" t="b">
        <f t="shared" si="40"/>
        <v>0</v>
      </c>
      <c r="AO71" s="1" t="b">
        <f t="shared" si="41"/>
        <v>0</v>
      </c>
      <c r="AP71" s="1" t="str">
        <f t="shared" si="42"/>
        <v>no involvement</v>
      </c>
      <c r="AQ71" s="1" t="b">
        <f t="shared" si="43"/>
        <v>0</v>
      </c>
      <c r="AR71" s="1" t="b">
        <f t="shared" si="44"/>
        <v>0</v>
      </c>
      <c r="AS71" s="1" t="b">
        <f t="shared" si="45"/>
        <v>0</v>
      </c>
      <c r="AT71" s="1" t="str">
        <f t="shared" si="46"/>
        <v>None</v>
      </c>
      <c r="AU71" s="1" t="b">
        <f t="shared" si="47"/>
        <v>0</v>
      </c>
      <c r="AV71" s="1" t="b">
        <f t="shared" si="48"/>
        <v>0</v>
      </c>
      <c r="AW71" s="1" t="str">
        <f t="shared" si="49"/>
        <v>None</v>
      </c>
      <c r="AX71" s="1" t="b">
        <f t="shared" si="50"/>
        <v>0</v>
      </c>
      <c r="AY71" s="1" t="b">
        <f t="shared" si="51"/>
        <v>1</v>
      </c>
      <c r="AZ71" s="1" t="b">
        <f t="shared" si="52"/>
        <v>0</v>
      </c>
      <c r="BA71" s="1" t="b">
        <f t="shared" si="53"/>
        <v>1</v>
      </c>
      <c r="BB71" s="1" t="b">
        <f t="shared" si="54"/>
        <v>0</v>
      </c>
    </row>
    <row r="72">
      <c r="A72" s="16" t="s">
        <v>505</v>
      </c>
      <c r="B72" s="17">
        <v>42767.0</v>
      </c>
      <c r="C72" s="4" t="s">
        <v>363</v>
      </c>
      <c r="D72" s="3" t="s">
        <v>95</v>
      </c>
      <c r="E72" s="3" t="s">
        <v>191</v>
      </c>
      <c r="F72" s="18" t="s">
        <v>506</v>
      </c>
      <c r="G72" s="6" t="s">
        <v>507</v>
      </c>
      <c r="H72" s="6"/>
      <c r="I72" s="25"/>
      <c r="J72" s="27"/>
      <c r="K72" s="19" t="s">
        <v>83</v>
      </c>
      <c r="L72" s="3" t="s">
        <v>151</v>
      </c>
      <c r="M72" s="3" t="s">
        <v>193</v>
      </c>
      <c r="N72" s="3" t="s">
        <v>194</v>
      </c>
      <c r="O72" s="3" t="s">
        <v>297</v>
      </c>
      <c r="P72" s="74"/>
      <c r="Q72" s="21"/>
      <c r="R72" s="3"/>
      <c r="S72" s="21"/>
      <c r="T72" s="46" t="s">
        <v>508</v>
      </c>
      <c r="U72" s="7" t="s">
        <v>509</v>
      </c>
      <c r="V72" s="5" t="s">
        <v>179</v>
      </c>
      <c r="W72" s="5" t="s">
        <v>111</v>
      </c>
      <c r="X72" s="5" t="str">
        <f t="shared" si="31"/>
        <v>school administration
letters/statements</v>
      </c>
      <c r="Y72" s="5" t="s">
        <v>179</v>
      </c>
      <c r="Z72" s="5" t="s">
        <v>226</v>
      </c>
      <c r="AA72" s="5" t="str">
        <f t="shared" si="32"/>
        <v>school administration
victim support</v>
      </c>
      <c r="AB72" s="5" t="s">
        <v>179</v>
      </c>
      <c r="AC72" s="5" t="s">
        <v>110</v>
      </c>
      <c r="AD72" s="5" t="str">
        <f t="shared" si="33"/>
        <v>school administration
policy/committee/system creation</v>
      </c>
      <c r="AE72" s="12"/>
      <c r="AF72" s="12"/>
      <c r="AG72" s="12" t="str">
        <f t="shared" si="34"/>
        <v>
</v>
      </c>
      <c r="AH72" s="12">
        <v>3.0</v>
      </c>
      <c r="AI72" s="12" t="str">
        <f t="shared" si="35"/>
        <v>Incident</v>
      </c>
      <c r="AJ72" s="12" t="str">
        <f t="shared" si="36"/>
        <v>other</v>
      </c>
      <c r="AK72" s="22" t="str">
        <f t="shared" si="37"/>
        <v>letters/statements, victim support, policy/committee/system creation</v>
      </c>
      <c r="AL72" s="23" t="str">
        <f t="shared" si="38"/>
        <v>school administration, school administration, school administration</v>
      </c>
      <c r="AM72" s="1" t="str">
        <f t="shared" si="39"/>
        <v/>
      </c>
      <c r="AN72" s="2" t="b">
        <f t="shared" si="40"/>
        <v>0</v>
      </c>
      <c r="AO72" s="1" t="b">
        <f t="shared" si="41"/>
        <v>0</v>
      </c>
      <c r="AP72" s="1" t="str">
        <f t="shared" si="42"/>
        <v>no involvement</v>
      </c>
      <c r="AQ72" s="1" t="b">
        <f t="shared" si="43"/>
        <v>0</v>
      </c>
      <c r="AR72" s="1" t="b">
        <f t="shared" si="44"/>
        <v>1</v>
      </c>
      <c r="AS72" s="1" t="b">
        <f t="shared" si="45"/>
        <v>0</v>
      </c>
      <c r="AT72" s="1" t="str">
        <f t="shared" si="46"/>
        <v>None</v>
      </c>
      <c r="AU72" s="1" t="b">
        <f t="shared" si="47"/>
        <v>0</v>
      </c>
      <c r="AV72" s="1" t="b">
        <f t="shared" si="48"/>
        <v>0</v>
      </c>
      <c r="AW72" s="1" t="str">
        <f t="shared" si="49"/>
        <v>None</v>
      </c>
      <c r="AX72" s="1" t="b">
        <f t="shared" si="50"/>
        <v>1</v>
      </c>
      <c r="AY72" s="1" t="b">
        <f t="shared" si="51"/>
        <v>0</v>
      </c>
      <c r="AZ72" s="1" t="b">
        <f t="shared" si="52"/>
        <v>1</v>
      </c>
      <c r="BA72" s="1" t="b">
        <f t="shared" si="53"/>
        <v>1</v>
      </c>
      <c r="BB72" s="1" t="b">
        <f t="shared" si="54"/>
        <v>0</v>
      </c>
    </row>
    <row r="73">
      <c r="A73" s="16" t="s">
        <v>510</v>
      </c>
      <c r="B73" s="17">
        <v>42768.0</v>
      </c>
      <c r="C73" s="4" t="s">
        <v>190</v>
      </c>
      <c r="D73" s="3" t="s">
        <v>81</v>
      </c>
      <c r="E73" s="3" t="s">
        <v>191</v>
      </c>
      <c r="F73" s="18" t="s">
        <v>221</v>
      </c>
      <c r="G73" s="6"/>
      <c r="H73" s="6"/>
      <c r="I73" s="25"/>
      <c r="J73" s="27"/>
      <c r="K73" s="19" t="s">
        <v>83</v>
      </c>
      <c r="L73" s="3" t="s">
        <v>146</v>
      </c>
      <c r="M73" s="3" t="s">
        <v>193</v>
      </c>
      <c r="N73" s="3" t="s">
        <v>194</v>
      </c>
      <c r="O73" s="3" t="s">
        <v>511</v>
      </c>
      <c r="P73" s="74"/>
      <c r="Q73" s="36"/>
      <c r="R73" s="21"/>
      <c r="S73" s="21"/>
      <c r="T73" s="7" t="s">
        <v>512</v>
      </c>
      <c r="U73" s="7" t="s">
        <v>513</v>
      </c>
      <c r="V73" s="5" t="s">
        <v>179</v>
      </c>
      <c r="W73" s="5" t="s">
        <v>111</v>
      </c>
      <c r="X73" s="5" t="str">
        <f t="shared" si="31"/>
        <v>school administration
letters/statements</v>
      </c>
      <c r="Y73" s="5" t="s">
        <v>179</v>
      </c>
      <c r="Z73" s="5" t="s">
        <v>226</v>
      </c>
      <c r="AA73" s="5" t="str">
        <f t="shared" si="32"/>
        <v>school administration
victim support</v>
      </c>
      <c r="AB73" s="12"/>
      <c r="AC73" s="12"/>
      <c r="AD73" s="5" t="str">
        <f t="shared" si="33"/>
        <v>
</v>
      </c>
      <c r="AE73" s="12"/>
      <c r="AF73" s="12"/>
      <c r="AG73" s="12" t="str">
        <f t="shared" si="34"/>
        <v>
</v>
      </c>
      <c r="AH73" s="12">
        <v>2.0</v>
      </c>
      <c r="AI73" s="12" t="str">
        <f t="shared" si="35"/>
        <v>Incident</v>
      </c>
      <c r="AJ73" s="12" t="str">
        <f t="shared" si="36"/>
        <v>other</v>
      </c>
      <c r="AK73" s="22" t="str">
        <f t="shared" si="37"/>
        <v>letters/statements, victim support</v>
      </c>
      <c r="AL73" s="39" t="str">
        <f t="shared" si="38"/>
        <v>school administration, school administration</v>
      </c>
      <c r="AM73" s="1" t="str">
        <f t="shared" si="39"/>
        <v/>
      </c>
      <c r="AN73" s="2" t="b">
        <f t="shared" si="40"/>
        <v>0</v>
      </c>
      <c r="AO73" s="1" t="b">
        <f t="shared" si="41"/>
        <v>0</v>
      </c>
      <c r="AP73" s="1" t="str">
        <f t="shared" si="42"/>
        <v>no involvement</v>
      </c>
      <c r="AQ73" s="1" t="b">
        <f t="shared" si="43"/>
        <v>0</v>
      </c>
      <c r="AR73" s="1" t="b">
        <f t="shared" si="44"/>
        <v>1</v>
      </c>
      <c r="AS73" s="1" t="b">
        <f t="shared" si="45"/>
        <v>0</v>
      </c>
      <c r="AT73" s="1" t="str">
        <f t="shared" si="46"/>
        <v>None</v>
      </c>
      <c r="AU73" s="1" t="b">
        <f t="shared" si="47"/>
        <v>0</v>
      </c>
      <c r="AV73" s="1" t="b">
        <f t="shared" si="48"/>
        <v>0</v>
      </c>
      <c r="AW73" s="1" t="str">
        <f t="shared" si="49"/>
        <v>None</v>
      </c>
      <c r="AX73" s="1" t="b">
        <f t="shared" si="50"/>
        <v>0</v>
      </c>
      <c r="AY73" s="1" t="b">
        <f t="shared" si="51"/>
        <v>0</v>
      </c>
      <c r="AZ73" s="1" t="b">
        <f t="shared" si="52"/>
        <v>1</v>
      </c>
      <c r="BA73" s="1" t="b">
        <f t="shared" si="53"/>
        <v>1</v>
      </c>
      <c r="BB73" s="1" t="b">
        <f t="shared" si="54"/>
        <v>0</v>
      </c>
    </row>
    <row r="74">
      <c r="A74" s="16" t="s">
        <v>514</v>
      </c>
      <c r="B74" s="17">
        <v>42769.0</v>
      </c>
      <c r="C74" s="4" t="s">
        <v>515</v>
      </c>
      <c r="D74" s="3" t="s">
        <v>103</v>
      </c>
      <c r="E74" s="3" t="s">
        <v>191</v>
      </c>
      <c r="F74" s="18" t="s">
        <v>54</v>
      </c>
      <c r="G74" s="6"/>
      <c r="H74" s="6"/>
      <c r="I74" s="7" t="s">
        <v>516</v>
      </c>
      <c r="J74" s="27"/>
      <c r="K74" s="19" t="s">
        <v>83</v>
      </c>
      <c r="L74" s="3" t="s">
        <v>517</v>
      </c>
      <c r="M74" s="3" t="s">
        <v>255</v>
      </c>
      <c r="N74" s="3" t="s">
        <v>194</v>
      </c>
      <c r="O74" s="3" t="s">
        <v>244</v>
      </c>
      <c r="P74" s="20" t="s">
        <v>518</v>
      </c>
      <c r="Q74" s="36"/>
      <c r="R74" s="21"/>
      <c r="S74" s="3" t="s">
        <v>519</v>
      </c>
      <c r="T74" s="7" t="s">
        <v>520</v>
      </c>
      <c r="U74" s="102" t="s">
        <v>521</v>
      </c>
      <c r="V74" s="5" t="s">
        <v>179</v>
      </c>
      <c r="W74" s="5" t="s">
        <v>111</v>
      </c>
      <c r="X74" s="5" t="str">
        <f t="shared" si="31"/>
        <v>school administration
letters/statements</v>
      </c>
      <c r="Y74" s="5" t="s">
        <v>283</v>
      </c>
      <c r="Z74" s="5" t="s">
        <v>111</v>
      </c>
      <c r="AA74" s="5" t="str">
        <f t="shared" si="32"/>
        <v>student group
letters/statements</v>
      </c>
      <c r="AB74" s="12"/>
      <c r="AC74" s="12"/>
      <c r="AD74" s="5" t="str">
        <f t="shared" si="33"/>
        <v>
</v>
      </c>
      <c r="AE74" s="12"/>
      <c r="AF74" s="12"/>
      <c r="AG74" s="12" t="str">
        <f t="shared" si="34"/>
        <v>
</v>
      </c>
      <c r="AH74" s="12">
        <v>2.0</v>
      </c>
      <c r="AI74" s="12" t="str">
        <f t="shared" si="35"/>
        <v>Vandalism</v>
      </c>
      <c r="AJ74" s="12" t="str">
        <f t="shared" si="36"/>
        <v>vandalism</v>
      </c>
      <c r="AK74" s="22" t="str">
        <f t="shared" si="37"/>
        <v>letters/statements, letters/statements</v>
      </c>
      <c r="AL74" s="39" t="str">
        <f t="shared" si="38"/>
        <v>school administration, student group</v>
      </c>
      <c r="AM74" s="1" t="str">
        <f t="shared" si="39"/>
        <v/>
      </c>
      <c r="AN74" s="2" t="b">
        <f t="shared" si="40"/>
        <v>1</v>
      </c>
      <c r="AO74" s="1" t="b">
        <f t="shared" si="41"/>
        <v>0</v>
      </c>
      <c r="AP74" s="1" t="str">
        <f t="shared" si="42"/>
        <v>no involvement</v>
      </c>
      <c r="AQ74" s="1" t="b">
        <f t="shared" si="43"/>
        <v>0</v>
      </c>
      <c r="AR74" s="1" t="b">
        <f t="shared" si="44"/>
        <v>1</v>
      </c>
      <c r="AS74" s="1" t="b">
        <f t="shared" si="45"/>
        <v>0</v>
      </c>
      <c r="AT74" s="1" t="str">
        <f t="shared" si="46"/>
        <v>None</v>
      </c>
      <c r="AU74" s="1" t="b">
        <f t="shared" si="47"/>
        <v>0</v>
      </c>
      <c r="AV74" s="1" t="b">
        <f t="shared" si="48"/>
        <v>0</v>
      </c>
      <c r="AW74" s="1" t="str">
        <f t="shared" si="49"/>
        <v>None</v>
      </c>
      <c r="AX74" s="1" t="b">
        <f t="shared" si="50"/>
        <v>0</v>
      </c>
      <c r="AY74" s="1" t="b">
        <f t="shared" si="51"/>
        <v>0</v>
      </c>
      <c r="AZ74" s="1" t="b">
        <f t="shared" si="52"/>
        <v>0</v>
      </c>
      <c r="BA74" s="1" t="b">
        <f t="shared" si="53"/>
        <v>0</v>
      </c>
      <c r="BB74" s="1" t="b">
        <f t="shared" si="54"/>
        <v>0</v>
      </c>
    </row>
    <row r="75">
      <c r="A75" s="16" t="s">
        <v>522</v>
      </c>
      <c r="B75" s="17">
        <v>42770.0</v>
      </c>
      <c r="C75" s="4" t="s">
        <v>523</v>
      </c>
      <c r="D75" s="3" t="s">
        <v>52</v>
      </c>
      <c r="E75" s="3" t="s">
        <v>53</v>
      </c>
      <c r="F75" s="18" t="s">
        <v>82</v>
      </c>
      <c r="G75" s="18"/>
      <c r="H75" s="18"/>
      <c r="I75" s="7" t="s">
        <v>524</v>
      </c>
      <c r="J75" s="27" t="s">
        <v>525</v>
      </c>
      <c r="K75" s="19" t="s">
        <v>83</v>
      </c>
      <c r="L75" s="3" t="s">
        <v>146</v>
      </c>
      <c r="M75" s="3" t="s">
        <v>265</v>
      </c>
      <c r="N75" s="3" t="s">
        <v>194</v>
      </c>
      <c r="O75" s="10" t="s">
        <v>62</v>
      </c>
      <c r="P75" s="74"/>
      <c r="Q75" s="3" t="s">
        <v>65</v>
      </c>
      <c r="R75" s="103"/>
      <c r="S75" s="21"/>
      <c r="T75" s="7" t="s">
        <v>526</v>
      </c>
      <c r="U75" s="25"/>
      <c r="V75" s="5" t="s">
        <v>70</v>
      </c>
      <c r="W75" s="5" t="s">
        <v>71</v>
      </c>
      <c r="X75" s="5" t="str">
        <f t="shared" si="31"/>
        <v>police/sheriff
other</v>
      </c>
      <c r="Y75" s="12"/>
      <c r="Z75" s="5"/>
      <c r="AA75" s="5" t="str">
        <f t="shared" si="32"/>
        <v>
</v>
      </c>
      <c r="AB75" s="12"/>
      <c r="AC75" s="12"/>
      <c r="AD75" s="5" t="str">
        <f t="shared" si="33"/>
        <v>
</v>
      </c>
      <c r="AE75" s="12"/>
      <c r="AF75" s="12"/>
      <c r="AG75" s="12" t="str">
        <f t="shared" si="34"/>
        <v>
</v>
      </c>
      <c r="AH75" s="12">
        <v>1.0</v>
      </c>
      <c r="AI75" s="12" t="str">
        <f t="shared" si="35"/>
        <v>Other</v>
      </c>
      <c r="AJ75" s="12" t="str">
        <f t="shared" si="36"/>
        <v>none</v>
      </c>
      <c r="AK75" s="22" t="str">
        <f t="shared" si="37"/>
        <v>other</v>
      </c>
      <c r="AL75" s="23" t="str">
        <f t="shared" si="38"/>
        <v>other</v>
      </c>
      <c r="AM75" s="1" t="str">
        <f t="shared" si="39"/>
        <v>LGBTQ</v>
      </c>
      <c r="AN75" s="2" t="b">
        <f t="shared" si="40"/>
        <v>0</v>
      </c>
      <c r="AO75" s="1" t="b">
        <f t="shared" si="41"/>
        <v>1</v>
      </c>
      <c r="AP75" s="1" t="str">
        <f t="shared" si="42"/>
        <v>other</v>
      </c>
      <c r="AQ75" s="1" t="b">
        <f t="shared" si="43"/>
        <v>0</v>
      </c>
      <c r="AR75" s="1" t="b">
        <f t="shared" si="44"/>
        <v>0</v>
      </c>
      <c r="AS75" s="1" t="b">
        <f t="shared" si="45"/>
        <v>0</v>
      </c>
      <c r="AT75" s="1" t="str">
        <f t="shared" si="46"/>
        <v>None</v>
      </c>
      <c r="AU75" s="1" t="b">
        <f t="shared" si="47"/>
        <v>0</v>
      </c>
      <c r="AV75" s="1" t="b">
        <f t="shared" si="48"/>
        <v>1</v>
      </c>
      <c r="AW75" s="1" t="str">
        <f t="shared" si="49"/>
        <v>police/sheriff</v>
      </c>
      <c r="AX75" s="1" t="b">
        <f t="shared" si="50"/>
        <v>0</v>
      </c>
      <c r="AY75" s="1" t="b">
        <f t="shared" si="51"/>
        <v>0</v>
      </c>
      <c r="AZ75" s="1" t="b">
        <f t="shared" si="52"/>
        <v>0</v>
      </c>
      <c r="BA75" s="1" t="b">
        <f t="shared" si="53"/>
        <v>0</v>
      </c>
      <c r="BB75" s="1" t="b">
        <f t="shared" si="54"/>
        <v>1</v>
      </c>
    </row>
    <row r="76">
      <c r="A76" s="47" t="s">
        <v>527</v>
      </c>
      <c r="B76" s="17">
        <v>42773.0</v>
      </c>
      <c r="C76" s="4" t="s">
        <v>528</v>
      </c>
      <c r="D76" s="3" t="s">
        <v>324</v>
      </c>
      <c r="E76" s="3" t="s">
        <v>53</v>
      </c>
      <c r="F76" s="18" t="s">
        <v>82</v>
      </c>
      <c r="G76" s="26"/>
      <c r="H76" s="26"/>
      <c r="I76" s="7"/>
      <c r="J76" s="104" t="s">
        <v>529</v>
      </c>
      <c r="K76" s="19" t="s">
        <v>83</v>
      </c>
      <c r="L76" s="3" t="s">
        <v>151</v>
      </c>
      <c r="M76" s="3" t="s">
        <v>193</v>
      </c>
      <c r="N76" s="3" t="s">
        <v>194</v>
      </c>
      <c r="O76" s="3" t="s">
        <v>326</v>
      </c>
      <c r="P76" s="74"/>
      <c r="Q76" s="36"/>
      <c r="R76" s="3"/>
      <c r="S76" s="3" t="s">
        <v>88</v>
      </c>
      <c r="T76" s="105" t="s">
        <v>530</v>
      </c>
      <c r="U76" s="83" t="s">
        <v>531</v>
      </c>
      <c r="V76" s="5" t="s">
        <v>70</v>
      </c>
      <c r="W76" s="5" t="s">
        <v>42</v>
      </c>
      <c r="X76" s="5" t="str">
        <f t="shared" si="31"/>
        <v>police/sheriff
suspension/denial of access to space</v>
      </c>
      <c r="Y76" s="5" t="s">
        <v>179</v>
      </c>
      <c r="Z76" s="5" t="s">
        <v>111</v>
      </c>
      <c r="AA76" s="5" t="str">
        <f t="shared" si="32"/>
        <v>school administration
letters/statements</v>
      </c>
      <c r="AB76" s="12"/>
      <c r="AC76" s="12"/>
      <c r="AD76" s="5" t="str">
        <f t="shared" si="33"/>
        <v>
</v>
      </c>
      <c r="AE76" s="12"/>
      <c r="AF76" s="12"/>
      <c r="AG76" s="12" t="str">
        <f t="shared" si="34"/>
        <v>
</v>
      </c>
      <c r="AH76" s="12">
        <v>2.0</v>
      </c>
      <c r="AI76" s="12" t="str">
        <f t="shared" si="35"/>
        <v>Other</v>
      </c>
      <c r="AJ76" s="12" t="str">
        <f t="shared" si="36"/>
        <v>none</v>
      </c>
      <c r="AK76" s="22" t="str">
        <f t="shared" si="37"/>
        <v>suspension/denial of access to space, letters/statements</v>
      </c>
      <c r="AL76" s="39" t="str">
        <f t="shared" si="38"/>
        <v>police/sheriff, school administration</v>
      </c>
      <c r="AM76" s="1" t="str">
        <f t="shared" si="39"/>
        <v/>
      </c>
      <c r="AN76" s="2" t="b">
        <f t="shared" si="40"/>
        <v>0</v>
      </c>
      <c r="AO76" s="1" t="b">
        <f t="shared" si="41"/>
        <v>1</v>
      </c>
      <c r="AP76" s="1" t="str">
        <f t="shared" si="42"/>
        <v>suspension/denial of access to space</v>
      </c>
      <c r="AQ76" s="1" t="b">
        <f t="shared" si="43"/>
        <v>0</v>
      </c>
      <c r="AR76" s="1" t="b">
        <f t="shared" si="44"/>
        <v>1</v>
      </c>
      <c r="AS76" s="1" t="b">
        <f t="shared" si="45"/>
        <v>0</v>
      </c>
      <c r="AT76" s="1" t="str">
        <f t="shared" si="46"/>
        <v>None</v>
      </c>
      <c r="AU76" s="1" t="b">
        <f t="shared" si="47"/>
        <v>1</v>
      </c>
      <c r="AV76" s="1" t="b">
        <f t="shared" si="48"/>
        <v>0</v>
      </c>
      <c r="AW76" s="1" t="str">
        <f t="shared" si="49"/>
        <v>None</v>
      </c>
      <c r="AX76" s="1" t="b">
        <f t="shared" si="50"/>
        <v>0</v>
      </c>
      <c r="AY76" s="1" t="b">
        <f t="shared" si="51"/>
        <v>0</v>
      </c>
      <c r="AZ76" s="1" t="b">
        <f t="shared" si="52"/>
        <v>0</v>
      </c>
      <c r="BA76" s="1" t="b">
        <f t="shared" si="53"/>
        <v>0</v>
      </c>
      <c r="BB76" s="1" t="b">
        <f t="shared" si="54"/>
        <v>1</v>
      </c>
    </row>
    <row r="77">
      <c r="A77" s="16" t="s">
        <v>527</v>
      </c>
      <c r="B77" s="17">
        <v>42774.0</v>
      </c>
      <c r="C77" s="4" t="s">
        <v>528</v>
      </c>
      <c r="D77" s="3" t="s">
        <v>324</v>
      </c>
      <c r="E77" s="3" t="s">
        <v>53</v>
      </c>
      <c r="F77" s="18" t="s">
        <v>54</v>
      </c>
      <c r="G77" s="6"/>
      <c r="H77" s="6"/>
      <c r="I77" s="7" t="s">
        <v>532</v>
      </c>
      <c r="J77" s="104" t="s">
        <v>533</v>
      </c>
      <c r="K77" s="19" t="s">
        <v>132</v>
      </c>
      <c r="L77" s="3" t="s">
        <v>146</v>
      </c>
      <c r="M77" s="3" t="s">
        <v>193</v>
      </c>
      <c r="N77" s="3" t="s">
        <v>194</v>
      </c>
      <c r="O77" s="3" t="s">
        <v>238</v>
      </c>
      <c r="P77" s="74"/>
      <c r="Q77" s="45" t="s">
        <v>134</v>
      </c>
      <c r="R77" s="12"/>
      <c r="S77" s="21"/>
      <c r="T77" s="7" t="s">
        <v>534</v>
      </c>
      <c r="U77" s="7" t="s">
        <v>535</v>
      </c>
      <c r="V77" s="5" t="s">
        <v>179</v>
      </c>
      <c r="W77" s="5" t="s">
        <v>226</v>
      </c>
      <c r="X77" s="5" t="str">
        <f t="shared" si="31"/>
        <v>school administration
victim support</v>
      </c>
      <c r="Y77" s="12"/>
      <c r="Z77" s="5"/>
      <c r="AA77" s="5" t="str">
        <f t="shared" si="32"/>
        <v>
</v>
      </c>
      <c r="AB77" s="12"/>
      <c r="AC77" s="12"/>
      <c r="AD77" s="5" t="str">
        <f t="shared" si="33"/>
        <v>
</v>
      </c>
      <c r="AE77" s="12"/>
      <c r="AF77" s="12"/>
      <c r="AG77" s="12" t="str">
        <f t="shared" si="34"/>
        <v>
</v>
      </c>
      <c r="AH77" s="12">
        <v>1.0</v>
      </c>
      <c r="AI77" s="12" t="str">
        <f t="shared" si="35"/>
        <v>Vandalism</v>
      </c>
      <c r="AJ77" s="12" t="str">
        <f t="shared" si="36"/>
        <v>vandalism</v>
      </c>
      <c r="AK77" s="22" t="str">
        <f t="shared" si="37"/>
        <v>victim support</v>
      </c>
      <c r="AL77" s="39" t="str">
        <f t="shared" si="38"/>
        <v>victim support</v>
      </c>
      <c r="AM77" s="1" t="str">
        <f t="shared" si="39"/>
        <v>Jewish Community</v>
      </c>
      <c r="AN77" s="2" t="b">
        <f t="shared" si="40"/>
        <v>0</v>
      </c>
      <c r="AO77" s="1" t="b">
        <f t="shared" si="41"/>
        <v>0</v>
      </c>
      <c r="AP77" s="1" t="str">
        <f t="shared" si="42"/>
        <v>no involvement</v>
      </c>
      <c r="AQ77" s="1" t="b">
        <f t="shared" si="43"/>
        <v>0</v>
      </c>
      <c r="AR77" s="1" t="b">
        <f t="shared" si="44"/>
        <v>0</v>
      </c>
      <c r="AS77" s="1" t="b">
        <f t="shared" si="45"/>
        <v>0</v>
      </c>
      <c r="AT77" s="1" t="str">
        <f t="shared" si="46"/>
        <v>None</v>
      </c>
      <c r="AU77" s="1" t="b">
        <f t="shared" si="47"/>
        <v>0</v>
      </c>
      <c r="AV77" s="1" t="b">
        <f t="shared" si="48"/>
        <v>0</v>
      </c>
      <c r="AW77" s="1" t="str">
        <f t="shared" si="49"/>
        <v>None</v>
      </c>
      <c r="AX77" s="1" t="b">
        <f t="shared" si="50"/>
        <v>0</v>
      </c>
      <c r="AY77" s="1" t="b">
        <f t="shared" si="51"/>
        <v>0</v>
      </c>
      <c r="AZ77" s="1" t="b">
        <f t="shared" si="52"/>
        <v>1</v>
      </c>
      <c r="BA77" s="1" t="b">
        <f t="shared" si="53"/>
        <v>1</v>
      </c>
      <c r="BB77" s="1" t="b">
        <f t="shared" si="54"/>
        <v>0</v>
      </c>
    </row>
    <row r="78">
      <c r="A78" s="106" t="s">
        <v>536</v>
      </c>
      <c r="B78" s="76">
        <v>42775.0</v>
      </c>
      <c r="C78" s="77" t="s">
        <v>537</v>
      </c>
      <c r="D78" s="45" t="s">
        <v>324</v>
      </c>
      <c r="E78" s="45" t="s">
        <v>262</v>
      </c>
      <c r="F78" s="78" t="s">
        <v>538</v>
      </c>
      <c r="G78" s="78"/>
      <c r="H78" s="78"/>
      <c r="I78" s="83" t="s">
        <v>539</v>
      </c>
      <c r="J78" s="15" t="s">
        <v>540</v>
      </c>
      <c r="K78" s="80" t="s">
        <v>132</v>
      </c>
      <c r="L78" s="45" t="s">
        <v>146</v>
      </c>
      <c r="M78" s="45" t="s">
        <v>193</v>
      </c>
      <c r="N78" s="45" t="s">
        <v>194</v>
      </c>
      <c r="O78" s="45" t="s">
        <v>203</v>
      </c>
      <c r="P78" s="107" t="s">
        <v>541</v>
      </c>
      <c r="Q78" s="45" t="s">
        <v>134</v>
      </c>
      <c r="R78" s="89"/>
      <c r="S78" s="36"/>
      <c r="T78" s="83"/>
      <c r="U78" s="72"/>
      <c r="V78" s="89"/>
      <c r="W78" s="90"/>
      <c r="X78" s="90"/>
      <c r="Y78" s="89"/>
      <c r="Z78" s="90"/>
      <c r="AA78" s="90"/>
      <c r="AB78" s="89"/>
      <c r="AC78" s="89"/>
      <c r="AD78" s="90"/>
      <c r="AE78" s="89"/>
      <c r="AF78" s="89"/>
      <c r="AG78" s="89"/>
      <c r="AH78" s="89"/>
      <c r="AI78" s="89"/>
      <c r="AJ78" s="89"/>
      <c r="AK78" s="91"/>
      <c r="AL78" s="92"/>
      <c r="AM78" s="93"/>
      <c r="AN78" s="94"/>
      <c r="AO78" s="93"/>
      <c r="AP78" s="93"/>
      <c r="AQ78" s="93"/>
      <c r="AR78" s="93"/>
      <c r="AS78" s="93"/>
      <c r="AT78" s="93"/>
      <c r="AU78" s="93"/>
      <c r="AV78" s="93"/>
      <c r="AW78" s="93"/>
      <c r="AX78" s="93"/>
      <c r="AY78" s="93"/>
      <c r="AZ78" s="93"/>
      <c r="BA78" s="93"/>
      <c r="BB78" s="93"/>
    </row>
    <row r="79">
      <c r="A79" s="16" t="s">
        <v>542</v>
      </c>
      <c r="B79" s="17">
        <v>42778.0</v>
      </c>
      <c r="C79" s="4" t="s">
        <v>498</v>
      </c>
      <c r="D79" s="3" t="s">
        <v>95</v>
      </c>
      <c r="E79" s="3" t="s">
        <v>191</v>
      </c>
      <c r="F79" s="18" t="s">
        <v>82</v>
      </c>
      <c r="G79" s="18"/>
      <c r="H79" s="18"/>
      <c r="I79" s="7" t="s">
        <v>543</v>
      </c>
      <c r="J79" s="27"/>
      <c r="K79" s="19" t="s">
        <v>83</v>
      </c>
      <c r="L79" s="3" t="s">
        <v>273</v>
      </c>
      <c r="M79" s="3" t="s">
        <v>213</v>
      </c>
      <c r="N79" s="3" t="s">
        <v>194</v>
      </c>
      <c r="O79" s="3" t="s">
        <v>214</v>
      </c>
      <c r="P79" s="74"/>
      <c r="Q79" s="45" t="s">
        <v>64</v>
      </c>
      <c r="R79" s="3"/>
      <c r="S79" s="21"/>
      <c r="T79" s="25"/>
      <c r="U79" s="25"/>
      <c r="V79" s="12"/>
      <c r="W79" s="5"/>
      <c r="X79" s="5" t="str">
        <f t="shared" ref="X79:X152" si="55">V79&amp;char(10)&amp;W79</f>
        <v>
</v>
      </c>
      <c r="Y79" s="12"/>
      <c r="Z79" s="5"/>
      <c r="AA79" s="5" t="str">
        <f t="shared" ref="AA79:AA152" si="56">Y79&amp;char(10)&amp;Z79</f>
        <v>
</v>
      </c>
      <c r="AB79" s="12"/>
      <c r="AC79" s="12"/>
      <c r="AD79" s="5" t="str">
        <f t="shared" ref="AD79:AD152" si="57">AB79&amp;char(10)&amp;AC79</f>
        <v>
</v>
      </c>
      <c r="AE79" s="12"/>
      <c r="AF79" s="12"/>
      <c r="AG79" s="12" t="str">
        <f t="shared" ref="AG79:AG152" si="58">AE79&amp;char(10)&amp;AF79</f>
        <v>
</v>
      </c>
      <c r="AH79" s="12">
        <v>0.0</v>
      </c>
      <c r="AI79" s="12" t="str">
        <f t="shared" ref="AI79:AI812" si="59">IF(ISNUMBER(SEARCH("crime",F79)), "Crime", IF(ISNUMBER(SEARCH("graffiti",F79)), "Graffiti", IF(ISNUMBER(SEARCH("vandalism",F79)), "Vandalism", IF(ISNUMBER(SEARCH("incident", F79)), "Incident", IF(ISNUMBER(SEARCH("symbol",F79)), "Symbol", "Other")))))</f>
        <v>Other</v>
      </c>
      <c r="AJ79" s="12" t="str">
        <f t="shared" ref="AJ79:AJ812" si="60">IF(OR(ISNUMBER(SEARCH("vandalism",F79)),ISNUMBER(SEARCH("vandalism",G79)),ISNUMBER(SEARCH("vandalism",H79))),"vandalism", 
IF(OR(ISNUMBER(SEARCH("graffiti",F79)),ISNUMBER(SEARCH("graffiti",G79)),ISNUMBER(SEARCH("graffiti",H79))),"graffiti",
IF(OR(ISNUMBER(SEARCH("racist-graffiti",F79)),ISNUMBER(SEARCH("racist-graffiti",G79)),ISNUMBER(SEARCH("racist-graffiti",H79))),"racist-graffiti",
IF(OR(ISNUMBER(SEARCH("antisemitic-graffiti",F79)),ISNUMBER(SEARCH("antisemitic-graffiti",G79)),ISNUMBER(SEARCH("antisemitic-graffiti",H79))),"antisemitic-graffiti",
IF(OR(ISNUMBER(SEARCH("hate-symbol",F79)),ISNUMBER(SEARCH("hate-symbol",G79)),ISNUMBER(SEARCH("hate-symbol",H79))),"hate-symbol",
IF(OR(ISNUMBER(SEARCH("hateful-graffiti",F79)),ISNUMBER(SEARCH("hateful-graffiti",G79)),ISNUMBER(SEARCH("hateful-graffiti",H79))),"hateful-graffiti",
IF(OR(ISNUMBER(SEARCH("antisemitic-incident",F79)),ISNUMBER(SEARCH("antisemitic-incident",G79)),ISNUMBER(SEARCH("antisemitic-incident",H79))),"antisemitic-incident",
IF(OR(ISNUMBER(SEARCH("hate-crime",F79)),ISNUMBER(SEARCH("hate-crime",G79)),ISNUMBER(SEARCH("hate-crime",H79))),"hate-crime",
IF(OR(ISNUMBER(SEARCH("Nazi-symbol",F79)),ISNUMBER(SEARCH("Nazi-symbol",G79)),ISNUMBER(SEARCH("Nazi-symbol",H79))),"Nazi-symbol",
IF(OR(ISNUMBER(SEARCH("antisemitic-symbol",F79)),ISNUMBER(SEARCH("antisemitic-symbol",G79)),ISNUMBER(SEARCH("antisemitic-symbol",H79))),"antisemitic-symbol",
IF(OR(ISNUMBER(SEARCH("none",F79)),ISNUMBER(SEARCH("none",G79)),ISNUMBER(SEARCH("none",H79))),"none",
"other")))))))))))</f>
        <v>none</v>
      </c>
      <c r="AK79" s="22" t="str">
        <f t="shared" ref="AK79:AK152" si="61">IF(ISBLANK(W79), "", IF(ISBLANK(Z79), W79, IF(ISBLANK(AC79), CONCATENATE(W79, ", ", Z79), IF(ISBLANK(AF79), CONCATENATE(W79, ", ", Z79, ", ", AC79), CONCATENATE(W79, ", ", Z79, ", ", AC79, ", ", AF79)))))</f>
        <v/>
      </c>
      <c r="AL79" s="39" t="str">
        <f t="shared" ref="AL79:AL812" si="62">IF(ISBLANK($V79), "", IF(ISBLANK($Y79), $W79, IF(ISBLANK($AB79), CONCATENATE($V79, ", ", $Y79), IF(ISBLANK($AE79), CONCATENATE($V79, ", ", $Y79, ", ", $AB79), CONCATENATE($V79, ", ", $Y79, ", ", $AB79, ", ", $AE79)))))</f>
        <v/>
      </c>
      <c r="AM79" s="1" t="str">
        <f t="shared" ref="AM79:AM152" si="63">if(isblank(Q79), "", if(isblank(R79), Q79, concatenate(Q79, ", ", R79)))</f>
        <v>Black American Community</v>
      </c>
      <c r="AN79" s="2" t="b">
        <f t="shared" ref="AN79:AN812" si="64">IF(ISNUMBER(SEARCH("Trump",I79)), True, False)</f>
        <v>0</v>
      </c>
      <c r="AO79" s="1" t="b">
        <f t="shared" ref="AO79:AO812" si="65">IF(ISNUMBER(SEARCH("police/sheriff",V79)), True, IF(ISNUMBER(SEARCH("police/sheriff",Y79)), True, IF(ISNUMBER(SEARCH("police/sheriff",AB79)), True, IF(ISNUMBER(SEARCH("police/sheriff",AE79)), True, False))))</f>
        <v>0</v>
      </c>
      <c r="AP79" s="1" t="str">
        <f t="shared" ref="AP79:AP812" si="66">IF(COUNTIF(V79,"police/sheriff"),W79,IF(COUNTIF(Y79,"police/sheriff"),Z79,IF(COUNTIF(AB79,"police/sheriff"),AC79,IF(COUNTIF(AE79,"police/sheriff"),AF79,"no involvement"))))</f>
        <v>no involvement</v>
      </c>
      <c r="AQ79" s="1" t="b">
        <f t="shared" ref="AQ79:AQ812" si="67">IF(ISNUMBER(SEARCH("religious leaders",$AL79)), True, False)</f>
        <v>0</v>
      </c>
      <c r="AR79" s="1" t="b">
        <f t="shared" ref="AR79:AR812" si="68">IF(ISNUMBER(SEARCH("letters/statements",$AK79)), True, False)</f>
        <v>0</v>
      </c>
      <c r="AS79" s="1" t="b">
        <f t="shared" ref="AS79:AS812" si="69">IF(ISNUMBER(SEARCH("clean up/cover up",$AK79)), True, False)</f>
        <v>0</v>
      </c>
      <c r="AT79" s="1" t="str">
        <f t="shared" ref="AT79:AT812" si="70">IF(COUNTIF(W79,"clean up/cover up"),V79,IF(COUNTIF(Z79,"clean up/cover up"),Y79,IF(COUNTIF(AC79,"clean up/cover up"),AB79,IF(COUNTIF(AF79,"clean up/cover up"),AE79,"None"))))
</f>
        <v>None</v>
      </c>
      <c r="AU79" s="1" t="b">
        <f t="shared" ref="AU79:AU812" si="71">IF(ISNUMBER(SEARCH("suspension/denial of access to space",$AK79)), True, False)</f>
        <v>0</v>
      </c>
      <c r="AV79" s="1" t="b">
        <f t="shared" ref="AV79:AV812" si="72">IF(ISNUMBER(SEARCH("Other",$AK79)), True, False)</f>
        <v>0</v>
      </c>
      <c r="AW79" s="1" t="str">
        <f t="shared" ref="AW79:AW812" si="73">IF(COUNTIF(W79,"other"),V79,IF(COUNTIF(Z79,"other"),Y79,IF(COUNTIF(AC79,"other"),AB79,IF(COUNTIF(AF79,"other"),AE79,"None"))))</f>
        <v>None</v>
      </c>
      <c r="AX79" s="1" t="b">
        <f t="shared" ref="AX79:AX812" si="74">IF(ISNUMBER(SEARCH("policy/committee/system creation",$AK79)), True, False)</f>
        <v>0</v>
      </c>
      <c r="AY79" s="1" t="b">
        <f t="shared" ref="AY79:AY812" si="75">IF(ISNUMBER(SEARCH("gathering/protest/vigil/demonstration",$AK79)), True, False)</f>
        <v>0</v>
      </c>
      <c r="AZ79" s="1" t="b">
        <f t="shared" ref="AZ79:AZ812" si="76">IF(ISNUMBER(SEARCH("victim support",$AK79)), True, False)</f>
        <v>0</v>
      </c>
      <c r="BA79" s="1" t="b">
        <f t="shared" ref="BA79:BA812" si="77">IF(OR(AX79,AY79,AZ79),True,False)</f>
        <v>0</v>
      </c>
      <c r="BB79" s="1" t="b">
        <f t="shared" ref="BB79:BB812" si="78">IF(OR(AO79,AS79,AU79),True,False)</f>
        <v>0</v>
      </c>
    </row>
    <row r="80">
      <c r="A80" s="16" t="s">
        <v>544</v>
      </c>
      <c r="B80" s="17">
        <v>42781.0</v>
      </c>
      <c r="C80" s="4" t="s">
        <v>320</v>
      </c>
      <c r="D80" s="3" t="s">
        <v>201</v>
      </c>
      <c r="E80" s="3" t="s">
        <v>53</v>
      </c>
      <c r="F80" s="18" t="s">
        <v>545</v>
      </c>
      <c r="G80" s="6"/>
      <c r="H80" s="6"/>
      <c r="I80" s="7" t="s">
        <v>546</v>
      </c>
      <c r="J80" s="27"/>
      <c r="K80" s="19" t="s">
        <v>132</v>
      </c>
      <c r="L80" s="3" t="s">
        <v>146</v>
      </c>
      <c r="M80" s="3" t="s">
        <v>547</v>
      </c>
      <c r="N80" s="3" t="s">
        <v>194</v>
      </c>
      <c r="O80" s="3" t="s">
        <v>85</v>
      </c>
      <c r="P80" s="20" t="s">
        <v>548</v>
      </c>
      <c r="Q80" s="45" t="s">
        <v>87</v>
      </c>
      <c r="R80" s="21"/>
      <c r="S80" s="3" t="s">
        <v>549</v>
      </c>
      <c r="T80" s="25"/>
      <c r="U80" s="7" t="s">
        <v>550</v>
      </c>
      <c r="V80" s="12"/>
      <c r="W80" s="5"/>
      <c r="X80" s="5" t="str">
        <f t="shared" si="55"/>
        <v>
</v>
      </c>
      <c r="Y80" s="12"/>
      <c r="Z80" s="5"/>
      <c r="AA80" s="5" t="str">
        <f t="shared" si="56"/>
        <v>
</v>
      </c>
      <c r="AB80" s="12"/>
      <c r="AC80" s="12"/>
      <c r="AD80" s="5" t="str">
        <f t="shared" si="57"/>
        <v>
</v>
      </c>
      <c r="AE80" s="12"/>
      <c r="AF80" s="12"/>
      <c r="AG80" s="12" t="str">
        <f t="shared" si="58"/>
        <v>
</v>
      </c>
      <c r="AH80" s="12">
        <v>0.0</v>
      </c>
      <c r="AI80" s="12" t="str">
        <f t="shared" si="59"/>
        <v>Other</v>
      </c>
      <c r="AJ80" s="12" t="str">
        <f t="shared" si="60"/>
        <v>other</v>
      </c>
      <c r="AK80" s="22" t="str">
        <f t="shared" si="61"/>
        <v/>
      </c>
      <c r="AL80" s="39" t="str">
        <f t="shared" si="62"/>
        <v/>
      </c>
      <c r="AM80" s="1" t="str">
        <f t="shared" si="63"/>
        <v>Non-White</v>
      </c>
      <c r="AN80" s="2" t="b">
        <f t="shared" si="64"/>
        <v>0</v>
      </c>
      <c r="AO80" s="1" t="b">
        <f t="shared" si="65"/>
        <v>0</v>
      </c>
      <c r="AP80" s="1" t="str">
        <f t="shared" si="66"/>
        <v>no involvement</v>
      </c>
      <c r="AQ80" s="1" t="b">
        <f t="shared" si="67"/>
        <v>0</v>
      </c>
      <c r="AR80" s="1" t="b">
        <f t="shared" si="68"/>
        <v>0</v>
      </c>
      <c r="AS80" s="1" t="b">
        <f t="shared" si="69"/>
        <v>0</v>
      </c>
      <c r="AT80" s="1" t="str">
        <f t="shared" si="70"/>
        <v>None</v>
      </c>
      <c r="AU80" s="1" t="b">
        <f t="shared" si="71"/>
        <v>0</v>
      </c>
      <c r="AV80" s="1" t="b">
        <f t="shared" si="72"/>
        <v>0</v>
      </c>
      <c r="AW80" s="1" t="str">
        <f t="shared" si="73"/>
        <v>None</v>
      </c>
      <c r="AX80" s="1" t="b">
        <f t="shared" si="74"/>
        <v>0</v>
      </c>
      <c r="AY80" s="1" t="b">
        <f t="shared" si="75"/>
        <v>0</v>
      </c>
      <c r="AZ80" s="1" t="b">
        <f t="shared" si="76"/>
        <v>0</v>
      </c>
      <c r="BA80" s="1" t="b">
        <f t="shared" si="77"/>
        <v>0</v>
      </c>
      <c r="BB80" s="1" t="b">
        <f t="shared" si="78"/>
        <v>0</v>
      </c>
    </row>
    <row r="81">
      <c r="A81" s="16" t="s">
        <v>551</v>
      </c>
      <c r="B81" s="17">
        <v>42783.0</v>
      </c>
      <c r="C81" s="4" t="s">
        <v>528</v>
      </c>
      <c r="D81" s="3" t="s">
        <v>324</v>
      </c>
      <c r="E81" s="3" t="s">
        <v>53</v>
      </c>
      <c r="F81" s="18" t="s">
        <v>552</v>
      </c>
      <c r="G81" s="6"/>
      <c r="H81" s="6"/>
      <c r="I81" s="7" t="s">
        <v>264</v>
      </c>
      <c r="J81" s="27"/>
      <c r="K81" s="19" t="s">
        <v>83</v>
      </c>
      <c r="L81" s="3" t="s">
        <v>146</v>
      </c>
      <c r="M81" s="3" t="s">
        <v>255</v>
      </c>
      <c r="N81" s="3" t="s">
        <v>194</v>
      </c>
      <c r="O81" s="3" t="s">
        <v>187</v>
      </c>
      <c r="P81" s="74"/>
      <c r="Q81" s="45" t="s">
        <v>87</v>
      </c>
      <c r="R81" s="3" t="s">
        <v>134</v>
      </c>
      <c r="S81" s="21"/>
      <c r="T81" s="7" t="s">
        <v>553</v>
      </c>
      <c r="U81" s="25"/>
      <c r="V81" s="5" t="s">
        <v>163</v>
      </c>
      <c r="W81" s="5" t="s">
        <v>111</v>
      </c>
      <c r="X81" s="5" t="str">
        <f t="shared" si="55"/>
        <v>religious leaders
letters/statements</v>
      </c>
      <c r="Y81" s="12"/>
      <c r="Z81" s="5"/>
      <c r="AA81" s="5" t="str">
        <f t="shared" si="56"/>
        <v>
</v>
      </c>
      <c r="AB81" s="12"/>
      <c r="AC81" s="12"/>
      <c r="AD81" s="5" t="str">
        <f t="shared" si="57"/>
        <v>
</v>
      </c>
      <c r="AE81" s="12"/>
      <c r="AF81" s="12"/>
      <c r="AG81" s="12" t="str">
        <f t="shared" si="58"/>
        <v>
</v>
      </c>
      <c r="AH81" s="12">
        <v>1.0</v>
      </c>
      <c r="AI81" s="12" t="str">
        <f t="shared" si="59"/>
        <v>Other</v>
      </c>
      <c r="AJ81" s="12" t="str">
        <f t="shared" si="60"/>
        <v>other</v>
      </c>
      <c r="AK81" s="22" t="str">
        <f t="shared" si="61"/>
        <v>letters/statements</v>
      </c>
      <c r="AL81" s="39" t="str">
        <f t="shared" si="62"/>
        <v>letters/statements</v>
      </c>
      <c r="AM81" s="1" t="str">
        <f t="shared" si="63"/>
        <v>Non-White, Jewish Community</v>
      </c>
      <c r="AN81" s="2" t="b">
        <f t="shared" si="64"/>
        <v>0</v>
      </c>
      <c r="AO81" s="1" t="b">
        <f t="shared" si="65"/>
        <v>0</v>
      </c>
      <c r="AP81" s="1" t="str">
        <f t="shared" si="66"/>
        <v>no involvement</v>
      </c>
      <c r="AQ81" s="1" t="b">
        <f t="shared" si="67"/>
        <v>0</v>
      </c>
      <c r="AR81" s="1" t="b">
        <f t="shared" si="68"/>
        <v>1</v>
      </c>
      <c r="AS81" s="1" t="b">
        <f t="shared" si="69"/>
        <v>0</v>
      </c>
      <c r="AT81" s="1" t="str">
        <f t="shared" si="70"/>
        <v>None</v>
      </c>
      <c r="AU81" s="1" t="b">
        <f t="shared" si="71"/>
        <v>0</v>
      </c>
      <c r="AV81" s="1" t="b">
        <f t="shared" si="72"/>
        <v>0</v>
      </c>
      <c r="AW81" s="1" t="str">
        <f t="shared" si="73"/>
        <v>None</v>
      </c>
      <c r="AX81" s="1" t="b">
        <f t="shared" si="74"/>
        <v>0</v>
      </c>
      <c r="AY81" s="1" t="b">
        <f t="shared" si="75"/>
        <v>0</v>
      </c>
      <c r="AZ81" s="1" t="b">
        <f t="shared" si="76"/>
        <v>0</v>
      </c>
      <c r="BA81" s="1" t="b">
        <f t="shared" si="77"/>
        <v>0</v>
      </c>
      <c r="BB81" s="1" t="b">
        <f t="shared" si="78"/>
        <v>0</v>
      </c>
    </row>
    <row r="82">
      <c r="A82" s="16" t="s">
        <v>554</v>
      </c>
      <c r="B82" s="17">
        <v>42790.0</v>
      </c>
      <c r="C82" s="4" t="s">
        <v>173</v>
      </c>
      <c r="D82" s="3" t="s">
        <v>174</v>
      </c>
      <c r="E82" s="3" t="s">
        <v>96</v>
      </c>
      <c r="F82" s="18" t="s">
        <v>202</v>
      </c>
      <c r="G82" s="6"/>
      <c r="H82" s="6"/>
      <c r="I82" s="25"/>
      <c r="J82" s="27" t="s">
        <v>555</v>
      </c>
      <c r="K82" s="19" t="s">
        <v>83</v>
      </c>
      <c r="L82" s="3" t="s">
        <v>556</v>
      </c>
      <c r="M82" s="3" t="s">
        <v>193</v>
      </c>
      <c r="N82" s="3" t="s">
        <v>194</v>
      </c>
      <c r="O82" s="3" t="s">
        <v>297</v>
      </c>
      <c r="P82" s="74"/>
      <c r="Q82" s="21"/>
      <c r="R82" s="21"/>
      <c r="S82" s="21"/>
      <c r="T82" s="7" t="s">
        <v>557</v>
      </c>
      <c r="U82" s="7" t="s">
        <v>558</v>
      </c>
      <c r="V82" s="5" t="s">
        <v>179</v>
      </c>
      <c r="W82" s="5" t="s">
        <v>111</v>
      </c>
      <c r="X82" s="5" t="str">
        <f t="shared" si="55"/>
        <v>school administration
letters/statements</v>
      </c>
      <c r="Y82" s="5" t="s">
        <v>70</v>
      </c>
      <c r="Z82" s="5" t="s">
        <v>71</v>
      </c>
      <c r="AA82" s="5" t="str">
        <f t="shared" si="56"/>
        <v>police/sheriff
other</v>
      </c>
      <c r="AB82" s="5" t="s">
        <v>163</v>
      </c>
      <c r="AC82" s="5" t="s">
        <v>111</v>
      </c>
      <c r="AD82" s="5" t="str">
        <f t="shared" si="57"/>
        <v>religious leaders
letters/statements</v>
      </c>
      <c r="AE82" s="5" t="s">
        <v>163</v>
      </c>
      <c r="AF82" s="5" t="s">
        <v>226</v>
      </c>
      <c r="AG82" s="12" t="str">
        <f t="shared" si="58"/>
        <v>religious leaders
victim support</v>
      </c>
      <c r="AH82" s="12">
        <v>4.0</v>
      </c>
      <c r="AI82" s="12" t="str">
        <f t="shared" si="59"/>
        <v>Incident</v>
      </c>
      <c r="AJ82" s="12" t="str">
        <f t="shared" si="60"/>
        <v>antisemitic-incident</v>
      </c>
      <c r="AK82" s="22" t="str">
        <f t="shared" si="61"/>
        <v>letters/statements, other, letters/statements, victim support</v>
      </c>
      <c r="AL82" s="23" t="str">
        <f t="shared" si="62"/>
        <v>school administration, police/sheriff, religious leaders, religious leaders</v>
      </c>
      <c r="AM82" s="1" t="str">
        <f t="shared" si="63"/>
        <v/>
      </c>
      <c r="AN82" s="2" t="b">
        <f t="shared" si="64"/>
        <v>0</v>
      </c>
      <c r="AO82" s="1" t="b">
        <f t="shared" si="65"/>
        <v>1</v>
      </c>
      <c r="AP82" s="1" t="str">
        <f t="shared" si="66"/>
        <v>other</v>
      </c>
      <c r="AQ82" s="1" t="b">
        <f t="shared" si="67"/>
        <v>1</v>
      </c>
      <c r="AR82" s="1" t="b">
        <f t="shared" si="68"/>
        <v>1</v>
      </c>
      <c r="AS82" s="1" t="b">
        <f t="shared" si="69"/>
        <v>0</v>
      </c>
      <c r="AT82" s="1" t="str">
        <f t="shared" si="70"/>
        <v>None</v>
      </c>
      <c r="AU82" s="1" t="b">
        <f t="shared" si="71"/>
        <v>0</v>
      </c>
      <c r="AV82" s="1" t="b">
        <f t="shared" si="72"/>
        <v>1</v>
      </c>
      <c r="AW82" s="1" t="str">
        <f t="shared" si="73"/>
        <v>police/sheriff</v>
      </c>
      <c r="AX82" s="1" t="b">
        <f t="shared" si="74"/>
        <v>0</v>
      </c>
      <c r="AY82" s="1" t="b">
        <f t="shared" si="75"/>
        <v>0</v>
      </c>
      <c r="AZ82" s="1" t="b">
        <f t="shared" si="76"/>
        <v>1</v>
      </c>
      <c r="BA82" s="1" t="b">
        <f t="shared" si="77"/>
        <v>1</v>
      </c>
      <c r="BB82" s="1" t="b">
        <f t="shared" si="78"/>
        <v>1</v>
      </c>
    </row>
    <row r="83">
      <c r="A83" s="16" t="s">
        <v>559</v>
      </c>
      <c r="B83" s="17">
        <v>42793.0</v>
      </c>
      <c r="C83" s="4" t="s">
        <v>209</v>
      </c>
      <c r="D83" s="3" t="s">
        <v>210</v>
      </c>
      <c r="E83" s="3" t="s">
        <v>191</v>
      </c>
      <c r="F83" s="18" t="s">
        <v>54</v>
      </c>
      <c r="G83" s="6"/>
      <c r="H83" s="6"/>
      <c r="I83" s="25"/>
      <c r="J83" s="27"/>
      <c r="K83" s="19" t="s">
        <v>83</v>
      </c>
      <c r="L83" s="3" t="s">
        <v>146</v>
      </c>
      <c r="M83" s="3" t="s">
        <v>193</v>
      </c>
      <c r="N83" s="3" t="s">
        <v>194</v>
      </c>
      <c r="O83" s="3" t="s">
        <v>560</v>
      </c>
      <c r="P83" s="74"/>
      <c r="Q83" s="21"/>
      <c r="R83" s="21"/>
      <c r="S83" s="21"/>
      <c r="T83" s="7" t="s">
        <v>561</v>
      </c>
      <c r="U83" s="7" t="s">
        <v>562</v>
      </c>
      <c r="V83" s="5" t="s">
        <v>70</v>
      </c>
      <c r="W83" s="5" t="s">
        <v>71</v>
      </c>
      <c r="X83" s="5" t="str">
        <f t="shared" si="55"/>
        <v>police/sheriff
other</v>
      </c>
      <c r="Y83" s="12"/>
      <c r="Z83" s="5"/>
      <c r="AA83" s="5" t="str">
        <f t="shared" si="56"/>
        <v>
</v>
      </c>
      <c r="AB83" s="12"/>
      <c r="AC83" s="12"/>
      <c r="AD83" s="5" t="str">
        <f t="shared" si="57"/>
        <v>
</v>
      </c>
      <c r="AE83" s="12"/>
      <c r="AF83" s="12"/>
      <c r="AG83" s="12" t="str">
        <f t="shared" si="58"/>
        <v>
</v>
      </c>
      <c r="AH83" s="12">
        <v>1.0</v>
      </c>
      <c r="AI83" s="12" t="str">
        <f t="shared" si="59"/>
        <v>Vandalism</v>
      </c>
      <c r="AJ83" s="12" t="str">
        <f t="shared" si="60"/>
        <v>vandalism</v>
      </c>
      <c r="AK83" s="22" t="str">
        <f t="shared" si="61"/>
        <v>other</v>
      </c>
      <c r="AL83" s="23" t="str">
        <f t="shared" si="62"/>
        <v>other</v>
      </c>
      <c r="AM83" s="1" t="str">
        <f t="shared" si="63"/>
        <v/>
      </c>
      <c r="AN83" s="2" t="b">
        <f t="shared" si="64"/>
        <v>0</v>
      </c>
      <c r="AO83" s="1" t="b">
        <f t="shared" si="65"/>
        <v>1</v>
      </c>
      <c r="AP83" s="1" t="str">
        <f t="shared" si="66"/>
        <v>other</v>
      </c>
      <c r="AQ83" s="1" t="b">
        <f t="shared" si="67"/>
        <v>0</v>
      </c>
      <c r="AR83" s="1" t="b">
        <f t="shared" si="68"/>
        <v>0</v>
      </c>
      <c r="AS83" s="1" t="b">
        <f t="shared" si="69"/>
        <v>0</v>
      </c>
      <c r="AT83" s="1" t="str">
        <f t="shared" si="70"/>
        <v>None</v>
      </c>
      <c r="AU83" s="1" t="b">
        <f t="shared" si="71"/>
        <v>0</v>
      </c>
      <c r="AV83" s="1" t="b">
        <f t="shared" si="72"/>
        <v>1</v>
      </c>
      <c r="AW83" s="1" t="str">
        <f t="shared" si="73"/>
        <v>police/sheriff</v>
      </c>
      <c r="AX83" s="1" t="b">
        <f t="shared" si="74"/>
        <v>0</v>
      </c>
      <c r="AY83" s="1" t="b">
        <f t="shared" si="75"/>
        <v>0</v>
      </c>
      <c r="AZ83" s="1" t="b">
        <f t="shared" si="76"/>
        <v>0</v>
      </c>
      <c r="BA83" s="1" t="b">
        <f t="shared" si="77"/>
        <v>0</v>
      </c>
      <c r="BB83" s="1" t="b">
        <f t="shared" si="78"/>
        <v>1</v>
      </c>
    </row>
    <row r="84">
      <c r="A84" s="16" t="s">
        <v>563</v>
      </c>
      <c r="B84" s="17">
        <v>42796.0</v>
      </c>
      <c r="C84" s="4" t="s">
        <v>564</v>
      </c>
      <c r="D84" s="3" t="s">
        <v>210</v>
      </c>
      <c r="E84" s="3" t="s">
        <v>53</v>
      </c>
      <c r="F84" s="18" t="s">
        <v>82</v>
      </c>
      <c r="G84" s="18"/>
      <c r="H84" s="18"/>
      <c r="I84" s="25"/>
      <c r="J84" s="27"/>
      <c r="K84" s="19" t="s">
        <v>83</v>
      </c>
      <c r="L84" s="3" t="s">
        <v>146</v>
      </c>
      <c r="M84" s="3" t="s">
        <v>193</v>
      </c>
      <c r="N84" s="3" t="s">
        <v>194</v>
      </c>
      <c r="O84" s="3" t="s">
        <v>418</v>
      </c>
      <c r="P84" s="74"/>
      <c r="Q84" s="21"/>
      <c r="R84" s="21"/>
      <c r="S84" s="21"/>
      <c r="T84" s="7" t="s">
        <v>565</v>
      </c>
      <c r="U84" s="25"/>
      <c r="V84" s="5" t="s">
        <v>283</v>
      </c>
      <c r="W84" s="5" t="s">
        <v>92</v>
      </c>
      <c r="X84" s="5" t="str">
        <f t="shared" si="55"/>
        <v>student group
gathering/protest/vigil/demonstration</v>
      </c>
      <c r="Y84" s="5" t="s">
        <v>70</v>
      </c>
      <c r="Z84" s="5" t="s">
        <v>71</v>
      </c>
      <c r="AA84" s="5" t="str">
        <f t="shared" si="56"/>
        <v>police/sheriff
other</v>
      </c>
      <c r="AB84" s="5" t="s">
        <v>68</v>
      </c>
      <c r="AC84" s="5" t="s">
        <v>110</v>
      </c>
      <c r="AD84" s="5" t="str">
        <f t="shared" si="57"/>
        <v>community members
policy/committee/system creation</v>
      </c>
      <c r="AE84" s="12"/>
      <c r="AF84" s="12"/>
      <c r="AG84" s="12" t="str">
        <f t="shared" si="58"/>
        <v>
</v>
      </c>
      <c r="AH84" s="12">
        <v>3.0</v>
      </c>
      <c r="AI84" s="12" t="str">
        <f t="shared" si="59"/>
        <v>Other</v>
      </c>
      <c r="AJ84" s="12" t="str">
        <f t="shared" si="60"/>
        <v>none</v>
      </c>
      <c r="AK84" s="22" t="str">
        <f t="shared" si="61"/>
        <v>gathering/protest/vigil/demonstration, other, policy/committee/system creation</v>
      </c>
      <c r="AL84" s="23" t="str">
        <f t="shared" si="62"/>
        <v>student group, police/sheriff, community members</v>
      </c>
      <c r="AM84" s="1" t="str">
        <f t="shared" si="63"/>
        <v/>
      </c>
      <c r="AN84" s="2" t="b">
        <f t="shared" si="64"/>
        <v>0</v>
      </c>
      <c r="AO84" s="1" t="b">
        <f t="shared" si="65"/>
        <v>1</v>
      </c>
      <c r="AP84" s="1" t="str">
        <f t="shared" si="66"/>
        <v>other</v>
      </c>
      <c r="AQ84" s="1" t="b">
        <f t="shared" si="67"/>
        <v>0</v>
      </c>
      <c r="AR84" s="1" t="b">
        <f t="shared" si="68"/>
        <v>0</v>
      </c>
      <c r="AS84" s="1" t="b">
        <f t="shared" si="69"/>
        <v>0</v>
      </c>
      <c r="AT84" s="1" t="str">
        <f t="shared" si="70"/>
        <v>None</v>
      </c>
      <c r="AU84" s="1" t="b">
        <f t="shared" si="71"/>
        <v>0</v>
      </c>
      <c r="AV84" s="1" t="b">
        <f t="shared" si="72"/>
        <v>1</v>
      </c>
      <c r="AW84" s="1" t="str">
        <f t="shared" si="73"/>
        <v>police/sheriff</v>
      </c>
      <c r="AX84" s="1" t="b">
        <f t="shared" si="74"/>
        <v>1</v>
      </c>
      <c r="AY84" s="1" t="b">
        <f t="shared" si="75"/>
        <v>1</v>
      </c>
      <c r="AZ84" s="1" t="b">
        <f t="shared" si="76"/>
        <v>0</v>
      </c>
      <c r="BA84" s="1" t="b">
        <f t="shared" si="77"/>
        <v>1</v>
      </c>
      <c r="BB84" s="1" t="b">
        <f t="shared" si="78"/>
        <v>1</v>
      </c>
    </row>
    <row r="85">
      <c r="A85" s="16" t="s">
        <v>566</v>
      </c>
      <c r="B85" s="17">
        <v>42798.0</v>
      </c>
      <c r="C85" s="4" t="s">
        <v>567</v>
      </c>
      <c r="D85" s="3" t="s">
        <v>103</v>
      </c>
      <c r="E85" s="3" t="s">
        <v>53</v>
      </c>
      <c r="F85" s="18" t="s">
        <v>568</v>
      </c>
      <c r="G85" s="6"/>
      <c r="H85" s="6"/>
      <c r="I85" s="7" t="s">
        <v>264</v>
      </c>
      <c r="J85" s="27"/>
      <c r="K85" s="19" t="s">
        <v>132</v>
      </c>
      <c r="L85" s="3" t="s">
        <v>146</v>
      </c>
      <c r="M85" s="3" t="s">
        <v>296</v>
      </c>
      <c r="N85" s="3" t="s">
        <v>194</v>
      </c>
      <c r="O85" s="3" t="s">
        <v>98</v>
      </c>
      <c r="P85" s="74"/>
      <c r="Q85" s="3" t="s">
        <v>134</v>
      </c>
      <c r="R85" s="42" t="s">
        <v>87</v>
      </c>
      <c r="S85" s="21"/>
      <c r="T85" s="25"/>
      <c r="U85" s="25"/>
      <c r="V85" s="12"/>
      <c r="W85" s="5"/>
      <c r="X85" s="5" t="str">
        <f t="shared" si="55"/>
        <v>
</v>
      </c>
      <c r="Y85" s="12"/>
      <c r="Z85" s="5"/>
      <c r="AA85" s="5" t="str">
        <f t="shared" si="56"/>
        <v>
</v>
      </c>
      <c r="AB85" s="12"/>
      <c r="AC85" s="12"/>
      <c r="AD85" s="5" t="str">
        <f t="shared" si="57"/>
        <v>
</v>
      </c>
      <c r="AE85" s="12"/>
      <c r="AF85" s="12"/>
      <c r="AG85" s="12" t="str">
        <f t="shared" si="58"/>
        <v>
</v>
      </c>
      <c r="AH85" s="12">
        <v>0.0</v>
      </c>
      <c r="AI85" s="12" t="str">
        <f t="shared" si="59"/>
        <v>Other</v>
      </c>
      <c r="AJ85" s="12" t="str">
        <f t="shared" si="60"/>
        <v>other</v>
      </c>
      <c r="AK85" s="22" t="str">
        <f t="shared" si="61"/>
        <v/>
      </c>
      <c r="AL85" s="23" t="str">
        <f t="shared" si="62"/>
        <v/>
      </c>
      <c r="AM85" s="1" t="str">
        <f t="shared" si="63"/>
        <v>Jewish Community, Non-White</v>
      </c>
      <c r="AN85" s="2" t="b">
        <f t="shared" si="64"/>
        <v>0</v>
      </c>
      <c r="AO85" s="1" t="b">
        <f t="shared" si="65"/>
        <v>0</v>
      </c>
      <c r="AP85" s="1" t="str">
        <f t="shared" si="66"/>
        <v>no involvement</v>
      </c>
      <c r="AQ85" s="1" t="b">
        <f t="shared" si="67"/>
        <v>0</v>
      </c>
      <c r="AR85" s="1" t="b">
        <f t="shared" si="68"/>
        <v>0</v>
      </c>
      <c r="AS85" s="1" t="b">
        <f t="shared" si="69"/>
        <v>0</v>
      </c>
      <c r="AT85" s="1" t="str">
        <f t="shared" si="70"/>
        <v>None</v>
      </c>
      <c r="AU85" s="1" t="b">
        <f t="shared" si="71"/>
        <v>0</v>
      </c>
      <c r="AV85" s="1" t="b">
        <f t="shared" si="72"/>
        <v>0</v>
      </c>
      <c r="AW85" s="1" t="str">
        <f t="shared" si="73"/>
        <v>None</v>
      </c>
      <c r="AX85" s="1" t="b">
        <f t="shared" si="74"/>
        <v>0</v>
      </c>
      <c r="AY85" s="1" t="b">
        <f t="shared" si="75"/>
        <v>0</v>
      </c>
      <c r="AZ85" s="1" t="b">
        <f t="shared" si="76"/>
        <v>0</v>
      </c>
      <c r="BA85" s="1" t="b">
        <f t="shared" si="77"/>
        <v>0</v>
      </c>
      <c r="BB85" s="1" t="b">
        <f t="shared" si="78"/>
        <v>0</v>
      </c>
    </row>
    <row r="86">
      <c r="A86" s="16" t="s">
        <v>559</v>
      </c>
      <c r="B86" s="17">
        <v>42800.0</v>
      </c>
      <c r="C86" s="4" t="s">
        <v>209</v>
      </c>
      <c r="D86" s="3" t="s">
        <v>210</v>
      </c>
      <c r="E86" s="3" t="s">
        <v>191</v>
      </c>
      <c r="F86" s="18" t="s">
        <v>54</v>
      </c>
      <c r="G86" s="6"/>
      <c r="H86" s="6"/>
      <c r="I86" s="25"/>
      <c r="J86" s="27"/>
      <c r="K86" s="19" t="s">
        <v>83</v>
      </c>
      <c r="L86" s="3" t="s">
        <v>146</v>
      </c>
      <c r="M86" s="3" t="s">
        <v>265</v>
      </c>
      <c r="N86" s="3" t="s">
        <v>194</v>
      </c>
      <c r="O86" s="3" t="s">
        <v>98</v>
      </c>
      <c r="P86" s="74"/>
      <c r="Q86" s="36"/>
      <c r="R86" s="21"/>
      <c r="S86" s="21"/>
      <c r="T86" s="25"/>
      <c r="U86" s="7" t="s">
        <v>569</v>
      </c>
      <c r="V86" s="12"/>
      <c r="W86" s="5"/>
      <c r="X86" s="5" t="str">
        <f t="shared" si="55"/>
        <v>
</v>
      </c>
      <c r="Y86" s="12"/>
      <c r="Z86" s="5"/>
      <c r="AA86" s="5" t="str">
        <f t="shared" si="56"/>
        <v>
</v>
      </c>
      <c r="AB86" s="12"/>
      <c r="AC86" s="12"/>
      <c r="AD86" s="5" t="str">
        <f t="shared" si="57"/>
        <v>
</v>
      </c>
      <c r="AE86" s="12"/>
      <c r="AF86" s="12"/>
      <c r="AG86" s="12" t="str">
        <f t="shared" si="58"/>
        <v>
</v>
      </c>
      <c r="AH86" s="12">
        <v>0.0</v>
      </c>
      <c r="AI86" s="12" t="str">
        <f t="shared" si="59"/>
        <v>Vandalism</v>
      </c>
      <c r="AJ86" s="12" t="str">
        <f t="shared" si="60"/>
        <v>vandalism</v>
      </c>
      <c r="AK86" s="22" t="str">
        <f t="shared" si="61"/>
        <v/>
      </c>
      <c r="AL86" s="39" t="str">
        <f t="shared" si="62"/>
        <v/>
      </c>
      <c r="AM86" s="1" t="str">
        <f t="shared" si="63"/>
        <v/>
      </c>
      <c r="AN86" s="2" t="b">
        <f t="shared" si="64"/>
        <v>0</v>
      </c>
      <c r="AO86" s="1" t="b">
        <f t="shared" si="65"/>
        <v>0</v>
      </c>
      <c r="AP86" s="1" t="str">
        <f t="shared" si="66"/>
        <v>no involvement</v>
      </c>
      <c r="AQ86" s="1" t="b">
        <f t="shared" si="67"/>
        <v>0</v>
      </c>
      <c r="AR86" s="1" t="b">
        <f t="shared" si="68"/>
        <v>0</v>
      </c>
      <c r="AS86" s="1" t="b">
        <f t="shared" si="69"/>
        <v>0</v>
      </c>
      <c r="AT86" s="1" t="str">
        <f t="shared" si="70"/>
        <v>None</v>
      </c>
      <c r="AU86" s="1" t="b">
        <f t="shared" si="71"/>
        <v>0</v>
      </c>
      <c r="AV86" s="1" t="b">
        <f t="shared" si="72"/>
        <v>0</v>
      </c>
      <c r="AW86" s="1" t="str">
        <f t="shared" si="73"/>
        <v>None</v>
      </c>
      <c r="AX86" s="1" t="b">
        <f t="shared" si="74"/>
        <v>0</v>
      </c>
      <c r="AY86" s="1" t="b">
        <f t="shared" si="75"/>
        <v>0</v>
      </c>
      <c r="AZ86" s="1" t="b">
        <f t="shared" si="76"/>
        <v>0</v>
      </c>
      <c r="BA86" s="1" t="b">
        <f t="shared" si="77"/>
        <v>0</v>
      </c>
      <c r="BB86" s="1" t="b">
        <f t="shared" si="78"/>
        <v>0</v>
      </c>
    </row>
    <row r="87">
      <c r="A87" s="16" t="s">
        <v>570</v>
      </c>
      <c r="B87" s="17">
        <v>42801.0</v>
      </c>
      <c r="C87" s="4" t="s">
        <v>288</v>
      </c>
      <c r="D87" s="3" t="s">
        <v>124</v>
      </c>
      <c r="E87" s="3" t="s">
        <v>53</v>
      </c>
      <c r="F87" s="18" t="s">
        <v>55</v>
      </c>
      <c r="G87" s="6" t="s">
        <v>54</v>
      </c>
      <c r="H87" s="6"/>
      <c r="I87" s="25"/>
      <c r="J87" s="27"/>
      <c r="K87" s="19" t="s">
        <v>83</v>
      </c>
      <c r="L87" s="3" t="s">
        <v>151</v>
      </c>
      <c r="M87" s="3" t="s">
        <v>237</v>
      </c>
      <c r="N87" s="3" t="s">
        <v>194</v>
      </c>
      <c r="O87" s="85" t="s">
        <v>62</v>
      </c>
      <c r="P87" s="74"/>
      <c r="Q87" s="36"/>
      <c r="R87" s="21"/>
      <c r="S87" s="21"/>
      <c r="T87" s="7" t="s">
        <v>571</v>
      </c>
      <c r="U87" s="25"/>
      <c r="V87" s="5" t="s">
        <v>179</v>
      </c>
      <c r="W87" s="5" t="s">
        <v>69</v>
      </c>
      <c r="X87" s="5" t="str">
        <f t="shared" si="55"/>
        <v>school administration
clean up/cover up</v>
      </c>
      <c r="Y87" s="12"/>
      <c r="Z87" s="5"/>
      <c r="AA87" s="5" t="str">
        <f t="shared" si="56"/>
        <v>
</v>
      </c>
      <c r="AB87" s="12"/>
      <c r="AC87" s="12"/>
      <c r="AD87" s="5" t="str">
        <f t="shared" si="57"/>
        <v>
</v>
      </c>
      <c r="AE87" s="12"/>
      <c r="AF87" s="12"/>
      <c r="AG87" s="12" t="str">
        <f t="shared" si="58"/>
        <v>
</v>
      </c>
      <c r="AH87" s="12">
        <v>1.0</v>
      </c>
      <c r="AI87" s="12" t="str">
        <f t="shared" si="59"/>
        <v>Graffiti</v>
      </c>
      <c r="AJ87" s="12" t="str">
        <f t="shared" si="60"/>
        <v>vandalism</v>
      </c>
      <c r="AK87" s="22" t="str">
        <f t="shared" si="61"/>
        <v>clean up/cover up</v>
      </c>
      <c r="AL87" s="39" t="str">
        <f t="shared" si="62"/>
        <v>clean up/cover up</v>
      </c>
      <c r="AM87" s="1" t="str">
        <f t="shared" si="63"/>
        <v/>
      </c>
      <c r="AN87" s="2" t="b">
        <f t="shared" si="64"/>
        <v>0</v>
      </c>
      <c r="AO87" s="1" t="b">
        <f t="shared" si="65"/>
        <v>0</v>
      </c>
      <c r="AP87" s="1" t="str">
        <f t="shared" si="66"/>
        <v>no involvement</v>
      </c>
      <c r="AQ87" s="1" t="b">
        <f t="shared" si="67"/>
        <v>0</v>
      </c>
      <c r="AR87" s="1" t="b">
        <f t="shared" si="68"/>
        <v>0</v>
      </c>
      <c r="AS87" s="1" t="b">
        <f t="shared" si="69"/>
        <v>1</v>
      </c>
      <c r="AT87" s="1" t="str">
        <f t="shared" si="70"/>
        <v>school administration</v>
      </c>
      <c r="AU87" s="1" t="b">
        <f t="shared" si="71"/>
        <v>0</v>
      </c>
      <c r="AV87" s="1" t="b">
        <f t="shared" si="72"/>
        <v>0</v>
      </c>
      <c r="AW87" s="1" t="str">
        <f t="shared" si="73"/>
        <v>None</v>
      </c>
      <c r="AX87" s="1" t="b">
        <f t="shared" si="74"/>
        <v>0</v>
      </c>
      <c r="AY87" s="1" t="b">
        <f t="shared" si="75"/>
        <v>0</v>
      </c>
      <c r="AZ87" s="1" t="b">
        <f t="shared" si="76"/>
        <v>0</v>
      </c>
      <c r="BA87" s="1" t="b">
        <f t="shared" si="77"/>
        <v>0</v>
      </c>
      <c r="BB87" s="1" t="b">
        <f t="shared" si="78"/>
        <v>1</v>
      </c>
    </row>
    <row r="88">
      <c r="A88" s="16" t="s">
        <v>572</v>
      </c>
      <c r="B88" s="17">
        <v>42802.0</v>
      </c>
      <c r="C88" s="4" t="s">
        <v>369</v>
      </c>
      <c r="D88" s="3" t="s">
        <v>370</v>
      </c>
      <c r="E88" s="3" t="s">
        <v>191</v>
      </c>
      <c r="F88" s="18" t="s">
        <v>573</v>
      </c>
      <c r="G88" s="6"/>
      <c r="H88" s="6"/>
      <c r="I88" s="7" t="s">
        <v>574</v>
      </c>
      <c r="J88" s="27"/>
      <c r="K88" s="19" t="s">
        <v>132</v>
      </c>
      <c r="L88" s="3" t="s">
        <v>146</v>
      </c>
      <c r="M88" s="3" t="s">
        <v>237</v>
      </c>
      <c r="N88" s="3" t="s">
        <v>194</v>
      </c>
      <c r="O88" s="3" t="s">
        <v>342</v>
      </c>
      <c r="P88" s="20" t="s">
        <v>575</v>
      </c>
      <c r="Q88" s="36"/>
      <c r="R88" s="21"/>
      <c r="S88" s="21"/>
      <c r="T88" s="108" t="s">
        <v>576</v>
      </c>
      <c r="U88" s="7" t="s">
        <v>577</v>
      </c>
      <c r="V88" s="5" t="s">
        <v>70</v>
      </c>
      <c r="W88" s="5" t="s">
        <v>71</v>
      </c>
      <c r="X88" s="5" t="str">
        <f t="shared" si="55"/>
        <v>police/sheriff
other</v>
      </c>
      <c r="Y88" s="12"/>
      <c r="Z88" s="5"/>
      <c r="AA88" s="5" t="str">
        <f t="shared" si="56"/>
        <v>
</v>
      </c>
      <c r="AB88" s="12"/>
      <c r="AC88" s="12"/>
      <c r="AD88" s="5" t="str">
        <f t="shared" si="57"/>
        <v>
</v>
      </c>
      <c r="AE88" s="12"/>
      <c r="AF88" s="12"/>
      <c r="AG88" s="12" t="str">
        <f t="shared" si="58"/>
        <v>
</v>
      </c>
      <c r="AH88" s="12">
        <v>1.0</v>
      </c>
      <c r="AI88" s="12" t="str">
        <f t="shared" si="59"/>
        <v>Graffiti</v>
      </c>
      <c r="AJ88" s="12" t="str">
        <f t="shared" si="60"/>
        <v>graffiti</v>
      </c>
      <c r="AK88" s="22" t="str">
        <f t="shared" si="61"/>
        <v>other</v>
      </c>
      <c r="AL88" s="39" t="str">
        <f t="shared" si="62"/>
        <v>other</v>
      </c>
      <c r="AM88" s="1" t="str">
        <f t="shared" si="63"/>
        <v/>
      </c>
      <c r="AN88" s="2" t="b">
        <f t="shared" si="64"/>
        <v>1</v>
      </c>
      <c r="AO88" s="1" t="b">
        <f t="shared" si="65"/>
        <v>1</v>
      </c>
      <c r="AP88" s="1" t="str">
        <f t="shared" si="66"/>
        <v>other</v>
      </c>
      <c r="AQ88" s="1" t="b">
        <f t="shared" si="67"/>
        <v>0</v>
      </c>
      <c r="AR88" s="1" t="b">
        <f t="shared" si="68"/>
        <v>0</v>
      </c>
      <c r="AS88" s="1" t="b">
        <f t="shared" si="69"/>
        <v>0</v>
      </c>
      <c r="AT88" s="1" t="str">
        <f t="shared" si="70"/>
        <v>None</v>
      </c>
      <c r="AU88" s="1" t="b">
        <f t="shared" si="71"/>
        <v>0</v>
      </c>
      <c r="AV88" s="1" t="b">
        <f t="shared" si="72"/>
        <v>1</v>
      </c>
      <c r="AW88" s="1" t="str">
        <f t="shared" si="73"/>
        <v>police/sheriff</v>
      </c>
      <c r="AX88" s="1" t="b">
        <f t="shared" si="74"/>
        <v>0</v>
      </c>
      <c r="AY88" s="1" t="b">
        <f t="shared" si="75"/>
        <v>0</v>
      </c>
      <c r="AZ88" s="1" t="b">
        <f t="shared" si="76"/>
        <v>0</v>
      </c>
      <c r="BA88" s="1" t="b">
        <f t="shared" si="77"/>
        <v>0</v>
      </c>
      <c r="BB88" s="1" t="b">
        <f t="shared" si="78"/>
        <v>1</v>
      </c>
    </row>
    <row r="89">
      <c r="A89" s="16" t="s">
        <v>578</v>
      </c>
      <c r="B89" s="17">
        <v>42806.0</v>
      </c>
      <c r="C89" s="4" t="s">
        <v>579</v>
      </c>
      <c r="D89" s="3" t="s">
        <v>95</v>
      </c>
      <c r="E89" s="3" t="s">
        <v>96</v>
      </c>
      <c r="F89" s="18" t="s">
        <v>82</v>
      </c>
      <c r="G89" s="18"/>
      <c r="H89" s="18"/>
      <c r="I89" s="7" t="s">
        <v>211</v>
      </c>
      <c r="J89" s="27"/>
      <c r="K89" s="19" t="s">
        <v>83</v>
      </c>
      <c r="L89" s="3" t="s">
        <v>316</v>
      </c>
      <c r="M89" s="3" t="s">
        <v>265</v>
      </c>
      <c r="N89" s="3" t="s">
        <v>194</v>
      </c>
      <c r="O89" s="3" t="s">
        <v>214</v>
      </c>
      <c r="P89" s="74"/>
      <c r="Q89" s="45" t="s">
        <v>64</v>
      </c>
      <c r="R89" s="21"/>
      <c r="S89" s="3" t="s">
        <v>126</v>
      </c>
      <c r="T89" s="7" t="s">
        <v>561</v>
      </c>
      <c r="U89" s="25"/>
      <c r="V89" s="5" t="s">
        <v>70</v>
      </c>
      <c r="W89" s="5" t="s">
        <v>71</v>
      </c>
      <c r="X89" s="5" t="str">
        <f t="shared" si="55"/>
        <v>police/sheriff
other</v>
      </c>
      <c r="Y89" s="12"/>
      <c r="Z89" s="5"/>
      <c r="AA89" s="5" t="str">
        <f t="shared" si="56"/>
        <v>
</v>
      </c>
      <c r="AB89" s="12"/>
      <c r="AC89" s="12"/>
      <c r="AD89" s="5" t="str">
        <f t="shared" si="57"/>
        <v>
</v>
      </c>
      <c r="AE89" s="12"/>
      <c r="AF89" s="12"/>
      <c r="AG89" s="12" t="str">
        <f t="shared" si="58"/>
        <v>
</v>
      </c>
      <c r="AH89" s="12">
        <v>1.0</v>
      </c>
      <c r="AI89" s="12" t="str">
        <f t="shared" si="59"/>
        <v>Other</v>
      </c>
      <c r="AJ89" s="12" t="str">
        <f t="shared" si="60"/>
        <v>none</v>
      </c>
      <c r="AK89" s="22" t="str">
        <f t="shared" si="61"/>
        <v>other</v>
      </c>
      <c r="AL89" s="39" t="str">
        <f t="shared" si="62"/>
        <v>other</v>
      </c>
      <c r="AM89" s="1" t="str">
        <f t="shared" si="63"/>
        <v>Black American Community</v>
      </c>
      <c r="AN89" s="2" t="b">
        <f t="shared" si="64"/>
        <v>0</v>
      </c>
      <c r="AO89" s="1" t="b">
        <f t="shared" si="65"/>
        <v>1</v>
      </c>
      <c r="AP89" s="1" t="str">
        <f t="shared" si="66"/>
        <v>other</v>
      </c>
      <c r="AQ89" s="1" t="b">
        <f t="shared" si="67"/>
        <v>0</v>
      </c>
      <c r="AR89" s="1" t="b">
        <f t="shared" si="68"/>
        <v>0</v>
      </c>
      <c r="AS89" s="1" t="b">
        <f t="shared" si="69"/>
        <v>0</v>
      </c>
      <c r="AT89" s="1" t="str">
        <f t="shared" si="70"/>
        <v>None</v>
      </c>
      <c r="AU89" s="1" t="b">
        <f t="shared" si="71"/>
        <v>0</v>
      </c>
      <c r="AV89" s="1" t="b">
        <f t="shared" si="72"/>
        <v>1</v>
      </c>
      <c r="AW89" s="1" t="str">
        <f t="shared" si="73"/>
        <v>police/sheriff</v>
      </c>
      <c r="AX89" s="1" t="b">
        <f t="shared" si="74"/>
        <v>0</v>
      </c>
      <c r="AY89" s="1" t="b">
        <f t="shared" si="75"/>
        <v>0</v>
      </c>
      <c r="AZ89" s="1" t="b">
        <f t="shared" si="76"/>
        <v>0</v>
      </c>
      <c r="BA89" s="1" t="b">
        <f t="shared" si="77"/>
        <v>0</v>
      </c>
      <c r="BB89" s="1" t="b">
        <f t="shared" si="78"/>
        <v>1</v>
      </c>
    </row>
    <row r="90">
      <c r="A90" s="16" t="s">
        <v>580</v>
      </c>
      <c r="B90" s="17">
        <v>42812.0</v>
      </c>
      <c r="C90" s="4" t="s">
        <v>581</v>
      </c>
      <c r="D90" s="3" t="s">
        <v>52</v>
      </c>
      <c r="E90" s="3" t="s">
        <v>262</v>
      </c>
      <c r="F90" s="18" t="s">
        <v>582</v>
      </c>
      <c r="G90" s="6"/>
      <c r="H90" s="6"/>
      <c r="I90" s="25"/>
      <c r="J90" s="27"/>
      <c r="K90" s="19" t="s">
        <v>83</v>
      </c>
      <c r="L90" s="3" t="s">
        <v>146</v>
      </c>
      <c r="M90" s="3" t="s">
        <v>583</v>
      </c>
      <c r="N90" s="3" t="s">
        <v>194</v>
      </c>
      <c r="O90" s="3" t="s">
        <v>484</v>
      </c>
      <c r="P90" s="74"/>
      <c r="Q90" s="3" t="s">
        <v>134</v>
      </c>
      <c r="R90" s="3"/>
      <c r="S90" s="21"/>
      <c r="T90" s="7" t="s">
        <v>584</v>
      </c>
      <c r="U90" s="7" t="s">
        <v>585</v>
      </c>
      <c r="V90" s="5" t="s">
        <v>70</v>
      </c>
      <c r="W90" s="5" t="s">
        <v>71</v>
      </c>
      <c r="X90" s="5" t="str">
        <f t="shared" si="55"/>
        <v>police/sheriff
other</v>
      </c>
      <c r="Y90" s="5" t="s">
        <v>163</v>
      </c>
      <c r="Z90" s="5" t="s">
        <v>111</v>
      </c>
      <c r="AA90" s="5" t="str">
        <f t="shared" si="56"/>
        <v>religious leaders
letters/statements</v>
      </c>
      <c r="AB90" s="5" t="s">
        <v>179</v>
      </c>
      <c r="AC90" s="5" t="s">
        <v>92</v>
      </c>
      <c r="AD90" s="5" t="str">
        <f t="shared" si="57"/>
        <v>school administration
gathering/protest/vigil/demonstration</v>
      </c>
      <c r="AE90" s="12"/>
      <c r="AF90" s="12"/>
      <c r="AG90" s="12" t="str">
        <f t="shared" si="58"/>
        <v>
</v>
      </c>
      <c r="AH90" s="12">
        <v>3.0</v>
      </c>
      <c r="AI90" s="12" t="str">
        <f t="shared" si="59"/>
        <v>Other</v>
      </c>
      <c r="AJ90" s="12" t="str">
        <f t="shared" si="60"/>
        <v>other</v>
      </c>
      <c r="AK90" s="22" t="str">
        <f t="shared" si="61"/>
        <v>other, letters/statements, gathering/protest/vigil/demonstration</v>
      </c>
      <c r="AL90" s="23" t="str">
        <f t="shared" si="62"/>
        <v>police/sheriff, religious leaders, school administration</v>
      </c>
      <c r="AM90" s="1" t="str">
        <f t="shared" si="63"/>
        <v>Jewish Community</v>
      </c>
      <c r="AN90" s="2" t="b">
        <f t="shared" si="64"/>
        <v>0</v>
      </c>
      <c r="AO90" s="1" t="b">
        <f t="shared" si="65"/>
        <v>1</v>
      </c>
      <c r="AP90" s="1" t="str">
        <f t="shared" si="66"/>
        <v>other</v>
      </c>
      <c r="AQ90" s="1" t="b">
        <f t="shared" si="67"/>
        <v>1</v>
      </c>
      <c r="AR90" s="1" t="b">
        <f t="shared" si="68"/>
        <v>1</v>
      </c>
      <c r="AS90" s="1" t="b">
        <f t="shared" si="69"/>
        <v>0</v>
      </c>
      <c r="AT90" s="1" t="str">
        <f t="shared" si="70"/>
        <v>None</v>
      </c>
      <c r="AU90" s="1" t="b">
        <f t="shared" si="71"/>
        <v>0</v>
      </c>
      <c r="AV90" s="1" t="b">
        <f t="shared" si="72"/>
        <v>1</v>
      </c>
      <c r="AW90" s="1" t="str">
        <f t="shared" si="73"/>
        <v>police/sheriff</v>
      </c>
      <c r="AX90" s="1" t="b">
        <f t="shared" si="74"/>
        <v>0</v>
      </c>
      <c r="AY90" s="1" t="b">
        <f t="shared" si="75"/>
        <v>1</v>
      </c>
      <c r="AZ90" s="1" t="b">
        <f t="shared" si="76"/>
        <v>0</v>
      </c>
      <c r="BA90" s="1" t="b">
        <f t="shared" si="77"/>
        <v>1</v>
      </c>
      <c r="BB90" s="1" t="b">
        <f t="shared" si="78"/>
        <v>1</v>
      </c>
    </row>
    <row r="91">
      <c r="A91" s="16" t="s">
        <v>586</v>
      </c>
      <c r="B91" s="17">
        <v>42814.0</v>
      </c>
      <c r="C91" s="4" t="s">
        <v>587</v>
      </c>
      <c r="D91" s="3" t="s">
        <v>52</v>
      </c>
      <c r="E91" s="3" t="s">
        <v>53</v>
      </c>
      <c r="F91" s="18" t="s">
        <v>588</v>
      </c>
      <c r="G91" s="6"/>
      <c r="H91" s="6"/>
      <c r="I91" s="7" t="s">
        <v>589</v>
      </c>
      <c r="J91" s="27"/>
      <c r="K91" s="19" t="s">
        <v>132</v>
      </c>
      <c r="L91" s="3" t="s">
        <v>146</v>
      </c>
      <c r="M91" s="3" t="s">
        <v>243</v>
      </c>
      <c r="N91" s="3" t="s">
        <v>194</v>
      </c>
      <c r="O91" s="10" t="s">
        <v>62</v>
      </c>
      <c r="P91" s="74"/>
      <c r="Q91" s="3" t="s">
        <v>134</v>
      </c>
      <c r="R91" s="3"/>
      <c r="S91" s="3" t="s">
        <v>126</v>
      </c>
      <c r="T91" s="46" t="s">
        <v>590</v>
      </c>
      <c r="U91" s="7" t="s">
        <v>591</v>
      </c>
      <c r="V91" s="5" t="s">
        <v>70</v>
      </c>
      <c r="W91" s="5" t="s">
        <v>42</v>
      </c>
      <c r="X91" s="5" t="str">
        <f t="shared" si="55"/>
        <v>police/sheriff
suspension/denial of access to space</v>
      </c>
      <c r="Y91" s="12"/>
      <c r="Z91" s="5"/>
      <c r="AA91" s="5" t="str">
        <f t="shared" si="56"/>
        <v>
</v>
      </c>
      <c r="AB91" s="12"/>
      <c r="AC91" s="12"/>
      <c r="AD91" s="5" t="str">
        <f t="shared" si="57"/>
        <v>
</v>
      </c>
      <c r="AE91" s="12"/>
      <c r="AF91" s="12"/>
      <c r="AG91" s="12" t="str">
        <f t="shared" si="58"/>
        <v>
</v>
      </c>
      <c r="AH91" s="12">
        <v>1.0</v>
      </c>
      <c r="AI91" s="12" t="str">
        <f t="shared" si="59"/>
        <v>Other</v>
      </c>
      <c r="AJ91" s="12" t="str">
        <f t="shared" si="60"/>
        <v>other</v>
      </c>
      <c r="AK91" s="22" t="str">
        <f t="shared" si="61"/>
        <v>suspension/denial of access to space</v>
      </c>
      <c r="AL91" s="23" t="str">
        <f t="shared" si="62"/>
        <v>suspension/denial of access to space</v>
      </c>
      <c r="AM91" s="1" t="str">
        <f t="shared" si="63"/>
        <v>Jewish Community</v>
      </c>
      <c r="AN91" s="2" t="b">
        <f t="shared" si="64"/>
        <v>0</v>
      </c>
      <c r="AO91" s="1" t="b">
        <f t="shared" si="65"/>
        <v>1</v>
      </c>
      <c r="AP91" s="1" t="str">
        <f t="shared" si="66"/>
        <v>suspension/denial of access to space</v>
      </c>
      <c r="AQ91" s="1" t="b">
        <f t="shared" si="67"/>
        <v>0</v>
      </c>
      <c r="AR91" s="1" t="b">
        <f t="shared" si="68"/>
        <v>0</v>
      </c>
      <c r="AS91" s="1" t="b">
        <f t="shared" si="69"/>
        <v>0</v>
      </c>
      <c r="AT91" s="1" t="str">
        <f t="shared" si="70"/>
        <v>None</v>
      </c>
      <c r="AU91" s="1" t="b">
        <f t="shared" si="71"/>
        <v>1</v>
      </c>
      <c r="AV91" s="1" t="b">
        <f t="shared" si="72"/>
        <v>0</v>
      </c>
      <c r="AW91" s="1" t="str">
        <f t="shared" si="73"/>
        <v>None</v>
      </c>
      <c r="AX91" s="1" t="b">
        <f t="shared" si="74"/>
        <v>0</v>
      </c>
      <c r="AY91" s="1" t="b">
        <f t="shared" si="75"/>
        <v>0</v>
      </c>
      <c r="AZ91" s="1" t="b">
        <f t="shared" si="76"/>
        <v>0</v>
      </c>
      <c r="BA91" s="1" t="b">
        <f t="shared" si="77"/>
        <v>0</v>
      </c>
      <c r="BB91" s="1" t="b">
        <f t="shared" si="78"/>
        <v>1</v>
      </c>
    </row>
    <row r="92">
      <c r="A92" s="16" t="s">
        <v>592</v>
      </c>
      <c r="B92" s="17">
        <v>42815.0</v>
      </c>
      <c r="C92" s="4" t="s">
        <v>308</v>
      </c>
      <c r="D92" s="3" t="s">
        <v>309</v>
      </c>
      <c r="E92" s="3" t="s">
        <v>191</v>
      </c>
      <c r="F92" s="18" t="s">
        <v>593</v>
      </c>
      <c r="G92" s="6" t="s">
        <v>55</v>
      </c>
      <c r="H92" s="6"/>
      <c r="I92" s="25"/>
      <c r="J92" s="27"/>
      <c r="K92" s="19" t="s">
        <v>83</v>
      </c>
      <c r="L92" s="3" t="s">
        <v>316</v>
      </c>
      <c r="M92" s="3" t="s">
        <v>265</v>
      </c>
      <c r="N92" s="3" t="s">
        <v>194</v>
      </c>
      <c r="O92" s="3" t="s">
        <v>317</v>
      </c>
      <c r="P92" s="74"/>
      <c r="Q92" s="21"/>
      <c r="R92" s="3"/>
      <c r="S92" s="21"/>
      <c r="T92" s="7" t="s">
        <v>594</v>
      </c>
      <c r="U92" s="7" t="s">
        <v>595</v>
      </c>
      <c r="V92" s="5" t="s">
        <v>179</v>
      </c>
      <c r="W92" s="5" t="s">
        <v>69</v>
      </c>
      <c r="X92" s="5" t="str">
        <f t="shared" si="55"/>
        <v>school administration
clean up/cover up</v>
      </c>
      <c r="Y92" s="5" t="s">
        <v>179</v>
      </c>
      <c r="Z92" s="5" t="s">
        <v>111</v>
      </c>
      <c r="AA92" s="5" t="str">
        <f t="shared" si="56"/>
        <v>school administration
letters/statements</v>
      </c>
      <c r="AB92" s="5" t="s">
        <v>283</v>
      </c>
      <c r="AC92" s="5" t="s">
        <v>111</v>
      </c>
      <c r="AD92" s="5" t="str">
        <f t="shared" si="57"/>
        <v>student group
letters/statements</v>
      </c>
      <c r="AE92" s="5" t="s">
        <v>163</v>
      </c>
      <c r="AF92" s="5" t="s">
        <v>111</v>
      </c>
      <c r="AG92" s="12" t="str">
        <f t="shared" si="58"/>
        <v>religious leaders
letters/statements</v>
      </c>
      <c r="AH92" s="12">
        <v>4.0</v>
      </c>
      <c r="AI92" s="12" t="str">
        <f t="shared" si="59"/>
        <v>Vandalism</v>
      </c>
      <c r="AJ92" s="12" t="str">
        <f t="shared" si="60"/>
        <v>vandalism</v>
      </c>
      <c r="AK92" s="22" t="str">
        <f t="shared" si="61"/>
        <v>clean up/cover up, letters/statements, letters/statements, letters/statements</v>
      </c>
      <c r="AL92" s="23" t="str">
        <f t="shared" si="62"/>
        <v>school administration, school administration, student group, religious leaders</v>
      </c>
      <c r="AM92" s="1" t="str">
        <f t="shared" si="63"/>
        <v/>
      </c>
      <c r="AN92" s="2" t="b">
        <f t="shared" si="64"/>
        <v>0</v>
      </c>
      <c r="AO92" s="1" t="b">
        <f t="shared" si="65"/>
        <v>0</v>
      </c>
      <c r="AP92" s="1" t="str">
        <f t="shared" si="66"/>
        <v>no involvement</v>
      </c>
      <c r="AQ92" s="1" t="b">
        <f t="shared" si="67"/>
        <v>1</v>
      </c>
      <c r="AR92" s="1" t="b">
        <f t="shared" si="68"/>
        <v>1</v>
      </c>
      <c r="AS92" s="1" t="b">
        <f t="shared" si="69"/>
        <v>1</v>
      </c>
      <c r="AT92" s="1" t="str">
        <f t="shared" si="70"/>
        <v>school administration</v>
      </c>
      <c r="AU92" s="1" t="b">
        <f t="shared" si="71"/>
        <v>0</v>
      </c>
      <c r="AV92" s="1" t="b">
        <f t="shared" si="72"/>
        <v>0</v>
      </c>
      <c r="AW92" s="1" t="str">
        <f t="shared" si="73"/>
        <v>None</v>
      </c>
      <c r="AX92" s="1" t="b">
        <f t="shared" si="74"/>
        <v>0</v>
      </c>
      <c r="AY92" s="1" t="b">
        <f t="shared" si="75"/>
        <v>0</v>
      </c>
      <c r="AZ92" s="1" t="b">
        <f t="shared" si="76"/>
        <v>0</v>
      </c>
      <c r="BA92" s="1" t="b">
        <f t="shared" si="77"/>
        <v>0</v>
      </c>
      <c r="BB92" s="1" t="b">
        <f t="shared" si="78"/>
        <v>1</v>
      </c>
    </row>
    <row r="93">
      <c r="A93" s="16" t="s">
        <v>596</v>
      </c>
      <c r="B93" s="17">
        <v>42818.0</v>
      </c>
      <c r="C93" s="4" t="s">
        <v>597</v>
      </c>
      <c r="D93" s="3" t="s">
        <v>333</v>
      </c>
      <c r="E93" s="3" t="s">
        <v>191</v>
      </c>
      <c r="F93" s="18" t="s">
        <v>446</v>
      </c>
      <c r="G93" s="6"/>
      <c r="H93" s="6"/>
      <c r="I93" s="25"/>
      <c r="J93" s="27"/>
      <c r="K93" s="19" t="s">
        <v>83</v>
      </c>
      <c r="L93" s="3" t="s">
        <v>146</v>
      </c>
      <c r="M93" s="3" t="s">
        <v>598</v>
      </c>
      <c r="N93" s="3" t="s">
        <v>194</v>
      </c>
      <c r="O93" s="3" t="s">
        <v>342</v>
      </c>
      <c r="P93" s="74"/>
      <c r="Q93" s="21"/>
      <c r="R93" s="21"/>
      <c r="S93" s="21"/>
      <c r="T93" s="7" t="s">
        <v>599</v>
      </c>
      <c r="U93" s="7" t="s">
        <v>600</v>
      </c>
      <c r="V93" s="5" t="s">
        <v>179</v>
      </c>
      <c r="W93" s="5" t="s">
        <v>69</v>
      </c>
      <c r="X93" s="5" t="str">
        <f t="shared" si="55"/>
        <v>school administration
clean up/cover up</v>
      </c>
      <c r="Y93" s="5" t="s">
        <v>179</v>
      </c>
      <c r="Z93" s="5" t="s">
        <v>111</v>
      </c>
      <c r="AA93" s="5" t="str">
        <f t="shared" si="56"/>
        <v>school administration
letters/statements</v>
      </c>
      <c r="AB93" s="5" t="s">
        <v>70</v>
      </c>
      <c r="AC93" s="5" t="s">
        <v>71</v>
      </c>
      <c r="AD93" s="5" t="str">
        <f t="shared" si="57"/>
        <v>police/sheriff
other</v>
      </c>
      <c r="AE93" s="5" t="s">
        <v>163</v>
      </c>
      <c r="AF93" s="5" t="s">
        <v>226</v>
      </c>
      <c r="AG93" s="12" t="str">
        <f t="shared" si="58"/>
        <v>religious leaders
victim support</v>
      </c>
      <c r="AH93" s="12">
        <v>4.0</v>
      </c>
      <c r="AI93" s="12" t="str">
        <f t="shared" si="59"/>
        <v>Symbol</v>
      </c>
      <c r="AJ93" s="12" t="str">
        <f t="shared" si="60"/>
        <v>other</v>
      </c>
      <c r="AK93" s="22" t="str">
        <f t="shared" si="61"/>
        <v>clean up/cover up, letters/statements, other, victim support</v>
      </c>
      <c r="AL93" s="23" t="str">
        <f t="shared" si="62"/>
        <v>school administration, school administration, police/sheriff, religious leaders</v>
      </c>
      <c r="AM93" s="1" t="str">
        <f t="shared" si="63"/>
        <v/>
      </c>
      <c r="AN93" s="2" t="b">
        <f t="shared" si="64"/>
        <v>0</v>
      </c>
      <c r="AO93" s="1" t="b">
        <f t="shared" si="65"/>
        <v>1</v>
      </c>
      <c r="AP93" s="1" t="str">
        <f t="shared" si="66"/>
        <v>other</v>
      </c>
      <c r="AQ93" s="1" t="b">
        <f t="shared" si="67"/>
        <v>1</v>
      </c>
      <c r="AR93" s="1" t="b">
        <f t="shared" si="68"/>
        <v>1</v>
      </c>
      <c r="AS93" s="1" t="b">
        <f t="shared" si="69"/>
        <v>1</v>
      </c>
      <c r="AT93" s="1" t="str">
        <f t="shared" si="70"/>
        <v>school administration</v>
      </c>
      <c r="AU93" s="1" t="b">
        <f t="shared" si="71"/>
        <v>0</v>
      </c>
      <c r="AV93" s="1" t="b">
        <f t="shared" si="72"/>
        <v>1</v>
      </c>
      <c r="AW93" s="1" t="str">
        <f t="shared" si="73"/>
        <v>police/sheriff</v>
      </c>
      <c r="AX93" s="1" t="b">
        <f t="shared" si="74"/>
        <v>0</v>
      </c>
      <c r="AY93" s="1" t="b">
        <f t="shared" si="75"/>
        <v>0</v>
      </c>
      <c r="AZ93" s="1" t="b">
        <f t="shared" si="76"/>
        <v>1</v>
      </c>
      <c r="BA93" s="1" t="b">
        <f t="shared" si="77"/>
        <v>1</v>
      </c>
      <c r="BB93" s="1" t="b">
        <f t="shared" si="78"/>
        <v>1</v>
      </c>
    </row>
    <row r="94">
      <c r="A94" s="16" t="s">
        <v>601</v>
      </c>
      <c r="B94" s="17">
        <v>42822.0</v>
      </c>
      <c r="C94" s="4" t="s">
        <v>602</v>
      </c>
      <c r="D94" s="3" t="s">
        <v>423</v>
      </c>
      <c r="E94" s="3" t="s">
        <v>96</v>
      </c>
      <c r="F94" s="18" t="s">
        <v>82</v>
      </c>
      <c r="G94" s="18"/>
      <c r="H94" s="18"/>
      <c r="I94" s="25"/>
      <c r="J94" s="27"/>
      <c r="K94" s="19" t="s">
        <v>83</v>
      </c>
      <c r="L94" s="3" t="s">
        <v>59</v>
      </c>
      <c r="M94" s="3" t="s">
        <v>274</v>
      </c>
      <c r="N94" s="3" t="s">
        <v>194</v>
      </c>
      <c r="O94" s="3" t="s">
        <v>366</v>
      </c>
      <c r="P94" s="20" t="s">
        <v>603</v>
      </c>
      <c r="Q94" s="21"/>
      <c r="R94" s="21"/>
      <c r="S94" s="21"/>
      <c r="T94" s="7" t="s">
        <v>604</v>
      </c>
      <c r="U94" s="7" t="s">
        <v>605</v>
      </c>
      <c r="V94" s="5" t="s">
        <v>70</v>
      </c>
      <c r="W94" s="5" t="s">
        <v>69</v>
      </c>
      <c r="X94" s="5" t="str">
        <f t="shared" si="55"/>
        <v>police/sheriff
clean up/cover up</v>
      </c>
      <c r="Y94" s="12"/>
      <c r="Z94" s="5"/>
      <c r="AA94" s="5" t="str">
        <f t="shared" si="56"/>
        <v>
</v>
      </c>
      <c r="AB94" s="12"/>
      <c r="AC94" s="12"/>
      <c r="AD94" s="5" t="str">
        <f t="shared" si="57"/>
        <v>
</v>
      </c>
      <c r="AE94" s="12"/>
      <c r="AF94" s="12"/>
      <c r="AG94" s="12" t="str">
        <f t="shared" si="58"/>
        <v>
</v>
      </c>
      <c r="AH94" s="12">
        <v>1.0</v>
      </c>
      <c r="AI94" s="12" t="str">
        <f t="shared" si="59"/>
        <v>Other</v>
      </c>
      <c r="AJ94" s="12" t="str">
        <f t="shared" si="60"/>
        <v>none</v>
      </c>
      <c r="AK94" s="22" t="str">
        <f t="shared" si="61"/>
        <v>clean up/cover up</v>
      </c>
      <c r="AL94" s="23" t="str">
        <f t="shared" si="62"/>
        <v>clean up/cover up</v>
      </c>
      <c r="AM94" s="1" t="str">
        <f t="shared" si="63"/>
        <v/>
      </c>
      <c r="AN94" s="2" t="b">
        <f t="shared" si="64"/>
        <v>0</v>
      </c>
      <c r="AO94" s="1" t="b">
        <f t="shared" si="65"/>
        <v>1</v>
      </c>
      <c r="AP94" s="1" t="str">
        <f t="shared" si="66"/>
        <v>clean up/cover up</v>
      </c>
      <c r="AQ94" s="1" t="b">
        <f t="shared" si="67"/>
        <v>0</v>
      </c>
      <c r="AR94" s="1" t="b">
        <f t="shared" si="68"/>
        <v>0</v>
      </c>
      <c r="AS94" s="1" t="b">
        <f t="shared" si="69"/>
        <v>1</v>
      </c>
      <c r="AT94" s="1" t="str">
        <f t="shared" si="70"/>
        <v>police/sheriff</v>
      </c>
      <c r="AU94" s="1" t="b">
        <f t="shared" si="71"/>
        <v>0</v>
      </c>
      <c r="AV94" s="1" t="b">
        <f t="shared" si="72"/>
        <v>0</v>
      </c>
      <c r="AW94" s="1" t="str">
        <f t="shared" si="73"/>
        <v>None</v>
      </c>
      <c r="AX94" s="1" t="b">
        <f t="shared" si="74"/>
        <v>0</v>
      </c>
      <c r="AY94" s="1" t="b">
        <f t="shared" si="75"/>
        <v>0</v>
      </c>
      <c r="AZ94" s="1" t="b">
        <f t="shared" si="76"/>
        <v>0</v>
      </c>
      <c r="BA94" s="1" t="b">
        <f t="shared" si="77"/>
        <v>0</v>
      </c>
      <c r="BB94" s="1" t="b">
        <f t="shared" si="78"/>
        <v>1</v>
      </c>
    </row>
    <row r="95">
      <c r="A95" s="16" t="s">
        <v>606</v>
      </c>
      <c r="B95" s="17">
        <v>42826.0</v>
      </c>
      <c r="C95" s="4" t="s">
        <v>261</v>
      </c>
      <c r="D95" s="3" t="s">
        <v>74</v>
      </c>
      <c r="E95" s="3" t="s">
        <v>191</v>
      </c>
      <c r="F95" s="18" t="s">
        <v>607</v>
      </c>
      <c r="G95" s="6"/>
      <c r="H95" s="6"/>
      <c r="I95" s="25"/>
      <c r="J95" s="27"/>
      <c r="K95" s="19" t="s">
        <v>83</v>
      </c>
      <c r="L95" s="3" t="s">
        <v>608</v>
      </c>
      <c r="M95" s="3" t="s">
        <v>296</v>
      </c>
      <c r="N95" s="3" t="s">
        <v>194</v>
      </c>
      <c r="O95" s="3" t="s">
        <v>326</v>
      </c>
      <c r="P95" s="74"/>
      <c r="Q95" s="21"/>
      <c r="R95" s="21"/>
      <c r="S95" s="21"/>
      <c r="T95" s="7" t="s">
        <v>609</v>
      </c>
      <c r="U95" s="7" t="s">
        <v>610</v>
      </c>
      <c r="V95" s="5" t="s">
        <v>179</v>
      </c>
      <c r="W95" s="5" t="s">
        <v>111</v>
      </c>
      <c r="X95" s="5" t="str">
        <f t="shared" si="55"/>
        <v>school administration
letters/statements</v>
      </c>
      <c r="Y95" s="5" t="s">
        <v>179</v>
      </c>
      <c r="Z95" s="5" t="s">
        <v>111</v>
      </c>
      <c r="AA95" s="5" t="str">
        <f t="shared" si="56"/>
        <v>school administration
letters/statements</v>
      </c>
      <c r="AB95" s="5" t="s">
        <v>179</v>
      </c>
      <c r="AC95" s="5" t="s">
        <v>111</v>
      </c>
      <c r="AD95" s="5" t="str">
        <f t="shared" si="57"/>
        <v>school administration
letters/statements</v>
      </c>
      <c r="AE95" s="12"/>
      <c r="AF95" s="12"/>
      <c r="AG95" s="12" t="str">
        <f t="shared" si="58"/>
        <v>
</v>
      </c>
      <c r="AH95" s="12">
        <v>3.0</v>
      </c>
      <c r="AI95" s="12" t="str">
        <f t="shared" si="59"/>
        <v>Symbol</v>
      </c>
      <c r="AJ95" s="12" t="str">
        <f t="shared" si="60"/>
        <v>antisemitic-symbol</v>
      </c>
      <c r="AK95" s="22" t="str">
        <f t="shared" si="61"/>
        <v>letters/statements, letters/statements, letters/statements</v>
      </c>
      <c r="AL95" s="23" t="str">
        <f t="shared" si="62"/>
        <v>school administration, school administration, school administration</v>
      </c>
      <c r="AM95" s="1" t="str">
        <f t="shared" si="63"/>
        <v/>
      </c>
      <c r="AN95" s="2" t="b">
        <f t="shared" si="64"/>
        <v>0</v>
      </c>
      <c r="AO95" s="1" t="b">
        <f t="shared" si="65"/>
        <v>0</v>
      </c>
      <c r="AP95" s="1" t="str">
        <f t="shared" si="66"/>
        <v>no involvement</v>
      </c>
      <c r="AQ95" s="1" t="b">
        <f t="shared" si="67"/>
        <v>0</v>
      </c>
      <c r="AR95" s="1" t="b">
        <f t="shared" si="68"/>
        <v>1</v>
      </c>
      <c r="AS95" s="1" t="b">
        <f t="shared" si="69"/>
        <v>0</v>
      </c>
      <c r="AT95" s="1" t="str">
        <f t="shared" si="70"/>
        <v>None</v>
      </c>
      <c r="AU95" s="1" t="b">
        <f t="shared" si="71"/>
        <v>0</v>
      </c>
      <c r="AV95" s="1" t="b">
        <f t="shared" si="72"/>
        <v>0</v>
      </c>
      <c r="AW95" s="1" t="str">
        <f t="shared" si="73"/>
        <v>None</v>
      </c>
      <c r="AX95" s="1" t="b">
        <f t="shared" si="74"/>
        <v>0</v>
      </c>
      <c r="AY95" s="1" t="b">
        <f t="shared" si="75"/>
        <v>0</v>
      </c>
      <c r="AZ95" s="1" t="b">
        <f t="shared" si="76"/>
        <v>0</v>
      </c>
      <c r="BA95" s="1" t="b">
        <f t="shared" si="77"/>
        <v>0</v>
      </c>
      <c r="BB95" s="1" t="b">
        <f t="shared" si="78"/>
        <v>0</v>
      </c>
    </row>
    <row r="96">
      <c r="A96" s="47" t="s">
        <v>611</v>
      </c>
      <c r="B96" s="17">
        <v>42826.0</v>
      </c>
      <c r="C96" s="4" t="s">
        <v>612</v>
      </c>
      <c r="D96" s="3" t="s">
        <v>430</v>
      </c>
      <c r="E96" s="3" t="s">
        <v>262</v>
      </c>
      <c r="F96" s="18" t="s">
        <v>613</v>
      </c>
      <c r="G96" s="6"/>
      <c r="H96" s="6"/>
      <c r="I96" s="25"/>
      <c r="J96" s="27"/>
      <c r="K96" s="19" t="s">
        <v>83</v>
      </c>
      <c r="L96" s="3" t="s">
        <v>146</v>
      </c>
      <c r="M96" s="3" t="s">
        <v>193</v>
      </c>
      <c r="N96" s="3" t="s">
        <v>194</v>
      </c>
      <c r="O96" s="3" t="s">
        <v>98</v>
      </c>
      <c r="P96" s="109" t="s">
        <v>614</v>
      </c>
      <c r="Q96" s="36"/>
      <c r="R96" s="21"/>
      <c r="S96" s="21"/>
      <c r="T96" s="7" t="s">
        <v>615</v>
      </c>
      <c r="U96" s="7" t="s">
        <v>616</v>
      </c>
      <c r="V96" s="5" t="s">
        <v>179</v>
      </c>
      <c r="W96" s="5" t="s">
        <v>111</v>
      </c>
      <c r="X96" s="5" t="str">
        <f t="shared" si="55"/>
        <v>school administration
letters/statements</v>
      </c>
      <c r="Y96" s="12"/>
      <c r="Z96" s="5"/>
      <c r="AA96" s="5" t="str">
        <f t="shared" si="56"/>
        <v>
</v>
      </c>
      <c r="AB96" s="12"/>
      <c r="AC96" s="12"/>
      <c r="AD96" s="5" t="str">
        <f t="shared" si="57"/>
        <v>
</v>
      </c>
      <c r="AE96" s="12"/>
      <c r="AF96" s="12"/>
      <c r="AG96" s="12" t="str">
        <f t="shared" si="58"/>
        <v>
</v>
      </c>
      <c r="AH96" s="12">
        <v>1.0</v>
      </c>
      <c r="AI96" s="12" t="str">
        <f t="shared" si="59"/>
        <v>Graffiti</v>
      </c>
      <c r="AJ96" s="12" t="str">
        <f t="shared" si="60"/>
        <v>graffiti</v>
      </c>
      <c r="AK96" s="22" t="str">
        <f t="shared" si="61"/>
        <v>letters/statements</v>
      </c>
      <c r="AL96" s="39" t="str">
        <f t="shared" si="62"/>
        <v>letters/statements</v>
      </c>
      <c r="AM96" s="1" t="str">
        <f t="shared" si="63"/>
        <v/>
      </c>
      <c r="AN96" s="2" t="b">
        <f t="shared" si="64"/>
        <v>0</v>
      </c>
      <c r="AO96" s="1" t="b">
        <f t="shared" si="65"/>
        <v>0</v>
      </c>
      <c r="AP96" s="1" t="str">
        <f t="shared" si="66"/>
        <v>no involvement</v>
      </c>
      <c r="AQ96" s="1" t="b">
        <f t="shared" si="67"/>
        <v>0</v>
      </c>
      <c r="AR96" s="1" t="b">
        <f t="shared" si="68"/>
        <v>1</v>
      </c>
      <c r="AS96" s="1" t="b">
        <f t="shared" si="69"/>
        <v>0</v>
      </c>
      <c r="AT96" s="1" t="str">
        <f t="shared" si="70"/>
        <v>None</v>
      </c>
      <c r="AU96" s="1" t="b">
        <f t="shared" si="71"/>
        <v>0</v>
      </c>
      <c r="AV96" s="1" t="b">
        <f t="shared" si="72"/>
        <v>0</v>
      </c>
      <c r="AW96" s="1" t="str">
        <f t="shared" si="73"/>
        <v>None</v>
      </c>
      <c r="AX96" s="1" t="b">
        <f t="shared" si="74"/>
        <v>0</v>
      </c>
      <c r="AY96" s="1" t="b">
        <f t="shared" si="75"/>
        <v>0</v>
      </c>
      <c r="AZ96" s="1" t="b">
        <f t="shared" si="76"/>
        <v>0</v>
      </c>
      <c r="BA96" s="1" t="b">
        <f t="shared" si="77"/>
        <v>0</v>
      </c>
      <c r="BB96" s="1" t="b">
        <f t="shared" si="78"/>
        <v>0</v>
      </c>
    </row>
    <row r="97">
      <c r="A97" s="16" t="s">
        <v>617</v>
      </c>
      <c r="B97" s="17">
        <v>42829.0</v>
      </c>
      <c r="C97" s="4" t="s">
        <v>369</v>
      </c>
      <c r="D97" s="3" t="s">
        <v>618</v>
      </c>
      <c r="E97" s="3" t="s">
        <v>53</v>
      </c>
      <c r="F97" s="18" t="s">
        <v>619</v>
      </c>
      <c r="G97" s="6"/>
      <c r="H97" s="6"/>
      <c r="I97" s="7" t="s">
        <v>620</v>
      </c>
      <c r="J97" s="27"/>
      <c r="K97" s="19" t="s">
        <v>83</v>
      </c>
      <c r="L97" s="3" t="s">
        <v>146</v>
      </c>
      <c r="M97" s="3" t="s">
        <v>237</v>
      </c>
      <c r="N97" s="3" t="s">
        <v>194</v>
      </c>
      <c r="O97" s="3" t="s">
        <v>418</v>
      </c>
      <c r="P97" s="74"/>
      <c r="Q97" s="45" t="s">
        <v>621</v>
      </c>
      <c r="R97" s="12"/>
      <c r="S97" s="110"/>
      <c r="T97" s="7" t="s">
        <v>622</v>
      </c>
      <c r="U97" s="7" t="s">
        <v>623</v>
      </c>
      <c r="V97" s="5" t="s">
        <v>179</v>
      </c>
      <c r="W97" s="5" t="s">
        <v>111</v>
      </c>
      <c r="X97" s="5" t="str">
        <f t="shared" si="55"/>
        <v>school administration
letters/statements</v>
      </c>
      <c r="Y97" s="12"/>
      <c r="Z97" s="5"/>
      <c r="AA97" s="5" t="str">
        <f t="shared" si="56"/>
        <v>
</v>
      </c>
      <c r="AB97" s="12"/>
      <c r="AC97" s="12"/>
      <c r="AD97" s="5" t="str">
        <f t="shared" si="57"/>
        <v>
</v>
      </c>
      <c r="AE97" s="12"/>
      <c r="AF97" s="12"/>
      <c r="AG97" s="12" t="str">
        <f t="shared" si="58"/>
        <v>
</v>
      </c>
      <c r="AH97" s="12">
        <v>1.0</v>
      </c>
      <c r="AI97" s="12" t="str">
        <f t="shared" si="59"/>
        <v>Graffiti</v>
      </c>
      <c r="AJ97" s="12" t="str">
        <f t="shared" si="60"/>
        <v>graffiti</v>
      </c>
      <c r="AK97" s="22" t="str">
        <f t="shared" si="61"/>
        <v>letters/statements</v>
      </c>
      <c r="AL97" s="39" t="str">
        <f t="shared" si="62"/>
        <v>letters/statements</v>
      </c>
      <c r="AM97" s="1" t="str">
        <f t="shared" si="63"/>
        <v>Muslim Community</v>
      </c>
      <c r="AN97" s="2" t="b">
        <f t="shared" si="64"/>
        <v>0</v>
      </c>
      <c r="AO97" s="1" t="b">
        <f t="shared" si="65"/>
        <v>0</v>
      </c>
      <c r="AP97" s="1" t="str">
        <f t="shared" si="66"/>
        <v>no involvement</v>
      </c>
      <c r="AQ97" s="1" t="b">
        <f t="shared" si="67"/>
        <v>0</v>
      </c>
      <c r="AR97" s="1" t="b">
        <f t="shared" si="68"/>
        <v>1</v>
      </c>
      <c r="AS97" s="1" t="b">
        <f t="shared" si="69"/>
        <v>0</v>
      </c>
      <c r="AT97" s="1" t="str">
        <f t="shared" si="70"/>
        <v>None</v>
      </c>
      <c r="AU97" s="1" t="b">
        <f t="shared" si="71"/>
        <v>0</v>
      </c>
      <c r="AV97" s="1" t="b">
        <f t="shared" si="72"/>
        <v>0</v>
      </c>
      <c r="AW97" s="1" t="str">
        <f t="shared" si="73"/>
        <v>None</v>
      </c>
      <c r="AX97" s="1" t="b">
        <f t="shared" si="74"/>
        <v>0</v>
      </c>
      <c r="AY97" s="1" t="b">
        <f t="shared" si="75"/>
        <v>0</v>
      </c>
      <c r="AZ97" s="1" t="b">
        <f t="shared" si="76"/>
        <v>0</v>
      </c>
      <c r="BA97" s="1" t="b">
        <f t="shared" si="77"/>
        <v>0</v>
      </c>
      <c r="BB97" s="1" t="b">
        <f t="shared" si="78"/>
        <v>0</v>
      </c>
    </row>
    <row r="98">
      <c r="A98" s="16" t="s">
        <v>624</v>
      </c>
      <c r="B98" s="24">
        <v>42831.0</v>
      </c>
      <c r="C98" s="4" t="s">
        <v>320</v>
      </c>
      <c r="D98" s="4" t="s">
        <v>201</v>
      </c>
      <c r="E98" s="4" t="s">
        <v>53</v>
      </c>
      <c r="F98" s="18" t="s">
        <v>82</v>
      </c>
      <c r="G98" s="111"/>
      <c r="H98" s="111"/>
      <c r="I98" s="112"/>
      <c r="J98" s="27"/>
      <c r="K98" s="113" t="s">
        <v>625</v>
      </c>
      <c r="L98" s="4" t="s">
        <v>146</v>
      </c>
      <c r="M98" s="4" t="s">
        <v>193</v>
      </c>
      <c r="N98" s="4" t="s">
        <v>194</v>
      </c>
      <c r="O98" s="4" t="s">
        <v>474</v>
      </c>
      <c r="P98" s="114"/>
      <c r="Q98" s="77" t="s">
        <v>120</v>
      </c>
      <c r="R98" s="5"/>
      <c r="S98" s="56"/>
      <c r="T98" s="115" t="s">
        <v>626</v>
      </c>
      <c r="U98" s="115" t="s">
        <v>627</v>
      </c>
      <c r="V98" s="5" t="s">
        <v>283</v>
      </c>
      <c r="W98" s="5" t="s">
        <v>111</v>
      </c>
      <c r="X98" s="5" t="str">
        <f t="shared" si="55"/>
        <v>student group
letters/statements</v>
      </c>
      <c r="Y98" s="12"/>
      <c r="Z98" s="5"/>
      <c r="AA98" s="5" t="str">
        <f t="shared" si="56"/>
        <v>
</v>
      </c>
      <c r="AB98" s="12"/>
      <c r="AC98" s="12"/>
      <c r="AD98" s="5" t="str">
        <f t="shared" si="57"/>
        <v>
</v>
      </c>
      <c r="AE98" s="12"/>
      <c r="AF98" s="12"/>
      <c r="AG98" s="12" t="str">
        <f t="shared" si="58"/>
        <v>
</v>
      </c>
      <c r="AH98" s="12">
        <v>1.0</v>
      </c>
      <c r="AI98" s="12" t="str">
        <f t="shared" si="59"/>
        <v>Other</v>
      </c>
      <c r="AJ98" s="12" t="str">
        <f t="shared" si="60"/>
        <v>none</v>
      </c>
      <c r="AK98" s="22" t="str">
        <f t="shared" si="61"/>
        <v>letters/statements</v>
      </c>
      <c r="AL98" s="39" t="str">
        <f t="shared" si="62"/>
        <v>letters/statements</v>
      </c>
      <c r="AM98" s="1" t="str">
        <f t="shared" si="63"/>
        <v>Latinx Community</v>
      </c>
      <c r="AN98" s="2" t="b">
        <f t="shared" si="64"/>
        <v>0</v>
      </c>
      <c r="AO98" s="1" t="b">
        <f t="shared" si="65"/>
        <v>0</v>
      </c>
      <c r="AP98" s="1" t="str">
        <f t="shared" si="66"/>
        <v>no involvement</v>
      </c>
      <c r="AQ98" s="1" t="b">
        <f t="shared" si="67"/>
        <v>0</v>
      </c>
      <c r="AR98" s="1" t="b">
        <f t="shared" si="68"/>
        <v>1</v>
      </c>
      <c r="AS98" s="1" t="b">
        <f t="shared" si="69"/>
        <v>0</v>
      </c>
      <c r="AT98" s="1" t="str">
        <f t="shared" si="70"/>
        <v>None</v>
      </c>
      <c r="AU98" s="1" t="b">
        <f t="shared" si="71"/>
        <v>0</v>
      </c>
      <c r="AV98" s="1" t="b">
        <f t="shared" si="72"/>
        <v>0</v>
      </c>
      <c r="AW98" s="1" t="str">
        <f t="shared" si="73"/>
        <v>None</v>
      </c>
      <c r="AX98" s="1" t="b">
        <f t="shared" si="74"/>
        <v>0</v>
      </c>
      <c r="AY98" s="1" t="b">
        <f t="shared" si="75"/>
        <v>0</v>
      </c>
      <c r="AZ98" s="1" t="b">
        <f t="shared" si="76"/>
        <v>0</v>
      </c>
      <c r="BA98" s="1" t="b">
        <f t="shared" si="77"/>
        <v>0</v>
      </c>
      <c r="BB98" s="1" t="b">
        <f t="shared" si="78"/>
        <v>0</v>
      </c>
    </row>
    <row r="99">
      <c r="A99" s="16" t="s">
        <v>628</v>
      </c>
      <c r="B99" s="17">
        <v>42839.0</v>
      </c>
      <c r="C99" s="4" t="s">
        <v>629</v>
      </c>
      <c r="D99" s="3" t="s">
        <v>52</v>
      </c>
      <c r="E99" s="3" t="s">
        <v>191</v>
      </c>
      <c r="F99" s="18" t="s">
        <v>630</v>
      </c>
      <c r="G99" s="6"/>
      <c r="H99" s="6"/>
      <c r="I99" s="7" t="s">
        <v>631</v>
      </c>
      <c r="J99" s="104" t="s">
        <v>632</v>
      </c>
      <c r="K99" s="19" t="s">
        <v>83</v>
      </c>
      <c r="L99" s="3" t="s">
        <v>59</v>
      </c>
      <c r="M99" s="3" t="s">
        <v>274</v>
      </c>
      <c r="N99" s="3" t="s">
        <v>194</v>
      </c>
      <c r="O99" s="85" t="s">
        <v>62</v>
      </c>
      <c r="P99" s="20" t="s">
        <v>633</v>
      </c>
      <c r="Q99" s="36"/>
      <c r="R99" s="116"/>
      <c r="S99" s="21"/>
      <c r="T99" s="7" t="s">
        <v>634</v>
      </c>
      <c r="U99" s="7" t="s">
        <v>635</v>
      </c>
      <c r="V99" s="5" t="s">
        <v>636</v>
      </c>
      <c r="W99" s="5" t="s">
        <v>69</v>
      </c>
      <c r="X99" s="5" t="str">
        <f t="shared" si="55"/>
        <v>homeowner/car owner
clean up/cover up</v>
      </c>
      <c r="Y99" s="12"/>
      <c r="Z99" s="5"/>
      <c r="AA99" s="5" t="str">
        <f t="shared" si="56"/>
        <v>
</v>
      </c>
      <c r="AB99" s="12"/>
      <c r="AC99" s="12"/>
      <c r="AD99" s="5" t="str">
        <f t="shared" si="57"/>
        <v>
</v>
      </c>
      <c r="AE99" s="12"/>
      <c r="AF99" s="12"/>
      <c r="AG99" s="12" t="str">
        <f t="shared" si="58"/>
        <v>
</v>
      </c>
      <c r="AH99" s="12">
        <v>1.0</v>
      </c>
      <c r="AI99" s="12" t="str">
        <f t="shared" si="59"/>
        <v>Symbol</v>
      </c>
      <c r="AJ99" s="12" t="str">
        <f t="shared" si="60"/>
        <v>other</v>
      </c>
      <c r="AK99" s="22" t="str">
        <f t="shared" si="61"/>
        <v>clean up/cover up</v>
      </c>
      <c r="AL99" s="39" t="str">
        <f t="shared" si="62"/>
        <v>clean up/cover up</v>
      </c>
      <c r="AM99" s="1" t="str">
        <f t="shared" si="63"/>
        <v/>
      </c>
      <c r="AN99" s="2" t="b">
        <f t="shared" si="64"/>
        <v>0</v>
      </c>
      <c r="AO99" s="1" t="b">
        <f t="shared" si="65"/>
        <v>0</v>
      </c>
      <c r="AP99" s="1" t="str">
        <f t="shared" si="66"/>
        <v>no involvement</v>
      </c>
      <c r="AQ99" s="1" t="b">
        <f t="shared" si="67"/>
        <v>0</v>
      </c>
      <c r="AR99" s="1" t="b">
        <f t="shared" si="68"/>
        <v>0</v>
      </c>
      <c r="AS99" s="1" t="b">
        <f t="shared" si="69"/>
        <v>1</v>
      </c>
      <c r="AT99" s="1" t="str">
        <f t="shared" si="70"/>
        <v>homeowner/car owner</v>
      </c>
      <c r="AU99" s="1" t="b">
        <f t="shared" si="71"/>
        <v>0</v>
      </c>
      <c r="AV99" s="1" t="b">
        <f t="shared" si="72"/>
        <v>0</v>
      </c>
      <c r="AW99" s="1" t="str">
        <f t="shared" si="73"/>
        <v>None</v>
      </c>
      <c r="AX99" s="1" t="b">
        <f t="shared" si="74"/>
        <v>0</v>
      </c>
      <c r="AY99" s="1" t="b">
        <f t="shared" si="75"/>
        <v>0</v>
      </c>
      <c r="AZ99" s="1" t="b">
        <f t="shared" si="76"/>
        <v>0</v>
      </c>
      <c r="BA99" s="1" t="b">
        <f t="shared" si="77"/>
        <v>0</v>
      </c>
      <c r="BB99" s="1" t="b">
        <f t="shared" si="78"/>
        <v>1</v>
      </c>
    </row>
    <row r="100">
      <c r="A100" s="117" t="s">
        <v>637</v>
      </c>
      <c r="B100" s="17">
        <v>42841.0</v>
      </c>
      <c r="C100" s="4" t="s">
        <v>638</v>
      </c>
      <c r="D100" s="3" t="s">
        <v>95</v>
      </c>
      <c r="E100" s="3" t="s">
        <v>53</v>
      </c>
      <c r="F100" s="18" t="s">
        <v>639</v>
      </c>
      <c r="G100" s="6" t="s">
        <v>54</v>
      </c>
      <c r="H100" s="6"/>
      <c r="I100" s="25"/>
      <c r="J100" s="27"/>
      <c r="K100" s="19" t="s">
        <v>132</v>
      </c>
      <c r="L100" s="3" t="s">
        <v>146</v>
      </c>
      <c r="M100" s="3" t="s">
        <v>640</v>
      </c>
      <c r="N100" s="3" t="s">
        <v>194</v>
      </c>
      <c r="O100" s="3" t="s">
        <v>85</v>
      </c>
      <c r="P100" s="20" t="s">
        <v>641</v>
      </c>
      <c r="Q100" s="45" t="s">
        <v>87</v>
      </c>
      <c r="R100" s="3"/>
      <c r="S100" s="3" t="s">
        <v>642</v>
      </c>
      <c r="T100" s="7" t="s">
        <v>643</v>
      </c>
      <c r="U100" s="7" t="s">
        <v>644</v>
      </c>
      <c r="V100" s="5" t="s">
        <v>179</v>
      </c>
      <c r="W100" s="5" t="s">
        <v>69</v>
      </c>
      <c r="X100" s="5" t="str">
        <f t="shared" si="55"/>
        <v>school administration
clean up/cover up</v>
      </c>
      <c r="Y100" s="5" t="s">
        <v>70</v>
      </c>
      <c r="Z100" s="5" t="s">
        <v>71</v>
      </c>
      <c r="AA100" s="5" t="str">
        <f t="shared" si="56"/>
        <v>police/sheriff
other</v>
      </c>
      <c r="AB100" s="12"/>
      <c r="AC100" s="12"/>
      <c r="AD100" s="5" t="str">
        <f t="shared" si="57"/>
        <v>
</v>
      </c>
      <c r="AE100" s="12"/>
      <c r="AF100" s="12"/>
      <c r="AG100" s="12" t="str">
        <f t="shared" si="58"/>
        <v>
</v>
      </c>
      <c r="AH100" s="12">
        <v>2.0</v>
      </c>
      <c r="AI100" s="12" t="str">
        <f t="shared" si="59"/>
        <v>Other</v>
      </c>
      <c r="AJ100" s="12" t="str">
        <f t="shared" si="60"/>
        <v>vandalism</v>
      </c>
      <c r="AK100" s="22" t="str">
        <f t="shared" si="61"/>
        <v>clean up/cover up, other</v>
      </c>
      <c r="AL100" s="39" t="str">
        <f t="shared" si="62"/>
        <v>school administration, police/sheriff</v>
      </c>
      <c r="AM100" s="1" t="str">
        <f t="shared" si="63"/>
        <v>Non-White</v>
      </c>
      <c r="AN100" s="2" t="b">
        <f t="shared" si="64"/>
        <v>0</v>
      </c>
      <c r="AO100" s="1" t="b">
        <f t="shared" si="65"/>
        <v>1</v>
      </c>
      <c r="AP100" s="1" t="str">
        <f t="shared" si="66"/>
        <v>other</v>
      </c>
      <c r="AQ100" s="1" t="b">
        <f t="shared" si="67"/>
        <v>0</v>
      </c>
      <c r="AR100" s="1" t="b">
        <f t="shared" si="68"/>
        <v>0</v>
      </c>
      <c r="AS100" s="1" t="b">
        <f t="shared" si="69"/>
        <v>1</v>
      </c>
      <c r="AT100" s="1" t="str">
        <f t="shared" si="70"/>
        <v>school administration</v>
      </c>
      <c r="AU100" s="1" t="b">
        <f t="shared" si="71"/>
        <v>0</v>
      </c>
      <c r="AV100" s="1" t="b">
        <f t="shared" si="72"/>
        <v>1</v>
      </c>
      <c r="AW100" s="1" t="str">
        <f t="shared" si="73"/>
        <v>police/sheriff</v>
      </c>
      <c r="AX100" s="1" t="b">
        <f t="shared" si="74"/>
        <v>0</v>
      </c>
      <c r="AY100" s="1" t="b">
        <f t="shared" si="75"/>
        <v>0</v>
      </c>
      <c r="AZ100" s="1" t="b">
        <f t="shared" si="76"/>
        <v>0</v>
      </c>
      <c r="BA100" s="1" t="b">
        <f t="shared" si="77"/>
        <v>0</v>
      </c>
      <c r="BB100" s="1" t="b">
        <f t="shared" si="78"/>
        <v>1</v>
      </c>
    </row>
    <row r="101">
      <c r="A101" s="16" t="s">
        <v>645</v>
      </c>
      <c r="B101" s="17">
        <v>42844.0</v>
      </c>
      <c r="C101" s="4" t="s">
        <v>646</v>
      </c>
      <c r="D101" s="3" t="s">
        <v>477</v>
      </c>
      <c r="E101" s="3" t="s">
        <v>191</v>
      </c>
      <c r="F101" s="18" t="s">
        <v>647</v>
      </c>
      <c r="G101" s="6"/>
      <c r="H101" s="6"/>
      <c r="I101" s="25"/>
      <c r="J101" s="27"/>
      <c r="K101" s="19" t="s">
        <v>83</v>
      </c>
      <c r="L101" s="3" t="s">
        <v>648</v>
      </c>
      <c r="M101" s="3" t="s">
        <v>193</v>
      </c>
      <c r="N101" s="3" t="s">
        <v>194</v>
      </c>
      <c r="O101" s="3" t="s">
        <v>98</v>
      </c>
      <c r="P101" s="74"/>
      <c r="Q101" s="21"/>
      <c r="R101" s="21"/>
      <c r="S101" s="21"/>
      <c r="T101" s="7" t="s">
        <v>649</v>
      </c>
      <c r="U101" s="25"/>
      <c r="V101" s="5" t="s">
        <v>179</v>
      </c>
      <c r="W101" s="5" t="s">
        <v>69</v>
      </c>
      <c r="X101" s="5" t="str">
        <f t="shared" si="55"/>
        <v>school administration
clean up/cover up</v>
      </c>
      <c r="Y101" s="5" t="s">
        <v>70</v>
      </c>
      <c r="Z101" s="5" t="s">
        <v>71</v>
      </c>
      <c r="AA101" s="5" t="str">
        <f t="shared" si="56"/>
        <v>police/sheriff
other</v>
      </c>
      <c r="AB101" s="12"/>
      <c r="AC101" s="12"/>
      <c r="AD101" s="5" t="str">
        <f t="shared" si="57"/>
        <v>
</v>
      </c>
      <c r="AE101" s="12"/>
      <c r="AF101" s="12"/>
      <c r="AG101" s="12" t="str">
        <f t="shared" si="58"/>
        <v>
</v>
      </c>
      <c r="AH101" s="12">
        <v>2.0</v>
      </c>
      <c r="AI101" s="12" t="str">
        <f t="shared" si="59"/>
        <v>Incident</v>
      </c>
      <c r="AJ101" s="12" t="str">
        <f t="shared" si="60"/>
        <v>other</v>
      </c>
      <c r="AK101" s="22" t="str">
        <f t="shared" si="61"/>
        <v>clean up/cover up, other</v>
      </c>
      <c r="AL101" s="23" t="str">
        <f t="shared" si="62"/>
        <v>school administration, police/sheriff</v>
      </c>
      <c r="AM101" s="1" t="str">
        <f t="shared" si="63"/>
        <v/>
      </c>
      <c r="AN101" s="2" t="b">
        <f t="shared" si="64"/>
        <v>0</v>
      </c>
      <c r="AO101" s="1" t="b">
        <f t="shared" si="65"/>
        <v>1</v>
      </c>
      <c r="AP101" s="1" t="str">
        <f t="shared" si="66"/>
        <v>other</v>
      </c>
      <c r="AQ101" s="1" t="b">
        <f t="shared" si="67"/>
        <v>0</v>
      </c>
      <c r="AR101" s="1" t="b">
        <f t="shared" si="68"/>
        <v>0</v>
      </c>
      <c r="AS101" s="1" t="b">
        <f t="shared" si="69"/>
        <v>1</v>
      </c>
      <c r="AT101" s="1" t="str">
        <f t="shared" si="70"/>
        <v>school administration</v>
      </c>
      <c r="AU101" s="1" t="b">
        <f t="shared" si="71"/>
        <v>0</v>
      </c>
      <c r="AV101" s="1" t="b">
        <f t="shared" si="72"/>
        <v>1</v>
      </c>
      <c r="AW101" s="1" t="str">
        <f t="shared" si="73"/>
        <v>police/sheriff</v>
      </c>
      <c r="AX101" s="1" t="b">
        <f t="shared" si="74"/>
        <v>0</v>
      </c>
      <c r="AY101" s="1" t="b">
        <f t="shared" si="75"/>
        <v>0</v>
      </c>
      <c r="AZ101" s="1" t="b">
        <f t="shared" si="76"/>
        <v>0</v>
      </c>
      <c r="BA101" s="1" t="b">
        <f t="shared" si="77"/>
        <v>0</v>
      </c>
      <c r="BB101" s="1" t="b">
        <f t="shared" si="78"/>
        <v>1</v>
      </c>
    </row>
    <row r="102">
      <c r="A102" s="16" t="s">
        <v>650</v>
      </c>
      <c r="B102" s="17">
        <v>42845.0</v>
      </c>
      <c r="C102" s="4" t="s">
        <v>651</v>
      </c>
      <c r="D102" s="3" t="s">
        <v>370</v>
      </c>
      <c r="E102" s="3" t="s">
        <v>191</v>
      </c>
      <c r="F102" s="18" t="s">
        <v>82</v>
      </c>
      <c r="G102" s="6"/>
      <c r="H102" s="6"/>
      <c r="I102" s="7" t="s">
        <v>652</v>
      </c>
      <c r="J102" s="27"/>
      <c r="K102" s="19" t="s">
        <v>625</v>
      </c>
      <c r="L102" s="3" t="s">
        <v>146</v>
      </c>
      <c r="M102" s="3" t="s">
        <v>213</v>
      </c>
      <c r="N102" s="3" t="s">
        <v>194</v>
      </c>
      <c r="O102" s="3" t="s">
        <v>653</v>
      </c>
      <c r="P102" s="20" t="s">
        <v>654</v>
      </c>
      <c r="Q102" s="36"/>
      <c r="R102" s="21"/>
      <c r="S102" s="3" t="s">
        <v>655</v>
      </c>
      <c r="T102" s="7" t="s">
        <v>656</v>
      </c>
      <c r="U102" s="7" t="s">
        <v>657</v>
      </c>
      <c r="V102" s="5" t="s">
        <v>163</v>
      </c>
      <c r="W102" s="5" t="s">
        <v>92</v>
      </c>
      <c r="X102" s="5" t="str">
        <f t="shared" si="55"/>
        <v>religious leaders
gathering/protest/vigil/demonstration</v>
      </c>
      <c r="Y102" s="12"/>
      <c r="Z102" s="5"/>
      <c r="AA102" s="5" t="str">
        <f t="shared" si="56"/>
        <v>
</v>
      </c>
      <c r="AB102" s="12"/>
      <c r="AC102" s="12"/>
      <c r="AD102" s="5" t="str">
        <f t="shared" si="57"/>
        <v>
</v>
      </c>
      <c r="AE102" s="12"/>
      <c r="AF102" s="12"/>
      <c r="AG102" s="12" t="str">
        <f t="shared" si="58"/>
        <v>
</v>
      </c>
      <c r="AH102" s="12">
        <v>1.0</v>
      </c>
      <c r="AI102" s="12" t="str">
        <f t="shared" si="59"/>
        <v>Other</v>
      </c>
      <c r="AJ102" s="12" t="str">
        <f t="shared" si="60"/>
        <v>none</v>
      </c>
      <c r="AK102" s="22" t="str">
        <f t="shared" si="61"/>
        <v>gathering/protest/vigil/demonstration</v>
      </c>
      <c r="AL102" s="39" t="str">
        <f t="shared" si="62"/>
        <v>gathering/protest/vigil/demonstration</v>
      </c>
      <c r="AM102" s="1" t="str">
        <f t="shared" si="63"/>
        <v/>
      </c>
      <c r="AN102" s="2" t="b">
        <f t="shared" si="64"/>
        <v>0</v>
      </c>
      <c r="AO102" s="1" t="b">
        <f t="shared" si="65"/>
        <v>0</v>
      </c>
      <c r="AP102" s="1" t="str">
        <f t="shared" si="66"/>
        <v>no involvement</v>
      </c>
      <c r="AQ102" s="1" t="b">
        <f t="shared" si="67"/>
        <v>0</v>
      </c>
      <c r="AR102" s="1" t="b">
        <f t="shared" si="68"/>
        <v>0</v>
      </c>
      <c r="AS102" s="1" t="b">
        <f t="shared" si="69"/>
        <v>0</v>
      </c>
      <c r="AT102" s="1" t="str">
        <f t="shared" si="70"/>
        <v>None</v>
      </c>
      <c r="AU102" s="1" t="b">
        <f t="shared" si="71"/>
        <v>0</v>
      </c>
      <c r="AV102" s="1" t="b">
        <f t="shared" si="72"/>
        <v>0</v>
      </c>
      <c r="AW102" s="1" t="str">
        <f t="shared" si="73"/>
        <v>None</v>
      </c>
      <c r="AX102" s="1" t="b">
        <f t="shared" si="74"/>
        <v>0</v>
      </c>
      <c r="AY102" s="1" t="b">
        <f t="shared" si="75"/>
        <v>1</v>
      </c>
      <c r="AZ102" s="1" t="b">
        <f t="shared" si="76"/>
        <v>0</v>
      </c>
      <c r="BA102" s="1" t="b">
        <f t="shared" si="77"/>
        <v>1</v>
      </c>
      <c r="BB102" s="1" t="b">
        <f t="shared" si="78"/>
        <v>0</v>
      </c>
    </row>
    <row r="103">
      <c r="A103" s="16" t="s">
        <v>658</v>
      </c>
      <c r="B103" s="17">
        <v>42848.0</v>
      </c>
      <c r="C103" s="4" t="s">
        <v>209</v>
      </c>
      <c r="D103" s="3" t="s">
        <v>210</v>
      </c>
      <c r="E103" s="3" t="s">
        <v>659</v>
      </c>
      <c r="F103" s="18" t="s">
        <v>660</v>
      </c>
      <c r="G103" s="6"/>
      <c r="H103" s="6"/>
      <c r="I103" s="7" t="s">
        <v>661</v>
      </c>
      <c r="J103" s="104" t="s">
        <v>662</v>
      </c>
      <c r="K103" s="19" t="s">
        <v>132</v>
      </c>
      <c r="L103" s="3" t="s">
        <v>146</v>
      </c>
      <c r="M103" s="3" t="s">
        <v>265</v>
      </c>
      <c r="N103" s="3" t="s">
        <v>194</v>
      </c>
      <c r="O103" s="3" t="s">
        <v>418</v>
      </c>
      <c r="P103" s="20" t="s">
        <v>663</v>
      </c>
      <c r="Q103" s="3" t="s">
        <v>87</v>
      </c>
      <c r="R103" s="3"/>
      <c r="S103" s="21"/>
      <c r="T103" s="7" t="s">
        <v>664</v>
      </c>
      <c r="U103" s="7" t="s">
        <v>665</v>
      </c>
      <c r="V103" s="5" t="s">
        <v>179</v>
      </c>
      <c r="W103" s="5" t="s">
        <v>111</v>
      </c>
      <c r="X103" s="5" t="str">
        <f t="shared" si="55"/>
        <v>school administration
letters/statements</v>
      </c>
      <c r="Y103" s="5" t="s">
        <v>179</v>
      </c>
      <c r="Z103" s="5" t="s">
        <v>69</v>
      </c>
      <c r="AA103" s="5" t="str">
        <f t="shared" si="56"/>
        <v>school administration
clean up/cover up</v>
      </c>
      <c r="AB103" s="5" t="s">
        <v>179</v>
      </c>
      <c r="AC103" s="5" t="s">
        <v>226</v>
      </c>
      <c r="AD103" s="5" t="str">
        <f t="shared" si="57"/>
        <v>school administration
victim support</v>
      </c>
      <c r="AE103" s="12"/>
      <c r="AF103" s="12"/>
      <c r="AG103" s="12" t="str">
        <f t="shared" si="58"/>
        <v>
</v>
      </c>
      <c r="AH103" s="12">
        <v>3.0</v>
      </c>
      <c r="AI103" s="12" t="str">
        <f t="shared" si="59"/>
        <v>Other</v>
      </c>
      <c r="AJ103" s="12" t="str">
        <f t="shared" si="60"/>
        <v>other</v>
      </c>
      <c r="AK103" s="22" t="str">
        <f t="shared" si="61"/>
        <v>letters/statements, clean up/cover up, victim support</v>
      </c>
      <c r="AL103" s="23" t="str">
        <f t="shared" si="62"/>
        <v>school administration, school administration, school administration</v>
      </c>
      <c r="AM103" s="1" t="str">
        <f t="shared" si="63"/>
        <v>Non-White</v>
      </c>
      <c r="AN103" s="2" t="b">
        <f t="shared" si="64"/>
        <v>0</v>
      </c>
      <c r="AO103" s="1" t="b">
        <f t="shared" si="65"/>
        <v>0</v>
      </c>
      <c r="AP103" s="1" t="str">
        <f t="shared" si="66"/>
        <v>no involvement</v>
      </c>
      <c r="AQ103" s="1" t="b">
        <f t="shared" si="67"/>
        <v>0</v>
      </c>
      <c r="AR103" s="1" t="b">
        <f t="shared" si="68"/>
        <v>1</v>
      </c>
      <c r="AS103" s="1" t="b">
        <f t="shared" si="69"/>
        <v>1</v>
      </c>
      <c r="AT103" s="1" t="str">
        <f t="shared" si="70"/>
        <v>school administration</v>
      </c>
      <c r="AU103" s="1" t="b">
        <f t="shared" si="71"/>
        <v>0</v>
      </c>
      <c r="AV103" s="1" t="b">
        <f t="shared" si="72"/>
        <v>0</v>
      </c>
      <c r="AW103" s="1" t="str">
        <f t="shared" si="73"/>
        <v>None</v>
      </c>
      <c r="AX103" s="1" t="b">
        <f t="shared" si="74"/>
        <v>0</v>
      </c>
      <c r="AY103" s="1" t="b">
        <f t="shared" si="75"/>
        <v>0</v>
      </c>
      <c r="AZ103" s="1" t="b">
        <f t="shared" si="76"/>
        <v>1</v>
      </c>
      <c r="BA103" s="1" t="b">
        <f t="shared" si="77"/>
        <v>1</v>
      </c>
      <c r="BB103" s="1" t="b">
        <f t="shared" si="78"/>
        <v>1</v>
      </c>
    </row>
    <row r="104">
      <c r="A104" s="118" t="s">
        <v>666</v>
      </c>
      <c r="B104" s="17">
        <v>42849.0</v>
      </c>
      <c r="C104" s="4" t="s">
        <v>667</v>
      </c>
      <c r="D104" s="3" t="s">
        <v>95</v>
      </c>
      <c r="E104" s="3" t="s">
        <v>53</v>
      </c>
      <c r="F104" s="18" t="s">
        <v>668</v>
      </c>
      <c r="G104" s="6"/>
      <c r="H104" s="6"/>
      <c r="I104" s="25"/>
      <c r="J104" s="27"/>
      <c r="K104" s="19" t="s">
        <v>132</v>
      </c>
      <c r="L104" s="3" t="s">
        <v>146</v>
      </c>
      <c r="M104" s="3" t="s">
        <v>265</v>
      </c>
      <c r="N104" s="3" t="s">
        <v>194</v>
      </c>
      <c r="O104" s="3" t="s">
        <v>484</v>
      </c>
      <c r="P104" s="100"/>
      <c r="Q104" s="21"/>
      <c r="R104" s="21"/>
      <c r="S104" s="119" t="s">
        <v>549</v>
      </c>
      <c r="T104" s="46" t="s">
        <v>669</v>
      </c>
      <c r="U104" s="25"/>
      <c r="V104" s="42" t="s">
        <v>68</v>
      </c>
      <c r="W104" s="42" t="s">
        <v>69</v>
      </c>
      <c r="X104" s="5" t="str">
        <f t="shared" si="55"/>
        <v>community members
clean up/cover up</v>
      </c>
      <c r="Y104" s="42" t="s">
        <v>70</v>
      </c>
      <c r="Z104" s="42" t="s">
        <v>71</v>
      </c>
      <c r="AA104" s="5" t="str">
        <f t="shared" si="56"/>
        <v>police/sheriff
other</v>
      </c>
      <c r="AB104" s="103"/>
      <c r="AC104" s="103"/>
      <c r="AD104" s="5" t="str">
        <f t="shared" si="57"/>
        <v>
</v>
      </c>
      <c r="AE104" s="103"/>
      <c r="AF104" s="103"/>
      <c r="AG104" s="12" t="str">
        <f t="shared" si="58"/>
        <v>
</v>
      </c>
      <c r="AH104" s="12">
        <v>2.0</v>
      </c>
      <c r="AI104" s="12" t="str">
        <f t="shared" si="59"/>
        <v>Other</v>
      </c>
      <c r="AJ104" s="12" t="str">
        <f t="shared" si="60"/>
        <v>other</v>
      </c>
      <c r="AK104" s="22" t="str">
        <f t="shared" si="61"/>
        <v>clean up/cover up, other</v>
      </c>
      <c r="AL104" s="23" t="str">
        <f t="shared" si="62"/>
        <v>community members, police/sheriff</v>
      </c>
      <c r="AM104" s="1" t="str">
        <f t="shared" si="63"/>
        <v/>
      </c>
      <c r="AN104" s="2" t="b">
        <f t="shared" si="64"/>
        <v>0</v>
      </c>
      <c r="AO104" s="1" t="b">
        <f t="shared" si="65"/>
        <v>1</v>
      </c>
      <c r="AP104" s="1" t="str">
        <f t="shared" si="66"/>
        <v>other</v>
      </c>
      <c r="AQ104" s="1" t="b">
        <f t="shared" si="67"/>
        <v>0</v>
      </c>
      <c r="AR104" s="1" t="b">
        <f t="shared" si="68"/>
        <v>0</v>
      </c>
      <c r="AS104" s="1" t="b">
        <f t="shared" si="69"/>
        <v>1</v>
      </c>
      <c r="AT104" s="1" t="str">
        <f t="shared" si="70"/>
        <v>community members</v>
      </c>
      <c r="AU104" s="1" t="b">
        <f t="shared" si="71"/>
        <v>0</v>
      </c>
      <c r="AV104" s="1" t="b">
        <f t="shared" si="72"/>
        <v>1</v>
      </c>
      <c r="AW104" s="1" t="str">
        <f t="shared" si="73"/>
        <v>police/sheriff</v>
      </c>
      <c r="AX104" s="1" t="b">
        <f t="shared" si="74"/>
        <v>0</v>
      </c>
      <c r="AY104" s="1" t="b">
        <f t="shared" si="75"/>
        <v>0</v>
      </c>
      <c r="AZ104" s="1" t="b">
        <f t="shared" si="76"/>
        <v>0</v>
      </c>
      <c r="BA104" s="1" t="b">
        <f t="shared" si="77"/>
        <v>0</v>
      </c>
      <c r="BB104" s="1" t="b">
        <f t="shared" si="78"/>
        <v>1</v>
      </c>
    </row>
    <row r="105">
      <c r="A105" s="16" t="s">
        <v>670</v>
      </c>
      <c r="B105" s="17">
        <v>42850.0</v>
      </c>
      <c r="C105" s="4" t="s">
        <v>671</v>
      </c>
      <c r="D105" s="3" t="s">
        <v>174</v>
      </c>
      <c r="E105" s="3" t="s">
        <v>191</v>
      </c>
      <c r="F105" s="18" t="s">
        <v>672</v>
      </c>
      <c r="G105" s="6"/>
      <c r="H105" s="6"/>
      <c r="I105" s="7" t="s">
        <v>673</v>
      </c>
      <c r="J105" s="27"/>
      <c r="K105" s="19" t="s">
        <v>132</v>
      </c>
      <c r="L105" s="3" t="s">
        <v>146</v>
      </c>
      <c r="M105" s="3" t="s">
        <v>296</v>
      </c>
      <c r="N105" s="3" t="s">
        <v>194</v>
      </c>
      <c r="O105" s="3" t="s">
        <v>342</v>
      </c>
      <c r="P105" s="74"/>
      <c r="Q105" s="21"/>
      <c r="R105" s="3"/>
      <c r="S105" s="21"/>
      <c r="T105" s="7" t="s">
        <v>674</v>
      </c>
      <c r="U105" s="7" t="s">
        <v>675</v>
      </c>
      <c r="V105" s="5" t="s">
        <v>179</v>
      </c>
      <c r="W105" s="5" t="s">
        <v>111</v>
      </c>
      <c r="X105" s="5" t="str">
        <f t="shared" si="55"/>
        <v>school administration
letters/statements</v>
      </c>
      <c r="Y105" s="5" t="s">
        <v>163</v>
      </c>
      <c r="Z105" s="5" t="s">
        <v>111</v>
      </c>
      <c r="AA105" s="5" t="str">
        <f t="shared" si="56"/>
        <v>religious leaders
letters/statements</v>
      </c>
      <c r="AB105" s="5" t="s">
        <v>163</v>
      </c>
      <c r="AC105" s="5" t="s">
        <v>92</v>
      </c>
      <c r="AD105" s="5" t="str">
        <f t="shared" si="57"/>
        <v>religious leaders
gathering/protest/vigil/demonstration</v>
      </c>
      <c r="AE105" s="5" t="s">
        <v>163</v>
      </c>
      <c r="AF105" s="5" t="s">
        <v>226</v>
      </c>
      <c r="AG105" s="12" t="str">
        <f t="shared" si="58"/>
        <v>religious leaders
victim support</v>
      </c>
      <c r="AH105" s="12">
        <v>4.0</v>
      </c>
      <c r="AI105" s="12" t="str">
        <f t="shared" si="59"/>
        <v>Graffiti</v>
      </c>
      <c r="AJ105" s="12" t="str">
        <f t="shared" si="60"/>
        <v>graffiti</v>
      </c>
      <c r="AK105" s="22" t="str">
        <f t="shared" si="61"/>
        <v>letters/statements, letters/statements, gathering/protest/vigil/demonstration, victim support</v>
      </c>
      <c r="AL105" s="23" t="str">
        <f t="shared" si="62"/>
        <v>school administration, religious leaders, religious leaders, religious leaders</v>
      </c>
      <c r="AM105" s="1" t="str">
        <f t="shared" si="63"/>
        <v/>
      </c>
      <c r="AN105" s="2" t="b">
        <f t="shared" si="64"/>
        <v>0</v>
      </c>
      <c r="AO105" s="1" t="b">
        <f t="shared" si="65"/>
        <v>0</v>
      </c>
      <c r="AP105" s="1" t="str">
        <f t="shared" si="66"/>
        <v>no involvement</v>
      </c>
      <c r="AQ105" s="1" t="b">
        <f t="shared" si="67"/>
        <v>1</v>
      </c>
      <c r="AR105" s="1" t="b">
        <f t="shared" si="68"/>
        <v>1</v>
      </c>
      <c r="AS105" s="1" t="b">
        <f t="shared" si="69"/>
        <v>0</v>
      </c>
      <c r="AT105" s="1" t="str">
        <f t="shared" si="70"/>
        <v>None</v>
      </c>
      <c r="AU105" s="1" t="b">
        <f t="shared" si="71"/>
        <v>0</v>
      </c>
      <c r="AV105" s="1" t="b">
        <f t="shared" si="72"/>
        <v>0</v>
      </c>
      <c r="AW105" s="1" t="str">
        <f t="shared" si="73"/>
        <v>None</v>
      </c>
      <c r="AX105" s="1" t="b">
        <f t="shared" si="74"/>
        <v>0</v>
      </c>
      <c r="AY105" s="1" t="b">
        <f t="shared" si="75"/>
        <v>1</v>
      </c>
      <c r="AZ105" s="1" t="b">
        <f t="shared" si="76"/>
        <v>1</v>
      </c>
      <c r="BA105" s="1" t="b">
        <f t="shared" si="77"/>
        <v>1</v>
      </c>
      <c r="BB105" s="1" t="b">
        <f t="shared" si="78"/>
        <v>0</v>
      </c>
    </row>
    <row r="106">
      <c r="A106" s="16" t="s">
        <v>676</v>
      </c>
      <c r="B106" s="17">
        <v>42858.0</v>
      </c>
      <c r="C106" s="4" t="s">
        <v>677</v>
      </c>
      <c r="D106" s="3" t="s">
        <v>138</v>
      </c>
      <c r="E106" s="3" t="s">
        <v>53</v>
      </c>
      <c r="F106" s="18" t="s">
        <v>54</v>
      </c>
      <c r="G106" s="6"/>
      <c r="H106" s="6"/>
      <c r="I106" s="25"/>
      <c r="J106" s="27"/>
      <c r="K106" s="19" t="s">
        <v>83</v>
      </c>
      <c r="L106" s="3" t="s">
        <v>648</v>
      </c>
      <c r="M106" s="3" t="s">
        <v>255</v>
      </c>
      <c r="N106" s="3" t="s">
        <v>194</v>
      </c>
      <c r="O106" s="5" t="s">
        <v>678</v>
      </c>
      <c r="P106" s="74"/>
      <c r="Q106" s="21"/>
      <c r="R106" s="21"/>
      <c r="S106" s="21"/>
      <c r="T106" s="7" t="s">
        <v>679</v>
      </c>
      <c r="U106" s="7" t="s">
        <v>680</v>
      </c>
      <c r="V106" s="5" t="s">
        <v>179</v>
      </c>
      <c r="W106" s="5" t="s">
        <v>69</v>
      </c>
      <c r="X106" s="5" t="str">
        <f t="shared" si="55"/>
        <v>school administration
clean up/cover up</v>
      </c>
      <c r="Y106" s="5" t="s">
        <v>70</v>
      </c>
      <c r="Z106" s="5" t="s">
        <v>71</v>
      </c>
      <c r="AA106" s="5" t="str">
        <f t="shared" si="56"/>
        <v>police/sheriff
other</v>
      </c>
      <c r="AB106" s="12"/>
      <c r="AC106" s="12"/>
      <c r="AD106" s="5" t="str">
        <f t="shared" si="57"/>
        <v>
</v>
      </c>
      <c r="AE106" s="12"/>
      <c r="AF106" s="12"/>
      <c r="AG106" s="12" t="str">
        <f t="shared" si="58"/>
        <v>
</v>
      </c>
      <c r="AH106" s="12">
        <v>2.0</v>
      </c>
      <c r="AI106" s="12" t="str">
        <f t="shared" si="59"/>
        <v>Vandalism</v>
      </c>
      <c r="AJ106" s="12" t="str">
        <f t="shared" si="60"/>
        <v>vandalism</v>
      </c>
      <c r="AK106" s="22" t="str">
        <f t="shared" si="61"/>
        <v>clean up/cover up, other</v>
      </c>
      <c r="AL106" s="23" t="str">
        <f t="shared" si="62"/>
        <v>school administration, police/sheriff</v>
      </c>
      <c r="AM106" s="1" t="str">
        <f t="shared" si="63"/>
        <v/>
      </c>
      <c r="AN106" s="2" t="b">
        <f t="shared" si="64"/>
        <v>0</v>
      </c>
      <c r="AO106" s="1" t="b">
        <f t="shared" si="65"/>
        <v>1</v>
      </c>
      <c r="AP106" s="1" t="str">
        <f t="shared" si="66"/>
        <v>other</v>
      </c>
      <c r="AQ106" s="1" t="b">
        <f t="shared" si="67"/>
        <v>0</v>
      </c>
      <c r="AR106" s="1" t="b">
        <f t="shared" si="68"/>
        <v>0</v>
      </c>
      <c r="AS106" s="1" t="b">
        <f t="shared" si="69"/>
        <v>1</v>
      </c>
      <c r="AT106" s="1" t="str">
        <f t="shared" si="70"/>
        <v>school administration</v>
      </c>
      <c r="AU106" s="1" t="b">
        <f t="shared" si="71"/>
        <v>0</v>
      </c>
      <c r="AV106" s="1" t="b">
        <f t="shared" si="72"/>
        <v>1</v>
      </c>
      <c r="AW106" s="1" t="str">
        <f t="shared" si="73"/>
        <v>police/sheriff</v>
      </c>
      <c r="AX106" s="1" t="b">
        <f t="shared" si="74"/>
        <v>0</v>
      </c>
      <c r="AY106" s="1" t="b">
        <f t="shared" si="75"/>
        <v>0</v>
      </c>
      <c r="AZ106" s="1" t="b">
        <f t="shared" si="76"/>
        <v>0</v>
      </c>
      <c r="BA106" s="1" t="b">
        <f t="shared" si="77"/>
        <v>0</v>
      </c>
      <c r="BB106" s="1" t="b">
        <f t="shared" si="78"/>
        <v>1</v>
      </c>
    </row>
    <row r="107">
      <c r="A107" s="16" t="s">
        <v>681</v>
      </c>
      <c r="B107" s="17">
        <v>42867.0</v>
      </c>
      <c r="C107" s="4" t="s">
        <v>612</v>
      </c>
      <c r="D107" s="3" t="s">
        <v>430</v>
      </c>
      <c r="E107" s="3" t="s">
        <v>53</v>
      </c>
      <c r="F107" s="18" t="s">
        <v>82</v>
      </c>
      <c r="G107" s="18"/>
      <c r="H107" s="18"/>
      <c r="I107" s="25"/>
      <c r="J107" s="27"/>
      <c r="K107" s="19" t="s">
        <v>83</v>
      </c>
      <c r="L107" s="3" t="s">
        <v>146</v>
      </c>
      <c r="M107" s="3" t="s">
        <v>193</v>
      </c>
      <c r="N107" s="3" t="s">
        <v>194</v>
      </c>
      <c r="O107" s="3" t="s">
        <v>682</v>
      </c>
      <c r="P107" s="74"/>
      <c r="Q107" s="36"/>
      <c r="R107" s="21"/>
      <c r="S107" s="21"/>
      <c r="T107" s="7" t="s">
        <v>683</v>
      </c>
      <c r="U107" s="120" t="s">
        <v>684</v>
      </c>
      <c r="V107" s="5" t="s">
        <v>179</v>
      </c>
      <c r="W107" s="5" t="s">
        <v>111</v>
      </c>
      <c r="X107" s="5" t="str">
        <f t="shared" si="55"/>
        <v>school administration
letters/statements</v>
      </c>
      <c r="Y107" s="5" t="s">
        <v>179</v>
      </c>
      <c r="Z107" s="5" t="s">
        <v>69</v>
      </c>
      <c r="AA107" s="5" t="str">
        <f t="shared" si="56"/>
        <v>school administration
clean up/cover up</v>
      </c>
      <c r="AB107" s="12"/>
      <c r="AC107" s="12"/>
      <c r="AD107" s="5" t="str">
        <f t="shared" si="57"/>
        <v>
</v>
      </c>
      <c r="AE107" s="12"/>
      <c r="AF107" s="12"/>
      <c r="AG107" s="12" t="str">
        <f t="shared" si="58"/>
        <v>
</v>
      </c>
      <c r="AH107" s="12">
        <v>2.0</v>
      </c>
      <c r="AI107" s="12" t="str">
        <f t="shared" si="59"/>
        <v>Other</v>
      </c>
      <c r="AJ107" s="12" t="str">
        <f t="shared" si="60"/>
        <v>none</v>
      </c>
      <c r="AK107" s="22" t="str">
        <f t="shared" si="61"/>
        <v>letters/statements, clean up/cover up</v>
      </c>
      <c r="AL107" s="39" t="str">
        <f t="shared" si="62"/>
        <v>school administration, school administration</v>
      </c>
      <c r="AM107" s="1" t="str">
        <f t="shared" si="63"/>
        <v/>
      </c>
      <c r="AN107" s="2" t="b">
        <f t="shared" si="64"/>
        <v>0</v>
      </c>
      <c r="AO107" s="1" t="b">
        <f t="shared" si="65"/>
        <v>0</v>
      </c>
      <c r="AP107" s="1" t="str">
        <f t="shared" si="66"/>
        <v>no involvement</v>
      </c>
      <c r="AQ107" s="1" t="b">
        <f t="shared" si="67"/>
        <v>0</v>
      </c>
      <c r="AR107" s="1" t="b">
        <f t="shared" si="68"/>
        <v>1</v>
      </c>
      <c r="AS107" s="1" t="b">
        <f t="shared" si="69"/>
        <v>1</v>
      </c>
      <c r="AT107" s="1" t="str">
        <f t="shared" si="70"/>
        <v>school administration</v>
      </c>
      <c r="AU107" s="1" t="b">
        <f t="shared" si="71"/>
        <v>0</v>
      </c>
      <c r="AV107" s="1" t="b">
        <f t="shared" si="72"/>
        <v>0</v>
      </c>
      <c r="AW107" s="1" t="str">
        <f t="shared" si="73"/>
        <v>None</v>
      </c>
      <c r="AX107" s="1" t="b">
        <f t="shared" si="74"/>
        <v>0</v>
      </c>
      <c r="AY107" s="1" t="b">
        <f t="shared" si="75"/>
        <v>0</v>
      </c>
      <c r="AZ107" s="1" t="b">
        <f t="shared" si="76"/>
        <v>0</v>
      </c>
      <c r="BA107" s="1" t="b">
        <f t="shared" si="77"/>
        <v>0</v>
      </c>
      <c r="BB107" s="1" t="b">
        <f t="shared" si="78"/>
        <v>1</v>
      </c>
    </row>
    <row r="108">
      <c r="A108" s="16" t="s">
        <v>685</v>
      </c>
      <c r="B108" s="17">
        <v>42887.0</v>
      </c>
      <c r="C108" s="4" t="s">
        <v>686</v>
      </c>
      <c r="D108" s="3" t="s">
        <v>201</v>
      </c>
      <c r="E108" s="3" t="s">
        <v>53</v>
      </c>
      <c r="F108" s="18" t="s">
        <v>687</v>
      </c>
      <c r="G108" s="6"/>
      <c r="H108" s="6"/>
      <c r="I108" s="7" t="s">
        <v>546</v>
      </c>
      <c r="J108" s="27"/>
      <c r="K108" s="19" t="s">
        <v>132</v>
      </c>
      <c r="L108" s="3" t="s">
        <v>146</v>
      </c>
      <c r="M108" s="3" t="s">
        <v>265</v>
      </c>
      <c r="N108" s="3" t="s">
        <v>194</v>
      </c>
      <c r="O108" s="85" t="s">
        <v>62</v>
      </c>
      <c r="P108" s="20" t="s">
        <v>688</v>
      </c>
      <c r="Q108" s="45" t="s">
        <v>87</v>
      </c>
      <c r="R108" s="21"/>
      <c r="S108" s="21"/>
      <c r="T108" s="7" t="s">
        <v>689</v>
      </c>
      <c r="U108" s="7" t="s">
        <v>690</v>
      </c>
      <c r="V108" s="5" t="s">
        <v>179</v>
      </c>
      <c r="W108" s="5" t="s">
        <v>111</v>
      </c>
      <c r="X108" s="5" t="str">
        <f t="shared" si="55"/>
        <v>school administration
letters/statements</v>
      </c>
      <c r="Y108" s="5" t="s">
        <v>70</v>
      </c>
      <c r="Z108" s="5" t="s">
        <v>71</v>
      </c>
      <c r="AA108" s="5" t="str">
        <f t="shared" si="56"/>
        <v>police/sheriff
other</v>
      </c>
      <c r="AB108" s="12"/>
      <c r="AC108" s="12"/>
      <c r="AD108" s="5" t="str">
        <f t="shared" si="57"/>
        <v>
</v>
      </c>
      <c r="AE108" s="12"/>
      <c r="AF108" s="12"/>
      <c r="AG108" s="12" t="str">
        <f t="shared" si="58"/>
        <v>
</v>
      </c>
      <c r="AH108" s="12">
        <v>2.0</v>
      </c>
      <c r="AI108" s="12" t="str">
        <f t="shared" si="59"/>
        <v>Other</v>
      </c>
      <c r="AJ108" s="12" t="str">
        <f t="shared" si="60"/>
        <v>other</v>
      </c>
      <c r="AK108" s="22" t="str">
        <f t="shared" si="61"/>
        <v>letters/statements, other</v>
      </c>
      <c r="AL108" s="39" t="str">
        <f t="shared" si="62"/>
        <v>school administration, police/sheriff</v>
      </c>
      <c r="AM108" s="1" t="str">
        <f t="shared" si="63"/>
        <v>Non-White</v>
      </c>
      <c r="AN108" s="2" t="b">
        <f t="shared" si="64"/>
        <v>0</v>
      </c>
      <c r="AO108" s="1" t="b">
        <f t="shared" si="65"/>
        <v>1</v>
      </c>
      <c r="AP108" s="1" t="str">
        <f t="shared" si="66"/>
        <v>other</v>
      </c>
      <c r="AQ108" s="1" t="b">
        <f t="shared" si="67"/>
        <v>0</v>
      </c>
      <c r="AR108" s="1" t="b">
        <f t="shared" si="68"/>
        <v>1</v>
      </c>
      <c r="AS108" s="1" t="b">
        <f t="shared" si="69"/>
        <v>0</v>
      </c>
      <c r="AT108" s="1" t="str">
        <f t="shared" si="70"/>
        <v>None</v>
      </c>
      <c r="AU108" s="1" t="b">
        <f t="shared" si="71"/>
        <v>0</v>
      </c>
      <c r="AV108" s="1" t="b">
        <f t="shared" si="72"/>
        <v>1</v>
      </c>
      <c r="AW108" s="1" t="str">
        <f t="shared" si="73"/>
        <v>police/sheriff</v>
      </c>
      <c r="AX108" s="1" t="b">
        <f t="shared" si="74"/>
        <v>0</v>
      </c>
      <c r="AY108" s="1" t="b">
        <f t="shared" si="75"/>
        <v>0</v>
      </c>
      <c r="AZ108" s="1" t="b">
        <f t="shared" si="76"/>
        <v>0</v>
      </c>
      <c r="BA108" s="1" t="b">
        <f t="shared" si="77"/>
        <v>0</v>
      </c>
      <c r="BB108" s="1" t="b">
        <f t="shared" si="78"/>
        <v>1</v>
      </c>
    </row>
    <row r="109">
      <c r="A109" s="16" t="s">
        <v>691</v>
      </c>
      <c r="B109" s="17">
        <v>42948.0</v>
      </c>
      <c r="C109" s="4" t="s">
        <v>476</v>
      </c>
      <c r="D109" s="3" t="s">
        <v>477</v>
      </c>
      <c r="E109" s="3" t="s">
        <v>191</v>
      </c>
      <c r="F109" s="18" t="s">
        <v>82</v>
      </c>
      <c r="G109" s="18"/>
      <c r="H109" s="18"/>
      <c r="I109" s="25"/>
      <c r="J109" s="27"/>
      <c r="K109" s="19" t="s">
        <v>83</v>
      </c>
      <c r="L109" s="3" t="s">
        <v>146</v>
      </c>
      <c r="M109" s="3" t="s">
        <v>237</v>
      </c>
      <c r="N109" s="3" t="s">
        <v>194</v>
      </c>
      <c r="O109" s="3" t="s">
        <v>297</v>
      </c>
      <c r="P109" s="74"/>
      <c r="Q109" s="36"/>
      <c r="R109" s="21"/>
      <c r="S109" s="21"/>
      <c r="T109" s="25"/>
      <c r="U109" s="7" t="s">
        <v>692</v>
      </c>
      <c r="V109" s="12"/>
      <c r="W109" s="5"/>
      <c r="X109" s="5" t="str">
        <f t="shared" si="55"/>
        <v>
</v>
      </c>
      <c r="Y109" s="12"/>
      <c r="Z109" s="5"/>
      <c r="AA109" s="5" t="str">
        <f t="shared" si="56"/>
        <v>
</v>
      </c>
      <c r="AB109" s="12"/>
      <c r="AC109" s="12"/>
      <c r="AD109" s="5" t="str">
        <f t="shared" si="57"/>
        <v>
</v>
      </c>
      <c r="AE109" s="12"/>
      <c r="AF109" s="12"/>
      <c r="AG109" s="12" t="str">
        <f t="shared" si="58"/>
        <v>
</v>
      </c>
      <c r="AH109" s="12">
        <v>0.0</v>
      </c>
      <c r="AI109" s="12" t="str">
        <f t="shared" si="59"/>
        <v>Other</v>
      </c>
      <c r="AJ109" s="12" t="str">
        <f t="shared" si="60"/>
        <v>none</v>
      </c>
      <c r="AK109" s="22" t="str">
        <f t="shared" si="61"/>
        <v/>
      </c>
      <c r="AL109" s="39" t="str">
        <f t="shared" si="62"/>
        <v/>
      </c>
      <c r="AM109" s="1" t="str">
        <f t="shared" si="63"/>
        <v/>
      </c>
      <c r="AN109" s="2" t="b">
        <f t="shared" si="64"/>
        <v>0</v>
      </c>
      <c r="AO109" s="1" t="b">
        <f t="shared" si="65"/>
        <v>0</v>
      </c>
      <c r="AP109" s="1" t="str">
        <f t="shared" si="66"/>
        <v>no involvement</v>
      </c>
      <c r="AQ109" s="1" t="b">
        <f t="shared" si="67"/>
        <v>0</v>
      </c>
      <c r="AR109" s="1" t="b">
        <f t="shared" si="68"/>
        <v>0</v>
      </c>
      <c r="AS109" s="1" t="b">
        <f t="shared" si="69"/>
        <v>0</v>
      </c>
      <c r="AT109" s="1" t="str">
        <f t="shared" si="70"/>
        <v>None</v>
      </c>
      <c r="AU109" s="1" t="b">
        <f t="shared" si="71"/>
        <v>0</v>
      </c>
      <c r="AV109" s="1" t="b">
        <f t="shared" si="72"/>
        <v>0</v>
      </c>
      <c r="AW109" s="1" t="str">
        <f t="shared" si="73"/>
        <v>None</v>
      </c>
      <c r="AX109" s="1" t="b">
        <f t="shared" si="74"/>
        <v>0</v>
      </c>
      <c r="AY109" s="1" t="b">
        <f t="shared" si="75"/>
        <v>0</v>
      </c>
      <c r="AZ109" s="1" t="b">
        <f t="shared" si="76"/>
        <v>0</v>
      </c>
      <c r="BA109" s="1" t="b">
        <f t="shared" si="77"/>
        <v>0</v>
      </c>
      <c r="BB109" s="1" t="b">
        <f t="shared" si="78"/>
        <v>0</v>
      </c>
    </row>
    <row r="110">
      <c r="A110" s="16" t="s">
        <v>693</v>
      </c>
      <c r="B110" s="17">
        <v>42961.0</v>
      </c>
      <c r="C110" s="4" t="s">
        <v>694</v>
      </c>
      <c r="D110" s="3" t="s">
        <v>695</v>
      </c>
      <c r="E110" s="3" t="s">
        <v>53</v>
      </c>
      <c r="F110" s="18" t="s">
        <v>115</v>
      </c>
      <c r="G110" s="6"/>
      <c r="H110" s="6"/>
      <c r="I110" s="25"/>
      <c r="J110" s="104"/>
      <c r="K110" s="19" t="s">
        <v>83</v>
      </c>
      <c r="L110" s="3" t="s">
        <v>517</v>
      </c>
      <c r="M110" s="3" t="s">
        <v>237</v>
      </c>
      <c r="N110" s="3" t="s">
        <v>194</v>
      </c>
      <c r="O110" s="85" t="s">
        <v>62</v>
      </c>
      <c r="P110" s="74"/>
      <c r="Q110" s="36"/>
      <c r="R110" s="21"/>
      <c r="S110" s="21"/>
      <c r="T110" s="7" t="s">
        <v>696</v>
      </c>
      <c r="U110" s="7" t="s">
        <v>697</v>
      </c>
      <c r="V110" s="5" t="s">
        <v>179</v>
      </c>
      <c r="W110" s="5" t="s">
        <v>69</v>
      </c>
      <c r="X110" s="5" t="str">
        <f t="shared" si="55"/>
        <v>school administration
clean up/cover up</v>
      </c>
      <c r="Y110" s="5" t="s">
        <v>179</v>
      </c>
      <c r="Z110" s="5" t="s">
        <v>111</v>
      </c>
      <c r="AA110" s="5" t="str">
        <f t="shared" si="56"/>
        <v>school administration
letters/statements</v>
      </c>
      <c r="AB110" s="12"/>
      <c r="AC110" s="12"/>
      <c r="AD110" s="5" t="str">
        <f t="shared" si="57"/>
        <v>
</v>
      </c>
      <c r="AE110" s="12"/>
      <c r="AF110" s="12"/>
      <c r="AG110" s="12" t="str">
        <f t="shared" si="58"/>
        <v>
</v>
      </c>
      <c r="AH110" s="12">
        <v>2.0</v>
      </c>
      <c r="AI110" s="12" t="str">
        <f t="shared" si="59"/>
        <v>Crime</v>
      </c>
      <c r="AJ110" s="12" t="str">
        <f t="shared" si="60"/>
        <v>hate-crime</v>
      </c>
      <c r="AK110" s="22" t="str">
        <f t="shared" si="61"/>
        <v>clean up/cover up, letters/statements</v>
      </c>
      <c r="AL110" s="39" t="str">
        <f t="shared" si="62"/>
        <v>school administration, school administration</v>
      </c>
      <c r="AM110" s="1" t="str">
        <f t="shared" si="63"/>
        <v/>
      </c>
      <c r="AN110" s="2" t="b">
        <f t="shared" si="64"/>
        <v>0</v>
      </c>
      <c r="AO110" s="1" t="b">
        <f t="shared" si="65"/>
        <v>0</v>
      </c>
      <c r="AP110" s="1" t="str">
        <f t="shared" si="66"/>
        <v>no involvement</v>
      </c>
      <c r="AQ110" s="1" t="b">
        <f t="shared" si="67"/>
        <v>0</v>
      </c>
      <c r="AR110" s="1" t="b">
        <f t="shared" si="68"/>
        <v>1</v>
      </c>
      <c r="AS110" s="1" t="b">
        <f t="shared" si="69"/>
        <v>1</v>
      </c>
      <c r="AT110" s="1" t="str">
        <f t="shared" si="70"/>
        <v>school administration</v>
      </c>
      <c r="AU110" s="1" t="b">
        <f t="shared" si="71"/>
        <v>0</v>
      </c>
      <c r="AV110" s="1" t="b">
        <f t="shared" si="72"/>
        <v>0</v>
      </c>
      <c r="AW110" s="1" t="str">
        <f t="shared" si="73"/>
        <v>None</v>
      </c>
      <c r="AX110" s="1" t="b">
        <f t="shared" si="74"/>
        <v>0</v>
      </c>
      <c r="AY110" s="1" t="b">
        <f t="shared" si="75"/>
        <v>0</v>
      </c>
      <c r="AZ110" s="1" t="b">
        <f t="shared" si="76"/>
        <v>0</v>
      </c>
      <c r="BA110" s="1" t="b">
        <f t="shared" si="77"/>
        <v>0</v>
      </c>
      <c r="BB110" s="1" t="b">
        <f t="shared" si="78"/>
        <v>1</v>
      </c>
    </row>
    <row r="111">
      <c r="A111" s="16" t="s">
        <v>698</v>
      </c>
      <c r="B111" s="17">
        <v>42968.0</v>
      </c>
      <c r="C111" s="4" t="s">
        <v>699</v>
      </c>
      <c r="D111" s="3" t="s">
        <v>201</v>
      </c>
      <c r="E111" s="3" t="s">
        <v>53</v>
      </c>
      <c r="F111" s="18" t="s">
        <v>54</v>
      </c>
      <c r="G111" s="6" t="s">
        <v>55</v>
      </c>
      <c r="H111" s="6"/>
      <c r="I111" s="7" t="s">
        <v>700</v>
      </c>
      <c r="J111" s="27"/>
      <c r="K111" s="19" t="s">
        <v>83</v>
      </c>
      <c r="L111" s="3" t="s">
        <v>701</v>
      </c>
      <c r="M111" s="3" t="s">
        <v>193</v>
      </c>
      <c r="N111" s="3" t="s">
        <v>194</v>
      </c>
      <c r="O111" s="3" t="s">
        <v>98</v>
      </c>
      <c r="P111" s="20" t="s">
        <v>702</v>
      </c>
      <c r="Q111" s="21"/>
      <c r="R111" s="21"/>
      <c r="S111" s="21"/>
      <c r="T111" s="7" t="s">
        <v>703</v>
      </c>
      <c r="U111" s="7" t="s">
        <v>704</v>
      </c>
      <c r="V111" s="5" t="s">
        <v>70</v>
      </c>
      <c r="W111" s="5" t="s">
        <v>71</v>
      </c>
      <c r="X111" s="5" t="str">
        <f t="shared" si="55"/>
        <v>police/sheriff
other</v>
      </c>
      <c r="Y111" s="12"/>
      <c r="Z111" s="5"/>
      <c r="AA111" s="5" t="str">
        <f t="shared" si="56"/>
        <v>
</v>
      </c>
      <c r="AB111" s="12"/>
      <c r="AC111" s="12"/>
      <c r="AD111" s="5" t="str">
        <f t="shared" si="57"/>
        <v>
</v>
      </c>
      <c r="AE111" s="12"/>
      <c r="AF111" s="12"/>
      <c r="AG111" s="12" t="str">
        <f t="shared" si="58"/>
        <v>
</v>
      </c>
      <c r="AH111" s="12">
        <v>1.0</v>
      </c>
      <c r="AI111" s="12" t="str">
        <f t="shared" si="59"/>
        <v>Vandalism</v>
      </c>
      <c r="AJ111" s="12" t="str">
        <f t="shared" si="60"/>
        <v>vandalism</v>
      </c>
      <c r="AK111" s="22" t="str">
        <f t="shared" si="61"/>
        <v>other</v>
      </c>
      <c r="AL111" s="23" t="str">
        <f t="shared" si="62"/>
        <v>other</v>
      </c>
      <c r="AM111" s="1" t="str">
        <f t="shared" si="63"/>
        <v/>
      </c>
      <c r="AN111" s="2" t="b">
        <f t="shared" si="64"/>
        <v>0</v>
      </c>
      <c r="AO111" s="1" t="b">
        <f t="shared" si="65"/>
        <v>1</v>
      </c>
      <c r="AP111" s="1" t="str">
        <f t="shared" si="66"/>
        <v>other</v>
      </c>
      <c r="AQ111" s="1" t="b">
        <f t="shared" si="67"/>
        <v>0</v>
      </c>
      <c r="AR111" s="1" t="b">
        <f t="shared" si="68"/>
        <v>0</v>
      </c>
      <c r="AS111" s="1" t="b">
        <f t="shared" si="69"/>
        <v>0</v>
      </c>
      <c r="AT111" s="1" t="str">
        <f t="shared" si="70"/>
        <v>None</v>
      </c>
      <c r="AU111" s="1" t="b">
        <f t="shared" si="71"/>
        <v>0</v>
      </c>
      <c r="AV111" s="1" t="b">
        <f t="shared" si="72"/>
        <v>1</v>
      </c>
      <c r="AW111" s="1" t="str">
        <f t="shared" si="73"/>
        <v>police/sheriff</v>
      </c>
      <c r="AX111" s="1" t="b">
        <f t="shared" si="74"/>
        <v>0</v>
      </c>
      <c r="AY111" s="1" t="b">
        <f t="shared" si="75"/>
        <v>0</v>
      </c>
      <c r="AZ111" s="1" t="b">
        <f t="shared" si="76"/>
        <v>0</v>
      </c>
      <c r="BA111" s="1" t="b">
        <f t="shared" si="77"/>
        <v>0</v>
      </c>
      <c r="BB111" s="1" t="b">
        <f t="shared" si="78"/>
        <v>1</v>
      </c>
    </row>
    <row r="112">
      <c r="A112" s="16" t="s">
        <v>705</v>
      </c>
      <c r="B112" s="17">
        <v>42974.0</v>
      </c>
      <c r="C112" s="4" t="s">
        <v>706</v>
      </c>
      <c r="D112" s="3" t="s">
        <v>333</v>
      </c>
      <c r="E112" s="3" t="s">
        <v>53</v>
      </c>
      <c r="F112" s="18" t="s">
        <v>446</v>
      </c>
      <c r="G112" s="6"/>
      <c r="H112" s="6"/>
      <c r="I112" s="25"/>
      <c r="J112" s="27"/>
      <c r="K112" s="19" t="s">
        <v>83</v>
      </c>
      <c r="L112" s="3" t="s">
        <v>151</v>
      </c>
      <c r="M112" s="3" t="s">
        <v>193</v>
      </c>
      <c r="N112" s="3" t="s">
        <v>194</v>
      </c>
      <c r="O112" s="3" t="s">
        <v>297</v>
      </c>
      <c r="P112" s="74"/>
      <c r="Q112" s="21"/>
      <c r="R112" s="21"/>
      <c r="S112" s="21"/>
      <c r="T112" s="7" t="s">
        <v>707</v>
      </c>
      <c r="U112" s="25"/>
      <c r="V112" s="5" t="s">
        <v>70</v>
      </c>
      <c r="W112" s="5" t="s">
        <v>71</v>
      </c>
      <c r="X112" s="5" t="str">
        <f t="shared" si="55"/>
        <v>police/sheriff
other</v>
      </c>
      <c r="Y112" s="5" t="s">
        <v>179</v>
      </c>
      <c r="Z112" s="5" t="s">
        <v>111</v>
      </c>
      <c r="AA112" s="5" t="str">
        <f t="shared" si="56"/>
        <v>school administration
letters/statements</v>
      </c>
      <c r="AB112" s="5" t="s">
        <v>283</v>
      </c>
      <c r="AC112" s="5" t="s">
        <v>92</v>
      </c>
      <c r="AD112" s="5" t="str">
        <f t="shared" si="57"/>
        <v>student group
gathering/protest/vigil/demonstration</v>
      </c>
      <c r="AE112" s="12"/>
      <c r="AF112" s="12"/>
      <c r="AG112" s="12" t="str">
        <f t="shared" si="58"/>
        <v>
</v>
      </c>
      <c r="AH112" s="12">
        <v>3.0</v>
      </c>
      <c r="AI112" s="12" t="str">
        <f t="shared" si="59"/>
        <v>Symbol</v>
      </c>
      <c r="AJ112" s="12" t="str">
        <f t="shared" si="60"/>
        <v>other</v>
      </c>
      <c r="AK112" s="22" t="str">
        <f t="shared" si="61"/>
        <v>other, letters/statements, gathering/protest/vigil/demonstration</v>
      </c>
      <c r="AL112" s="23" t="str">
        <f t="shared" si="62"/>
        <v>police/sheriff, school administration, student group</v>
      </c>
      <c r="AM112" s="1" t="str">
        <f t="shared" si="63"/>
        <v/>
      </c>
      <c r="AN112" s="2" t="b">
        <f t="shared" si="64"/>
        <v>0</v>
      </c>
      <c r="AO112" s="1" t="b">
        <f t="shared" si="65"/>
        <v>1</v>
      </c>
      <c r="AP112" s="1" t="str">
        <f t="shared" si="66"/>
        <v>other</v>
      </c>
      <c r="AQ112" s="1" t="b">
        <f t="shared" si="67"/>
        <v>0</v>
      </c>
      <c r="AR112" s="1" t="b">
        <f t="shared" si="68"/>
        <v>1</v>
      </c>
      <c r="AS112" s="1" t="b">
        <f t="shared" si="69"/>
        <v>0</v>
      </c>
      <c r="AT112" s="1" t="str">
        <f t="shared" si="70"/>
        <v>None</v>
      </c>
      <c r="AU112" s="1" t="b">
        <f t="shared" si="71"/>
        <v>0</v>
      </c>
      <c r="AV112" s="1" t="b">
        <f t="shared" si="72"/>
        <v>1</v>
      </c>
      <c r="AW112" s="1" t="str">
        <f t="shared" si="73"/>
        <v>police/sheriff</v>
      </c>
      <c r="AX112" s="1" t="b">
        <f t="shared" si="74"/>
        <v>0</v>
      </c>
      <c r="AY112" s="1" t="b">
        <f t="shared" si="75"/>
        <v>1</v>
      </c>
      <c r="AZ112" s="1" t="b">
        <f t="shared" si="76"/>
        <v>0</v>
      </c>
      <c r="BA112" s="1" t="b">
        <f t="shared" si="77"/>
        <v>1</v>
      </c>
      <c r="BB112" s="1" t="b">
        <f t="shared" si="78"/>
        <v>1</v>
      </c>
    </row>
    <row r="113">
      <c r="A113" s="16" t="s">
        <v>708</v>
      </c>
      <c r="B113" s="17">
        <v>42978.0</v>
      </c>
      <c r="C113" s="4" t="s">
        <v>523</v>
      </c>
      <c r="D113" s="3" t="s">
        <v>52</v>
      </c>
      <c r="E113" s="3" t="s">
        <v>191</v>
      </c>
      <c r="F113" s="18" t="s">
        <v>82</v>
      </c>
      <c r="G113" s="6"/>
      <c r="H113" s="6"/>
      <c r="I113" s="25"/>
      <c r="J113" s="27"/>
      <c r="K113" s="19" t="s">
        <v>83</v>
      </c>
      <c r="L113" s="3" t="s">
        <v>151</v>
      </c>
      <c r="M113" s="3" t="s">
        <v>193</v>
      </c>
      <c r="N113" s="3" t="s">
        <v>194</v>
      </c>
      <c r="O113" s="3" t="s">
        <v>317</v>
      </c>
      <c r="P113" s="20" t="s">
        <v>709</v>
      </c>
      <c r="Q113" s="36"/>
      <c r="R113" s="21"/>
      <c r="S113" s="21"/>
      <c r="T113" s="7" t="s">
        <v>710</v>
      </c>
      <c r="U113" s="25"/>
      <c r="V113" s="5" t="s">
        <v>179</v>
      </c>
      <c r="W113" s="5" t="s">
        <v>111</v>
      </c>
      <c r="X113" s="5" t="str">
        <f t="shared" si="55"/>
        <v>school administration
letters/statements</v>
      </c>
      <c r="Y113" s="12"/>
      <c r="Z113" s="5"/>
      <c r="AA113" s="5" t="str">
        <f t="shared" si="56"/>
        <v>
</v>
      </c>
      <c r="AB113" s="12"/>
      <c r="AC113" s="12"/>
      <c r="AD113" s="5" t="str">
        <f t="shared" si="57"/>
        <v>
</v>
      </c>
      <c r="AE113" s="12"/>
      <c r="AF113" s="12"/>
      <c r="AG113" s="12" t="str">
        <f t="shared" si="58"/>
        <v>
</v>
      </c>
      <c r="AH113" s="12">
        <v>1.0</v>
      </c>
      <c r="AI113" s="12" t="str">
        <f t="shared" si="59"/>
        <v>Other</v>
      </c>
      <c r="AJ113" s="12" t="str">
        <f t="shared" si="60"/>
        <v>none</v>
      </c>
      <c r="AK113" s="22" t="str">
        <f t="shared" si="61"/>
        <v>letters/statements</v>
      </c>
      <c r="AL113" s="39" t="str">
        <f t="shared" si="62"/>
        <v>letters/statements</v>
      </c>
      <c r="AM113" s="1" t="str">
        <f t="shared" si="63"/>
        <v/>
      </c>
      <c r="AN113" s="2" t="b">
        <f t="shared" si="64"/>
        <v>0</v>
      </c>
      <c r="AO113" s="1" t="b">
        <f t="shared" si="65"/>
        <v>0</v>
      </c>
      <c r="AP113" s="1" t="str">
        <f t="shared" si="66"/>
        <v>no involvement</v>
      </c>
      <c r="AQ113" s="1" t="b">
        <f t="shared" si="67"/>
        <v>0</v>
      </c>
      <c r="AR113" s="1" t="b">
        <f t="shared" si="68"/>
        <v>1</v>
      </c>
      <c r="AS113" s="1" t="b">
        <f t="shared" si="69"/>
        <v>0</v>
      </c>
      <c r="AT113" s="1" t="str">
        <f t="shared" si="70"/>
        <v>None</v>
      </c>
      <c r="AU113" s="1" t="b">
        <f t="shared" si="71"/>
        <v>0</v>
      </c>
      <c r="AV113" s="1" t="b">
        <f t="shared" si="72"/>
        <v>0</v>
      </c>
      <c r="AW113" s="1" t="str">
        <f t="shared" si="73"/>
        <v>None</v>
      </c>
      <c r="AX113" s="1" t="b">
        <f t="shared" si="74"/>
        <v>0</v>
      </c>
      <c r="AY113" s="1" t="b">
        <f t="shared" si="75"/>
        <v>0</v>
      </c>
      <c r="AZ113" s="1" t="b">
        <f t="shared" si="76"/>
        <v>0</v>
      </c>
      <c r="BA113" s="1" t="b">
        <f t="shared" si="77"/>
        <v>0</v>
      </c>
      <c r="BB113" s="1" t="b">
        <f t="shared" si="78"/>
        <v>0</v>
      </c>
    </row>
    <row r="114">
      <c r="A114" s="16" t="s">
        <v>711</v>
      </c>
      <c r="B114" s="17">
        <v>42979.0</v>
      </c>
      <c r="C114" s="4" t="s">
        <v>288</v>
      </c>
      <c r="D114" s="3" t="s">
        <v>124</v>
      </c>
      <c r="E114" s="3" t="s">
        <v>191</v>
      </c>
      <c r="F114" s="18" t="s">
        <v>82</v>
      </c>
      <c r="G114" s="26"/>
      <c r="H114" s="26"/>
      <c r="I114" s="25"/>
      <c r="J114" s="104" t="s">
        <v>159</v>
      </c>
      <c r="K114" s="19" t="s">
        <v>83</v>
      </c>
      <c r="L114" s="3" t="s">
        <v>325</v>
      </c>
      <c r="M114" s="3" t="s">
        <v>237</v>
      </c>
      <c r="N114" s="3" t="s">
        <v>194</v>
      </c>
      <c r="O114" s="3" t="s">
        <v>342</v>
      </c>
      <c r="P114" s="74"/>
      <c r="Q114" s="36"/>
      <c r="R114" s="21"/>
      <c r="S114" s="21"/>
      <c r="T114" s="7" t="s">
        <v>712</v>
      </c>
      <c r="U114" s="7" t="s">
        <v>713</v>
      </c>
      <c r="V114" s="5" t="s">
        <v>179</v>
      </c>
      <c r="W114" s="5" t="s">
        <v>111</v>
      </c>
      <c r="X114" s="5" t="str">
        <f t="shared" si="55"/>
        <v>school administration
letters/statements</v>
      </c>
      <c r="Y114" s="12"/>
      <c r="Z114" s="5"/>
      <c r="AA114" s="5" t="str">
        <f t="shared" si="56"/>
        <v>
</v>
      </c>
      <c r="AB114" s="12"/>
      <c r="AC114" s="12"/>
      <c r="AD114" s="5" t="str">
        <f t="shared" si="57"/>
        <v>
</v>
      </c>
      <c r="AE114" s="12"/>
      <c r="AF114" s="12"/>
      <c r="AG114" s="12" t="str">
        <f t="shared" si="58"/>
        <v>
</v>
      </c>
      <c r="AH114" s="12">
        <v>1.0</v>
      </c>
      <c r="AI114" s="12" t="str">
        <f t="shared" si="59"/>
        <v>Other</v>
      </c>
      <c r="AJ114" s="12" t="str">
        <f t="shared" si="60"/>
        <v>none</v>
      </c>
      <c r="AK114" s="22" t="str">
        <f t="shared" si="61"/>
        <v>letters/statements</v>
      </c>
      <c r="AL114" s="39" t="str">
        <f t="shared" si="62"/>
        <v>letters/statements</v>
      </c>
      <c r="AM114" s="1" t="str">
        <f t="shared" si="63"/>
        <v/>
      </c>
      <c r="AN114" s="2" t="b">
        <f t="shared" si="64"/>
        <v>0</v>
      </c>
      <c r="AO114" s="1" t="b">
        <f t="shared" si="65"/>
        <v>0</v>
      </c>
      <c r="AP114" s="1" t="str">
        <f t="shared" si="66"/>
        <v>no involvement</v>
      </c>
      <c r="AQ114" s="1" t="b">
        <f t="shared" si="67"/>
        <v>0</v>
      </c>
      <c r="AR114" s="1" t="b">
        <f t="shared" si="68"/>
        <v>1</v>
      </c>
      <c r="AS114" s="1" t="b">
        <f t="shared" si="69"/>
        <v>0</v>
      </c>
      <c r="AT114" s="1" t="str">
        <f t="shared" si="70"/>
        <v>None</v>
      </c>
      <c r="AU114" s="1" t="b">
        <f t="shared" si="71"/>
        <v>0</v>
      </c>
      <c r="AV114" s="1" t="b">
        <f t="shared" si="72"/>
        <v>0</v>
      </c>
      <c r="AW114" s="1" t="str">
        <f t="shared" si="73"/>
        <v>None</v>
      </c>
      <c r="AX114" s="1" t="b">
        <f t="shared" si="74"/>
        <v>0</v>
      </c>
      <c r="AY114" s="1" t="b">
        <f t="shared" si="75"/>
        <v>0</v>
      </c>
      <c r="AZ114" s="1" t="b">
        <f t="shared" si="76"/>
        <v>0</v>
      </c>
      <c r="BA114" s="1" t="b">
        <f t="shared" si="77"/>
        <v>0</v>
      </c>
      <c r="BB114" s="1" t="b">
        <f t="shared" si="78"/>
        <v>0</v>
      </c>
    </row>
    <row r="115">
      <c r="A115" s="16" t="s">
        <v>714</v>
      </c>
      <c r="B115" s="17">
        <v>42983.0</v>
      </c>
      <c r="C115" s="4" t="s">
        <v>308</v>
      </c>
      <c r="D115" s="3" t="s">
        <v>309</v>
      </c>
      <c r="E115" s="3" t="s">
        <v>191</v>
      </c>
      <c r="F115" s="18" t="s">
        <v>82</v>
      </c>
      <c r="G115" s="26"/>
      <c r="H115" s="26"/>
      <c r="I115" s="25"/>
      <c r="J115" s="104" t="s">
        <v>57</v>
      </c>
      <c r="K115" s="19" t="s">
        <v>83</v>
      </c>
      <c r="L115" s="3" t="s">
        <v>316</v>
      </c>
      <c r="M115" s="3" t="s">
        <v>193</v>
      </c>
      <c r="N115" s="3" t="s">
        <v>194</v>
      </c>
      <c r="O115" s="3" t="s">
        <v>317</v>
      </c>
      <c r="P115" s="74"/>
      <c r="Q115" s="21"/>
      <c r="R115" s="110"/>
      <c r="S115" s="110"/>
      <c r="T115" s="25"/>
      <c r="U115" s="7" t="s">
        <v>715</v>
      </c>
      <c r="V115" s="12"/>
      <c r="W115" s="5"/>
      <c r="X115" s="5" t="str">
        <f t="shared" si="55"/>
        <v>
</v>
      </c>
      <c r="Y115" s="12"/>
      <c r="Z115" s="5"/>
      <c r="AA115" s="5" t="str">
        <f t="shared" si="56"/>
        <v>
</v>
      </c>
      <c r="AB115" s="12"/>
      <c r="AC115" s="12"/>
      <c r="AD115" s="5" t="str">
        <f t="shared" si="57"/>
        <v>
</v>
      </c>
      <c r="AE115" s="12"/>
      <c r="AF115" s="12"/>
      <c r="AG115" s="12" t="str">
        <f t="shared" si="58"/>
        <v>
</v>
      </c>
      <c r="AH115" s="12">
        <v>0.0</v>
      </c>
      <c r="AI115" s="12" t="str">
        <f t="shared" si="59"/>
        <v>Other</v>
      </c>
      <c r="AJ115" s="12" t="str">
        <f t="shared" si="60"/>
        <v>none</v>
      </c>
      <c r="AK115" s="22" t="str">
        <f t="shared" si="61"/>
        <v/>
      </c>
      <c r="AL115" s="23" t="str">
        <f t="shared" si="62"/>
        <v/>
      </c>
      <c r="AM115" s="1" t="str">
        <f t="shared" si="63"/>
        <v/>
      </c>
      <c r="AN115" s="2" t="b">
        <f t="shared" si="64"/>
        <v>0</v>
      </c>
      <c r="AO115" s="1" t="b">
        <f t="shared" si="65"/>
        <v>0</v>
      </c>
      <c r="AP115" s="1" t="str">
        <f t="shared" si="66"/>
        <v>no involvement</v>
      </c>
      <c r="AQ115" s="1" t="b">
        <f t="shared" si="67"/>
        <v>0</v>
      </c>
      <c r="AR115" s="1" t="b">
        <f t="shared" si="68"/>
        <v>0</v>
      </c>
      <c r="AS115" s="1" t="b">
        <f t="shared" si="69"/>
        <v>0</v>
      </c>
      <c r="AT115" s="1" t="str">
        <f t="shared" si="70"/>
        <v>None</v>
      </c>
      <c r="AU115" s="1" t="b">
        <f t="shared" si="71"/>
        <v>0</v>
      </c>
      <c r="AV115" s="1" t="b">
        <f t="shared" si="72"/>
        <v>0</v>
      </c>
      <c r="AW115" s="1" t="str">
        <f t="shared" si="73"/>
        <v>None</v>
      </c>
      <c r="AX115" s="1" t="b">
        <f t="shared" si="74"/>
        <v>0</v>
      </c>
      <c r="AY115" s="1" t="b">
        <f t="shared" si="75"/>
        <v>0</v>
      </c>
      <c r="AZ115" s="1" t="b">
        <f t="shared" si="76"/>
        <v>0</v>
      </c>
      <c r="BA115" s="1" t="b">
        <f t="shared" si="77"/>
        <v>0</v>
      </c>
      <c r="BB115" s="1" t="b">
        <f t="shared" si="78"/>
        <v>0</v>
      </c>
    </row>
    <row r="116">
      <c r="A116" s="16" t="s">
        <v>716</v>
      </c>
      <c r="B116" s="17">
        <v>42983.0</v>
      </c>
      <c r="C116" s="4" t="s">
        <v>717</v>
      </c>
      <c r="D116" s="3" t="s">
        <v>618</v>
      </c>
      <c r="E116" s="3" t="s">
        <v>53</v>
      </c>
      <c r="F116" s="18" t="s">
        <v>718</v>
      </c>
      <c r="G116" s="6"/>
      <c r="H116" s="6"/>
      <c r="I116" s="7" t="s">
        <v>311</v>
      </c>
      <c r="J116" s="27"/>
      <c r="K116" s="19" t="s">
        <v>83</v>
      </c>
      <c r="L116" s="3" t="s">
        <v>146</v>
      </c>
      <c r="M116" s="3" t="s">
        <v>237</v>
      </c>
      <c r="N116" s="3" t="s">
        <v>194</v>
      </c>
      <c r="O116" s="3" t="s">
        <v>238</v>
      </c>
      <c r="P116" s="74"/>
      <c r="Q116" s="36"/>
      <c r="R116" s="21"/>
      <c r="S116" s="110"/>
      <c r="T116" s="7" t="s">
        <v>719</v>
      </c>
      <c r="U116" s="7" t="s">
        <v>720</v>
      </c>
      <c r="V116" s="5" t="s">
        <v>179</v>
      </c>
      <c r="W116" s="5" t="s">
        <v>111</v>
      </c>
      <c r="X116" s="5" t="str">
        <f t="shared" si="55"/>
        <v>school administration
letters/statements</v>
      </c>
      <c r="Y116" s="12"/>
      <c r="Z116" s="5"/>
      <c r="AA116" s="5" t="str">
        <f t="shared" si="56"/>
        <v>
</v>
      </c>
      <c r="AB116" s="12"/>
      <c r="AC116" s="12"/>
      <c r="AD116" s="5" t="str">
        <f t="shared" si="57"/>
        <v>
</v>
      </c>
      <c r="AE116" s="12"/>
      <c r="AF116" s="12"/>
      <c r="AG116" s="12" t="str">
        <f t="shared" si="58"/>
        <v>
</v>
      </c>
      <c r="AH116" s="12">
        <v>1.0</v>
      </c>
      <c r="AI116" s="12" t="str">
        <f t="shared" si="59"/>
        <v>Graffiti</v>
      </c>
      <c r="AJ116" s="12" t="str">
        <f t="shared" si="60"/>
        <v>graffiti</v>
      </c>
      <c r="AK116" s="22" t="str">
        <f t="shared" si="61"/>
        <v>letters/statements</v>
      </c>
      <c r="AL116" s="39" t="str">
        <f t="shared" si="62"/>
        <v>letters/statements</v>
      </c>
      <c r="AM116" s="1" t="str">
        <f t="shared" si="63"/>
        <v/>
      </c>
      <c r="AN116" s="2" t="b">
        <f t="shared" si="64"/>
        <v>0</v>
      </c>
      <c r="AO116" s="1" t="b">
        <f t="shared" si="65"/>
        <v>0</v>
      </c>
      <c r="AP116" s="1" t="str">
        <f t="shared" si="66"/>
        <v>no involvement</v>
      </c>
      <c r="AQ116" s="1" t="b">
        <f t="shared" si="67"/>
        <v>0</v>
      </c>
      <c r="AR116" s="1" t="b">
        <f t="shared" si="68"/>
        <v>1</v>
      </c>
      <c r="AS116" s="1" t="b">
        <f t="shared" si="69"/>
        <v>0</v>
      </c>
      <c r="AT116" s="1" t="str">
        <f t="shared" si="70"/>
        <v>None</v>
      </c>
      <c r="AU116" s="1" t="b">
        <f t="shared" si="71"/>
        <v>0</v>
      </c>
      <c r="AV116" s="1" t="b">
        <f t="shared" si="72"/>
        <v>0</v>
      </c>
      <c r="AW116" s="1" t="str">
        <f t="shared" si="73"/>
        <v>None</v>
      </c>
      <c r="AX116" s="1" t="b">
        <f t="shared" si="74"/>
        <v>0</v>
      </c>
      <c r="AY116" s="1" t="b">
        <f t="shared" si="75"/>
        <v>0</v>
      </c>
      <c r="AZ116" s="1" t="b">
        <f t="shared" si="76"/>
        <v>0</v>
      </c>
      <c r="BA116" s="1" t="b">
        <f t="shared" si="77"/>
        <v>0</v>
      </c>
      <c r="BB116" s="1" t="b">
        <f t="shared" si="78"/>
        <v>0</v>
      </c>
    </row>
    <row r="117">
      <c r="A117" s="16" t="s">
        <v>721</v>
      </c>
      <c r="B117" s="17">
        <v>42983.0</v>
      </c>
      <c r="C117" s="4" t="s">
        <v>717</v>
      </c>
      <c r="D117" s="3" t="s">
        <v>618</v>
      </c>
      <c r="E117" s="3" t="s">
        <v>191</v>
      </c>
      <c r="F117" s="18" t="s">
        <v>463</v>
      </c>
      <c r="G117" s="6" t="s">
        <v>54</v>
      </c>
      <c r="H117" s="6"/>
      <c r="I117" s="7"/>
      <c r="J117" s="27"/>
      <c r="K117" s="19" t="s">
        <v>83</v>
      </c>
      <c r="L117" s="3" t="s">
        <v>146</v>
      </c>
      <c r="M117" s="3" t="s">
        <v>237</v>
      </c>
      <c r="N117" s="3" t="s">
        <v>194</v>
      </c>
      <c r="O117" s="3" t="s">
        <v>238</v>
      </c>
      <c r="P117" s="21"/>
      <c r="Q117" s="45" t="s">
        <v>65</v>
      </c>
      <c r="R117" s="21"/>
      <c r="S117" s="21"/>
      <c r="T117" s="7" t="s">
        <v>722</v>
      </c>
      <c r="U117" s="7" t="s">
        <v>723</v>
      </c>
      <c r="V117" s="5" t="s">
        <v>283</v>
      </c>
      <c r="W117" s="5" t="s">
        <v>92</v>
      </c>
      <c r="X117" s="5" t="str">
        <f t="shared" si="55"/>
        <v>student group
gathering/protest/vigil/demonstration</v>
      </c>
      <c r="Y117" s="12"/>
      <c r="Z117" s="5"/>
      <c r="AA117" s="5" t="str">
        <f t="shared" si="56"/>
        <v>
</v>
      </c>
      <c r="AB117" s="12"/>
      <c r="AC117" s="12"/>
      <c r="AD117" s="5" t="str">
        <f t="shared" si="57"/>
        <v>
</v>
      </c>
      <c r="AE117" s="12"/>
      <c r="AF117" s="12"/>
      <c r="AG117" s="12" t="str">
        <f t="shared" si="58"/>
        <v>
</v>
      </c>
      <c r="AH117" s="12">
        <v>1.0</v>
      </c>
      <c r="AI117" s="12" t="str">
        <f t="shared" si="59"/>
        <v>Incident</v>
      </c>
      <c r="AJ117" s="12" t="str">
        <f t="shared" si="60"/>
        <v>vandalism</v>
      </c>
      <c r="AK117" s="22" t="str">
        <f t="shared" si="61"/>
        <v>gathering/protest/vigil/demonstration</v>
      </c>
      <c r="AL117" s="39" t="str">
        <f t="shared" si="62"/>
        <v>gathering/protest/vigil/demonstration</v>
      </c>
      <c r="AM117" s="1" t="str">
        <f t="shared" si="63"/>
        <v>LGBTQ</v>
      </c>
      <c r="AN117" s="2" t="b">
        <f t="shared" si="64"/>
        <v>0</v>
      </c>
      <c r="AO117" s="1" t="b">
        <f t="shared" si="65"/>
        <v>0</v>
      </c>
      <c r="AP117" s="1" t="str">
        <f t="shared" si="66"/>
        <v>no involvement</v>
      </c>
      <c r="AQ117" s="1" t="b">
        <f t="shared" si="67"/>
        <v>0</v>
      </c>
      <c r="AR117" s="1" t="b">
        <f t="shared" si="68"/>
        <v>0</v>
      </c>
      <c r="AS117" s="1" t="b">
        <f t="shared" si="69"/>
        <v>0</v>
      </c>
      <c r="AT117" s="1" t="str">
        <f t="shared" si="70"/>
        <v>None</v>
      </c>
      <c r="AU117" s="1" t="b">
        <f t="shared" si="71"/>
        <v>0</v>
      </c>
      <c r="AV117" s="1" t="b">
        <f t="shared" si="72"/>
        <v>0</v>
      </c>
      <c r="AW117" s="1" t="str">
        <f t="shared" si="73"/>
        <v>None</v>
      </c>
      <c r="AX117" s="1" t="b">
        <f t="shared" si="74"/>
        <v>0</v>
      </c>
      <c r="AY117" s="1" t="b">
        <f t="shared" si="75"/>
        <v>1</v>
      </c>
      <c r="AZ117" s="1" t="b">
        <f t="shared" si="76"/>
        <v>0</v>
      </c>
      <c r="BA117" s="1" t="b">
        <f t="shared" si="77"/>
        <v>1</v>
      </c>
      <c r="BB117" s="1" t="b">
        <f t="shared" si="78"/>
        <v>0</v>
      </c>
    </row>
    <row r="118">
      <c r="A118" s="16" t="s">
        <v>714</v>
      </c>
      <c r="B118" s="17">
        <v>42984.0</v>
      </c>
      <c r="C118" s="4" t="s">
        <v>308</v>
      </c>
      <c r="D118" s="3" t="s">
        <v>309</v>
      </c>
      <c r="E118" s="3" t="s">
        <v>191</v>
      </c>
      <c r="F118" s="18" t="s">
        <v>82</v>
      </c>
      <c r="G118" s="26"/>
      <c r="H118" s="26"/>
      <c r="I118" s="25"/>
      <c r="J118" s="27"/>
      <c r="K118" s="19" t="s">
        <v>83</v>
      </c>
      <c r="L118" s="3" t="s">
        <v>59</v>
      </c>
      <c r="M118" s="3" t="s">
        <v>193</v>
      </c>
      <c r="N118" s="3" t="s">
        <v>194</v>
      </c>
      <c r="O118" s="3" t="s">
        <v>317</v>
      </c>
      <c r="P118" s="20" t="s">
        <v>724</v>
      </c>
      <c r="Q118" s="36"/>
      <c r="R118" s="21"/>
      <c r="S118" s="21"/>
      <c r="T118" s="7" t="s">
        <v>725</v>
      </c>
      <c r="U118" s="83" t="s">
        <v>726</v>
      </c>
      <c r="V118" s="5" t="s">
        <v>179</v>
      </c>
      <c r="W118" s="5" t="s">
        <v>69</v>
      </c>
      <c r="X118" s="5" t="str">
        <f t="shared" si="55"/>
        <v>school administration
clean up/cover up</v>
      </c>
      <c r="Y118" s="5" t="s">
        <v>163</v>
      </c>
      <c r="Z118" s="5" t="s">
        <v>111</v>
      </c>
      <c r="AA118" s="5" t="str">
        <f t="shared" si="56"/>
        <v>religious leaders
letters/statements</v>
      </c>
      <c r="AB118" s="12"/>
      <c r="AC118" s="12"/>
      <c r="AD118" s="5" t="str">
        <f t="shared" si="57"/>
        <v>
</v>
      </c>
      <c r="AE118" s="12"/>
      <c r="AF118" s="12"/>
      <c r="AG118" s="12" t="str">
        <f t="shared" si="58"/>
        <v>
</v>
      </c>
      <c r="AH118" s="12">
        <v>2.0</v>
      </c>
      <c r="AI118" s="12" t="str">
        <f t="shared" si="59"/>
        <v>Other</v>
      </c>
      <c r="AJ118" s="12" t="str">
        <f t="shared" si="60"/>
        <v>none</v>
      </c>
      <c r="AK118" s="22" t="str">
        <f t="shared" si="61"/>
        <v>clean up/cover up, letters/statements</v>
      </c>
      <c r="AL118" s="39" t="str">
        <f t="shared" si="62"/>
        <v>school administration, religious leaders</v>
      </c>
      <c r="AM118" s="1" t="str">
        <f t="shared" si="63"/>
        <v/>
      </c>
      <c r="AN118" s="2" t="b">
        <f t="shared" si="64"/>
        <v>0</v>
      </c>
      <c r="AO118" s="1" t="b">
        <f t="shared" si="65"/>
        <v>0</v>
      </c>
      <c r="AP118" s="1" t="str">
        <f t="shared" si="66"/>
        <v>no involvement</v>
      </c>
      <c r="AQ118" s="1" t="b">
        <f t="shared" si="67"/>
        <v>1</v>
      </c>
      <c r="AR118" s="1" t="b">
        <f t="shared" si="68"/>
        <v>1</v>
      </c>
      <c r="AS118" s="1" t="b">
        <f t="shared" si="69"/>
        <v>1</v>
      </c>
      <c r="AT118" s="1" t="str">
        <f t="shared" si="70"/>
        <v>school administration</v>
      </c>
      <c r="AU118" s="1" t="b">
        <f t="shared" si="71"/>
        <v>0</v>
      </c>
      <c r="AV118" s="1" t="b">
        <f t="shared" si="72"/>
        <v>0</v>
      </c>
      <c r="AW118" s="1" t="str">
        <f t="shared" si="73"/>
        <v>None</v>
      </c>
      <c r="AX118" s="1" t="b">
        <f t="shared" si="74"/>
        <v>0</v>
      </c>
      <c r="AY118" s="1" t="b">
        <f t="shared" si="75"/>
        <v>0</v>
      </c>
      <c r="AZ118" s="1" t="b">
        <f t="shared" si="76"/>
        <v>0</v>
      </c>
      <c r="BA118" s="1" t="b">
        <f t="shared" si="77"/>
        <v>0</v>
      </c>
      <c r="BB118" s="1" t="b">
        <f t="shared" si="78"/>
        <v>1</v>
      </c>
    </row>
    <row r="119">
      <c r="A119" s="16" t="s">
        <v>727</v>
      </c>
      <c r="B119" s="17">
        <v>42984.0</v>
      </c>
      <c r="C119" s="4" t="s">
        <v>498</v>
      </c>
      <c r="D119" s="3" t="s">
        <v>95</v>
      </c>
      <c r="E119" s="3" t="s">
        <v>659</v>
      </c>
      <c r="F119" s="18" t="s">
        <v>728</v>
      </c>
      <c r="G119" s="6"/>
      <c r="H119" s="6"/>
      <c r="I119" s="25"/>
      <c r="J119" s="27"/>
      <c r="K119" s="19" t="s">
        <v>83</v>
      </c>
      <c r="L119" s="3" t="s">
        <v>729</v>
      </c>
      <c r="M119" s="3" t="s">
        <v>193</v>
      </c>
      <c r="N119" s="3" t="s">
        <v>194</v>
      </c>
      <c r="O119" s="85" t="s">
        <v>62</v>
      </c>
      <c r="P119" s="74"/>
      <c r="Q119" s="21"/>
      <c r="R119" s="110"/>
      <c r="S119" s="21"/>
      <c r="T119" s="7" t="s">
        <v>730</v>
      </c>
      <c r="U119" s="7" t="s">
        <v>731</v>
      </c>
      <c r="V119" s="5" t="s">
        <v>163</v>
      </c>
      <c r="W119" s="5" t="s">
        <v>111</v>
      </c>
      <c r="X119" s="5" t="str">
        <f t="shared" si="55"/>
        <v>religious leaders
letters/statements</v>
      </c>
      <c r="Y119" s="5" t="s">
        <v>70</v>
      </c>
      <c r="Z119" s="5" t="s">
        <v>71</v>
      </c>
      <c r="AA119" s="5" t="str">
        <f t="shared" si="56"/>
        <v>police/sheriff
other</v>
      </c>
      <c r="AB119" s="12"/>
      <c r="AC119" s="12"/>
      <c r="AD119" s="5" t="str">
        <f t="shared" si="57"/>
        <v>
</v>
      </c>
      <c r="AE119" s="12"/>
      <c r="AF119" s="12"/>
      <c r="AG119" s="12" t="str">
        <f t="shared" si="58"/>
        <v>
</v>
      </c>
      <c r="AH119" s="12">
        <v>2.0</v>
      </c>
      <c r="AI119" s="12" t="str">
        <f t="shared" si="59"/>
        <v>Symbol</v>
      </c>
      <c r="AJ119" s="12" t="str">
        <f t="shared" si="60"/>
        <v>other</v>
      </c>
      <c r="AK119" s="22" t="str">
        <f t="shared" si="61"/>
        <v>letters/statements, other</v>
      </c>
      <c r="AL119" s="23" t="str">
        <f t="shared" si="62"/>
        <v>religious leaders, police/sheriff</v>
      </c>
      <c r="AM119" s="1" t="str">
        <f t="shared" si="63"/>
        <v/>
      </c>
      <c r="AN119" s="2" t="b">
        <f t="shared" si="64"/>
        <v>0</v>
      </c>
      <c r="AO119" s="1" t="b">
        <f t="shared" si="65"/>
        <v>1</v>
      </c>
      <c r="AP119" s="1" t="str">
        <f t="shared" si="66"/>
        <v>other</v>
      </c>
      <c r="AQ119" s="1" t="b">
        <f t="shared" si="67"/>
        <v>1</v>
      </c>
      <c r="AR119" s="1" t="b">
        <f t="shared" si="68"/>
        <v>1</v>
      </c>
      <c r="AS119" s="1" t="b">
        <f t="shared" si="69"/>
        <v>0</v>
      </c>
      <c r="AT119" s="1" t="str">
        <f t="shared" si="70"/>
        <v>None</v>
      </c>
      <c r="AU119" s="1" t="b">
        <f t="shared" si="71"/>
        <v>0</v>
      </c>
      <c r="AV119" s="1" t="b">
        <f t="shared" si="72"/>
        <v>1</v>
      </c>
      <c r="AW119" s="1" t="str">
        <f t="shared" si="73"/>
        <v>police/sheriff</v>
      </c>
      <c r="AX119" s="1" t="b">
        <f t="shared" si="74"/>
        <v>0</v>
      </c>
      <c r="AY119" s="1" t="b">
        <f t="shared" si="75"/>
        <v>0</v>
      </c>
      <c r="AZ119" s="1" t="b">
        <f t="shared" si="76"/>
        <v>0</v>
      </c>
      <c r="BA119" s="1" t="b">
        <f t="shared" si="77"/>
        <v>0</v>
      </c>
      <c r="BB119" s="1" t="b">
        <f t="shared" si="78"/>
        <v>1</v>
      </c>
    </row>
    <row r="120">
      <c r="A120" s="16" t="s">
        <v>732</v>
      </c>
      <c r="B120" s="17">
        <v>42985.0</v>
      </c>
      <c r="C120" s="4" t="s">
        <v>733</v>
      </c>
      <c r="D120" s="3" t="s">
        <v>74</v>
      </c>
      <c r="E120" s="3" t="s">
        <v>659</v>
      </c>
      <c r="F120" s="18" t="s">
        <v>82</v>
      </c>
      <c r="G120" s="26"/>
      <c r="H120" s="26"/>
      <c r="I120" s="7" t="s">
        <v>734</v>
      </c>
      <c r="J120" s="27"/>
      <c r="K120" s="19" t="s">
        <v>83</v>
      </c>
      <c r="L120" s="3" t="s">
        <v>59</v>
      </c>
      <c r="M120" s="3" t="s">
        <v>193</v>
      </c>
      <c r="N120" s="3" t="s">
        <v>194</v>
      </c>
      <c r="O120" s="3" t="s">
        <v>203</v>
      </c>
      <c r="P120" s="74"/>
      <c r="Q120" s="21"/>
      <c r="R120" s="21"/>
      <c r="S120" s="21"/>
      <c r="T120" s="7" t="s">
        <v>735</v>
      </c>
      <c r="U120" s="25"/>
      <c r="V120" s="5" t="s">
        <v>179</v>
      </c>
      <c r="W120" s="5" t="s">
        <v>111</v>
      </c>
      <c r="X120" s="5" t="str">
        <f t="shared" si="55"/>
        <v>school administration
letters/statements</v>
      </c>
      <c r="Y120" s="5" t="s">
        <v>179</v>
      </c>
      <c r="Z120" s="5" t="s">
        <v>42</v>
      </c>
      <c r="AA120" s="5" t="str">
        <f t="shared" si="56"/>
        <v>school administration
suspension/denial of access to space</v>
      </c>
      <c r="AB120" s="5" t="s">
        <v>179</v>
      </c>
      <c r="AC120" s="5" t="s">
        <v>226</v>
      </c>
      <c r="AD120" s="5" t="str">
        <f t="shared" si="57"/>
        <v>school administration
victim support</v>
      </c>
      <c r="AE120" s="12"/>
      <c r="AF120" s="12"/>
      <c r="AG120" s="12" t="str">
        <f t="shared" si="58"/>
        <v>
</v>
      </c>
      <c r="AH120" s="12">
        <v>3.0</v>
      </c>
      <c r="AI120" s="12" t="str">
        <f t="shared" si="59"/>
        <v>Other</v>
      </c>
      <c r="AJ120" s="12" t="str">
        <f t="shared" si="60"/>
        <v>none</v>
      </c>
      <c r="AK120" s="22" t="str">
        <f t="shared" si="61"/>
        <v>letters/statements, suspension/denial of access to space, victim support</v>
      </c>
      <c r="AL120" s="23" t="str">
        <f t="shared" si="62"/>
        <v>school administration, school administration, school administration</v>
      </c>
      <c r="AM120" s="1" t="str">
        <f t="shared" si="63"/>
        <v/>
      </c>
      <c r="AN120" s="2" t="b">
        <f t="shared" si="64"/>
        <v>0</v>
      </c>
      <c r="AO120" s="1" t="b">
        <f t="shared" si="65"/>
        <v>0</v>
      </c>
      <c r="AP120" s="1" t="str">
        <f t="shared" si="66"/>
        <v>no involvement</v>
      </c>
      <c r="AQ120" s="1" t="b">
        <f t="shared" si="67"/>
        <v>0</v>
      </c>
      <c r="AR120" s="1" t="b">
        <f t="shared" si="68"/>
        <v>1</v>
      </c>
      <c r="AS120" s="1" t="b">
        <f t="shared" si="69"/>
        <v>0</v>
      </c>
      <c r="AT120" s="1" t="str">
        <f t="shared" si="70"/>
        <v>None</v>
      </c>
      <c r="AU120" s="1" t="b">
        <f t="shared" si="71"/>
        <v>1</v>
      </c>
      <c r="AV120" s="1" t="b">
        <f t="shared" si="72"/>
        <v>0</v>
      </c>
      <c r="AW120" s="1" t="str">
        <f t="shared" si="73"/>
        <v>None</v>
      </c>
      <c r="AX120" s="1" t="b">
        <f t="shared" si="74"/>
        <v>0</v>
      </c>
      <c r="AY120" s="1" t="b">
        <f t="shared" si="75"/>
        <v>0</v>
      </c>
      <c r="AZ120" s="1" t="b">
        <f t="shared" si="76"/>
        <v>1</v>
      </c>
      <c r="BA120" s="1" t="b">
        <f t="shared" si="77"/>
        <v>1</v>
      </c>
      <c r="BB120" s="1" t="b">
        <f t="shared" si="78"/>
        <v>1</v>
      </c>
    </row>
    <row r="121">
      <c r="A121" s="16" t="s">
        <v>736</v>
      </c>
      <c r="B121" s="17">
        <v>42986.0</v>
      </c>
      <c r="C121" s="4" t="s">
        <v>488</v>
      </c>
      <c r="D121" s="3" t="s">
        <v>81</v>
      </c>
      <c r="E121" s="3" t="s">
        <v>191</v>
      </c>
      <c r="F121" s="18" t="s">
        <v>82</v>
      </c>
      <c r="G121" s="18"/>
      <c r="H121" s="18"/>
      <c r="I121" s="25"/>
      <c r="J121" s="27"/>
      <c r="K121" s="19" t="s">
        <v>83</v>
      </c>
      <c r="L121" s="3" t="s">
        <v>737</v>
      </c>
      <c r="M121" s="3" t="s">
        <v>296</v>
      </c>
      <c r="N121" s="3" t="s">
        <v>194</v>
      </c>
      <c r="O121" s="3" t="s">
        <v>244</v>
      </c>
      <c r="P121" s="74"/>
      <c r="Q121" s="21"/>
      <c r="R121" s="21"/>
      <c r="S121" s="21"/>
      <c r="T121" s="121" t="s">
        <v>738</v>
      </c>
      <c r="U121" s="7" t="s">
        <v>739</v>
      </c>
      <c r="V121" s="5" t="s">
        <v>70</v>
      </c>
      <c r="W121" s="5" t="s">
        <v>71</v>
      </c>
      <c r="X121" s="5" t="str">
        <f t="shared" si="55"/>
        <v>police/sheriff
other</v>
      </c>
      <c r="Y121" s="5" t="s">
        <v>164</v>
      </c>
      <c r="Z121" s="5" t="s">
        <v>69</v>
      </c>
      <c r="AA121" s="5" t="str">
        <f t="shared" si="56"/>
        <v>business owner
clean up/cover up</v>
      </c>
      <c r="AB121" s="12"/>
      <c r="AC121" s="12"/>
      <c r="AD121" s="5" t="str">
        <f t="shared" si="57"/>
        <v>
</v>
      </c>
      <c r="AE121" s="12"/>
      <c r="AF121" s="12"/>
      <c r="AG121" s="12" t="str">
        <f t="shared" si="58"/>
        <v>
</v>
      </c>
      <c r="AH121" s="12">
        <v>2.0</v>
      </c>
      <c r="AI121" s="12" t="str">
        <f t="shared" si="59"/>
        <v>Other</v>
      </c>
      <c r="AJ121" s="12" t="str">
        <f t="shared" si="60"/>
        <v>none</v>
      </c>
      <c r="AK121" s="22" t="str">
        <f t="shared" si="61"/>
        <v>other, clean up/cover up</v>
      </c>
      <c r="AL121" s="23" t="str">
        <f t="shared" si="62"/>
        <v>police/sheriff, business owner</v>
      </c>
      <c r="AM121" s="1" t="str">
        <f t="shared" si="63"/>
        <v/>
      </c>
      <c r="AN121" s="2" t="b">
        <f t="shared" si="64"/>
        <v>0</v>
      </c>
      <c r="AO121" s="1" t="b">
        <f t="shared" si="65"/>
        <v>1</v>
      </c>
      <c r="AP121" s="1" t="str">
        <f t="shared" si="66"/>
        <v>other</v>
      </c>
      <c r="AQ121" s="1" t="b">
        <f t="shared" si="67"/>
        <v>0</v>
      </c>
      <c r="AR121" s="1" t="b">
        <f t="shared" si="68"/>
        <v>0</v>
      </c>
      <c r="AS121" s="1" t="b">
        <f t="shared" si="69"/>
        <v>1</v>
      </c>
      <c r="AT121" s="1" t="str">
        <f t="shared" si="70"/>
        <v>business owner</v>
      </c>
      <c r="AU121" s="1" t="b">
        <f t="shared" si="71"/>
        <v>0</v>
      </c>
      <c r="AV121" s="1" t="b">
        <f t="shared" si="72"/>
        <v>1</v>
      </c>
      <c r="AW121" s="1" t="str">
        <f t="shared" si="73"/>
        <v>police/sheriff</v>
      </c>
      <c r="AX121" s="1" t="b">
        <f t="shared" si="74"/>
        <v>0</v>
      </c>
      <c r="AY121" s="1" t="b">
        <f t="shared" si="75"/>
        <v>0</v>
      </c>
      <c r="AZ121" s="1" t="b">
        <f t="shared" si="76"/>
        <v>0</v>
      </c>
      <c r="BA121" s="1" t="b">
        <f t="shared" si="77"/>
        <v>0</v>
      </c>
      <c r="BB121" s="1" t="b">
        <f t="shared" si="78"/>
        <v>1</v>
      </c>
    </row>
    <row r="122">
      <c r="A122" s="16" t="s">
        <v>740</v>
      </c>
      <c r="B122" s="17">
        <v>42991.0</v>
      </c>
      <c r="C122" s="4" t="s">
        <v>646</v>
      </c>
      <c r="D122" s="3" t="s">
        <v>477</v>
      </c>
      <c r="E122" s="3" t="s">
        <v>191</v>
      </c>
      <c r="F122" s="18" t="s">
        <v>55</v>
      </c>
      <c r="G122" s="6"/>
      <c r="H122" s="6"/>
      <c r="I122" s="25"/>
      <c r="J122" s="27"/>
      <c r="K122" s="19" t="s">
        <v>83</v>
      </c>
      <c r="L122" s="3" t="s">
        <v>329</v>
      </c>
      <c r="M122" s="3" t="s">
        <v>237</v>
      </c>
      <c r="N122" s="3" t="s">
        <v>194</v>
      </c>
      <c r="O122" s="3" t="s">
        <v>741</v>
      </c>
      <c r="P122" s="74"/>
      <c r="Q122" s="21"/>
      <c r="R122" s="21"/>
      <c r="S122" s="21"/>
      <c r="T122" s="25"/>
      <c r="U122" s="7" t="s">
        <v>742</v>
      </c>
      <c r="V122" s="12"/>
      <c r="W122" s="5"/>
      <c r="X122" s="5" t="str">
        <f t="shared" si="55"/>
        <v>
</v>
      </c>
      <c r="Y122" s="12"/>
      <c r="Z122" s="5"/>
      <c r="AA122" s="5" t="str">
        <f t="shared" si="56"/>
        <v>
</v>
      </c>
      <c r="AB122" s="12"/>
      <c r="AC122" s="12"/>
      <c r="AD122" s="5" t="str">
        <f t="shared" si="57"/>
        <v>
</v>
      </c>
      <c r="AE122" s="12"/>
      <c r="AF122" s="12"/>
      <c r="AG122" s="12" t="str">
        <f t="shared" si="58"/>
        <v>
</v>
      </c>
      <c r="AH122" s="12">
        <v>0.0</v>
      </c>
      <c r="AI122" s="12" t="str">
        <f t="shared" si="59"/>
        <v>Graffiti</v>
      </c>
      <c r="AJ122" s="12" t="str">
        <f t="shared" si="60"/>
        <v>graffiti</v>
      </c>
      <c r="AK122" s="22" t="str">
        <f t="shared" si="61"/>
        <v/>
      </c>
      <c r="AL122" s="23" t="str">
        <f t="shared" si="62"/>
        <v/>
      </c>
      <c r="AM122" s="1" t="str">
        <f t="shared" si="63"/>
        <v/>
      </c>
      <c r="AN122" s="2" t="b">
        <f t="shared" si="64"/>
        <v>0</v>
      </c>
      <c r="AO122" s="1" t="b">
        <f t="shared" si="65"/>
        <v>0</v>
      </c>
      <c r="AP122" s="1" t="str">
        <f t="shared" si="66"/>
        <v>no involvement</v>
      </c>
      <c r="AQ122" s="1" t="b">
        <f t="shared" si="67"/>
        <v>0</v>
      </c>
      <c r="AR122" s="1" t="b">
        <f t="shared" si="68"/>
        <v>0</v>
      </c>
      <c r="AS122" s="1" t="b">
        <f t="shared" si="69"/>
        <v>0</v>
      </c>
      <c r="AT122" s="1" t="str">
        <f t="shared" si="70"/>
        <v>None</v>
      </c>
      <c r="AU122" s="1" t="b">
        <f t="shared" si="71"/>
        <v>0</v>
      </c>
      <c r="AV122" s="1" t="b">
        <f t="shared" si="72"/>
        <v>0</v>
      </c>
      <c r="AW122" s="1" t="str">
        <f t="shared" si="73"/>
        <v>None</v>
      </c>
      <c r="AX122" s="1" t="b">
        <f t="shared" si="74"/>
        <v>0</v>
      </c>
      <c r="AY122" s="1" t="b">
        <f t="shared" si="75"/>
        <v>0</v>
      </c>
      <c r="AZ122" s="1" t="b">
        <f t="shared" si="76"/>
        <v>0</v>
      </c>
      <c r="BA122" s="1" t="b">
        <f t="shared" si="77"/>
        <v>0</v>
      </c>
      <c r="BB122" s="1" t="b">
        <f t="shared" si="78"/>
        <v>0</v>
      </c>
    </row>
    <row r="123">
      <c r="A123" s="16" t="s">
        <v>743</v>
      </c>
      <c r="B123" s="17">
        <v>42993.0</v>
      </c>
      <c r="C123" s="4" t="s">
        <v>323</v>
      </c>
      <c r="D123" s="3" t="s">
        <v>324</v>
      </c>
      <c r="E123" s="3" t="s">
        <v>53</v>
      </c>
      <c r="F123" s="18" t="s">
        <v>744</v>
      </c>
      <c r="G123" s="6"/>
      <c r="H123" s="6"/>
      <c r="I123" s="25"/>
      <c r="J123" s="27"/>
      <c r="K123" s="19" t="s">
        <v>83</v>
      </c>
      <c r="L123" s="3" t="s">
        <v>151</v>
      </c>
      <c r="M123" s="3" t="s">
        <v>237</v>
      </c>
      <c r="N123" s="3" t="s">
        <v>194</v>
      </c>
      <c r="O123" s="3" t="s">
        <v>418</v>
      </c>
      <c r="P123" s="74"/>
      <c r="Q123" s="36"/>
      <c r="R123" s="21"/>
      <c r="S123" s="21"/>
      <c r="T123" s="7" t="s">
        <v>745</v>
      </c>
      <c r="U123" s="120" t="s">
        <v>746</v>
      </c>
      <c r="V123" s="5" t="s">
        <v>179</v>
      </c>
      <c r="W123" s="5" t="s">
        <v>69</v>
      </c>
      <c r="X123" s="5" t="str">
        <f t="shared" si="55"/>
        <v>school administration
clean up/cover up</v>
      </c>
      <c r="Y123" s="5" t="s">
        <v>163</v>
      </c>
      <c r="Z123" s="5" t="s">
        <v>111</v>
      </c>
      <c r="AA123" s="5" t="str">
        <f t="shared" si="56"/>
        <v>religious leaders
letters/statements</v>
      </c>
      <c r="AB123" s="12"/>
      <c r="AC123" s="12"/>
      <c r="AD123" s="5" t="str">
        <f t="shared" si="57"/>
        <v>
</v>
      </c>
      <c r="AE123" s="12"/>
      <c r="AF123" s="12"/>
      <c r="AG123" s="12" t="str">
        <f t="shared" si="58"/>
        <v>
</v>
      </c>
      <c r="AH123" s="12">
        <v>2.0</v>
      </c>
      <c r="AI123" s="12" t="str">
        <f t="shared" si="59"/>
        <v>Other</v>
      </c>
      <c r="AJ123" s="12" t="str">
        <f t="shared" si="60"/>
        <v>other</v>
      </c>
      <c r="AK123" s="22" t="str">
        <f t="shared" si="61"/>
        <v>clean up/cover up, letters/statements</v>
      </c>
      <c r="AL123" s="39" t="str">
        <f t="shared" si="62"/>
        <v>school administration, religious leaders</v>
      </c>
      <c r="AM123" s="1" t="str">
        <f t="shared" si="63"/>
        <v/>
      </c>
      <c r="AN123" s="2" t="b">
        <f t="shared" si="64"/>
        <v>0</v>
      </c>
      <c r="AO123" s="1" t="b">
        <f t="shared" si="65"/>
        <v>0</v>
      </c>
      <c r="AP123" s="1" t="str">
        <f t="shared" si="66"/>
        <v>no involvement</v>
      </c>
      <c r="AQ123" s="1" t="b">
        <f t="shared" si="67"/>
        <v>1</v>
      </c>
      <c r="AR123" s="1" t="b">
        <f t="shared" si="68"/>
        <v>1</v>
      </c>
      <c r="AS123" s="1" t="b">
        <f t="shared" si="69"/>
        <v>1</v>
      </c>
      <c r="AT123" s="1" t="str">
        <f t="shared" si="70"/>
        <v>school administration</v>
      </c>
      <c r="AU123" s="1" t="b">
        <f t="shared" si="71"/>
        <v>0</v>
      </c>
      <c r="AV123" s="1" t="b">
        <f t="shared" si="72"/>
        <v>0</v>
      </c>
      <c r="AW123" s="1" t="str">
        <f t="shared" si="73"/>
        <v>None</v>
      </c>
      <c r="AX123" s="1" t="b">
        <f t="shared" si="74"/>
        <v>0</v>
      </c>
      <c r="AY123" s="1" t="b">
        <f t="shared" si="75"/>
        <v>0</v>
      </c>
      <c r="AZ123" s="1" t="b">
        <f t="shared" si="76"/>
        <v>0</v>
      </c>
      <c r="BA123" s="1" t="b">
        <f t="shared" si="77"/>
        <v>0</v>
      </c>
      <c r="BB123" s="1" t="b">
        <f t="shared" si="78"/>
        <v>1</v>
      </c>
    </row>
    <row r="124">
      <c r="A124" s="16" t="s">
        <v>747</v>
      </c>
      <c r="B124" s="17">
        <v>42994.0</v>
      </c>
      <c r="C124" s="4" t="s">
        <v>748</v>
      </c>
      <c r="D124" s="3" t="s">
        <v>749</v>
      </c>
      <c r="E124" s="3" t="s">
        <v>96</v>
      </c>
      <c r="F124" s="18" t="s">
        <v>82</v>
      </c>
      <c r="G124" s="18"/>
      <c r="H124" s="18"/>
      <c r="I124" s="25"/>
      <c r="J124" s="27"/>
      <c r="K124" s="19" t="s">
        <v>83</v>
      </c>
      <c r="L124" s="3" t="s">
        <v>750</v>
      </c>
      <c r="M124" s="3" t="s">
        <v>237</v>
      </c>
      <c r="N124" s="3" t="s">
        <v>194</v>
      </c>
      <c r="O124" s="3" t="s">
        <v>326</v>
      </c>
      <c r="P124" s="74"/>
      <c r="Q124" s="36"/>
      <c r="R124" s="21"/>
      <c r="S124" s="21"/>
      <c r="T124" s="7" t="s">
        <v>751</v>
      </c>
      <c r="U124" s="25"/>
      <c r="V124" s="5" t="s">
        <v>179</v>
      </c>
      <c r="W124" s="5" t="s">
        <v>111</v>
      </c>
      <c r="X124" s="5" t="str">
        <f t="shared" si="55"/>
        <v>school administration
letters/statements</v>
      </c>
      <c r="Y124" s="12"/>
      <c r="Z124" s="5"/>
      <c r="AA124" s="5" t="str">
        <f t="shared" si="56"/>
        <v>
</v>
      </c>
      <c r="AB124" s="12"/>
      <c r="AC124" s="12"/>
      <c r="AD124" s="5" t="str">
        <f t="shared" si="57"/>
        <v>
</v>
      </c>
      <c r="AE124" s="12"/>
      <c r="AF124" s="12"/>
      <c r="AG124" s="12" t="str">
        <f t="shared" si="58"/>
        <v>
</v>
      </c>
      <c r="AH124" s="12">
        <v>1.0</v>
      </c>
      <c r="AI124" s="12" t="str">
        <f t="shared" si="59"/>
        <v>Other</v>
      </c>
      <c r="AJ124" s="12" t="str">
        <f t="shared" si="60"/>
        <v>none</v>
      </c>
      <c r="AK124" s="22" t="str">
        <f t="shared" si="61"/>
        <v>letters/statements</v>
      </c>
      <c r="AL124" s="39" t="str">
        <f t="shared" si="62"/>
        <v>letters/statements</v>
      </c>
      <c r="AM124" s="1" t="str">
        <f t="shared" si="63"/>
        <v/>
      </c>
      <c r="AN124" s="2" t="b">
        <f t="shared" si="64"/>
        <v>0</v>
      </c>
      <c r="AO124" s="1" t="b">
        <f t="shared" si="65"/>
        <v>0</v>
      </c>
      <c r="AP124" s="1" t="str">
        <f t="shared" si="66"/>
        <v>no involvement</v>
      </c>
      <c r="AQ124" s="1" t="b">
        <f t="shared" si="67"/>
        <v>0</v>
      </c>
      <c r="AR124" s="1" t="b">
        <f t="shared" si="68"/>
        <v>1</v>
      </c>
      <c r="AS124" s="1" t="b">
        <f t="shared" si="69"/>
        <v>0</v>
      </c>
      <c r="AT124" s="1" t="str">
        <f t="shared" si="70"/>
        <v>None</v>
      </c>
      <c r="AU124" s="1" t="b">
        <f t="shared" si="71"/>
        <v>0</v>
      </c>
      <c r="AV124" s="1" t="b">
        <f t="shared" si="72"/>
        <v>0</v>
      </c>
      <c r="AW124" s="1" t="str">
        <f t="shared" si="73"/>
        <v>None</v>
      </c>
      <c r="AX124" s="1" t="b">
        <f t="shared" si="74"/>
        <v>0</v>
      </c>
      <c r="AY124" s="1" t="b">
        <f t="shared" si="75"/>
        <v>0</v>
      </c>
      <c r="AZ124" s="1" t="b">
        <f t="shared" si="76"/>
        <v>0</v>
      </c>
      <c r="BA124" s="1" t="b">
        <f t="shared" si="77"/>
        <v>0</v>
      </c>
      <c r="BB124" s="1" t="b">
        <f t="shared" si="78"/>
        <v>0</v>
      </c>
    </row>
    <row r="125">
      <c r="A125" s="16" t="s">
        <v>752</v>
      </c>
      <c r="B125" s="17">
        <v>42994.0</v>
      </c>
      <c r="C125" s="4" t="s">
        <v>753</v>
      </c>
      <c r="D125" s="3" t="s">
        <v>138</v>
      </c>
      <c r="E125" s="3" t="s">
        <v>53</v>
      </c>
      <c r="F125" s="18" t="s">
        <v>378</v>
      </c>
      <c r="G125" s="6"/>
      <c r="H125" s="6"/>
      <c r="I125" s="25"/>
      <c r="J125" s="27"/>
      <c r="K125" s="19" t="s">
        <v>83</v>
      </c>
      <c r="L125" s="3" t="s">
        <v>316</v>
      </c>
      <c r="M125" s="3" t="s">
        <v>243</v>
      </c>
      <c r="N125" s="3" t="s">
        <v>194</v>
      </c>
      <c r="O125" s="3" t="s">
        <v>317</v>
      </c>
      <c r="P125" s="74"/>
      <c r="Q125" s="3" t="s">
        <v>87</v>
      </c>
      <c r="R125" s="21"/>
      <c r="S125" s="21"/>
      <c r="T125" s="7" t="s">
        <v>754</v>
      </c>
      <c r="U125" s="7" t="s">
        <v>755</v>
      </c>
      <c r="V125" s="5" t="s">
        <v>179</v>
      </c>
      <c r="W125" s="5" t="s">
        <v>69</v>
      </c>
      <c r="X125" s="5" t="str">
        <f t="shared" si="55"/>
        <v>school administration
clean up/cover up</v>
      </c>
      <c r="Y125" s="5" t="s">
        <v>179</v>
      </c>
      <c r="Z125" s="5" t="s">
        <v>111</v>
      </c>
      <c r="AA125" s="5" t="str">
        <f t="shared" si="56"/>
        <v>school administration
letters/statements</v>
      </c>
      <c r="AB125" s="12"/>
      <c r="AC125" s="12"/>
      <c r="AD125" s="5" t="str">
        <f t="shared" si="57"/>
        <v>
</v>
      </c>
      <c r="AE125" s="12"/>
      <c r="AF125" s="12"/>
      <c r="AG125" s="12" t="str">
        <f t="shared" si="58"/>
        <v>
</v>
      </c>
      <c r="AH125" s="12">
        <v>2.0</v>
      </c>
      <c r="AI125" s="12" t="str">
        <f t="shared" si="59"/>
        <v>Graffiti</v>
      </c>
      <c r="AJ125" s="12" t="str">
        <f t="shared" si="60"/>
        <v>graffiti</v>
      </c>
      <c r="AK125" s="22" t="str">
        <f t="shared" si="61"/>
        <v>clean up/cover up, letters/statements</v>
      </c>
      <c r="AL125" s="23" t="str">
        <f t="shared" si="62"/>
        <v>school administration, school administration</v>
      </c>
      <c r="AM125" s="1" t="str">
        <f t="shared" si="63"/>
        <v>Non-White</v>
      </c>
      <c r="AN125" s="2" t="b">
        <f t="shared" si="64"/>
        <v>0</v>
      </c>
      <c r="AO125" s="1" t="b">
        <f t="shared" si="65"/>
        <v>0</v>
      </c>
      <c r="AP125" s="1" t="str">
        <f t="shared" si="66"/>
        <v>no involvement</v>
      </c>
      <c r="AQ125" s="1" t="b">
        <f t="shared" si="67"/>
        <v>0</v>
      </c>
      <c r="AR125" s="1" t="b">
        <f t="shared" si="68"/>
        <v>1</v>
      </c>
      <c r="AS125" s="1" t="b">
        <f t="shared" si="69"/>
        <v>1</v>
      </c>
      <c r="AT125" s="1" t="str">
        <f t="shared" si="70"/>
        <v>school administration</v>
      </c>
      <c r="AU125" s="1" t="b">
        <f t="shared" si="71"/>
        <v>0</v>
      </c>
      <c r="AV125" s="1" t="b">
        <f t="shared" si="72"/>
        <v>0</v>
      </c>
      <c r="AW125" s="1" t="str">
        <f t="shared" si="73"/>
        <v>None</v>
      </c>
      <c r="AX125" s="1" t="b">
        <f t="shared" si="74"/>
        <v>0</v>
      </c>
      <c r="AY125" s="1" t="b">
        <f t="shared" si="75"/>
        <v>0</v>
      </c>
      <c r="AZ125" s="1" t="b">
        <f t="shared" si="76"/>
        <v>0</v>
      </c>
      <c r="BA125" s="1" t="b">
        <f t="shared" si="77"/>
        <v>0</v>
      </c>
      <c r="BB125" s="1" t="b">
        <f t="shared" si="78"/>
        <v>1</v>
      </c>
    </row>
    <row r="126">
      <c r="A126" s="16" t="s">
        <v>756</v>
      </c>
      <c r="B126" s="17">
        <v>42995.0</v>
      </c>
      <c r="C126" s="4" t="s">
        <v>638</v>
      </c>
      <c r="D126" s="3" t="s">
        <v>95</v>
      </c>
      <c r="E126" s="3" t="s">
        <v>191</v>
      </c>
      <c r="F126" s="6" t="s">
        <v>757</v>
      </c>
      <c r="G126" s="26"/>
      <c r="H126" s="26"/>
      <c r="I126" s="7" t="s">
        <v>758</v>
      </c>
      <c r="J126" s="27"/>
      <c r="K126" s="19" t="s">
        <v>132</v>
      </c>
      <c r="L126" s="3" t="s">
        <v>146</v>
      </c>
      <c r="M126" s="3" t="s">
        <v>243</v>
      </c>
      <c r="N126" s="3" t="s">
        <v>194</v>
      </c>
      <c r="O126" s="3" t="s">
        <v>484</v>
      </c>
      <c r="P126" s="20" t="s">
        <v>759</v>
      </c>
      <c r="Q126" s="3" t="s">
        <v>87</v>
      </c>
      <c r="R126" s="12"/>
      <c r="S126" s="3" t="s">
        <v>642</v>
      </c>
      <c r="T126" s="7" t="s">
        <v>760</v>
      </c>
      <c r="U126" s="25"/>
      <c r="V126" s="5" t="s">
        <v>70</v>
      </c>
      <c r="W126" s="5" t="s">
        <v>71</v>
      </c>
      <c r="X126" s="5" t="str">
        <f t="shared" si="55"/>
        <v>police/sheriff
other</v>
      </c>
      <c r="Y126" s="12"/>
      <c r="Z126" s="5"/>
      <c r="AA126" s="5" t="str">
        <f t="shared" si="56"/>
        <v>
</v>
      </c>
      <c r="AB126" s="12"/>
      <c r="AC126" s="12"/>
      <c r="AD126" s="5" t="str">
        <f t="shared" si="57"/>
        <v>
</v>
      </c>
      <c r="AE126" s="12"/>
      <c r="AF126" s="12"/>
      <c r="AG126" s="12" t="str">
        <f t="shared" si="58"/>
        <v>
</v>
      </c>
      <c r="AH126" s="12">
        <v>1.0</v>
      </c>
      <c r="AI126" s="12" t="str">
        <f t="shared" si="59"/>
        <v>Other</v>
      </c>
      <c r="AJ126" s="12" t="str">
        <f t="shared" si="60"/>
        <v>other</v>
      </c>
      <c r="AK126" s="22" t="str">
        <f t="shared" si="61"/>
        <v>other</v>
      </c>
      <c r="AL126" s="23" t="str">
        <f t="shared" si="62"/>
        <v>other</v>
      </c>
      <c r="AM126" s="1" t="str">
        <f t="shared" si="63"/>
        <v>Non-White</v>
      </c>
      <c r="AN126" s="2" t="b">
        <f t="shared" si="64"/>
        <v>0</v>
      </c>
      <c r="AO126" s="1" t="b">
        <f t="shared" si="65"/>
        <v>1</v>
      </c>
      <c r="AP126" s="1" t="str">
        <f t="shared" si="66"/>
        <v>other</v>
      </c>
      <c r="AQ126" s="1" t="b">
        <f t="shared" si="67"/>
        <v>0</v>
      </c>
      <c r="AR126" s="1" t="b">
        <f t="shared" si="68"/>
        <v>0</v>
      </c>
      <c r="AS126" s="1" t="b">
        <f t="shared" si="69"/>
        <v>0</v>
      </c>
      <c r="AT126" s="1" t="str">
        <f t="shared" si="70"/>
        <v>None</v>
      </c>
      <c r="AU126" s="1" t="b">
        <f t="shared" si="71"/>
        <v>0</v>
      </c>
      <c r="AV126" s="1" t="b">
        <f t="shared" si="72"/>
        <v>1</v>
      </c>
      <c r="AW126" s="1" t="str">
        <f t="shared" si="73"/>
        <v>police/sheriff</v>
      </c>
      <c r="AX126" s="1" t="b">
        <f t="shared" si="74"/>
        <v>0</v>
      </c>
      <c r="AY126" s="1" t="b">
        <f t="shared" si="75"/>
        <v>0</v>
      </c>
      <c r="AZ126" s="1" t="b">
        <f t="shared" si="76"/>
        <v>0</v>
      </c>
      <c r="BA126" s="1" t="b">
        <f t="shared" si="77"/>
        <v>0</v>
      </c>
      <c r="BB126" s="1" t="b">
        <f t="shared" si="78"/>
        <v>1</v>
      </c>
    </row>
    <row r="127">
      <c r="A127" s="16" t="s">
        <v>761</v>
      </c>
      <c r="B127" s="17">
        <v>42998.0</v>
      </c>
      <c r="C127" s="4" t="s">
        <v>308</v>
      </c>
      <c r="D127" s="3" t="s">
        <v>309</v>
      </c>
      <c r="E127" s="3" t="s">
        <v>96</v>
      </c>
      <c r="F127" s="18" t="s">
        <v>506</v>
      </c>
      <c r="G127" s="6" t="s">
        <v>762</v>
      </c>
      <c r="H127" s="6"/>
      <c r="I127" s="25"/>
      <c r="J127" s="27"/>
      <c r="K127" s="19" t="s">
        <v>83</v>
      </c>
      <c r="L127" s="3" t="s">
        <v>59</v>
      </c>
      <c r="M127" s="3" t="s">
        <v>193</v>
      </c>
      <c r="N127" s="3" t="s">
        <v>194</v>
      </c>
      <c r="O127" s="3" t="s">
        <v>342</v>
      </c>
      <c r="P127" s="74"/>
      <c r="Q127" s="36"/>
      <c r="R127" s="21"/>
      <c r="S127" s="21"/>
      <c r="T127" s="7" t="s">
        <v>763</v>
      </c>
      <c r="U127" s="7" t="s">
        <v>764</v>
      </c>
      <c r="V127" s="5" t="s">
        <v>179</v>
      </c>
      <c r="W127" s="5" t="s">
        <v>111</v>
      </c>
      <c r="X127" s="5" t="str">
        <f t="shared" si="55"/>
        <v>school administration
letters/statements</v>
      </c>
      <c r="Y127" s="5" t="s">
        <v>179</v>
      </c>
      <c r="Z127" s="5" t="s">
        <v>110</v>
      </c>
      <c r="AA127" s="5" t="str">
        <f t="shared" si="56"/>
        <v>school administration
policy/committee/system creation</v>
      </c>
      <c r="AB127" s="12"/>
      <c r="AC127" s="12"/>
      <c r="AD127" s="5" t="str">
        <f t="shared" si="57"/>
        <v>
</v>
      </c>
      <c r="AE127" s="12"/>
      <c r="AF127" s="12"/>
      <c r="AG127" s="12" t="str">
        <f t="shared" si="58"/>
        <v>
</v>
      </c>
      <c r="AH127" s="12">
        <v>2.0</v>
      </c>
      <c r="AI127" s="12" t="str">
        <f t="shared" si="59"/>
        <v>Incident</v>
      </c>
      <c r="AJ127" s="12" t="str">
        <f t="shared" si="60"/>
        <v>other</v>
      </c>
      <c r="AK127" s="22" t="str">
        <f t="shared" si="61"/>
        <v>letters/statements, policy/committee/system creation</v>
      </c>
      <c r="AL127" s="39" t="str">
        <f t="shared" si="62"/>
        <v>school administration, school administration</v>
      </c>
      <c r="AM127" s="1" t="str">
        <f t="shared" si="63"/>
        <v/>
      </c>
      <c r="AN127" s="2" t="b">
        <f t="shared" si="64"/>
        <v>0</v>
      </c>
      <c r="AO127" s="1" t="b">
        <f t="shared" si="65"/>
        <v>0</v>
      </c>
      <c r="AP127" s="1" t="str">
        <f t="shared" si="66"/>
        <v>no involvement</v>
      </c>
      <c r="AQ127" s="1" t="b">
        <f t="shared" si="67"/>
        <v>0</v>
      </c>
      <c r="AR127" s="1" t="b">
        <f t="shared" si="68"/>
        <v>1</v>
      </c>
      <c r="AS127" s="1" t="b">
        <f t="shared" si="69"/>
        <v>0</v>
      </c>
      <c r="AT127" s="1" t="str">
        <f t="shared" si="70"/>
        <v>None</v>
      </c>
      <c r="AU127" s="1" t="b">
        <f t="shared" si="71"/>
        <v>0</v>
      </c>
      <c r="AV127" s="1" t="b">
        <f t="shared" si="72"/>
        <v>0</v>
      </c>
      <c r="AW127" s="1" t="str">
        <f t="shared" si="73"/>
        <v>None</v>
      </c>
      <c r="AX127" s="1" t="b">
        <f t="shared" si="74"/>
        <v>1</v>
      </c>
      <c r="AY127" s="1" t="b">
        <f t="shared" si="75"/>
        <v>0</v>
      </c>
      <c r="AZ127" s="1" t="b">
        <f t="shared" si="76"/>
        <v>0</v>
      </c>
      <c r="BA127" s="1" t="b">
        <f t="shared" si="77"/>
        <v>1</v>
      </c>
      <c r="BB127" s="1" t="b">
        <f t="shared" si="78"/>
        <v>0</v>
      </c>
    </row>
    <row r="128">
      <c r="A128" s="16" t="s">
        <v>765</v>
      </c>
      <c r="B128" s="17">
        <v>43003.0</v>
      </c>
      <c r="C128" s="4" t="s">
        <v>272</v>
      </c>
      <c r="D128" s="3" t="s">
        <v>74</v>
      </c>
      <c r="E128" s="3" t="s">
        <v>659</v>
      </c>
      <c r="F128" s="18" t="s">
        <v>55</v>
      </c>
      <c r="G128" s="6" t="s">
        <v>54</v>
      </c>
      <c r="H128" s="6"/>
      <c r="I128" s="25"/>
      <c r="J128" s="27"/>
      <c r="K128" s="19" t="s">
        <v>83</v>
      </c>
      <c r="L128" s="3" t="s">
        <v>146</v>
      </c>
      <c r="M128" s="3" t="s">
        <v>193</v>
      </c>
      <c r="N128" s="3" t="s">
        <v>194</v>
      </c>
      <c r="O128" s="3" t="s">
        <v>238</v>
      </c>
      <c r="P128" s="74"/>
      <c r="Q128" s="36"/>
      <c r="R128" s="21"/>
      <c r="S128" s="21"/>
      <c r="T128" s="25"/>
      <c r="U128" s="120" t="s">
        <v>766</v>
      </c>
      <c r="V128" s="12"/>
      <c r="W128" s="5"/>
      <c r="X128" s="5" t="str">
        <f t="shared" si="55"/>
        <v>
</v>
      </c>
      <c r="Y128" s="12"/>
      <c r="Z128" s="5"/>
      <c r="AA128" s="5" t="str">
        <f t="shared" si="56"/>
        <v>
</v>
      </c>
      <c r="AB128" s="12"/>
      <c r="AC128" s="12"/>
      <c r="AD128" s="5" t="str">
        <f t="shared" si="57"/>
        <v>
</v>
      </c>
      <c r="AE128" s="12"/>
      <c r="AF128" s="12"/>
      <c r="AG128" s="12" t="str">
        <f t="shared" si="58"/>
        <v>
</v>
      </c>
      <c r="AH128" s="12">
        <v>0.0</v>
      </c>
      <c r="AI128" s="12" t="str">
        <f t="shared" si="59"/>
        <v>Graffiti</v>
      </c>
      <c r="AJ128" s="12" t="str">
        <f t="shared" si="60"/>
        <v>vandalism</v>
      </c>
      <c r="AK128" s="22" t="str">
        <f t="shared" si="61"/>
        <v/>
      </c>
      <c r="AL128" s="39" t="str">
        <f t="shared" si="62"/>
        <v/>
      </c>
      <c r="AM128" s="1" t="str">
        <f t="shared" si="63"/>
        <v/>
      </c>
      <c r="AN128" s="2" t="b">
        <f t="shared" si="64"/>
        <v>0</v>
      </c>
      <c r="AO128" s="1" t="b">
        <f t="shared" si="65"/>
        <v>0</v>
      </c>
      <c r="AP128" s="1" t="str">
        <f t="shared" si="66"/>
        <v>no involvement</v>
      </c>
      <c r="AQ128" s="1" t="b">
        <f t="shared" si="67"/>
        <v>0</v>
      </c>
      <c r="AR128" s="1" t="b">
        <f t="shared" si="68"/>
        <v>0</v>
      </c>
      <c r="AS128" s="1" t="b">
        <f t="shared" si="69"/>
        <v>0</v>
      </c>
      <c r="AT128" s="1" t="str">
        <f t="shared" si="70"/>
        <v>None</v>
      </c>
      <c r="AU128" s="1" t="b">
        <f t="shared" si="71"/>
        <v>0</v>
      </c>
      <c r="AV128" s="1" t="b">
        <f t="shared" si="72"/>
        <v>0</v>
      </c>
      <c r="AW128" s="1" t="str">
        <f t="shared" si="73"/>
        <v>None</v>
      </c>
      <c r="AX128" s="1" t="b">
        <f t="shared" si="74"/>
        <v>0</v>
      </c>
      <c r="AY128" s="1" t="b">
        <f t="shared" si="75"/>
        <v>0</v>
      </c>
      <c r="AZ128" s="1" t="b">
        <f t="shared" si="76"/>
        <v>0</v>
      </c>
      <c r="BA128" s="1" t="b">
        <f t="shared" si="77"/>
        <v>0</v>
      </c>
      <c r="BB128" s="1" t="b">
        <f t="shared" si="78"/>
        <v>0</v>
      </c>
    </row>
    <row r="129">
      <c r="A129" s="16" t="s">
        <v>767</v>
      </c>
      <c r="B129" s="17">
        <v>43004.0</v>
      </c>
      <c r="C129" s="4" t="s">
        <v>272</v>
      </c>
      <c r="D129" s="3" t="s">
        <v>74</v>
      </c>
      <c r="E129" s="3" t="s">
        <v>659</v>
      </c>
      <c r="F129" s="18" t="s">
        <v>672</v>
      </c>
      <c r="G129" s="6"/>
      <c r="H129" s="6"/>
      <c r="I129" s="25"/>
      <c r="J129" s="27"/>
      <c r="K129" s="19" t="s">
        <v>83</v>
      </c>
      <c r="L129" s="3" t="s">
        <v>146</v>
      </c>
      <c r="M129" s="3" t="s">
        <v>193</v>
      </c>
      <c r="N129" s="3" t="s">
        <v>194</v>
      </c>
      <c r="O129" s="3" t="s">
        <v>238</v>
      </c>
      <c r="P129" s="74"/>
      <c r="Q129" s="36"/>
      <c r="R129" s="21"/>
      <c r="S129" s="21"/>
      <c r="T129" s="25"/>
      <c r="U129" s="120" t="s">
        <v>766</v>
      </c>
      <c r="V129" s="12"/>
      <c r="W129" s="5"/>
      <c r="X129" s="5" t="str">
        <f t="shared" si="55"/>
        <v>
</v>
      </c>
      <c r="Y129" s="12"/>
      <c r="Z129" s="5"/>
      <c r="AA129" s="5" t="str">
        <f t="shared" si="56"/>
        <v>
</v>
      </c>
      <c r="AB129" s="12"/>
      <c r="AC129" s="12"/>
      <c r="AD129" s="5" t="str">
        <f t="shared" si="57"/>
        <v>
</v>
      </c>
      <c r="AE129" s="12"/>
      <c r="AF129" s="12"/>
      <c r="AG129" s="12" t="str">
        <f t="shared" si="58"/>
        <v>
</v>
      </c>
      <c r="AH129" s="12">
        <v>0.0</v>
      </c>
      <c r="AI129" s="12" t="str">
        <f t="shared" si="59"/>
        <v>Graffiti</v>
      </c>
      <c r="AJ129" s="12" t="str">
        <f t="shared" si="60"/>
        <v>graffiti</v>
      </c>
      <c r="AK129" s="22" t="str">
        <f t="shared" si="61"/>
        <v/>
      </c>
      <c r="AL129" s="39" t="str">
        <f t="shared" si="62"/>
        <v/>
      </c>
      <c r="AM129" s="1" t="str">
        <f t="shared" si="63"/>
        <v/>
      </c>
      <c r="AN129" s="2" t="b">
        <f t="shared" si="64"/>
        <v>0</v>
      </c>
      <c r="AO129" s="1" t="b">
        <f t="shared" si="65"/>
        <v>0</v>
      </c>
      <c r="AP129" s="1" t="str">
        <f t="shared" si="66"/>
        <v>no involvement</v>
      </c>
      <c r="AQ129" s="1" t="b">
        <f t="shared" si="67"/>
        <v>0</v>
      </c>
      <c r="AR129" s="1" t="b">
        <f t="shared" si="68"/>
        <v>0</v>
      </c>
      <c r="AS129" s="1" t="b">
        <f t="shared" si="69"/>
        <v>0</v>
      </c>
      <c r="AT129" s="1" t="str">
        <f t="shared" si="70"/>
        <v>None</v>
      </c>
      <c r="AU129" s="1" t="b">
        <f t="shared" si="71"/>
        <v>0</v>
      </c>
      <c r="AV129" s="1" t="b">
        <f t="shared" si="72"/>
        <v>0</v>
      </c>
      <c r="AW129" s="1" t="str">
        <f t="shared" si="73"/>
        <v>None</v>
      </c>
      <c r="AX129" s="1" t="b">
        <f t="shared" si="74"/>
        <v>0</v>
      </c>
      <c r="AY129" s="1" t="b">
        <f t="shared" si="75"/>
        <v>0</v>
      </c>
      <c r="AZ129" s="1" t="b">
        <f t="shared" si="76"/>
        <v>0</v>
      </c>
      <c r="BA129" s="1" t="b">
        <f t="shared" si="77"/>
        <v>0</v>
      </c>
      <c r="BB129" s="1" t="b">
        <f t="shared" si="78"/>
        <v>0</v>
      </c>
    </row>
    <row r="130">
      <c r="A130" s="16" t="s">
        <v>768</v>
      </c>
      <c r="B130" s="17">
        <v>43005.0</v>
      </c>
      <c r="C130" s="4" t="s">
        <v>308</v>
      </c>
      <c r="D130" s="3" t="s">
        <v>309</v>
      </c>
      <c r="E130" s="3" t="s">
        <v>191</v>
      </c>
      <c r="F130" s="6" t="s">
        <v>769</v>
      </c>
      <c r="G130" s="18"/>
      <c r="H130" s="18"/>
      <c r="I130" s="7" t="s">
        <v>770</v>
      </c>
      <c r="J130" s="27"/>
      <c r="K130" s="19" t="s">
        <v>83</v>
      </c>
      <c r="L130" s="3" t="s">
        <v>771</v>
      </c>
      <c r="M130" s="3" t="s">
        <v>193</v>
      </c>
      <c r="N130" s="3" t="s">
        <v>194</v>
      </c>
      <c r="O130" s="3" t="s">
        <v>772</v>
      </c>
      <c r="P130" s="74"/>
      <c r="Q130" s="36"/>
      <c r="R130" s="3"/>
      <c r="S130" s="21"/>
      <c r="T130" s="7" t="s">
        <v>773</v>
      </c>
      <c r="U130" s="7" t="s">
        <v>774</v>
      </c>
      <c r="V130" s="5" t="s">
        <v>179</v>
      </c>
      <c r="W130" s="5" t="s">
        <v>71</v>
      </c>
      <c r="X130" s="5" t="str">
        <f t="shared" si="55"/>
        <v>school administration
other</v>
      </c>
      <c r="Y130" s="12"/>
      <c r="Z130" s="5"/>
      <c r="AA130" s="5" t="str">
        <f t="shared" si="56"/>
        <v>
</v>
      </c>
      <c r="AB130" s="12"/>
      <c r="AC130" s="12"/>
      <c r="AD130" s="5" t="str">
        <f t="shared" si="57"/>
        <v>
</v>
      </c>
      <c r="AE130" s="12"/>
      <c r="AF130" s="12"/>
      <c r="AG130" s="12" t="str">
        <f t="shared" si="58"/>
        <v>
</v>
      </c>
      <c r="AH130" s="12">
        <v>1.0</v>
      </c>
      <c r="AI130" s="12" t="str">
        <f t="shared" si="59"/>
        <v>Graffiti</v>
      </c>
      <c r="AJ130" s="12" t="str">
        <f t="shared" si="60"/>
        <v>graffiti</v>
      </c>
      <c r="AK130" s="22" t="str">
        <f t="shared" si="61"/>
        <v>other</v>
      </c>
      <c r="AL130" s="39" t="str">
        <f t="shared" si="62"/>
        <v>other</v>
      </c>
      <c r="AM130" s="1" t="str">
        <f t="shared" si="63"/>
        <v/>
      </c>
      <c r="AN130" s="2" t="b">
        <f t="shared" si="64"/>
        <v>0</v>
      </c>
      <c r="AO130" s="1" t="b">
        <f t="shared" si="65"/>
        <v>0</v>
      </c>
      <c r="AP130" s="1" t="str">
        <f t="shared" si="66"/>
        <v>no involvement</v>
      </c>
      <c r="AQ130" s="1" t="b">
        <f t="shared" si="67"/>
        <v>0</v>
      </c>
      <c r="AR130" s="1" t="b">
        <f t="shared" si="68"/>
        <v>0</v>
      </c>
      <c r="AS130" s="1" t="b">
        <f t="shared" si="69"/>
        <v>0</v>
      </c>
      <c r="AT130" s="1" t="str">
        <f t="shared" si="70"/>
        <v>None</v>
      </c>
      <c r="AU130" s="1" t="b">
        <f t="shared" si="71"/>
        <v>0</v>
      </c>
      <c r="AV130" s="1" t="b">
        <f t="shared" si="72"/>
        <v>1</v>
      </c>
      <c r="AW130" s="1" t="str">
        <f t="shared" si="73"/>
        <v>school administration</v>
      </c>
      <c r="AX130" s="1" t="b">
        <f t="shared" si="74"/>
        <v>0</v>
      </c>
      <c r="AY130" s="1" t="b">
        <f t="shared" si="75"/>
        <v>0</v>
      </c>
      <c r="AZ130" s="1" t="b">
        <f t="shared" si="76"/>
        <v>0</v>
      </c>
      <c r="BA130" s="1" t="b">
        <f t="shared" si="77"/>
        <v>0</v>
      </c>
      <c r="BB130" s="1" t="b">
        <f t="shared" si="78"/>
        <v>0</v>
      </c>
    </row>
    <row r="131">
      <c r="A131" s="16" t="s">
        <v>775</v>
      </c>
      <c r="B131" s="17">
        <v>43005.0</v>
      </c>
      <c r="C131" s="4" t="s">
        <v>646</v>
      </c>
      <c r="D131" s="3" t="s">
        <v>477</v>
      </c>
      <c r="E131" s="3" t="s">
        <v>53</v>
      </c>
      <c r="F131" s="18" t="s">
        <v>82</v>
      </c>
      <c r="G131" s="18"/>
      <c r="H131" s="18"/>
      <c r="I131" s="25"/>
      <c r="J131" s="27"/>
      <c r="K131" s="19" t="s">
        <v>83</v>
      </c>
      <c r="L131" s="3" t="s">
        <v>59</v>
      </c>
      <c r="M131" s="3" t="s">
        <v>193</v>
      </c>
      <c r="N131" s="3" t="s">
        <v>194</v>
      </c>
      <c r="O131" s="3" t="s">
        <v>776</v>
      </c>
      <c r="P131" s="74"/>
      <c r="Q131" s="21"/>
      <c r="R131" s="21"/>
      <c r="S131" s="3" t="s">
        <v>88</v>
      </c>
      <c r="T131" s="7" t="s">
        <v>777</v>
      </c>
      <c r="U131" s="25"/>
      <c r="V131" s="5" t="s">
        <v>70</v>
      </c>
      <c r="W131" s="5" t="s">
        <v>42</v>
      </c>
      <c r="X131" s="5" t="str">
        <f t="shared" si="55"/>
        <v>police/sheriff
suspension/denial of access to space</v>
      </c>
      <c r="Y131" s="5" t="s">
        <v>179</v>
      </c>
      <c r="Z131" s="5" t="s">
        <v>42</v>
      </c>
      <c r="AA131" s="5" t="str">
        <f t="shared" si="56"/>
        <v>school administration
suspension/denial of access to space</v>
      </c>
      <c r="AB131" s="12"/>
      <c r="AC131" s="12"/>
      <c r="AD131" s="5" t="str">
        <f t="shared" si="57"/>
        <v>
</v>
      </c>
      <c r="AE131" s="12"/>
      <c r="AF131" s="12"/>
      <c r="AG131" s="12" t="str">
        <f t="shared" si="58"/>
        <v>
</v>
      </c>
      <c r="AH131" s="12">
        <v>2.0</v>
      </c>
      <c r="AI131" s="12" t="str">
        <f t="shared" si="59"/>
        <v>Other</v>
      </c>
      <c r="AJ131" s="12" t="str">
        <f t="shared" si="60"/>
        <v>none</v>
      </c>
      <c r="AK131" s="22" t="str">
        <f t="shared" si="61"/>
        <v>suspension/denial of access to space, suspension/denial of access to space</v>
      </c>
      <c r="AL131" s="23" t="str">
        <f t="shared" si="62"/>
        <v>police/sheriff, school administration</v>
      </c>
      <c r="AM131" s="1" t="str">
        <f t="shared" si="63"/>
        <v/>
      </c>
      <c r="AN131" s="2" t="b">
        <f t="shared" si="64"/>
        <v>0</v>
      </c>
      <c r="AO131" s="1" t="b">
        <f t="shared" si="65"/>
        <v>1</v>
      </c>
      <c r="AP131" s="1" t="str">
        <f t="shared" si="66"/>
        <v>suspension/denial of access to space</v>
      </c>
      <c r="AQ131" s="1" t="b">
        <f t="shared" si="67"/>
        <v>0</v>
      </c>
      <c r="AR131" s="1" t="b">
        <f t="shared" si="68"/>
        <v>0</v>
      </c>
      <c r="AS131" s="1" t="b">
        <f t="shared" si="69"/>
        <v>0</v>
      </c>
      <c r="AT131" s="1" t="str">
        <f t="shared" si="70"/>
        <v>None</v>
      </c>
      <c r="AU131" s="1" t="b">
        <f t="shared" si="71"/>
        <v>1</v>
      </c>
      <c r="AV131" s="1" t="b">
        <f t="shared" si="72"/>
        <v>0</v>
      </c>
      <c r="AW131" s="1" t="str">
        <f t="shared" si="73"/>
        <v>None</v>
      </c>
      <c r="AX131" s="1" t="b">
        <f t="shared" si="74"/>
        <v>0</v>
      </c>
      <c r="AY131" s="1" t="b">
        <f t="shared" si="75"/>
        <v>0</v>
      </c>
      <c r="AZ131" s="1" t="b">
        <f t="shared" si="76"/>
        <v>0</v>
      </c>
      <c r="BA131" s="1" t="b">
        <f t="shared" si="77"/>
        <v>0</v>
      </c>
      <c r="BB131" s="1" t="b">
        <f t="shared" si="78"/>
        <v>1</v>
      </c>
    </row>
    <row r="132">
      <c r="A132" s="16" t="s">
        <v>778</v>
      </c>
      <c r="B132" s="17">
        <v>43007.0</v>
      </c>
      <c r="C132" s="4" t="s">
        <v>779</v>
      </c>
      <c r="D132" s="3" t="s">
        <v>182</v>
      </c>
      <c r="E132" s="3" t="s">
        <v>53</v>
      </c>
      <c r="F132" s="18" t="s">
        <v>613</v>
      </c>
      <c r="G132" s="6"/>
      <c r="H132" s="6"/>
      <c r="I132" s="7" t="s">
        <v>780</v>
      </c>
      <c r="J132" s="27"/>
      <c r="K132" s="19" t="s">
        <v>83</v>
      </c>
      <c r="L132" s="3" t="s">
        <v>59</v>
      </c>
      <c r="M132" s="3" t="s">
        <v>237</v>
      </c>
      <c r="N132" s="3" t="s">
        <v>194</v>
      </c>
      <c r="O132" s="85" t="s">
        <v>62</v>
      </c>
      <c r="P132" s="20" t="s">
        <v>781</v>
      </c>
      <c r="Q132" s="21"/>
      <c r="R132" s="21"/>
      <c r="S132" s="21"/>
      <c r="T132" s="7" t="s">
        <v>782</v>
      </c>
      <c r="U132" s="25"/>
      <c r="V132" s="5" t="s">
        <v>179</v>
      </c>
      <c r="W132" s="5" t="s">
        <v>111</v>
      </c>
      <c r="X132" s="5" t="str">
        <f t="shared" si="55"/>
        <v>school administration
letters/statements</v>
      </c>
      <c r="Y132" s="5" t="s">
        <v>70</v>
      </c>
      <c r="Z132" s="5" t="s">
        <v>71</v>
      </c>
      <c r="AA132" s="5" t="str">
        <f t="shared" si="56"/>
        <v>police/sheriff
other</v>
      </c>
      <c r="AB132" s="5" t="s">
        <v>179</v>
      </c>
      <c r="AC132" s="5" t="s">
        <v>69</v>
      </c>
      <c r="AD132" s="5" t="str">
        <f t="shared" si="57"/>
        <v>school administration
clean up/cover up</v>
      </c>
      <c r="AE132" s="12"/>
      <c r="AF132" s="12"/>
      <c r="AG132" s="12" t="str">
        <f t="shared" si="58"/>
        <v>
</v>
      </c>
      <c r="AH132" s="12">
        <v>3.0</v>
      </c>
      <c r="AI132" s="12" t="str">
        <f t="shared" si="59"/>
        <v>Graffiti</v>
      </c>
      <c r="AJ132" s="12" t="str">
        <f t="shared" si="60"/>
        <v>graffiti</v>
      </c>
      <c r="AK132" s="22" t="str">
        <f t="shared" si="61"/>
        <v>letters/statements, other, clean up/cover up</v>
      </c>
      <c r="AL132" s="23" t="str">
        <f t="shared" si="62"/>
        <v>school administration, police/sheriff, school administration</v>
      </c>
      <c r="AM132" s="1" t="str">
        <f t="shared" si="63"/>
        <v/>
      </c>
      <c r="AN132" s="2" t="b">
        <f t="shared" si="64"/>
        <v>0</v>
      </c>
      <c r="AO132" s="1" t="b">
        <f t="shared" si="65"/>
        <v>1</v>
      </c>
      <c r="AP132" s="1" t="str">
        <f t="shared" si="66"/>
        <v>other</v>
      </c>
      <c r="AQ132" s="1" t="b">
        <f t="shared" si="67"/>
        <v>0</v>
      </c>
      <c r="AR132" s="1" t="b">
        <f t="shared" si="68"/>
        <v>1</v>
      </c>
      <c r="AS132" s="1" t="b">
        <f t="shared" si="69"/>
        <v>1</v>
      </c>
      <c r="AT132" s="1" t="str">
        <f t="shared" si="70"/>
        <v>school administration</v>
      </c>
      <c r="AU132" s="1" t="b">
        <f t="shared" si="71"/>
        <v>0</v>
      </c>
      <c r="AV132" s="1" t="b">
        <f t="shared" si="72"/>
        <v>1</v>
      </c>
      <c r="AW132" s="1" t="str">
        <f t="shared" si="73"/>
        <v>police/sheriff</v>
      </c>
      <c r="AX132" s="1" t="b">
        <f t="shared" si="74"/>
        <v>0</v>
      </c>
      <c r="AY132" s="1" t="b">
        <f t="shared" si="75"/>
        <v>0</v>
      </c>
      <c r="AZ132" s="1" t="b">
        <f t="shared" si="76"/>
        <v>0</v>
      </c>
      <c r="BA132" s="1" t="b">
        <f t="shared" si="77"/>
        <v>0</v>
      </c>
      <c r="BB132" s="1" t="b">
        <f t="shared" si="78"/>
        <v>1</v>
      </c>
    </row>
    <row r="133">
      <c r="A133" s="16" t="s">
        <v>783</v>
      </c>
      <c r="B133" s="17">
        <v>43015.0</v>
      </c>
      <c r="C133" s="4" t="s">
        <v>646</v>
      </c>
      <c r="D133" s="3" t="s">
        <v>477</v>
      </c>
      <c r="E133" s="3" t="s">
        <v>191</v>
      </c>
      <c r="F133" s="18" t="s">
        <v>784</v>
      </c>
      <c r="G133" s="6"/>
      <c r="H133" s="6"/>
      <c r="I133" s="25"/>
      <c r="J133" s="27"/>
      <c r="K133" s="19" t="s">
        <v>83</v>
      </c>
      <c r="L133" s="3" t="s">
        <v>325</v>
      </c>
      <c r="M133" s="3" t="s">
        <v>785</v>
      </c>
      <c r="N133" s="3" t="s">
        <v>194</v>
      </c>
      <c r="O133" s="3" t="s">
        <v>342</v>
      </c>
      <c r="P133" s="122" t="s">
        <v>786</v>
      </c>
      <c r="Q133" s="36"/>
      <c r="R133" s="21"/>
      <c r="S133" s="21"/>
      <c r="T133" s="25"/>
      <c r="U133" s="7"/>
      <c r="V133" s="12"/>
      <c r="W133" s="5"/>
      <c r="X133" s="5" t="str">
        <f t="shared" si="55"/>
        <v>
</v>
      </c>
      <c r="Y133" s="12"/>
      <c r="Z133" s="5"/>
      <c r="AA133" s="5" t="str">
        <f t="shared" si="56"/>
        <v>
</v>
      </c>
      <c r="AB133" s="12"/>
      <c r="AC133" s="12"/>
      <c r="AD133" s="5" t="str">
        <f t="shared" si="57"/>
        <v>
</v>
      </c>
      <c r="AE133" s="12"/>
      <c r="AF133" s="12"/>
      <c r="AG133" s="12" t="str">
        <f t="shared" si="58"/>
        <v>
</v>
      </c>
      <c r="AH133" s="12">
        <v>0.0</v>
      </c>
      <c r="AI133" s="12" t="str">
        <f t="shared" si="59"/>
        <v>Other</v>
      </c>
      <c r="AJ133" s="12" t="str">
        <f t="shared" si="60"/>
        <v>other</v>
      </c>
      <c r="AK133" s="22" t="str">
        <f t="shared" si="61"/>
        <v/>
      </c>
      <c r="AL133" s="39" t="str">
        <f t="shared" si="62"/>
        <v/>
      </c>
      <c r="AM133" s="1" t="str">
        <f t="shared" si="63"/>
        <v/>
      </c>
      <c r="AN133" s="2" t="b">
        <f t="shared" si="64"/>
        <v>0</v>
      </c>
      <c r="AO133" s="1" t="b">
        <f t="shared" si="65"/>
        <v>0</v>
      </c>
      <c r="AP133" s="1" t="str">
        <f t="shared" si="66"/>
        <v>no involvement</v>
      </c>
      <c r="AQ133" s="1" t="b">
        <f t="shared" si="67"/>
        <v>0</v>
      </c>
      <c r="AR133" s="1" t="b">
        <f t="shared" si="68"/>
        <v>0</v>
      </c>
      <c r="AS133" s="1" t="b">
        <f t="shared" si="69"/>
        <v>0</v>
      </c>
      <c r="AT133" s="1" t="str">
        <f t="shared" si="70"/>
        <v>None</v>
      </c>
      <c r="AU133" s="1" t="b">
        <f t="shared" si="71"/>
        <v>0</v>
      </c>
      <c r="AV133" s="1" t="b">
        <f t="shared" si="72"/>
        <v>0</v>
      </c>
      <c r="AW133" s="1" t="str">
        <f t="shared" si="73"/>
        <v>None</v>
      </c>
      <c r="AX133" s="1" t="b">
        <f t="shared" si="74"/>
        <v>0</v>
      </c>
      <c r="AY133" s="1" t="b">
        <f t="shared" si="75"/>
        <v>0</v>
      </c>
      <c r="AZ133" s="1" t="b">
        <f t="shared" si="76"/>
        <v>0</v>
      </c>
      <c r="BA133" s="1" t="b">
        <f t="shared" si="77"/>
        <v>0</v>
      </c>
      <c r="BB133" s="1" t="b">
        <f t="shared" si="78"/>
        <v>0</v>
      </c>
    </row>
    <row r="134">
      <c r="A134" s="16" t="s">
        <v>787</v>
      </c>
      <c r="B134" s="17">
        <v>43015.0</v>
      </c>
      <c r="C134" s="4" t="s">
        <v>646</v>
      </c>
      <c r="D134" s="3" t="s">
        <v>477</v>
      </c>
      <c r="E134" s="3" t="s">
        <v>96</v>
      </c>
      <c r="F134" s="18" t="s">
        <v>82</v>
      </c>
      <c r="G134" s="18"/>
      <c r="H134" s="18"/>
      <c r="I134" s="25"/>
      <c r="J134" s="27"/>
      <c r="K134" s="19" t="s">
        <v>83</v>
      </c>
      <c r="L134" s="3" t="s">
        <v>325</v>
      </c>
      <c r="M134" s="3" t="s">
        <v>265</v>
      </c>
      <c r="N134" s="3" t="s">
        <v>194</v>
      </c>
      <c r="O134" s="3" t="s">
        <v>152</v>
      </c>
      <c r="P134" s="96"/>
      <c r="Q134" s="36"/>
      <c r="R134" s="21"/>
      <c r="S134" s="21"/>
      <c r="T134" s="25"/>
      <c r="U134" s="7" t="s">
        <v>788</v>
      </c>
      <c r="V134" s="12"/>
      <c r="W134" s="5"/>
      <c r="X134" s="5" t="str">
        <f t="shared" si="55"/>
        <v>
</v>
      </c>
      <c r="Y134" s="12"/>
      <c r="Z134" s="5"/>
      <c r="AA134" s="5" t="str">
        <f t="shared" si="56"/>
        <v>
</v>
      </c>
      <c r="AB134" s="12"/>
      <c r="AC134" s="12"/>
      <c r="AD134" s="5" t="str">
        <f t="shared" si="57"/>
        <v>
</v>
      </c>
      <c r="AE134" s="12"/>
      <c r="AF134" s="12"/>
      <c r="AG134" s="12" t="str">
        <f t="shared" si="58"/>
        <v>
</v>
      </c>
      <c r="AH134" s="12">
        <v>0.0</v>
      </c>
      <c r="AI134" s="12" t="str">
        <f t="shared" si="59"/>
        <v>Other</v>
      </c>
      <c r="AJ134" s="12" t="str">
        <f t="shared" si="60"/>
        <v>none</v>
      </c>
      <c r="AK134" s="22" t="str">
        <f t="shared" si="61"/>
        <v/>
      </c>
      <c r="AL134" s="39" t="str">
        <f t="shared" si="62"/>
        <v/>
      </c>
      <c r="AM134" s="1" t="str">
        <f t="shared" si="63"/>
        <v/>
      </c>
      <c r="AN134" s="2" t="b">
        <f t="shared" si="64"/>
        <v>0</v>
      </c>
      <c r="AO134" s="1" t="b">
        <f t="shared" si="65"/>
        <v>0</v>
      </c>
      <c r="AP134" s="1" t="str">
        <f t="shared" si="66"/>
        <v>no involvement</v>
      </c>
      <c r="AQ134" s="1" t="b">
        <f t="shared" si="67"/>
        <v>0</v>
      </c>
      <c r="AR134" s="1" t="b">
        <f t="shared" si="68"/>
        <v>0</v>
      </c>
      <c r="AS134" s="1" t="b">
        <f t="shared" si="69"/>
        <v>0</v>
      </c>
      <c r="AT134" s="1" t="str">
        <f t="shared" si="70"/>
        <v>None</v>
      </c>
      <c r="AU134" s="1" t="b">
        <f t="shared" si="71"/>
        <v>0</v>
      </c>
      <c r="AV134" s="1" t="b">
        <f t="shared" si="72"/>
        <v>0</v>
      </c>
      <c r="AW134" s="1" t="str">
        <f t="shared" si="73"/>
        <v>None</v>
      </c>
      <c r="AX134" s="1" t="b">
        <f t="shared" si="74"/>
        <v>0</v>
      </c>
      <c r="AY134" s="1" t="b">
        <f t="shared" si="75"/>
        <v>0</v>
      </c>
      <c r="AZ134" s="1" t="b">
        <f t="shared" si="76"/>
        <v>0</v>
      </c>
      <c r="BA134" s="1" t="b">
        <f t="shared" si="77"/>
        <v>0</v>
      </c>
      <c r="BB134" s="1" t="b">
        <f t="shared" si="78"/>
        <v>0</v>
      </c>
    </row>
    <row r="135">
      <c r="A135" s="16" t="s">
        <v>789</v>
      </c>
      <c r="B135" s="17">
        <v>43019.0</v>
      </c>
      <c r="C135" s="4" t="s">
        <v>483</v>
      </c>
      <c r="D135" s="3" t="s">
        <v>95</v>
      </c>
      <c r="E135" s="3" t="s">
        <v>191</v>
      </c>
      <c r="F135" s="18" t="s">
        <v>82</v>
      </c>
      <c r="G135" s="18"/>
      <c r="H135" s="18"/>
      <c r="I135" s="25"/>
      <c r="J135" s="27"/>
      <c r="K135" s="19" t="s">
        <v>83</v>
      </c>
      <c r="L135" s="3" t="s">
        <v>146</v>
      </c>
      <c r="M135" s="3" t="s">
        <v>237</v>
      </c>
      <c r="N135" s="3" t="s">
        <v>194</v>
      </c>
      <c r="O135" s="3" t="s">
        <v>418</v>
      </c>
      <c r="P135" s="20" t="s">
        <v>790</v>
      </c>
      <c r="Q135" s="45" t="s">
        <v>134</v>
      </c>
      <c r="R135" s="21"/>
      <c r="S135" s="21"/>
      <c r="T135" s="7" t="s">
        <v>791</v>
      </c>
      <c r="U135" s="123" t="s">
        <v>792</v>
      </c>
      <c r="V135" s="5" t="s">
        <v>179</v>
      </c>
      <c r="W135" s="5" t="s">
        <v>111</v>
      </c>
      <c r="X135" s="5" t="str">
        <f t="shared" si="55"/>
        <v>school administration
letters/statements</v>
      </c>
      <c r="Y135" s="12"/>
      <c r="Z135" s="5"/>
      <c r="AA135" s="5" t="str">
        <f t="shared" si="56"/>
        <v>
</v>
      </c>
      <c r="AB135" s="12"/>
      <c r="AC135" s="12"/>
      <c r="AD135" s="5" t="str">
        <f t="shared" si="57"/>
        <v>
</v>
      </c>
      <c r="AE135" s="12"/>
      <c r="AF135" s="12"/>
      <c r="AG135" s="12" t="str">
        <f t="shared" si="58"/>
        <v>
</v>
      </c>
      <c r="AH135" s="12">
        <v>1.0</v>
      </c>
      <c r="AI135" s="12" t="str">
        <f t="shared" si="59"/>
        <v>Other</v>
      </c>
      <c r="AJ135" s="12" t="str">
        <f t="shared" si="60"/>
        <v>none</v>
      </c>
      <c r="AK135" s="22" t="str">
        <f t="shared" si="61"/>
        <v>letters/statements</v>
      </c>
      <c r="AL135" s="39" t="str">
        <f t="shared" si="62"/>
        <v>letters/statements</v>
      </c>
      <c r="AM135" s="1" t="str">
        <f t="shared" si="63"/>
        <v>Jewish Community</v>
      </c>
      <c r="AN135" s="2" t="b">
        <f t="shared" si="64"/>
        <v>0</v>
      </c>
      <c r="AO135" s="1" t="b">
        <f t="shared" si="65"/>
        <v>0</v>
      </c>
      <c r="AP135" s="1" t="str">
        <f t="shared" si="66"/>
        <v>no involvement</v>
      </c>
      <c r="AQ135" s="1" t="b">
        <f t="shared" si="67"/>
        <v>0</v>
      </c>
      <c r="AR135" s="1" t="b">
        <f t="shared" si="68"/>
        <v>1</v>
      </c>
      <c r="AS135" s="1" t="b">
        <f t="shared" si="69"/>
        <v>0</v>
      </c>
      <c r="AT135" s="1" t="str">
        <f t="shared" si="70"/>
        <v>None</v>
      </c>
      <c r="AU135" s="1" t="b">
        <f t="shared" si="71"/>
        <v>0</v>
      </c>
      <c r="AV135" s="1" t="b">
        <f t="shared" si="72"/>
        <v>0</v>
      </c>
      <c r="AW135" s="1" t="str">
        <f t="shared" si="73"/>
        <v>None</v>
      </c>
      <c r="AX135" s="1" t="b">
        <f t="shared" si="74"/>
        <v>0</v>
      </c>
      <c r="AY135" s="1" t="b">
        <f t="shared" si="75"/>
        <v>0</v>
      </c>
      <c r="AZ135" s="1" t="b">
        <f t="shared" si="76"/>
        <v>0</v>
      </c>
      <c r="BA135" s="1" t="b">
        <f t="shared" si="77"/>
        <v>0</v>
      </c>
      <c r="BB135" s="1" t="b">
        <f t="shared" si="78"/>
        <v>0</v>
      </c>
    </row>
    <row r="136">
      <c r="A136" s="16" t="s">
        <v>793</v>
      </c>
      <c r="B136" s="17">
        <v>43020.0</v>
      </c>
      <c r="C136" s="4" t="s">
        <v>794</v>
      </c>
      <c r="D136" s="3" t="s">
        <v>795</v>
      </c>
      <c r="E136" s="3" t="s">
        <v>53</v>
      </c>
      <c r="F136" s="18" t="s">
        <v>82</v>
      </c>
      <c r="G136" s="18"/>
      <c r="H136" s="18"/>
      <c r="I136" s="7" t="s">
        <v>796</v>
      </c>
      <c r="J136" s="27"/>
      <c r="K136" s="19" t="s">
        <v>83</v>
      </c>
      <c r="L136" s="3" t="s">
        <v>59</v>
      </c>
      <c r="M136" s="3" t="s">
        <v>237</v>
      </c>
      <c r="N136" s="3" t="s">
        <v>194</v>
      </c>
      <c r="O136" s="3" t="s">
        <v>682</v>
      </c>
      <c r="P136" s="20" t="s">
        <v>797</v>
      </c>
      <c r="Q136" s="21"/>
      <c r="R136" s="21"/>
      <c r="S136" s="21"/>
      <c r="T136" s="7" t="s">
        <v>798</v>
      </c>
      <c r="U136" s="7" t="s">
        <v>799</v>
      </c>
      <c r="V136" s="5" t="s">
        <v>179</v>
      </c>
      <c r="W136" s="5" t="s">
        <v>111</v>
      </c>
      <c r="X136" s="5" t="str">
        <f t="shared" si="55"/>
        <v>school administration
letters/statements</v>
      </c>
      <c r="Y136" s="5" t="s">
        <v>179</v>
      </c>
      <c r="Z136" s="5" t="s">
        <v>92</v>
      </c>
      <c r="AA136" s="5" t="str">
        <f t="shared" si="56"/>
        <v>school administration
gathering/protest/vigil/demonstration</v>
      </c>
      <c r="AB136" s="5" t="s">
        <v>179</v>
      </c>
      <c r="AC136" s="5" t="s">
        <v>69</v>
      </c>
      <c r="AD136" s="5" t="str">
        <f t="shared" si="57"/>
        <v>school administration
clean up/cover up</v>
      </c>
      <c r="AE136" s="12"/>
      <c r="AF136" s="12"/>
      <c r="AG136" s="12" t="str">
        <f t="shared" si="58"/>
        <v>
</v>
      </c>
      <c r="AH136" s="12">
        <v>3.0</v>
      </c>
      <c r="AI136" s="12" t="str">
        <f t="shared" si="59"/>
        <v>Other</v>
      </c>
      <c r="AJ136" s="12" t="str">
        <f t="shared" si="60"/>
        <v>none</v>
      </c>
      <c r="AK136" s="22" t="str">
        <f t="shared" si="61"/>
        <v>letters/statements, gathering/protest/vigil/demonstration, clean up/cover up</v>
      </c>
      <c r="AL136" s="23" t="str">
        <f t="shared" si="62"/>
        <v>school administration, school administration, school administration</v>
      </c>
      <c r="AM136" s="1" t="str">
        <f t="shared" si="63"/>
        <v/>
      </c>
      <c r="AN136" s="2" t="b">
        <f t="shared" si="64"/>
        <v>0</v>
      </c>
      <c r="AO136" s="1" t="b">
        <f t="shared" si="65"/>
        <v>0</v>
      </c>
      <c r="AP136" s="1" t="str">
        <f t="shared" si="66"/>
        <v>no involvement</v>
      </c>
      <c r="AQ136" s="1" t="b">
        <f t="shared" si="67"/>
        <v>0</v>
      </c>
      <c r="AR136" s="1" t="b">
        <f t="shared" si="68"/>
        <v>1</v>
      </c>
      <c r="AS136" s="1" t="b">
        <f t="shared" si="69"/>
        <v>1</v>
      </c>
      <c r="AT136" s="1" t="str">
        <f t="shared" si="70"/>
        <v>school administration</v>
      </c>
      <c r="AU136" s="1" t="b">
        <f t="shared" si="71"/>
        <v>0</v>
      </c>
      <c r="AV136" s="1" t="b">
        <f t="shared" si="72"/>
        <v>0</v>
      </c>
      <c r="AW136" s="1" t="str">
        <f t="shared" si="73"/>
        <v>None</v>
      </c>
      <c r="AX136" s="1" t="b">
        <f t="shared" si="74"/>
        <v>0</v>
      </c>
      <c r="AY136" s="1" t="b">
        <f t="shared" si="75"/>
        <v>1</v>
      </c>
      <c r="AZ136" s="1" t="b">
        <f t="shared" si="76"/>
        <v>0</v>
      </c>
      <c r="BA136" s="1" t="b">
        <f t="shared" si="77"/>
        <v>1</v>
      </c>
      <c r="BB136" s="1" t="b">
        <f t="shared" si="78"/>
        <v>1</v>
      </c>
    </row>
    <row r="137">
      <c r="A137" s="16" t="s">
        <v>800</v>
      </c>
      <c r="B137" s="17">
        <v>43022.0</v>
      </c>
      <c r="C137" s="4" t="s">
        <v>323</v>
      </c>
      <c r="D137" s="3" t="s">
        <v>324</v>
      </c>
      <c r="E137" s="3" t="s">
        <v>191</v>
      </c>
      <c r="F137" s="18" t="s">
        <v>801</v>
      </c>
      <c r="G137" s="6"/>
      <c r="H137" s="6"/>
      <c r="I137" s="25"/>
      <c r="J137" s="27"/>
      <c r="K137" s="19" t="s">
        <v>83</v>
      </c>
      <c r="L137" s="3" t="s">
        <v>325</v>
      </c>
      <c r="M137" s="3" t="s">
        <v>193</v>
      </c>
      <c r="N137" s="3" t="s">
        <v>194</v>
      </c>
      <c r="O137" s="3" t="s">
        <v>203</v>
      </c>
      <c r="P137" s="74"/>
      <c r="Q137" s="21"/>
      <c r="R137" s="21"/>
      <c r="S137" s="21"/>
      <c r="T137" s="25"/>
      <c r="U137" s="7" t="s">
        <v>802</v>
      </c>
      <c r="V137" s="12"/>
      <c r="W137" s="5"/>
      <c r="X137" s="5" t="str">
        <f t="shared" si="55"/>
        <v>
</v>
      </c>
      <c r="Y137" s="12"/>
      <c r="Z137" s="5"/>
      <c r="AA137" s="5" t="str">
        <f t="shared" si="56"/>
        <v>
</v>
      </c>
      <c r="AB137" s="12"/>
      <c r="AC137" s="12"/>
      <c r="AD137" s="5" t="str">
        <f t="shared" si="57"/>
        <v>
</v>
      </c>
      <c r="AE137" s="12"/>
      <c r="AF137" s="12"/>
      <c r="AG137" s="12" t="str">
        <f t="shared" si="58"/>
        <v>
</v>
      </c>
      <c r="AH137" s="12">
        <v>0.0</v>
      </c>
      <c r="AI137" s="12" t="str">
        <f t="shared" si="59"/>
        <v>Vandalism</v>
      </c>
      <c r="AJ137" s="12" t="str">
        <f t="shared" si="60"/>
        <v>vandalism</v>
      </c>
      <c r="AK137" s="22" t="str">
        <f t="shared" si="61"/>
        <v/>
      </c>
      <c r="AL137" s="23" t="str">
        <f t="shared" si="62"/>
        <v/>
      </c>
      <c r="AM137" s="1" t="str">
        <f t="shared" si="63"/>
        <v/>
      </c>
      <c r="AN137" s="2" t="b">
        <f t="shared" si="64"/>
        <v>0</v>
      </c>
      <c r="AO137" s="1" t="b">
        <f t="shared" si="65"/>
        <v>0</v>
      </c>
      <c r="AP137" s="1" t="str">
        <f t="shared" si="66"/>
        <v>no involvement</v>
      </c>
      <c r="AQ137" s="1" t="b">
        <f t="shared" si="67"/>
        <v>0</v>
      </c>
      <c r="AR137" s="1" t="b">
        <f t="shared" si="68"/>
        <v>0</v>
      </c>
      <c r="AS137" s="1" t="b">
        <f t="shared" si="69"/>
        <v>0</v>
      </c>
      <c r="AT137" s="1" t="str">
        <f t="shared" si="70"/>
        <v>None</v>
      </c>
      <c r="AU137" s="1" t="b">
        <f t="shared" si="71"/>
        <v>0</v>
      </c>
      <c r="AV137" s="1" t="b">
        <f t="shared" si="72"/>
        <v>0</v>
      </c>
      <c r="AW137" s="1" t="str">
        <f t="shared" si="73"/>
        <v>None</v>
      </c>
      <c r="AX137" s="1" t="b">
        <f t="shared" si="74"/>
        <v>0</v>
      </c>
      <c r="AY137" s="1" t="b">
        <f t="shared" si="75"/>
        <v>0</v>
      </c>
      <c r="AZ137" s="1" t="b">
        <f t="shared" si="76"/>
        <v>0</v>
      </c>
      <c r="BA137" s="1" t="b">
        <f t="shared" si="77"/>
        <v>0</v>
      </c>
      <c r="BB137" s="1" t="b">
        <f t="shared" si="78"/>
        <v>0</v>
      </c>
    </row>
    <row r="138">
      <c r="A138" s="16" t="s">
        <v>803</v>
      </c>
      <c r="B138" s="17">
        <v>43023.0</v>
      </c>
      <c r="C138" s="4" t="s">
        <v>295</v>
      </c>
      <c r="D138" s="3" t="s">
        <v>210</v>
      </c>
      <c r="E138" s="3" t="s">
        <v>191</v>
      </c>
      <c r="F138" s="18" t="s">
        <v>221</v>
      </c>
      <c r="G138" s="6"/>
      <c r="H138" s="6"/>
      <c r="I138" s="25"/>
      <c r="J138" s="27"/>
      <c r="K138" s="19" t="s">
        <v>83</v>
      </c>
      <c r="L138" s="3" t="s">
        <v>804</v>
      </c>
      <c r="M138" s="3" t="s">
        <v>255</v>
      </c>
      <c r="N138" s="3" t="s">
        <v>194</v>
      </c>
      <c r="O138" s="3" t="s">
        <v>804</v>
      </c>
      <c r="P138" s="74"/>
      <c r="Q138" s="3" t="s">
        <v>87</v>
      </c>
      <c r="R138" s="3"/>
      <c r="S138" s="21"/>
      <c r="T138" s="7" t="s">
        <v>805</v>
      </c>
      <c r="U138" s="7" t="s">
        <v>806</v>
      </c>
      <c r="V138" s="5" t="s">
        <v>179</v>
      </c>
      <c r="W138" s="5" t="s">
        <v>69</v>
      </c>
      <c r="X138" s="5" t="str">
        <f t="shared" si="55"/>
        <v>school administration
clean up/cover up</v>
      </c>
      <c r="Y138" s="5" t="s">
        <v>70</v>
      </c>
      <c r="Z138" s="5" t="s">
        <v>71</v>
      </c>
      <c r="AA138" s="5" t="str">
        <f t="shared" si="56"/>
        <v>police/sheriff
other</v>
      </c>
      <c r="AB138" s="12"/>
      <c r="AC138" s="12"/>
      <c r="AD138" s="5" t="str">
        <f t="shared" si="57"/>
        <v>
</v>
      </c>
      <c r="AE138" s="12"/>
      <c r="AF138" s="12"/>
      <c r="AG138" s="12" t="str">
        <f t="shared" si="58"/>
        <v>
</v>
      </c>
      <c r="AH138" s="12">
        <v>2.0</v>
      </c>
      <c r="AI138" s="12" t="str">
        <f t="shared" si="59"/>
        <v>Incident</v>
      </c>
      <c r="AJ138" s="12" t="str">
        <f t="shared" si="60"/>
        <v>other</v>
      </c>
      <c r="AK138" s="22" t="str">
        <f t="shared" si="61"/>
        <v>clean up/cover up, other</v>
      </c>
      <c r="AL138" s="23" t="str">
        <f t="shared" si="62"/>
        <v>school administration, police/sheriff</v>
      </c>
      <c r="AM138" s="1" t="str">
        <f t="shared" si="63"/>
        <v>Non-White</v>
      </c>
      <c r="AN138" s="2" t="b">
        <f t="shared" si="64"/>
        <v>0</v>
      </c>
      <c r="AO138" s="1" t="b">
        <f t="shared" si="65"/>
        <v>1</v>
      </c>
      <c r="AP138" s="1" t="str">
        <f t="shared" si="66"/>
        <v>other</v>
      </c>
      <c r="AQ138" s="1" t="b">
        <f t="shared" si="67"/>
        <v>0</v>
      </c>
      <c r="AR138" s="1" t="b">
        <f t="shared" si="68"/>
        <v>0</v>
      </c>
      <c r="AS138" s="1" t="b">
        <f t="shared" si="69"/>
        <v>1</v>
      </c>
      <c r="AT138" s="1" t="str">
        <f t="shared" si="70"/>
        <v>school administration</v>
      </c>
      <c r="AU138" s="1" t="b">
        <f t="shared" si="71"/>
        <v>0</v>
      </c>
      <c r="AV138" s="1" t="b">
        <f t="shared" si="72"/>
        <v>1</v>
      </c>
      <c r="AW138" s="1" t="str">
        <f t="shared" si="73"/>
        <v>police/sheriff</v>
      </c>
      <c r="AX138" s="1" t="b">
        <f t="shared" si="74"/>
        <v>0</v>
      </c>
      <c r="AY138" s="1" t="b">
        <f t="shared" si="75"/>
        <v>0</v>
      </c>
      <c r="AZ138" s="1" t="b">
        <f t="shared" si="76"/>
        <v>0</v>
      </c>
      <c r="BA138" s="1" t="b">
        <f t="shared" si="77"/>
        <v>0</v>
      </c>
      <c r="BB138" s="1" t="b">
        <f t="shared" si="78"/>
        <v>1</v>
      </c>
    </row>
    <row r="139">
      <c r="A139" s="16" t="s">
        <v>807</v>
      </c>
      <c r="B139" s="17">
        <v>43027.0</v>
      </c>
      <c r="C139" s="4" t="s">
        <v>422</v>
      </c>
      <c r="D139" s="3" t="s">
        <v>423</v>
      </c>
      <c r="E139" s="3" t="s">
        <v>96</v>
      </c>
      <c r="F139" s="18" t="s">
        <v>82</v>
      </c>
      <c r="G139" s="18"/>
      <c r="H139" s="18"/>
      <c r="I139" s="25"/>
      <c r="J139" s="27"/>
      <c r="K139" s="19" t="s">
        <v>132</v>
      </c>
      <c r="L139" s="3" t="s">
        <v>146</v>
      </c>
      <c r="M139" s="3" t="s">
        <v>255</v>
      </c>
      <c r="N139" s="3" t="s">
        <v>194</v>
      </c>
      <c r="O139" s="3" t="s">
        <v>493</v>
      </c>
      <c r="P139" s="20" t="s">
        <v>808</v>
      </c>
      <c r="Q139" s="21"/>
      <c r="R139" s="21"/>
      <c r="S139" s="21"/>
      <c r="T139" s="7" t="s">
        <v>809</v>
      </c>
      <c r="U139" s="7" t="s">
        <v>810</v>
      </c>
      <c r="V139" s="5" t="s">
        <v>68</v>
      </c>
      <c r="W139" s="5" t="s">
        <v>42</v>
      </c>
      <c r="X139" s="5" t="str">
        <f t="shared" si="55"/>
        <v>community members
suspension/denial of access to space</v>
      </c>
      <c r="Y139" s="12"/>
      <c r="Z139" s="5"/>
      <c r="AA139" s="5" t="str">
        <f t="shared" si="56"/>
        <v>
</v>
      </c>
      <c r="AB139" s="12"/>
      <c r="AC139" s="12"/>
      <c r="AD139" s="5" t="str">
        <f t="shared" si="57"/>
        <v>
</v>
      </c>
      <c r="AE139" s="12"/>
      <c r="AF139" s="12"/>
      <c r="AG139" s="12" t="str">
        <f t="shared" si="58"/>
        <v>
</v>
      </c>
      <c r="AH139" s="12">
        <v>1.0</v>
      </c>
      <c r="AI139" s="12" t="str">
        <f t="shared" si="59"/>
        <v>Other</v>
      </c>
      <c r="AJ139" s="12" t="str">
        <f t="shared" si="60"/>
        <v>none</v>
      </c>
      <c r="AK139" s="22" t="str">
        <f t="shared" si="61"/>
        <v>suspension/denial of access to space</v>
      </c>
      <c r="AL139" s="23" t="str">
        <f t="shared" si="62"/>
        <v>suspension/denial of access to space</v>
      </c>
      <c r="AM139" s="1" t="str">
        <f t="shared" si="63"/>
        <v/>
      </c>
      <c r="AN139" s="2" t="b">
        <f t="shared" si="64"/>
        <v>0</v>
      </c>
      <c r="AO139" s="1" t="b">
        <f t="shared" si="65"/>
        <v>0</v>
      </c>
      <c r="AP139" s="1" t="str">
        <f t="shared" si="66"/>
        <v>no involvement</v>
      </c>
      <c r="AQ139" s="1" t="b">
        <f t="shared" si="67"/>
        <v>0</v>
      </c>
      <c r="AR139" s="1" t="b">
        <f t="shared" si="68"/>
        <v>0</v>
      </c>
      <c r="AS139" s="1" t="b">
        <f t="shared" si="69"/>
        <v>0</v>
      </c>
      <c r="AT139" s="1" t="str">
        <f t="shared" si="70"/>
        <v>None</v>
      </c>
      <c r="AU139" s="1" t="b">
        <f t="shared" si="71"/>
        <v>1</v>
      </c>
      <c r="AV139" s="1" t="b">
        <f t="shared" si="72"/>
        <v>0</v>
      </c>
      <c r="AW139" s="1" t="str">
        <f t="shared" si="73"/>
        <v>None</v>
      </c>
      <c r="AX139" s="1" t="b">
        <f t="shared" si="74"/>
        <v>0</v>
      </c>
      <c r="AY139" s="1" t="b">
        <f t="shared" si="75"/>
        <v>0</v>
      </c>
      <c r="AZ139" s="1" t="b">
        <f t="shared" si="76"/>
        <v>0</v>
      </c>
      <c r="BA139" s="1" t="b">
        <f t="shared" si="77"/>
        <v>0</v>
      </c>
      <c r="BB139" s="1" t="b">
        <f t="shared" si="78"/>
        <v>1</v>
      </c>
    </row>
    <row r="140">
      <c r="A140" s="16" t="s">
        <v>811</v>
      </c>
      <c r="B140" s="17">
        <v>43029.0</v>
      </c>
      <c r="C140" s="4" t="s">
        <v>498</v>
      </c>
      <c r="D140" s="3" t="s">
        <v>95</v>
      </c>
      <c r="E140" s="3" t="s">
        <v>191</v>
      </c>
      <c r="F140" s="18" t="s">
        <v>82</v>
      </c>
      <c r="G140" s="18"/>
      <c r="H140" s="18"/>
      <c r="I140" s="25"/>
      <c r="J140" s="14"/>
      <c r="K140" s="19" t="s">
        <v>83</v>
      </c>
      <c r="L140" s="3" t="s">
        <v>812</v>
      </c>
      <c r="M140" s="3" t="s">
        <v>237</v>
      </c>
      <c r="N140" s="3" t="s">
        <v>194</v>
      </c>
      <c r="O140" s="3" t="s">
        <v>813</v>
      </c>
      <c r="P140" s="74"/>
      <c r="Q140" s="21"/>
      <c r="R140" s="21"/>
      <c r="S140" s="21"/>
      <c r="T140" s="25"/>
      <c r="U140" s="25"/>
      <c r="V140" s="12"/>
      <c r="W140" s="5"/>
      <c r="X140" s="5" t="str">
        <f t="shared" si="55"/>
        <v>
</v>
      </c>
      <c r="Y140" s="12"/>
      <c r="Z140" s="5"/>
      <c r="AA140" s="5" t="str">
        <f t="shared" si="56"/>
        <v>
</v>
      </c>
      <c r="AB140" s="12"/>
      <c r="AC140" s="12"/>
      <c r="AD140" s="5" t="str">
        <f t="shared" si="57"/>
        <v>
</v>
      </c>
      <c r="AE140" s="12"/>
      <c r="AF140" s="12"/>
      <c r="AG140" s="12" t="str">
        <f t="shared" si="58"/>
        <v>
</v>
      </c>
      <c r="AH140" s="12">
        <v>0.0</v>
      </c>
      <c r="AI140" s="12" t="str">
        <f t="shared" si="59"/>
        <v>Other</v>
      </c>
      <c r="AJ140" s="12" t="str">
        <f t="shared" si="60"/>
        <v>none</v>
      </c>
      <c r="AK140" s="22" t="str">
        <f t="shared" si="61"/>
        <v/>
      </c>
      <c r="AL140" s="23" t="str">
        <f t="shared" si="62"/>
        <v/>
      </c>
      <c r="AM140" s="1" t="str">
        <f t="shared" si="63"/>
        <v/>
      </c>
      <c r="AN140" s="2" t="b">
        <f t="shared" si="64"/>
        <v>0</v>
      </c>
      <c r="AO140" s="1" t="b">
        <f t="shared" si="65"/>
        <v>0</v>
      </c>
      <c r="AP140" s="1" t="str">
        <f t="shared" si="66"/>
        <v>no involvement</v>
      </c>
      <c r="AQ140" s="1" t="b">
        <f t="shared" si="67"/>
        <v>0</v>
      </c>
      <c r="AR140" s="1" t="b">
        <f t="shared" si="68"/>
        <v>0</v>
      </c>
      <c r="AS140" s="1" t="b">
        <f t="shared" si="69"/>
        <v>0</v>
      </c>
      <c r="AT140" s="1" t="str">
        <f t="shared" si="70"/>
        <v>None</v>
      </c>
      <c r="AU140" s="1" t="b">
        <f t="shared" si="71"/>
        <v>0</v>
      </c>
      <c r="AV140" s="1" t="b">
        <f t="shared" si="72"/>
        <v>0</v>
      </c>
      <c r="AW140" s="1" t="str">
        <f t="shared" si="73"/>
        <v>None</v>
      </c>
      <c r="AX140" s="1" t="b">
        <f t="shared" si="74"/>
        <v>0</v>
      </c>
      <c r="AY140" s="1" t="b">
        <f t="shared" si="75"/>
        <v>0</v>
      </c>
      <c r="AZ140" s="1" t="b">
        <f t="shared" si="76"/>
        <v>0</v>
      </c>
      <c r="BA140" s="1" t="b">
        <f t="shared" si="77"/>
        <v>0</v>
      </c>
      <c r="BB140" s="1" t="b">
        <f t="shared" si="78"/>
        <v>0</v>
      </c>
    </row>
    <row r="141">
      <c r="A141" s="16" t="s">
        <v>814</v>
      </c>
      <c r="B141" s="17">
        <v>43031.0</v>
      </c>
      <c r="C141" s="4" t="s">
        <v>597</v>
      </c>
      <c r="D141" s="3" t="s">
        <v>333</v>
      </c>
      <c r="E141" s="3" t="s">
        <v>191</v>
      </c>
      <c r="F141" s="6" t="s">
        <v>815</v>
      </c>
      <c r="G141" s="18"/>
      <c r="H141" s="18"/>
      <c r="I141" s="25"/>
      <c r="J141" s="27"/>
      <c r="K141" s="19" t="s">
        <v>83</v>
      </c>
      <c r="L141" s="3" t="s">
        <v>146</v>
      </c>
      <c r="M141" s="3" t="s">
        <v>193</v>
      </c>
      <c r="N141" s="3" t="s">
        <v>194</v>
      </c>
      <c r="O141" s="3" t="s">
        <v>275</v>
      </c>
      <c r="P141" s="74"/>
      <c r="Q141" s="36"/>
      <c r="R141" s="21"/>
      <c r="S141" s="21"/>
      <c r="T141" s="25"/>
      <c r="U141" s="25"/>
      <c r="V141" s="12"/>
      <c r="W141" s="5"/>
      <c r="X141" s="5" t="str">
        <f t="shared" si="55"/>
        <v>
</v>
      </c>
      <c r="Y141" s="12"/>
      <c r="Z141" s="5"/>
      <c r="AA141" s="5" t="str">
        <f t="shared" si="56"/>
        <v>
</v>
      </c>
      <c r="AB141" s="12"/>
      <c r="AC141" s="12"/>
      <c r="AD141" s="5" t="str">
        <f t="shared" si="57"/>
        <v>
</v>
      </c>
      <c r="AE141" s="12"/>
      <c r="AF141" s="12"/>
      <c r="AG141" s="12" t="str">
        <f t="shared" si="58"/>
        <v>
</v>
      </c>
      <c r="AH141" s="12">
        <v>0.0</v>
      </c>
      <c r="AI141" s="12" t="str">
        <f t="shared" si="59"/>
        <v>Incident</v>
      </c>
      <c r="AJ141" s="12" t="str">
        <f t="shared" si="60"/>
        <v>other</v>
      </c>
      <c r="AK141" s="22" t="str">
        <f t="shared" si="61"/>
        <v/>
      </c>
      <c r="AL141" s="39" t="str">
        <f t="shared" si="62"/>
        <v/>
      </c>
      <c r="AM141" s="1" t="str">
        <f t="shared" si="63"/>
        <v/>
      </c>
      <c r="AN141" s="2" t="b">
        <f t="shared" si="64"/>
        <v>0</v>
      </c>
      <c r="AO141" s="1" t="b">
        <f t="shared" si="65"/>
        <v>0</v>
      </c>
      <c r="AP141" s="1" t="str">
        <f t="shared" si="66"/>
        <v>no involvement</v>
      </c>
      <c r="AQ141" s="1" t="b">
        <f t="shared" si="67"/>
        <v>0</v>
      </c>
      <c r="AR141" s="1" t="b">
        <f t="shared" si="68"/>
        <v>0</v>
      </c>
      <c r="AS141" s="1" t="b">
        <f t="shared" si="69"/>
        <v>0</v>
      </c>
      <c r="AT141" s="1" t="str">
        <f t="shared" si="70"/>
        <v>None</v>
      </c>
      <c r="AU141" s="1" t="b">
        <f t="shared" si="71"/>
        <v>0</v>
      </c>
      <c r="AV141" s="1" t="b">
        <f t="shared" si="72"/>
        <v>0</v>
      </c>
      <c r="AW141" s="1" t="str">
        <f t="shared" si="73"/>
        <v>None</v>
      </c>
      <c r="AX141" s="1" t="b">
        <f t="shared" si="74"/>
        <v>0</v>
      </c>
      <c r="AY141" s="1" t="b">
        <f t="shared" si="75"/>
        <v>0</v>
      </c>
      <c r="AZ141" s="1" t="b">
        <f t="shared" si="76"/>
        <v>0</v>
      </c>
      <c r="BA141" s="1" t="b">
        <f t="shared" si="77"/>
        <v>0</v>
      </c>
      <c r="BB141" s="1" t="b">
        <f t="shared" si="78"/>
        <v>0</v>
      </c>
    </row>
    <row r="142">
      <c r="A142" s="16" t="s">
        <v>816</v>
      </c>
      <c r="B142" s="17">
        <v>43031.0</v>
      </c>
      <c r="C142" s="4" t="s">
        <v>817</v>
      </c>
      <c r="D142" s="3" t="s">
        <v>333</v>
      </c>
      <c r="E142" s="3" t="s">
        <v>191</v>
      </c>
      <c r="F142" s="18" t="s">
        <v>568</v>
      </c>
      <c r="G142" s="6"/>
      <c r="H142" s="6"/>
      <c r="I142" s="7" t="s">
        <v>818</v>
      </c>
      <c r="J142" s="104" t="s">
        <v>819</v>
      </c>
      <c r="K142" s="19" t="s">
        <v>83</v>
      </c>
      <c r="L142" s="3" t="s">
        <v>146</v>
      </c>
      <c r="M142" s="3" t="s">
        <v>237</v>
      </c>
      <c r="N142" s="3" t="s">
        <v>194</v>
      </c>
      <c r="O142" s="3" t="s">
        <v>820</v>
      </c>
      <c r="P142" s="47" t="s">
        <v>821</v>
      </c>
      <c r="Q142" s="3" t="s">
        <v>134</v>
      </c>
      <c r="R142" s="21"/>
      <c r="S142" s="21"/>
      <c r="T142" s="7" t="s">
        <v>822</v>
      </c>
      <c r="U142" s="7" t="s">
        <v>823</v>
      </c>
      <c r="V142" s="5" t="s">
        <v>179</v>
      </c>
      <c r="W142" s="5" t="s">
        <v>111</v>
      </c>
      <c r="X142" s="5" t="str">
        <f t="shared" si="55"/>
        <v>school administration
letters/statements</v>
      </c>
      <c r="Y142" s="5" t="s">
        <v>179</v>
      </c>
      <c r="Z142" s="5" t="s">
        <v>110</v>
      </c>
      <c r="AA142" s="5" t="str">
        <f t="shared" si="56"/>
        <v>school administration
policy/committee/system creation</v>
      </c>
      <c r="AB142" s="5" t="s">
        <v>163</v>
      </c>
      <c r="AC142" s="5" t="s">
        <v>111</v>
      </c>
      <c r="AD142" s="5" t="str">
        <f t="shared" si="57"/>
        <v>religious leaders
letters/statements</v>
      </c>
      <c r="AE142" s="5" t="s">
        <v>70</v>
      </c>
      <c r="AF142" s="5" t="s">
        <v>71</v>
      </c>
      <c r="AG142" s="12" t="str">
        <f t="shared" si="58"/>
        <v>police/sheriff
other</v>
      </c>
      <c r="AH142" s="12">
        <v>4.0</v>
      </c>
      <c r="AI142" s="12" t="str">
        <f t="shared" si="59"/>
        <v>Other</v>
      </c>
      <c r="AJ142" s="12" t="str">
        <f t="shared" si="60"/>
        <v>other</v>
      </c>
      <c r="AK142" s="22" t="str">
        <f t="shared" si="61"/>
        <v>letters/statements, policy/committee/system creation, letters/statements, other</v>
      </c>
      <c r="AL142" s="23" t="str">
        <f t="shared" si="62"/>
        <v>school administration, school administration, religious leaders, police/sheriff</v>
      </c>
      <c r="AM142" s="1" t="str">
        <f t="shared" si="63"/>
        <v>Jewish Community</v>
      </c>
      <c r="AN142" s="2" t="b">
        <f t="shared" si="64"/>
        <v>0</v>
      </c>
      <c r="AO142" s="1" t="b">
        <f t="shared" si="65"/>
        <v>1</v>
      </c>
      <c r="AP142" s="1" t="str">
        <f t="shared" si="66"/>
        <v>other</v>
      </c>
      <c r="AQ142" s="1" t="b">
        <f t="shared" si="67"/>
        <v>1</v>
      </c>
      <c r="AR142" s="1" t="b">
        <f t="shared" si="68"/>
        <v>1</v>
      </c>
      <c r="AS142" s="1" t="b">
        <f t="shared" si="69"/>
        <v>0</v>
      </c>
      <c r="AT142" s="1" t="str">
        <f t="shared" si="70"/>
        <v>None</v>
      </c>
      <c r="AU142" s="1" t="b">
        <f t="shared" si="71"/>
        <v>0</v>
      </c>
      <c r="AV142" s="1" t="b">
        <f t="shared" si="72"/>
        <v>1</v>
      </c>
      <c r="AW142" s="1" t="str">
        <f t="shared" si="73"/>
        <v>police/sheriff</v>
      </c>
      <c r="AX142" s="1" t="b">
        <f t="shared" si="74"/>
        <v>1</v>
      </c>
      <c r="AY142" s="1" t="b">
        <f t="shared" si="75"/>
        <v>0</v>
      </c>
      <c r="AZ142" s="1" t="b">
        <f t="shared" si="76"/>
        <v>0</v>
      </c>
      <c r="BA142" s="1" t="b">
        <f t="shared" si="77"/>
        <v>1</v>
      </c>
      <c r="BB142" s="1" t="b">
        <f t="shared" si="78"/>
        <v>1</v>
      </c>
    </row>
    <row r="143">
      <c r="A143" s="98" t="s">
        <v>824</v>
      </c>
      <c r="B143" s="17">
        <v>43033.0</v>
      </c>
      <c r="C143" s="4" t="s">
        <v>825</v>
      </c>
      <c r="D143" s="3" t="s">
        <v>74</v>
      </c>
      <c r="E143" s="3" t="s">
        <v>191</v>
      </c>
      <c r="F143" s="18" t="s">
        <v>115</v>
      </c>
      <c r="G143" s="6"/>
      <c r="H143" s="6"/>
      <c r="I143" s="25"/>
      <c r="J143" s="27"/>
      <c r="K143" s="19" t="s">
        <v>83</v>
      </c>
      <c r="L143" s="3" t="s">
        <v>517</v>
      </c>
      <c r="M143" s="3" t="s">
        <v>193</v>
      </c>
      <c r="N143" s="3" t="s">
        <v>194</v>
      </c>
      <c r="O143" s="3" t="s">
        <v>98</v>
      </c>
      <c r="P143" s="74"/>
      <c r="Q143" s="21"/>
      <c r="R143" s="21"/>
      <c r="S143" s="21"/>
      <c r="T143" s="124" t="s">
        <v>826</v>
      </c>
      <c r="U143" s="7" t="s">
        <v>827</v>
      </c>
      <c r="V143" s="5" t="s">
        <v>179</v>
      </c>
      <c r="W143" s="5" t="s">
        <v>111</v>
      </c>
      <c r="X143" s="5" t="str">
        <f t="shared" si="55"/>
        <v>school administration
letters/statements</v>
      </c>
      <c r="Y143" s="5" t="s">
        <v>163</v>
      </c>
      <c r="Z143" s="5" t="s">
        <v>111</v>
      </c>
      <c r="AA143" s="5" t="str">
        <f t="shared" si="56"/>
        <v>religious leaders
letters/statements</v>
      </c>
      <c r="AB143" s="5" t="s">
        <v>179</v>
      </c>
      <c r="AC143" s="5" t="s">
        <v>226</v>
      </c>
      <c r="AD143" s="5" t="str">
        <f t="shared" si="57"/>
        <v>school administration
victim support</v>
      </c>
      <c r="AE143" s="5" t="s">
        <v>179</v>
      </c>
      <c r="AF143" s="5" t="s">
        <v>92</v>
      </c>
      <c r="AG143" s="12" t="str">
        <f t="shared" si="58"/>
        <v>school administration
gathering/protest/vigil/demonstration</v>
      </c>
      <c r="AH143" s="12">
        <v>4.0</v>
      </c>
      <c r="AI143" s="12" t="str">
        <f t="shared" si="59"/>
        <v>Crime</v>
      </c>
      <c r="AJ143" s="12" t="str">
        <f t="shared" si="60"/>
        <v>hate-crime</v>
      </c>
      <c r="AK143" s="22" t="str">
        <f t="shared" si="61"/>
        <v>letters/statements, letters/statements, victim support, gathering/protest/vigil/demonstration</v>
      </c>
      <c r="AL143" s="23" t="str">
        <f t="shared" si="62"/>
        <v>school administration, religious leaders, school administration, school administration</v>
      </c>
      <c r="AM143" s="1" t="str">
        <f t="shared" si="63"/>
        <v/>
      </c>
      <c r="AN143" s="2" t="b">
        <f t="shared" si="64"/>
        <v>0</v>
      </c>
      <c r="AO143" s="1" t="b">
        <f t="shared" si="65"/>
        <v>0</v>
      </c>
      <c r="AP143" s="1" t="str">
        <f t="shared" si="66"/>
        <v>no involvement</v>
      </c>
      <c r="AQ143" s="1" t="b">
        <f t="shared" si="67"/>
        <v>1</v>
      </c>
      <c r="AR143" s="1" t="b">
        <f t="shared" si="68"/>
        <v>1</v>
      </c>
      <c r="AS143" s="1" t="b">
        <f t="shared" si="69"/>
        <v>0</v>
      </c>
      <c r="AT143" s="1" t="str">
        <f t="shared" si="70"/>
        <v>None</v>
      </c>
      <c r="AU143" s="1" t="b">
        <f t="shared" si="71"/>
        <v>0</v>
      </c>
      <c r="AV143" s="1" t="b">
        <f t="shared" si="72"/>
        <v>0</v>
      </c>
      <c r="AW143" s="1" t="str">
        <f t="shared" si="73"/>
        <v>None</v>
      </c>
      <c r="AX143" s="1" t="b">
        <f t="shared" si="74"/>
        <v>0</v>
      </c>
      <c r="AY143" s="1" t="b">
        <f t="shared" si="75"/>
        <v>1</v>
      </c>
      <c r="AZ143" s="1" t="b">
        <f t="shared" si="76"/>
        <v>1</v>
      </c>
      <c r="BA143" s="1" t="b">
        <f t="shared" si="77"/>
        <v>1</v>
      </c>
      <c r="BB143" s="1" t="b">
        <f t="shared" si="78"/>
        <v>0</v>
      </c>
    </row>
    <row r="144">
      <c r="A144" s="16" t="s">
        <v>800</v>
      </c>
      <c r="B144" s="17">
        <v>43035.0</v>
      </c>
      <c r="C144" s="4" t="s">
        <v>323</v>
      </c>
      <c r="D144" s="3" t="s">
        <v>324</v>
      </c>
      <c r="E144" s="3" t="s">
        <v>191</v>
      </c>
      <c r="F144" s="18" t="s">
        <v>828</v>
      </c>
      <c r="G144" s="6"/>
      <c r="H144" s="6"/>
      <c r="I144" s="25"/>
      <c r="J144" s="27"/>
      <c r="K144" s="19" t="s">
        <v>83</v>
      </c>
      <c r="L144" s="3" t="s">
        <v>146</v>
      </c>
      <c r="M144" s="3" t="s">
        <v>193</v>
      </c>
      <c r="N144" s="3" t="s">
        <v>194</v>
      </c>
      <c r="O144" s="3" t="s">
        <v>418</v>
      </c>
      <c r="P144" s="74"/>
      <c r="Q144" s="21"/>
      <c r="R144" s="21"/>
      <c r="S144" s="21"/>
      <c r="T144" s="25"/>
      <c r="U144" s="7" t="s">
        <v>829</v>
      </c>
      <c r="V144" s="12"/>
      <c r="W144" s="5"/>
      <c r="X144" s="5" t="str">
        <f t="shared" si="55"/>
        <v>
</v>
      </c>
      <c r="Y144" s="12"/>
      <c r="Z144" s="5"/>
      <c r="AA144" s="5" t="str">
        <f t="shared" si="56"/>
        <v>
</v>
      </c>
      <c r="AB144" s="12"/>
      <c r="AC144" s="12"/>
      <c r="AD144" s="5" t="str">
        <f t="shared" si="57"/>
        <v>
</v>
      </c>
      <c r="AE144" s="12"/>
      <c r="AF144" s="12"/>
      <c r="AG144" s="12" t="str">
        <f t="shared" si="58"/>
        <v>
</v>
      </c>
      <c r="AH144" s="12">
        <v>0.0</v>
      </c>
      <c r="AI144" s="12" t="str">
        <f t="shared" si="59"/>
        <v>Other</v>
      </c>
      <c r="AJ144" s="12" t="str">
        <f t="shared" si="60"/>
        <v>other</v>
      </c>
      <c r="AK144" s="22" t="str">
        <f t="shared" si="61"/>
        <v/>
      </c>
      <c r="AL144" s="23" t="str">
        <f t="shared" si="62"/>
        <v/>
      </c>
      <c r="AM144" s="1" t="str">
        <f t="shared" si="63"/>
        <v/>
      </c>
      <c r="AN144" s="2" t="b">
        <f t="shared" si="64"/>
        <v>0</v>
      </c>
      <c r="AO144" s="1" t="b">
        <f t="shared" si="65"/>
        <v>0</v>
      </c>
      <c r="AP144" s="1" t="str">
        <f t="shared" si="66"/>
        <v>no involvement</v>
      </c>
      <c r="AQ144" s="1" t="b">
        <f t="shared" si="67"/>
        <v>0</v>
      </c>
      <c r="AR144" s="1" t="b">
        <f t="shared" si="68"/>
        <v>0</v>
      </c>
      <c r="AS144" s="1" t="b">
        <f t="shared" si="69"/>
        <v>0</v>
      </c>
      <c r="AT144" s="1" t="str">
        <f t="shared" si="70"/>
        <v>None</v>
      </c>
      <c r="AU144" s="1" t="b">
        <f t="shared" si="71"/>
        <v>0</v>
      </c>
      <c r="AV144" s="1" t="b">
        <f t="shared" si="72"/>
        <v>0</v>
      </c>
      <c r="AW144" s="1" t="str">
        <f t="shared" si="73"/>
        <v>None</v>
      </c>
      <c r="AX144" s="1" t="b">
        <f t="shared" si="74"/>
        <v>0</v>
      </c>
      <c r="AY144" s="1" t="b">
        <f t="shared" si="75"/>
        <v>0</v>
      </c>
      <c r="AZ144" s="1" t="b">
        <f t="shared" si="76"/>
        <v>0</v>
      </c>
      <c r="BA144" s="1" t="b">
        <f t="shared" si="77"/>
        <v>0</v>
      </c>
      <c r="BB144" s="1" t="b">
        <f t="shared" si="78"/>
        <v>0</v>
      </c>
    </row>
    <row r="145">
      <c r="A145" s="16" t="s">
        <v>830</v>
      </c>
      <c r="B145" s="17">
        <v>43037.0</v>
      </c>
      <c r="C145" s="4" t="s">
        <v>190</v>
      </c>
      <c r="D145" s="3" t="s">
        <v>81</v>
      </c>
      <c r="E145" s="3" t="s">
        <v>659</v>
      </c>
      <c r="F145" s="18" t="s">
        <v>82</v>
      </c>
      <c r="G145" s="18"/>
      <c r="H145" s="18"/>
      <c r="I145" s="25"/>
      <c r="J145" s="27"/>
      <c r="K145" s="19" t="s">
        <v>83</v>
      </c>
      <c r="L145" s="3" t="s">
        <v>59</v>
      </c>
      <c r="M145" s="3" t="s">
        <v>785</v>
      </c>
      <c r="N145" s="3" t="s">
        <v>194</v>
      </c>
      <c r="O145" s="10" t="s">
        <v>62</v>
      </c>
      <c r="P145" s="20" t="s">
        <v>831</v>
      </c>
      <c r="Q145" s="21"/>
      <c r="R145" s="21"/>
      <c r="S145" s="21"/>
      <c r="T145" s="7" t="s">
        <v>832</v>
      </c>
      <c r="U145" s="7" t="s">
        <v>833</v>
      </c>
      <c r="V145" s="5" t="s">
        <v>179</v>
      </c>
      <c r="W145" s="5" t="s">
        <v>69</v>
      </c>
      <c r="X145" s="5" t="str">
        <f t="shared" si="55"/>
        <v>school administration
clean up/cover up</v>
      </c>
      <c r="Y145" s="12"/>
      <c r="Z145" s="5"/>
      <c r="AA145" s="5" t="str">
        <f t="shared" si="56"/>
        <v>
</v>
      </c>
      <c r="AB145" s="12"/>
      <c r="AC145" s="12"/>
      <c r="AD145" s="5" t="str">
        <f t="shared" si="57"/>
        <v>
</v>
      </c>
      <c r="AE145" s="12"/>
      <c r="AF145" s="12"/>
      <c r="AG145" s="12" t="str">
        <f t="shared" si="58"/>
        <v>
</v>
      </c>
      <c r="AH145" s="12">
        <v>1.0</v>
      </c>
      <c r="AI145" s="12" t="str">
        <f t="shared" si="59"/>
        <v>Other</v>
      </c>
      <c r="AJ145" s="12" t="str">
        <f t="shared" si="60"/>
        <v>none</v>
      </c>
      <c r="AK145" s="22" t="str">
        <f t="shared" si="61"/>
        <v>clean up/cover up</v>
      </c>
      <c r="AL145" s="23" t="str">
        <f t="shared" si="62"/>
        <v>clean up/cover up</v>
      </c>
      <c r="AM145" s="1" t="str">
        <f t="shared" si="63"/>
        <v/>
      </c>
      <c r="AN145" s="2" t="b">
        <f t="shared" si="64"/>
        <v>0</v>
      </c>
      <c r="AO145" s="1" t="b">
        <f t="shared" si="65"/>
        <v>0</v>
      </c>
      <c r="AP145" s="1" t="str">
        <f t="shared" si="66"/>
        <v>no involvement</v>
      </c>
      <c r="AQ145" s="1" t="b">
        <f t="shared" si="67"/>
        <v>0</v>
      </c>
      <c r="AR145" s="1" t="b">
        <f t="shared" si="68"/>
        <v>0</v>
      </c>
      <c r="AS145" s="1" t="b">
        <f t="shared" si="69"/>
        <v>1</v>
      </c>
      <c r="AT145" s="1" t="str">
        <f t="shared" si="70"/>
        <v>school administration</v>
      </c>
      <c r="AU145" s="1" t="b">
        <f t="shared" si="71"/>
        <v>0</v>
      </c>
      <c r="AV145" s="1" t="b">
        <f t="shared" si="72"/>
        <v>0</v>
      </c>
      <c r="AW145" s="1" t="str">
        <f t="shared" si="73"/>
        <v>None</v>
      </c>
      <c r="AX145" s="1" t="b">
        <f t="shared" si="74"/>
        <v>0</v>
      </c>
      <c r="AY145" s="1" t="b">
        <f t="shared" si="75"/>
        <v>0</v>
      </c>
      <c r="AZ145" s="1" t="b">
        <f t="shared" si="76"/>
        <v>0</v>
      </c>
      <c r="BA145" s="1" t="b">
        <f t="shared" si="77"/>
        <v>0</v>
      </c>
      <c r="BB145" s="1" t="b">
        <f t="shared" si="78"/>
        <v>1</v>
      </c>
    </row>
    <row r="146">
      <c r="A146" s="16" t="s">
        <v>834</v>
      </c>
      <c r="B146" s="17">
        <v>43039.0</v>
      </c>
      <c r="C146" s="4" t="s">
        <v>835</v>
      </c>
      <c r="D146" s="3" t="s">
        <v>95</v>
      </c>
      <c r="E146" s="3" t="s">
        <v>191</v>
      </c>
      <c r="F146" s="18" t="s">
        <v>82</v>
      </c>
      <c r="G146" s="18"/>
      <c r="H146" s="18"/>
      <c r="I146" s="25"/>
      <c r="J146" s="27"/>
      <c r="K146" s="19" t="s">
        <v>83</v>
      </c>
      <c r="L146" s="3" t="s">
        <v>59</v>
      </c>
      <c r="M146" s="3" t="s">
        <v>255</v>
      </c>
      <c r="N146" s="3" t="s">
        <v>194</v>
      </c>
      <c r="O146" s="3" t="s">
        <v>366</v>
      </c>
      <c r="P146" s="74"/>
      <c r="Q146" s="21"/>
      <c r="R146" s="21"/>
      <c r="S146" s="21"/>
      <c r="T146" s="25"/>
      <c r="U146" s="7" t="s">
        <v>836</v>
      </c>
      <c r="V146" s="12"/>
      <c r="W146" s="5"/>
      <c r="X146" s="5" t="str">
        <f t="shared" si="55"/>
        <v>
</v>
      </c>
      <c r="Y146" s="12"/>
      <c r="Z146" s="5"/>
      <c r="AA146" s="5" t="str">
        <f t="shared" si="56"/>
        <v>
</v>
      </c>
      <c r="AB146" s="12"/>
      <c r="AC146" s="12"/>
      <c r="AD146" s="5" t="str">
        <f t="shared" si="57"/>
        <v>
</v>
      </c>
      <c r="AE146" s="12"/>
      <c r="AF146" s="12"/>
      <c r="AG146" s="12" t="str">
        <f t="shared" si="58"/>
        <v>
</v>
      </c>
      <c r="AH146" s="12">
        <v>0.0</v>
      </c>
      <c r="AI146" s="12" t="str">
        <f t="shared" si="59"/>
        <v>Other</v>
      </c>
      <c r="AJ146" s="12" t="str">
        <f t="shared" si="60"/>
        <v>none</v>
      </c>
      <c r="AK146" s="22" t="str">
        <f t="shared" si="61"/>
        <v/>
      </c>
      <c r="AL146" s="23" t="str">
        <f t="shared" si="62"/>
        <v/>
      </c>
      <c r="AM146" s="1" t="str">
        <f t="shared" si="63"/>
        <v/>
      </c>
      <c r="AN146" s="2" t="b">
        <f t="shared" si="64"/>
        <v>0</v>
      </c>
      <c r="AO146" s="1" t="b">
        <f t="shared" si="65"/>
        <v>0</v>
      </c>
      <c r="AP146" s="1" t="str">
        <f t="shared" si="66"/>
        <v>no involvement</v>
      </c>
      <c r="AQ146" s="1" t="b">
        <f t="shared" si="67"/>
        <v>0</v>
      </c>
      <c r="AR146" s="1" t="b">
        <f t="shared" si="68"/>
        <v>0</v>
      </c>
      <c r="AS146" s="1" t="b">
        <f t="shared" si="69"/>
        <v>0</v>
      </c>
      <c r="AT146" s="1" t="str">
        <f t="shared" si="70"/>
        <v>None</v>
      </c>
      <c r="AU146" s="1" t="b">
        <f t="shared" si="71"/>
        <v>0</v>
      </c>
      <c r="AV146" s="1" t="b">
        <f t="shared" si="72"/>
        <v>0</v>
      </c>
      <c r="AW146" s="1" t="str">
        <f t="shared" si="73"/>
        <v>None</v>
      </c>
      <c r="AX146" s="1" t="b">
        <f t="shared" si="74"/>
        <v>0</v>
      </c>
      <c r="AY146" s="1" t="b">
        <f t="shared" si="75"/>
        <v>0</v>
      </c>
      <c r="AZ146" s="1" t="b">
        <f t="shared" si="76"/>
        <v>0</v>
      </c>
      <c r="BA146" s="1" t="b">
        <f t="shared" si="77"/>
        <v>0</v>
      </c>
      <c r="BB146" s="1" t="b">
        <f t="shared" si="78"/>
        <v>0</v>
      </c>
    </row>
    <row r="147">
      <c r="A147" s="16" t="s">
        <v>837</v>
      </c>
      <c r="B147" s="17">
        <v>43040.0</v>
      </c>
      <c r="C147" s="4" t="s">
        <v>323</v>
      </c>
      <c r="D147" s="3" t="s">
        <v>324</v>
      </c>
      <c r="E147" s="3" t="s">
        <v>53</v>
      </c>
      <c r="F147" s="18" t="s">
        <v>82</v>
      </c>
      <c r="G147" s="18"/>
      <c r="H147" s="18"/>
      <c r="I147" s="25"/>
      <c r="J147" s="27"/>
      <c r="K147" s="19" t="s">
        <v>83</v>
      </c>
      <c r="L147" s="3" t="s">
        <v>325</v>
      </c>
      <c r="M147" s="3" t="s">
        <v>193</v>
      </c>
      <c r="N147" s="3" t="s">
        <v>194</v>
      </c>
      <c r="O147" s="3" t="s">
        <v>203</v>
      </c>
      <c r="P147" s="74"/>
      <c r="Q147" s="36"/>
      <c r="R147" s="21"/>
      <c r="S147" s="21"/>
      <c r="T147" s="7" t="s">
        <v>838</v>
      </c>
      <c r="U147" s="7" t="s">
        <v>839</v>
      </c>
      <c r="V147" s="5" t="s">
        <v>70</v>
      </c>
      <c r="W147" s="5" t="s">
        <v>71</v>
      </c>
      <c r="X147" s="5" t="str">
        <f t="shared" si="55"/>
        <v>police/sheriff
other</v>
      </c>
      <c r="Y147" s="12"/>
      <c r="Z147" s="5"/>
      <c r="AA147" s="5" t="str">
        <f t="shared" si="56"/>
        <v>
</v>
      </c>
      <c r="AB147" s="12"/>
      <c r="AC147" s="12"/>
      <c r="AD147" s="5" t="str">
        <f t="shared" si="57"/>
        <v>
</v>
      </c>
      <c r="AE147" s="12"/>
      <c r="AF147" s="12"/>
      <c r="AG147" s="12" t="str">
        <f t="shared" si="58"/>
        <v>
</v>
      </c>
      <c r="AH147" s="12">
        <v>1.0</v>
      </c>
      <c r="AI147" s="12" t="str">
        <f t="shared" si="59"/>
        <v>Other</v>
      </c>
      <c r="AJ147" s="12" t="str">
        <f t="shared" si="60"/>
        <v>none</v>
      </c>
      <c r="AK147" s="22" t="str">
        <f t="shared" si="61"/>
        <v>other</v>
      </c>
      <c r="AL147" s="39" t="str">
        <f t="shared" si="62"/>
        <v>other</v>
      </c>
      <c r="AM147" s="1" t="str">
        <f t="shared" si="63"/>
        <v/>
      </c>
      <c r="AN147" s="2" t="b">
        <f t="shared" si="64"/>
        <v>0</v>
      </c>
      <c r="AO147" s="1" t="b">
        <f t="shared" si="65"/>
        <v>1</v>
      </c>
      <c r="AP147" s="1" t="str">
        <f t="shared" si="66"/>
        <v>other</v>
      </c>
      <c r="AQ147" s="1" t="b">
        <f t="shared" si="67"/>
        <v>0</v>
      </c>
      <c r="AR147" s="1" t="b">
        <f t="shared" si="68"/>
        <v>0</v>
      </c>
      <c r="AS147" s="1" t="b">
        <f t="shared" si="69"/>
        <v>0</v>
      </c>
      <c r="AT147" s="1" t="str">
        <f t="shared" si="70"/>
        <v>None</v>
      </c>
      <c r="AU147" s="1" t="b">
        <f t="shared" si="71"/>
        <v>0</v>
      </c>
      <c r="AV147" s="1" t="b">
        <f t="shared" si="72"/>
        <v>1</v>
      </c>
      <c r="AW147" s="1" t="str">
        <f t="shared" si="73"/>
        <v>police/sheriff</v>
      </c>
      <c r="AX147" s="1" t="b">
        <f t="shared" si="74"/>
        <v>0</v>
      </c>
      <c r="AY147" s="1" t="b">
        <f t="shared" si="75"/>
        <v>0</v>
      </c>
      <c r="AZ147" s="1" t="b">
        <f t="shared" si="76"/>
        <v>0</v>
      </c>
      <c r="BA147" s="1" t="b">
        <f t="shared" si="77"/>
        <v>0</v>
      </c>
      <c r="BB147" s="1" t="b">
        <f t="shared" si="78"/>
        <v>1</v>
      </c>
    </row>
    <row r="148">
      <c r="A148" s="16" t="s">
        <v>800</v>
      </c>
      <c r="B148" s="17">
        <v>43042.0</v>
      </c>
      <c r="C148" s="4" t="s">
        <v>323</v>
      </c>
      <c r="D148" s="3" t="s">
        <v>324</v>
      </c>
      <c r="E148" s="3" t="s">
        <v>191</v>
      </c>
      <c r="F148" s="18" t="s">
        <v>82</v>
      </c>
      <c r="G148" s="18"/>
      <c r="H148" s="18"/>
      <c r="I148" s="25"/>
      <c r="J148" s="27"/>
      <c r="K148" s="19" t="s">
        <v>83</v>
      </c>
      <c r="L148" s="3" t="s">
        <v>151</v>
      </c>
      <c r="M148" s="3" t="s">
        <v>237</v>
      </c>
      <c r="N148" s="3" t="s">
        <v>194</v>
      </c>
      <c r="O148" s="3" t="s">
        <v>418</v>
      </c>
      <c r="P148" s="74"/>
      <c r="Q148" s="21"/>
      <c r="R148" s="21"/>
      <c r="S148" s="21"/>
      <c r="T148" s="7" t="s">
        <v>840</v>
      </c>
      <c r="U148" s="25"/>
      <c r="V148" s="5" t="s">
        <v>68</v>
      </c>
      <c r="W148" s="5" t="s">
        <v>226</v>
      </c>
      <c r="X148" s="5" t="str">
        <f t="shared" si="55"/>
        <v>community members
victim support</v>
      </c>
      <c r="Y148" s="12"/>
      <c r="Z148" s="5"/>
      <c r="AA148" s="5" t="str">
        <f t="shared" si="56"/>
        <v>
</v>
      </c>
      <c r="AB148" s="12"/>
      <c r="AC148" s="12"/>
      <c r="AD148" s="5" t="str">
        <f t="shared" si="57"/>
        <v>
</v>
      </c>
      <c r="AE148" s="12"/>
      <c r="AF148" s="12"/>
      <c r="AG148" s="12" t="str">
        <f t="shared" si="58"/>
        <v>
</v>
      </c>
      <c r="AH148" s="12">
        <v>1.0</v>
      </c>
      <c r="AI148" s="12" t="str">
        <f t="shared" si="59"/>
        <v>Other</v>
      </c>
      <c r="AJ148" s="12" t="str">
        <f t="shared" si="60"/>
        <v>none</v>
      </c>
      <c r="AK148" s="22" t="str">
        <f t="shared" si="61"/>
        <v>victim support</v>
      </c>
      <c r="AL148" s="23" t="str">
        <f t="shared" si="62"/>
        <v>victim support</v>
      </c>
      <c r="AM148" s="1" t="str">
        <f t="shared" si="63"/>
        <v/>
      </c>
      <c r="AN148" s="2" t="b">
        <f t="shared" si="64"/>
        <v>0</v>
      </c>
      <c r="AO148" s="1" t="b">
        <f t="shared" si="65"/>
        <v>0</v>
      </c>
      <c r="AP148" s="1" t="str">
        <f t="shared" si="66"/>
        <v>no involvement</v>
      </c>
      <c r="AQ148" s="1" t="b">
        <f t="shared" si="67"/>
        <v>0</v>
      </c>
      <c r="AR148" s="1" t="b">
        <f t="shared" si="68"/>
        <v>0</v>
      </c>
      <c r="AS148" s="1" t="b">
        <f t="shared" si="69"/>
        <v>0</v>
      </c>
      <c r="AT148" s="1" t="str">
        <f t="shared" si="70"/>
        <v>None</v>
      </c>
      <c r="AU148" s="1" t="b">
        <f t="shared" si="71"/>
        <v>0</v>
      </c>
      <c r="AV148" s="1" t="b">
        <f t="shared" si="72"/>
        <v>0</v>
      </c>
      <c r="AW148" s="1" t="str">
        <f t="shared" si="73"/>
        <v>None</v>
      </c>
      <c r="AX148" s="1" t="b">
        <f t="shared" si="74"/>
        <v>0</v>
      </c>
      <c r="AY148" s="1" t="b">
        <f t="shared" si="75"/>
        <v>0</v>
      </c>
      <c r="AZ148" s="1" t="b">
        <f t="shared" si="76"/>
        <v>1</v>
      </c>
      <c r="BA148" s="1" t="b">
        <f t="shared" si="77"/>
        <v>1</v>
      </c>
      <c r="BB148" s="1" t="b">
        <f t="shared" si="78"/>
        <v>0</v>
      </c>
    </row>
    <row r="149">
      <c r="A149" s="16" t="s">
        <v>841</v>
      </c>
      <c r="B149" s="17">
        <v>43051.0</v>
      </c>
      <c r="C149" s="4" t="s">
        <v>498</v>
      </c>
      <c r="D149" s="3" t="s">
        <v>95</v>
      </c>
      <c r="E149" s="3" t="s">
        <v>191</v>
      </c>
      <c r="F149" s="18" t="s">
        <v>55</v>
      </c>
      <c r="G149" s="6"/>
      <c r="H149" s="6"/>
      <c r="I149" s="25"/>
      <c r="J149" s="60" t="s">
        <v>57</v>
      </c>
      <c r="K149" s="19" t="s">
        <v>83</v>
      </c>
      <c r="L149" s="3" t="s">
        <v>146</v>
      </c>
      <c r="M149" s="3" t="s">
        <v>237</v>
      </c>
      <c r="N149" s="3" t="s">
        <v>194</v>
      </c>
      <c r="O149" s="3" t="s">
        <v>326</v>
      </c>
      <c r="P149" s="74"/>
      <c r="Q149" s="21"/>
      <c r="R149" s="21"/>
      <c r="S149" s="21"/>
      <c r="T149" s="25"/>
      <c r="U149" s="25"/>
      <c r="V149" s="12"/>
      <c r="W149" s="5"/>
      <c r="X149" s="5" t="str">
        <f t="shared" si="55"/>
        <v>
</v>
      </c>
      <c r="Y149" s="12"/>
      <c r="Z149" s="5"/>
      <c r="AA149" s="5" t="str">
        <f t="shared" si="56"/>
        <v>
</v>
      </c>
      <c r="AB149" s="12"/>
      <c r="AC149" s="12"/>
      <c r="AD149" s="5" t="str">
        <f t="shared" si="57"/>
        <v>
</v>
      </c>
      <c r="AE149" s="12"/>
      <c r="AF149" s="12"/>
      <c r="AG149" s="12" t="str">
        <f t="shared" si="58"/>
        <v>
</v>
      </c>
      <c r="AH149" s="12">
        <v>0.0</v>
      </c>
      <c r="AI149" s="12" t="str">
        <f t="shared" si="59"/>
        <v>Graffiti</v>
      </c>
      <c r="AJ149" s="12" t="str">
        <f t="shared" si="60"/>
        <v>graffiti</v>
      </c>
      <c r="AK149" s="22" t="str">
        <f t="shared" si="61"/>
        <v/>
      </c>
      <c r="AL149" s="23" t="str">
        <f t="shared" si="62"/>
        <v/>
      </c>
      <c r="AM149" s="1" t="str">
        <f t="shared" si="63"/>
        <v/>
      </c>
      <c r="AN149" s="2" t="b">
        <f t="shared" si="64"/>
        <v>0</v>
      </c>
      <c r="AO149" s="1" t="b">
        <f t="shared" si="65"/>
        <v>0</v>
      </c>
      <c r="AP149" s="1" t="str">
        <f t="shared" si="66"/>
        <v>no involvement</v>
      </c>
      <c r="AQ149" s="1" t="b">
        <f t="shared" si="67"/>
        <v>0</v>
      </c>
      <c r="AR149" s="1" t="b">
        <f t="shared" si="68"/>
        <v>0</v>
      </c>
      <c r="AS149" s="1" t="b">
        <f t="shared" si="69"/>
        <v>0</v>
      </c>
      <c r="AT149" s="1" t="str">
        <f t="shared" si="70"/>
        <v>None</v>
      </c>
      <c r="AU149" s="1" t="b">
        <f t="shared" si="71"/>
        <v>0</v>
      </c>
      <c r="AV149" s="1" t="b">
        <f t="shared" si="72"/>
        <v>0</v>
      </c>
      <c r="AW149" s="1" t="str">
        <f t="shared" si="73"/>
        <v>None</v>
      </c>
      <c r="AX149" s="1" t="b">
        <f t="shared" si="74"/>
        <v>0</v>
      </c>
      <c r="AY149" s="1" t="b">
        <f t="shared" si="75"/>
        <v>0</v>
      </c>
      <c r="AZ149" s="1" t="b">
        <f t="shared" si="76"/>
        <v>0</v>
      </c>
      <c r="BA149" s="1" t="b">
        <f t="shared" si="77"/>
        <v>0</v>
      </c>
      <c r="BB149" s="1" t="b">
        <f t="shared" si="78"/>
        <v>0</v>
      </c>
    </row>
    <row r="150">
      <c r="A150" s="16" t="s">
        <v>800</v>
      </c>
      <c r="B150" s="17">
        <v>43051.0</v>
      </c>
      <c r="C150" s="4" t="s">
        <v>323</v>
      </c>
      <c r="D150" s="3" t="s">
        <v>324</v>
      </c>
      <c r="E150" s="3" t="s">
        <v>191</v>
      </c>
      <c r="F150" s="18" t="s">
        <v>828</v>
      </c>
      <c r="G150" s="6"/>
      <c r="H150" s="6"/>
      <c r="I150" s="25"/>
      <c r="J150" s="27"/>
      <c r="K150" s="19" t="s">
        <v>83</v>
      </c>
      <c r="L150" s="3" t="s">
        <v>151</v>
      </c>
      <c r="M150" s="3" t="s">
        <v>265</v>
      </c>
      <c r="N150" s="3" t="s">
        <v>194</v>
      </c>
      <c r="O150" s="3" t="s">
        <v>842</v>
      </c>
      <c r="P150" s="74"/>
      <c r="Q150" s="21"/>
      <c r="R150" s="21"/>
      <c r="S150" s="21"/>
      <c r="T150" s="7" t="s">
        <v>843</v>
      </c>
      <c r="U150" s="7" t="s">
        <v>844</v>
      </c>
      <c r="V150" s="5" t="s">
        <v>68</v>
      </c>
      <c r="W150" s="5" t="s">
        <v>92</v>
      </c>
      <c r="X150" s="5" t="str">
        <f t="shared" si="55"/>
        <v>community members
gathering/protest/vigil/demonstration</v>
      </c>
      <c r="Y150" s="12"/>
      <c r="Z150" s="5"/>
      <c r="AA150" s="5" t="str">
        <f t="shared" si="56"/>
        <v>
</v>
      </c>
      <c r="AB150" s="12"/>
      <c r="AC150" s="12"/>
      <c r="AD150" s="5" t="str">
        <f t="shared" si="57"/>
        <v>
</v>
      </c>
      <c r="AE150" s="12"/>
      <c r="AF150" s="12"/>
      <c r="AG150" s="12" t="str">
        <f t="shared" si="58"/>
        <v>
</v>
      </c>
      <c r="AH150" s="12">
        <v>1.0</v>
      </c>
      <c r="AI150" s="12" t="str">
        <f t="shared" si="59"/>
        <v>Other</v>
      </c>
      <c r="AJ150" s="12" t="str">
        <f t="shared" si="60"/>
        <v>other</v>
      </c>
      <c r="AK150" s="22" t="str">
        <f t="shared" si="61"/>
        <v>gathering/protest/vigil/demonstration</v>
      </c>
      <c r="AL150" s="23" t="str">
        <f t="shared" si="62"/>
        <v>gathering/protest/vigil/demonstration</v>
      </c>
      <c r="AM150" s="1" t="str">
        <f t="shared" si="63"/>
        <v/>
      </c>
      <c r="AN150" s="2" t="b">
        <f t="shared" si="64"/>
        <v>0</v>
      </c>
      <c r="AO150" s="1" t="b">
        <f t="shared" si="65"/>
        <v>0</v>
      </c>
      <c r="AP150" s="1" t="str">
        <f t="shared" si="66"/>
        <v>no involvement</v>
      </c>
      <c r="AQ150" s="1" t="b">
        <f t="shared" si="67"/>
        <v>0</v>
      </c>
      <c r="AR150" s="1" t="b">
        <f t="shared" si="68"/>
        <v>0</v>
      </c>
      <c r="AS150" s="1" t="b">
        <f t="shared" si="69"/>
        <v>0</v>
      </c>
      <c r="AT150" s="1" t="str">
        <f t="shared" si="70"/>
        <v>None</v>
      </c>
      <c r="AU150" s="1" t="b">
        <f t="shared" si="71"/>
        <v>0</v>
      </c>
      <c r="AV150" s="1" t="b">
        <f t="shared" si="72"/>
        <v>0</v>
      </c>
      <c r="AW150" s="1" t="str">
        <f t="shared" si="73"/>
        <v>None</v>
      </c>
      <c r="AX150" s="1" t="b">
        <f t="shared" si="74"/>
        <v>0</v>
      </c>
      <c r="AY150" s="1" t="b">
        <f t="shared" si="75"/>
        <v>1</v>
      </c>
      <c r="AZ150" s="1" t="b">
        <f t="shared" si="76"/>
        <v>0</v>
      </c>
      <c r="BA150" s="1" t="b">
        <f t="shared" si="77"/>
        <v>1</v>
      </c>
      <c r="BB150" s="1" t="b">
        <f t="shared" si="78"/>
        <v>0</v>
      </c>
    </row>
    <row r="151">
      <c r="A151" s="16" t="s">
        <v>845</v>
      </c>
      <c r="B151" s="17">
        <v>43054.0</v>
      </c>
      <c r="C151" s="4" t="s">
        <v>846</v>
      </c>
      <c r="D151" s="3" t="s">
        <v>150</v>
      </c>
      <c r="E151" s="3" t="s">
        <v>53</v>
      </c>
      <c r="F151" s="18" t="s">
        <v>55</v>
      </c>
      <c r="G151" s="6" t="s">
        <v>847</v>
      </c>
      <c r="H151" s="6"/>
      <c r="I151" s="25"/>
      <c r="J151" s="27"/>
      <c r="K151" s="19" t="s">
        <v>83</v>
      </c>
      <c r="L151" s="3" t="s">
        <v>146</v>
      </c>
      <c r="M151" s="3" t="s">
        <v>237</v>
      </c>
      <c r="N151" s="3" t="s">
        <v>194</v>
      </c>
      <c r="O151" s="3" t="s">
        <v>342</v>
      </c>
      <c r="P151" s="74"/>
      <c r="Q151" s="21"/>
      <c r="R151" s="21"/>
      <c r="S151" s="21"/>
      <c r="T151" s="121" t="s">
        <v>848</v>
      </c>
      <c r="U151" s="7" t="s">
        <v>849</v>
      </c>
      <c r="V151" s="5" t="s">
        <v>70</v>
      </c>
      <c r="W151" s="5" t="s">
        <v>71</v>
      </c>
      <c r="X151" s="5" t="str">
        <f t="shared" si="55"/>
        <v>police/sheriff
other</v>
      </c>
      <c r="Y151" s="5" t="s">
        <v>179</v>
      </c>
      <c r="Z151" s="5" t="s">
        <v>111</v>
      </c>
      <c r="AA151" s="5" t="str">
        <f t="shared" si="56"/>
        <v>school administration
letters/statements</v>
      </c>
      <c r="AB151" s="5" t="s">
        <v>179</v>
      </c>
      <c r="AC151" s="5" t="s">
        <v>69</v>
      </c>
      <c r="AD151" s="5" t="str">
        <f t="shared" si="57"/>
        <v>school administration
clean up/cover up</v>
      </c>
      <c r="AE151" s="12"/>
      <c r="AF151" s="12"/>
      <c r="AG151" s="12" t="str">
        <f t="shared" si="58"/>
        <v>
</v>
      </c>
      <c r="AH151" s="12">
        <v>3.0</v>
      </c>
      <c r="AI151" s="12" t="str">
        <f t="shared" si="59"/>
        <v>Graffiti</v>
      </c>
      <c r="AJ151" s="12" t="str">
        <f t="shared" si="60"/>
        <v>graffiti</v>
      </c>
      <c r="AK151" s="22" t="str">
        <f t="shared" si="61"/>
        <v>other, letters/statements, clean up/cover up</v>
      </c>
      <c r="AL151" s="23" t="str">
        <f t="shared" si="62"/>
        <v>police/sheriff, school administration, school administration</v>
      </c>
      <c r="AM151" s="1" t="str">
        <f t="shared" si="63"/>
        <v/>
      </c>
      <c r="AN151" s="2" t="b">
        <f t="shared" si="64"/>
        <v>0</v>
      </c>
      <c r="AO151" s="1" t="b">
        <f t="shared" si="65"/>
        <v>1</v>
      </c>
      <c r="AP151" s="1" t="str">
        <f t="shared" si="66"/>
        <v>other</v>
      </c>
      <c r="AQ151" s="1" t="b">
        <f t="shared" si="67"/>
        <v>0</v>
      </c>
      <c r="AR151" s="1" t="b">
        <f t="shared" si="68"/>
        <v>1</v>
      </c>
      <c r="AS151" s="1" t="b">
        <f t="shared" si="69"/>
        <v>1</v>
      </c>
      <c r="AT151" s="1" t="str">
        <f t="shared" si="70"/>
        <v>school administration</v>
      </c>
      <c r="AU151" s="1" t="b">
        <f t="shared" si="71"/>
        <v>0</v>
      </c>
      <c r="AV151" s="1" t="b">
        <f t="shared" si="72"/>
        <v>1</v>
      </c>
      <c r="AW151" s="1" t="str">
        <f t="shared" si="73"/>
        <v>police/sheriff</v>
      </c>
      <c r="AX151" s="1" t="b">
        <f t="shared" si="74"/>
        <v>0</v>
      </c>
      <c r="AY151" s="1" t="b">
        <f t="shared" si="75"/>
        <v>0</v>
      </c>
      <c r="AZ151" s="1" t="b">
        <f t="shared" si="76"/>
        <v>0</v>
      </c>
      <c r="BA151" s="1" t="b">
        <f t="shared" si="77"/>
        <v>0</v>
      </c>
      <c r="BB151" s="1" t="b">
        <f t="shared" si="78"/>
        <v>1</v>
      </c>
    </row>
    <row r="152">
      <c r="A152" s="16" t="s">
        <v>850</v>
      </c>
      <c r="B152" s="17">
        <v>43056.0</v>
      </c>
      <c r="C152" s="4" t="s">
        <v>817</v>
      </c>
      <c r="D152" s="3" t="s">
        <v>333</v>
      </c>
      <c r="E152" s="3" t="s">
        <v>191</v>
      </c>
      <c r="F152" s="18" t="s">
        <v>82</v>
      </c>
      <c r="G152" s="18"/>
      <c r="H152" s="18"/>
      <c r="I152" s="25"/>
      <c r="J152" s="27"/>
      <c r="K152" s="19" t="s">
        <v>83</v>
      </c>
      <c r="L152" s="3" t="s">
        <v>146</v>
      </c>
      <c r="M152" s="3" t="s">
        <v>193</v>
      </c>
      <c r="N152" s="3" t="s">
        <v>194</v>
      </c>
      <c r="O152" s="3" t="s">
        <v>203</v>
      </c>
      <c r="P152" s="74"/>
      <c r="Q152" s="21"/>
      <c r="R152" s="21"/>
      <c r="S152" s="21"/>
      <c r="T152" s="125" t="s">
        <v>851</v>
      </c>
      <c r="U152" s="25"/>
      <c r="V152" s="5" t="s">
        <v>283</v>
      </c>
      <c r="W152" s="5" t="s">
        <v>69</v>
      </c>
      <c r="X152" s="5" t="str">
        <f t="shared" si="55"/>
        <v>student group
clean up/cover up</v>
      </c>
      <c r="Y152" s="5" t="s">
        <v>179</v>
      </c>
      <c r="Z152" s="5" t="s">
        <v>42</v>
      </c>
      <c r="AA152" s="5" t="str">
        <f t="shared" si="56"/>
        <v>school administration
suspension/denial of access to space</v>
      </c>
      <c r="AB152" s="5" t="s">
        <v>179</v>
      </c>
      <c r="AC152" s="5" t="s">
        <v>111</v>
      </c>
      <c r="AD152" s="5" t="str">
        <f t="shared" si="57"/>
        <v>school administration
letters/statements</v>
      </c>
      <c r="AE152" s="12"/>
      <c r="AF152" s="12"/>
      <c r="AG152" s="12" t="str">
        <f t="shared" si="58"/>
        <v>
</v>
      </c>
      <c r="AH152" s="12">
        <v>3.0</v>
      </c>
      <c r="AI152" s="12" t="str">
        <f t="shared" si="59"/>
        <v>Other</v>
      </c>
      <c r="AJ152" s="12" t="str">
        <f t="shared" si="60"/>
        <v>none</v>
      </c>
      <c r="AK152" s="22" t="str">
        <f t="shared" si="61"/>
        <v>clean up/cover up, suspension/denial of access to space, letters/statements</v>
      </c>
      <c r="AL152" s="23" t="str">
        <f t="shared" si="62"/>
        <v>student group, school administration, school administration</v>
      </c>
      <c r="AM152" s="1" t="str">
        <f t="shared" si="63"/>
        <v/>
      </c>
      <c r="AN152" s="2" t="b">
        <f t="shared" si="64"/>
        <v>0</v>
      </c>
      <c r="AO152" s="1" t="b">
        <f t="shared" si="65"/>
        <v>0</v>
      </c>
      <c r="AP152" s="1" t="str">
        <f t="shared" si="66"/>
        <v>no involvement</v>
      </c>
      <c r="AQ152" s="1" t="b">
        <f t="shared" si="67"/>
        <v>0</v>
      </c>
      <c r="AR152" s="1" t="b">
        <f t="shared" si="68"/>
        <v>1</v>
      </c>
      <c r="AS152" s="1" t="b">
        <f t="shared" si="69"/>
        <v>1</v>
      </c>
      <c r="AT152" s="1" t="str">
        <f t="shared" si="70"/>
        <v>student group</v>
      </c>
      <c r="AU152" s="1" t="b">
        <f t="shared" si="71"/>
        <v>1</v>
      </c>
      <c r="AV152" s="1" t="b">
        <f t="shared" si="72"/>
        <v>0</v>
      </c>
      <c r="AW152" s="1" t="str">
        <f t="shared" si="73"/>
        <v>None</v>
      </c>
      <c r="AX152" s="1" t="b">
        <f t="shared" si="74"/>
        <v>0</v>
      </c>
      <c r="AY152" s="1" t="b">
        <f t="shared" si="75"/>
        <v>0</v>
      </c>
      <c r="AZ152" s="1" t="b">
        <f t="shared" si="76"/>
        <v>0</v>
      </c>
      <c r="BA152" s="1" t="b">
        <f t="shared" si="77"/>
        <v>0</v>
      </c>
      <c r="BB152" s="1" t="b">
        <f t="shared" si="78"/>
        <v>1</v>
      </c>
    </row>
    <row r="153">
      <c r="A153" s="16" t="s">
        <v>852</v>
      </c>
      <c r="B153" s="17">
        <v>43062.0</v>
      </c>
      <c r="C153" s="4" t="s">
        <v>853</v>
      </c>
      <c r="D153" s="3" t="s">
        <v>423</v>
      </c>
      <c r="E153" s="3" t="s">
        <v>53</v>
      </c>
      <c r="F153" s="18" t="s">
        <v>55</v>
      </c>
      <c r="G153" s="6"/>
      <c r="H153" s="6"/>
      <c r="I153" s="7" t="s">
        <v>854</v>
      </c>
      <c r="J153" s="60" t="s">
        <v>57</v>
      </c>
      <c r="K153" s="19"/>
      <c r="L153" s="3" t="s">
        <v>59</v>
      </c>
      <c r="M153" s="3" t="s">
        <v>237</v>
      </c>
      <c r="N153" s="3" t="s">
        <v>194</v>
      </c>
      <c r="O153" s="3" t="s">
        <v>772</v>
      </c>
      <c r="P153" s="74"/>
      <c r="Q153" s="36"/>
      <c r="R153" s="21"/>
      <c r="S153" s="21"/>
      <c r="T153" s="7" t="s">
        <v>855</v>
      </c>
      <c r="U153" s="25"/>
      <c r="V153" s="5"/>
      <c r="W153" s="5"/>
      <c r="X153" s="5"/>
      <c r="Y153" s="5"/>
      <c r="Z153" s="5"/>
      <c r="AA153" s="5"/>
      <c r="AB153" s="5"/>
      <c r="AC153" s="5"/>
      <c r="AD153" s="5"/>
      <c r="AE153" s="5"/>
      <c r="AF153" s="5"/>
      <c r="AG153" s="12"/>
      <c r="AH153" s="12"/>
      <c r="AI153" s="12" t="str">
        <f t="shared" si="59"/>
        <v>Graffiti</v>
      </c>
      <c r="AJ153" s="12" t="str">
        <f t="shared" si="60"/>
        <v>graffiti</v>
      </c>
      <c r="AK153" s="22"/>
      <c r="AL153" s="39" t="str">
        <f t="shared" si="62"/>
        <v/>
      </c>
      <c r="AN153" s="2" t="b">
        <f t="shared" si="64"/>
        <v>0</v>
      </c>
      <c r="AO153" s="1" t="b">
        <f t="shared" si="65"/>
        <v>0</v>
      </c>
      <c r="AP153" s="1" t="str">
        <f t="shared" si="66"/>
        <v>no involvement</v>
      </c>
      <c r="AQ153" s="1" t="b">
        <f t="shared" si="67"/>
        <v>0</v>
      </c>
      <c r="AR153" s="1" t="b">
        <f t="shared" si="68"/>
        <v>0</v>
      </c>
      <c r="AS153" s="1" t="b">
        <f t="shared" si="69"/>
        <v>0</v>
      </c>
      <c r="AT153" s="1" t="str">
        <f t="shared" si="70"/>
        <v>None</v>
      </c>
      <c r="AU153" s="1" t="b">
        <f t="shared" si="71"/>
        <v>0</v>
      </c>
      <c r="AV153" s="1" t="b">
        <f t="shared" si="72"/>
        <v>0</v>
      </c>
      <c r="AW153" s="1" t="str">
        <f t="shared" si="73"/>
        <v>None</v>
      </c>
      <c r="AX153" s="1" t="b">
        <f t="shared" si="74"/>
        <v>0</v>
      </c>
      <c r="AY153" s="1" t="b">
        <f t="shared" si="75"/>
        <v>0</v>
      </c>
      <c r="AZ153" s="1" t="b">
        <f t="shared" si="76"/>
        <v>0</v>
      </c>
      <c r="BA153" s="1" t="b">
        <f t="shared" si="77"/>
        <v>0</v>
      </c>
      <c r="BB153" s="1" t="b">
        <f t="shared" si="78"/>
        <v>0</v>
      </c>
    </row>
    <row r="154">
      <c r="A154" s="16" t="s">
        <v>800</v>
      </c>
      <c r="B154" s="17">
        <v>43069.0</v>
      </c>
      <c r="C154" s="4" t="s">
        <v>323</v>
      </c>
      <c r="D154" s="3" t="s">
        <v>324</v>
      </c>
      <c r="E154" s="3" t="s">
        <v>191</v>
      </c>
      <c r="F154" s="18" t="s">
        <v>828</v>
      </c>
      <c r="G154" s="6"/>
      <c r="H154" s="6"/>
      <c r="I154" s="25"/>
      <c r="J154" s="27"/>
      <c r="K154" s="19" t="s">
        <v>83</v>
      </c>
      <c r="L154" s="3" t="s">
        <v>151</v>
      </c>
      <c r="M154" s="3" t="s">
        <v>296</v>
      </c>
      <c r="N154" s="3" t="s">
        <v>194</v>
      </c>
      <c r="O154" s="3" t="s">
        <v>326</v>
      </c>
      <c r="P154" s="74"/>
      <c r="Q154" s="21"/>
      <c r="R154" s="21"/>
      <c r="S154" s="21"/>
      <c r="T154" s="25"/>
      <c r="U154" s="25"/>
      <c r="V154" s="12"/>
      <c r="W154" s="5"/>
      <c r="X154" s="5" t="str">
        <f t="shared" ref="X154:X308" si="79">V154&amp;char(10)&amp;W154</f>
        <v>
</v>
      </c>
      <c r="Y154" s="12"/>
      <c r="Z154" s="5"/>
      <c r="AA154" s="5" t="str">
        <f t="shared" ref="AA154:AA308" si="80">Y154&amp;char(10)&amp;Z154</f>
        <v>
</v>
      </c>
      <c r="AB154" s="12"/>
      <c r="AC154" s="12"/>
      <c r="AD154" s="5" t="str">
        <f t="shared" ref="AD154:AD308" si="81">AB154&amp;char(10)&amp;AC154</f>
        <v>
</v>
      </c>
      <c r="AE154" s="12"/>
      <c r="AF154" s="12"/>
      <c r="AG154" s="12" t="str">
        <f t="shared" ref="AG154:AG308" si="82">AE154&amp;char(10)&amp;AF154</f>
        <v>
</v>
      </c>
      <c r="AH154" s="12">
        <v>0.0</v>
      </c>
      <c r="AI154" s="12" t="str">
        <f t="shared" si="59"/>
        <v>Other</v>
      </c>
      <c r="AJ154" s="12" t="str">
        <f t="shared" si="60"/>
        <v>other</v>
      </c>
      <c r="AK154" s="22" t="str">
        <f t="shared" ref="AK154:AK308" si="83">IF(ISBLANK(W154), "", IF(ISBLANK(Z154), W154, IF(ISBLANK(AC154), CONCATENATE(W154, ", ", Z154), IF(ISBLANK(AF154), CONCATENATE(W154, ", ", Z154, ", ", AC154), CONCATENATE(W154, ", ", Z154, ", ", AC154, ", ", AF154)))))</f>
        <v/>
      </c>
      <c r="AL154" s="23" t="str">
        <f t="shared" si="62"/>
        <v/>
      </c>
      <c r="AM154" s="1" t="str">
        <f t="shared" ref="AM154:AM308" si="84">if(isblank(Q154), "", if(isblank(R154), Q154, concatenate(Q154, ", ", R154)))</f>
        <v/>
      </c>
      <c r="AN154" s="2" t="b">
        <f t="shared" si="64"/>
        <v>0</v>
      </c>
      <c r="AO154" s="1" t="b">
        <f t="shared" si="65"/>
        <v>0</v>
      </c>
      <c r="AP154" s="1" t="str">
        <f t="shared" si="66"/>
        <v>no involvement</v>
      </c>
      <c r="AQ154" s="1" t="b">
        <f t="shared" si="67"/>
        <v>0</v>
      </c>
      <c r="AR154" s="1" t="b">
        <f t="shared" si="68"/>
        <v>0</v>
      </c>
      <c r="AS154" s="1" t="b">
        <f t="shared" si="69"/>
        <v>0</v>
      </c>
      <c r="AT154" s="1" t="str">
        <f t="shared" si="70"/>
        <v>None</v>
      </c>
      <c r="AU154" s="1" t="b">
        <f t="shared" si="71"/>
        <v>0</v>
      </c>
      <c r="AV154" s="1" t="b">
        <f t="shared" si="72"/>
        <v>0</v>
      </c>
      <c r="AW154" s="1" t="str">
        <f t="shared" si="73"/>
        <v>None</v>
      </c>
      <c r="AX154" s="1" t="b">
        <f t="shared" si="74"/>
        <v>0</v>
      </c>
      <c r="AY154" s="1" t="b">
        <f t="shared" si="75"/>
        <v>0</v>
      </c>
      <c r="AZ154" s="1" t="b">
        <f t="shared" si="76"/>
        <v>0</v>
      </c>
      <c r="BA154" s="1" t="b">
        <f t="shared" si="77"/>
        <v>0</v>
      </c>
      <c r="BB154" s="1" t="b">
        <f t="shared" si="78"/>
        <v>0</v>
      </c>
    </row>
    <row r="155">
      <c r="A155" s="16" t="s">
        <v>856</v>
      </c>
      <c r="B155" s="17">
        <v>43076.0</v>
      </c>
      <c r="C155" s="4" t="s">
        <v>857</v>
      </c>
      <c r="D155" s="3" t="s">
        <v>138</v>
      </c>
      <c r="E155" s="3" t="s">
        <v>53</v>
      </c>
      <c r="F155" s="18" t="s">
        <v>82</v>
      </c>
      <c r="G155" s="26"/>
      <c r="H155" s="26"/>
      <c r="I155" s="7" t="s">
        <v>311</v>
      </c>
      <c r="J155" s="27"/>
      <c r="K155" s="19" t="s">
        <v>83</v>
      </c>
      <c r="L155" s="3" t="s">
        <v>151</v>
      </c>
      <c r="M155" s="3" t="s">
        <v>193</v>
      </c>
      <c r="N155" s="3" t="s">
        <v>194</v>
      </c>
      <c r="O155" s="3" t="s">
        <v>203</v>
      </c>
      <c r="P155" s="74"/>
      <c r="Q155" s="36"/>
      <c r="R155" s="21"/>
      <c r="S155" s="21"/>
      <c r="T155" s="25"/>
      <c r="U155" s="7" t="s">
        <v>858</v>
      </c>
      <c r="V155" s="12"/>
      <c r="W155" s="5"/>
      <c r="X155" s="5" t="str">
        <f t="shared" si="79"/>
        <v>
</v>
      </c>
      <c r="Y155" s="12"/>
      <c r="Z155" s="5"/>
      <c r="AA155" s="5" t="str">
        <f t="shared" si="80"/>
        <v>
</v>
      </c>
      <c r="AB155" s="12"/>
      <c r="AC155" s="12"/>
      <c r="AD155" s="5" t="str">
        <f t="shared" si="81"/>
        <v>
</v>
      </c>
      <c r="AE155" s="12"/>
      <c r="AF155" s="12"/>
      <c r="AG155" s="12" t="str">
        <f t="shared" si="82"/>
        <v>
</v>
      </c>
      <c r="AH155" s="12">
        <v>0.0</v>
      </c>
      <c r="AI155" s="12" t="str">
        <f t="shared" si="59"/>
        <v>Other</v>
      </c>
      <c r="AJ155" s="12" t="str">
        <f t="shared" si="60"/>
        <v>none</v>
      </c>
      <c r="AK155" s="22" t="str">
        <f t="shared" si="83"/>
        <v/>
      </c>
      <c r="AL155" s="39" t="str">
        <f t="shared" si="62"/>
        <v/>
      </c>
      <c r="AM155" s="1" t="str">
        <f t="shared" si="84"/>
        <v/>
      </c>
      <c r="AN155" s="2" t="b">
        <f t="shared" si="64"/>
        <v>0</v>
      </c>
      <c r="AO155" s="1" t="b">
        <f t="shared" si="65"/>
        <v>0</v>
      </c>
      <c r="AP155" s="1" t="str">
        <f t="shared" si="66"/>
        <v>no involvement</v>
      </c>
      <c r="AQ155" s="1" t="b">
        <f t="shared" si="67"/>
        <v>0</v>
      </c>
      <c r="AR155" s="1" t="b">
        <f t="shared" si="68"/>
        <v>0</v>
      </c>
      <c r="AS155" s="1" t="b">
        <f t="shared" si="69"/>
        <v>0</v>
      </c>
      <c r="AT155" s="1" t="str">
        <f t="shared" si="70"/>
        <v>None</v>
      </c>
      <c r="AU155" s="1" t="b">
        <f t="shared" si="71"/>
        <v>0</v>
      </c>
      <c r="AV155" s="1" t="b">
        <f t="shared" si="72"/>
        <v>0</v>
      </c>
      <c r="AW155" s="1" t="str">
        <f t="shared" si="73"/>
        <v>None</v>
      </c>
      <c r="AX155" s="1" t="b">
        <f t="shared" si="74"/>
        <v>0</v>
      </c>
      <c r="AY155" s="1" t="b">
        <f t="shared" si="75"/>
        <v>0</v>
      </c>
      <c r="AZ155" s="1" t="b">
        <f t="shared" si="76"/>
        <v>0</v>
      </c>
      <c r="BA155" s="1" t="b">
        <f t="shared" si="77"/>
        <v>0</v>
      </c>
      <c r="BB155" s="1" t="b">
        <f t="shared" si="78"/>
        <v>0</v>
      </c>
    </row>
    <row r="156">
      <c r="A156" s="16" t="s">
        <v>859</v>
      </c>
      <c r="B156" s="17">
        <v>43078.0</v>
      </c>
      <c r="C156" s="4" t="s">
        <v>667</v>
      </c>
      <c r="D156" s="3" t="s">
        <v>95</v>
      </c>
      <c r="E156" s="3" t="s">
        <v>191</v>
      </c>
      <c r="F156" s="18" t="s">
        <v>672</v>
      </c>
      <c r="G156" s="6"/>
      <c r="H156" s="6"/>
      <c r="I156" s="25"/>
      <c r="J156" s="27"/>
      <c r="K156" s="19" t="s">
        <v>83</v>
      </c>
      <c r="L156" s="3" t="s">
        <v>59</v>
      </c>
      <c r="M156" s="3" t="s">
        <v>255</v>
      </c>
      <c r="N156" s="3" t="s">
        <v>194</v>
      </c>
      <c r="O156" s="3" t="s">
        <v>860</v>
      </c>
      <c r="P156" s="74"/>
      <c r="Q156" s="36"/>
      <c r="R156" s="21"/>
      <c r="S156" s="21"/>
      <c r="T156" s="126" t="s">
        <v>861</v>
      </c>
      <c r="U156" s="7" t="s">
        <v>862</v>
      </c>
      <c r="V156" s="5" t="s">
        <v>179</v>
      </c>
      <c r="W156" s="5" t="s">
        <v>110</v>
      </c>
      <c r="X156" s="5" t="str">
        <f t="shared" si="79"/>
        <v>school administration
policy/committee/system creation</v>
      </c>
      <c r="Y156" s="5" t="s">
        <v>179</v>
      </c>
      <c r="Z156" s="5" t="s">
        <v>226</v>
      </c>
      <c r="AA156" s="5" t="str">
        <f t="shared" si="80"/>
        <v>school administration
victim support</v>
      </c>
      <c r="AB156" s="12"/>
      <c r="AC156" s="12"/>
      <c r="AD156" s="5" t="str">
        <f t="shared" si="81"/>
        <v>
</v>
      </c>
      <c r="AE156" s="12"/>
      <c r="AF156" s="12"/>
      <c r="AG156" s="12" t="str">
        <f t="shared" si="82"/>
        <v>
</v>
      </c>
      <c r="AH156" s="12">
        <v>2.0</v>
      </c>
      <c r="AI156" s="12" t="str">
        <f t="shared" si="59"/>
        <v>Graffiti</v>
      </c>
      <c r="AJ156" s="12" t="str">
        <f t="shared" si="60"/>
        <v>graffiti</v>
      </c>
      <c r="AK156" s="22" t="str">
        <f t="shared" si="83"/>
        <v>policy/committee/system creation, victim support</v>
      </c>
      <c r="AL156" s="39" t="str">
        <f t="shared" si="62"/>
        <v>school administration, school administration</v>
      </c>
      <c r="AM156" s="1" t="str">
        <f t="shared" si="84"/>
        <v/>
      </c>
      <c r="AN156" s="2" t="b">
        <f t="shared" si="64"/>
        <v>0</v>
      </c>
      <c r="AO156" s="1" t="b">
        <f t="shared" si="65"/>
        <v>0</v>
      </c>
      <c r="AP156" s="1" t="str">
        <f t="shared" si="66"/>
        <v>no involvement</v>
      </c>
      <c r="AQ156" s="1" t="b">
        <f t="shared" si="67"/>
        <v>0</v>
      </c>
      <c r="AR156" s="1" t="b">
        <f t="shared" si="68"/>
        <v>0</v>
      </c>
      <c r="AS156" s="1" t="b">
        <f t="shared" si="69"/>
        <v>0</v>
      </c>
      <c r="AT156" s="1" t="str">
        <f t="shared" si="70"/>
        <v>None</v>
      </c>
      <c r="AU156" s="1" t="b">
        <f t="shared" si="71"/>
        <v>0</v>
      </c>
      <c r="AV156" s="1" t="b">
        <f t="shared" si="72"/>
        <v>0</v>
      </c>
      <c r="AW156" s="1" t="str">
        <f t="shared" si="73"/>
        <v>None</v>
      </c>
      <c r="AX156" s="1" t="b">
        <f t="shared" si="74"/>
        <v>1</v>
      </c>
      <c r="AY156" s="1" t="b">
        <f t="shared" si="75"/>
        <v>0</v>
      </c>
      <c r="AZ156" s="1" t="b">
        <f t="shared" si="76"/>
        <v>1</v>
      </c>
      <c r="BA156" s="1" t="b">
        <f t="shared" si="77"/>
        <v>1</v>
      </c>
      <c r="BB156" s="1" t="b">
        <f t="shared" si="78"/>
        <v>0</v>
      </c>
    </row>
    <row r="157">
      <c r="A157" s="16" t="s">
        <v>863</v>
      </c>
      <c r="B157" s="17">
        <v>43092.0</v>
      </c>
      <c r="C157" s="4" t="s">
        <v>498</v>
      </c>
      <c r="D157" s="3" t="s">
        <v>95</v>
      </c>
      <c r="E157" s="3" t="s">
        <v>191</v>
      </c>
      <c r="F157" s="18" t="s">
        <v>82</v>
      </c>
      <c r="G157" s="18"/>
      <c r="H157" s="18"/>
      <c r="I157" s="25"/>
      <c r="J157" s="27"/>
      <c r="K157" s="19" t="s">
        <v>83</v>
      </c>
      <c r="L157" s="3" t="s">
        <v>146</v>
      </c>
      <c r="M157" s="3" t="s">
        <v>860</v>
      </c>
      <c r="N157" s="3" t="s">
        <v>194</v>
      </c>
      <c r="O157" s="3" t="s">
        <v>214</v>
      </c>
      <c r="P157" s="74"/>
      <c r="Q157" s="21"/>
      <c r="R157" s="21"/>
      <c r="S157" s="21"/>
      <c r="T157" s="25"/>
      <c r="U157" s="25"/>
      <c r="V157" s="12"/>
      <c r="W157" s="5"/>
      <c r="X157" s="5" t="str">
        <f t="shared" si="79"/>
        <v>
</v>
      </c>
      <c r="Y157" s="12"/>
      <c r="Z157" s="5"/>
      <c r="AA157" s="5" t="str">
        <f t="shared" si="80"/>
        <v>
</v>
      </c>
      <c r="AB157" s="12"/>
      <c r="AC157" s="12"/>
      <c r="AD157" s="5" t="str">
        <f t="shared" si="81"/>
        <v>
</v>
      </c>
      <c r="AE157" s="12"/>
      <c r="AF157" s="12"/>
      <c r="AG157" s="12" t="str">
        <f t="shared" si="82"/>
        <v>
</v>
      </c>
      <c r="AH157" s="12">
        <v>0.0</v>
      </c>
      <c r="AI157" s="12" t="str">
        <f t="shared" si="59"/>
        <v>Other</v>
      </c>
      <c r="AJ157" s="12" t="str">
        <f t="shared" si="60"/>
        <v>none</v>
      </c>
      <c r="AK157" s="22" t="str">
        <f t="shared" si="83"/>
        <v/>
      </c>
      <c r="AL157" s="23" t="str">
        <f t="shared" si="62"/>
        <v/>
      </c>
      <c r="AM157" s="1" t="str">
        <f t="shared" si="84"/>
        <v/>
      </c>
      <c r="AN157" s="2" t="b">
        <f t="shared" si="64"/>
        <v>0</v>
      </c>
      <c r="AO157" s="1" t="b">
        <f t="shared" si="65"/>
        <v>0</v>
      </c>
      <c r="AP157" s="1" t="str">
        <f t="shared" si="66"/>
        <v>no involvement</v>
      </c>
      <c r="AQ157" s="1" t="b">
        <f t="shared" si="67"/>
        <v>0</v>
      </c>
      <c r="AR157" s="1" t="b">
        <f t="shared" si="68"/>
        <v>0</v>
      </c>
      <c r="AS157" s="1" t="b">
        <f t="shared" si="69"/>
        <v>0</v>
      </c>
      <c r="AT157" s="1" t="str">
        <f t="shared" si="70"/>
        <v>None</v>
      </c>
      <c r="AU157" s="1" t="b">
        <f t="shared" si="71"/>
        <v>0</v>
      </c>
      <c r="AV157" s="1" t="b">
        <f t="shared" si="72"/>
        <v>0</v>
      </c>
      <c r="AW157" s="1" t="str">
        <f t="shared" si="73"/>
        <v>None</v>
      </c>
      <c r="AX157" s="1" t="b">
        <f t="shared" si="74"/>
        <v>0</v>
      </c>
      <c r="AY157" s="1" t="b">
        <f t="shared" si="75"/>
        <v>0</v>
      </c>
      <c r="AZ157" s="1" t="b">
        <f t="shared" si="76"/>
        <v>0</v>
      </c>
      <c r="BA157" s="1" t="b">
        <f t="shared" si="77"/>
        <v>0</v>
      </c>
      <c r="BB157" s="1" t="b">
        <f t="shared" si="78"/>
        <v>0</v>
      </c>
    </row>
    <row r="158">
      <c r="A158" s="16" t="s">
        <v>864</v>
      </c>
      <c r="B158" s="17">
        <v>43092.0</v>
      </c>
      <c r="C158" s="4" t="s">
        <v>369</v>
      </c>
      <c r="D158" s="3" t="s">
        <v>370</v>
      </c>
      <c r="E158" s="3" t="s">
        <v>191</v>
      </c>
      <c r="F158" s="18" t="s">
        <v>865</v>
      </c>
      <c r="G158" s="6"/>
      <c r="H158" s="6"/>
      <c r="I158" s="7" t="s">
        <v>866</v>
      </c>
      <c r="J158" s="104" t="s">
        <v>57</v>
      </c>
      <c r="K158" s="19" t="s">
        <v>132</v>
      </c>
      <c r="L158" s="3" t="s">
        <v>146</v>
      </c>
      <c r="M158" s="3" t="s">
        <v>255</v>
      </c>
      <c r="N158" s="3" t="s">
        <v>194</v>
      </c>
      <c r="O158" s="3" t="s">
        <v>468</v>
      </c>
      <c r="P158" s="20" t="s">
        <v>867</v>
      </c>
      <c r="Q158" s="3" t="s">
        <v>87</v>
      </c>
      <c r="R158" s="21"/>
      <c r="S158" s="21"/>
      <c r="T158" s="7" t="s">
        <v>868</v>
      </c>
      <c r="U158" s="25"/>
      <c r="V158" s="5" t="s">
        <v>70</v>
      </c>
      <c r="W158" s="5" t="s">
        <v>71</v>
      </c>
      <c r="X158" s="5" t="str">
        <f t="shared" si="79"/>
        <v>police/sheriff
other</v>
      </c>
      <c r="Y158" s="5" t="s">
        <v>68</v>
      </c>
      <c r="Z158" s="5" t="s">
        <v>69</v>
      </c>
      <c r="AA158" s="5" t="str">
        <f t="shared" si="80"/>
        <v>community members
clean up/cover up</v>
      </c>
      <c r="AB158" s="12"/>
      <c r="AC158" s="12"/>
      <c r="AD158" s="5" t="str">
        <f t="shared" si="81"/>
        <v>
</v>
      </c>
      <c r="AE158" s="12"/>
      <c r="AF158" s="12"/>
      <c r="AG158" s="12" t="str">
        <f t="shared" si="82"/>
        <v>
</v>
      </c>
      <c r="AH158" s="12">
        <v>2.0</v>
      </c>
      <c r="AI158" s="12" t="str">
        <f t="shared" si="59"/>
        <v>Other</v>
      </c>
      <c r="AJ158" s="12" t="str">
        <f t="shared" si="60"/>
        <v>other</v>
      </c>
      <c r="AK158" s="22" t="str">
        <f t="shared" si="83"/>
        <v>other, clean up/cover up</v>
      </c>
      <c r="AL158" s="23" t="str">
        <f t="shared" si="62"/>
        <v>police/sheriff, community members</v>
      </c>
      <c r="AM158" s="1" t="str">
        <f t="shared" si="84"/>
        <v>Non-White</v>
      </c>
      <c r="AN158" s="2" t="b">
        <f t="shared" si="64"/>
        <v>0</v>
      </c>
      <c r="AO158" s="1" t="b">
        <f t="shared" si="65"/>
        <v>1</v>
      </c>
      <c r="AP158" s="1" t="str">
        <f t="shared" si="66"/>
        <v>other</v>
      </c>
      <c r="AQ158" s="1" t="b">
        <f t="shared" si="67"/>
        <v>0</v>
      </c>
      <c r="AR158" s="1" t="b">
        <f t="shared" si="68"/>
        <v>0</v>
      </c>
      <c r="AS158" s="1" t="b">
        <f t="shared" si="69"/>
        <v>1</v>
      </c>
      <c r="AT158" s="1" t="str">
        <f t="shared" si="70"/>
        <v>community members</v>
      </c>
      <c r="AU158" s="1" t="b">
        <f t="shared" si="71"/>
        <v>0</v>
      </c>
      <c r="AV158" s="1" t="b">
        <f t="shared" si="72"/>
        <v>1</v>
      </c>
      <c r="AW158" s="1" t="str">
        <f t="shared" si="73"/>
        <v>police/sheriff</v>
      </c>
      <c r="AX158" s="1" t="b">
        <f t="shared" si="74"/>
        <v>0</v>
      </c>
      <c r="AY158" s="1" t="b">
        <f t="shared" si="75"/>
        <v>0</v>
      </c>
      <c r="AZ158" s="1" t="b">
        <f t="shared" si="76"/>
        <v>0</v>
      </c>
      <c r="BA158" s="1" t="b">
        <f t="shared" si="77"/>
        <v>0</v>
      </c>
      <c r="BB158" s="1" t="b">
        <f t="shared" si="78"/>
        <v>1</v>
      </c>
    </row>
    <row r="159">
      <c r="A159" s="16" t="s">
        <v>869</v>
      </c>
      <c r="B159" s="17">
        <v>43103.0</v>
      </c>
      <c r="C159" s="4" t="s">
        <v>395</v>
      </c>
      <c r="D159" s="3" t="s">
        <v>333</v>
      </c>
      <c r="E159" s="3" t="s">
        <v>870</v>
      </c>
      <c r="F159" s="18" t="s">
        <v>607</v>
      </c>
      <c r="G159" s="6"/>
      <c r="H159" s="6"/>
      <c r="I159" s="25"/>
      <c r="J159" s="27"/>
      <c r="K159" s="19" t="s">
        <v>83</v>
      </c>
      <c r="L159" s="3" t="s">
        <v>146</v>
      </c>
      <c r="M159" s="3" t="s">
        <v>193</v>
      </c>
      <c r="N159" s="3" t="s">
        <v>194</v>
      </c>
      <c r="O159" s="3" t="s">
        <v>418</v>
      </c>
      <c r="P159" s="74"/>
      <c r="Q159" s="21"/>
      <c r="R159" s="21"/>
      <c r="S159" s="21"/>
      <c r="T159" s="7" t="s">
        <v>561</v>
      </c>
      <c r="U159" s="25"/>
      <c r="V159" s="5" t="s">
        <v>70</v>
      </c>
      <c r="W159" s="5" t="s">
        <v>71</v>
      </c>
      <c r="X159" s="5" t="str">
        <f t="shared" si="79"/>
        <v>police/sheriff
other</v>
      </c>
      <c r="Y159" s="12"/>
      <c r="Z159" s="5"/>
      <c r="AA159" s="5" t="str">
        <f t="shared" si="80"/>
        <v>
</v>
      </c>
      <c r="AB159" s="12"/>
      <c r="AC159" s="12"/>
      <c r="AD159" s="5" t="str">
        <f t="shared" si="81"/>
        <v>
</v>
      </c>
      <c r="AE159" s="12"/>
      <c r="AF159" s="12"/>
      <c r="AG159" s="12" t="str">
        <f t="shared" si="82"/>
        <v>
</v>
      </c>
      <c r="AH159" s="12">
        <v>1.0</v>
      </c>
      <c r="AI159" s="12" t="str">
        <f t="shared" si="59"/>
        <v>Symbol</v>
      </c>
      <c r="AJ159" s="12" t="str">
        <f t="shared" si="60"/>
        <v>antisemitic-symbol</v>
      </c>
      <c r="AK159" s="22" t="str">
        <f t="shared" si="83"/>
        <v>other</v>
      </c>
      <c r="AL159" s="23" t="str">
        <f t="shared" si="62"/>
        <v>other</v>
      </c>
      <c r="AM159" s="1" t="str">
        <f t="shared" si="84"/>
        <v/>
      </c>
      <c r="AN159" s="2" t="b">
        <f t="shared" si="64"/>
        <v>0</v>
      </c>
      <c r="AO159" s="1" t="b">
        <f t="shared" si="65"/>
        <v>1</v>
      </c>
      <c r="AP159" s="1" t="str">
        <f t="shared" si="66"/>
        <v>other</v>
      </c>
      <c r="AQ159" s="1" t="b">
        <f t="shared" si="67"/>
        <v>0</v>
      </c>
      <c r="AR159" s="1" t="b">
        <f t="shared" si="68"/>
        <v>0</v>
      </c>
      <c r="AS159" s="1" t="b">
        <f t="shared" si="69"/>
        <v>0</v>
      </c>
      <c r="AT159" s="1" t="str">
        <f t="shared" si="70"/>
        <v>None</v>
      </c>
      <c r="AU159" s="1" t="b">
        <f t="shared" si="71"/>
        <v>0</v>
      </c>
      <c r="AV159" s="1" t="b">
        <f t="shared" si="72"/>
        <v>1</v>
      </c>
      <c r="AW159" s="1" t="str">
        <f t="shared" si="73"/>
        <v>police/sheriff</v>
      </c>
      <c r="AX159" s="1" t="b">
        <f t="shared" si="74"/>
        <v>0</v>
      </c>
      <c r="AY159" s="1" t="b">
        <f t="shared" si="75"/>
        <v>0</v>
      </c>
      <c r="AZ159" s="1" t="b">
        <f t="shared" si="76"/>
        <v>0</v>
      </c>
      <c r="BA159" s="1" t="b">
        <f t="shared" si="77"/>
        <v>0</v>
      </c>
      <c r="BB159" s="1" t="b">
        <f t="shared" si="78"/>
        <v>1</v>
      </c>
    </row>
    <row r="160">
      <c r="A160" s="16" t="s">
        <v>871</v>
      </c>
      <c r="B160" s="17">
        <v>43108.0</v>
      </c>
      <c r="C160" s="4" t="s">
        <v>651</v>
      </c>
      <c r="D160" s="3" t="s">
        <v>370</v>
      </c>
      <c r="E160" s="3" t="s">
        <v>53</v>
      </c>
      <c r="F160" s="18" t="s">
        <v>378</v>
      </c>
      <c r="G160" s="6"/>
      <c r="H160" s="6"/>
      <c r="I160" s="7" t="s">
        <v>872</v>
      </c>
      <c r="J160" s="27"/>
      <c r="K160" s="19" t="s">
        <v>83</v>
      </c>
      <c r="L160" s="3" t="s">
        <v>59</v>
      </c>
      <c r="M160" s="3" t="s">
        <v>255</v>
      </c>
      <c r="N160" s="3" t="s">
        <v>194</v>
      </c>
      <c r="O160" s="3" t="s">
        <v>366</v>
      </c>
      <c r="P160" s="20" t="s">
        <v>873</v>
      </c>
      <c r="Q160" s="3" t="s">
        <v>874</v>
      </c>
      <c r="R160" s="21"/>
      <c r="S160" s="21"/>
      <c r="T160" s="7" t="s">
        <v>561</v>
      </c>
      <c r="U160" s="25"/>
      <c r="V160" s="5" t="s">
        <v>70</v>
      </c>
      <c r="W160" s="5" t="s">
        <v>71</v>
      </c>
      <c r="X160" s="5" t="str">
        <f t="shared" si="79"/>
        <v>police/sheriff
other</v>
      </c>
      <c r="Y160" s="12"/>
      <c r="Z160" s="5"/>
      <c r="AA160" s="5" t="str">
        <f t="shared" si="80"/>
        <v>
</v>
      </c>
      <c r="AB160" s="12"/>
      <c r="AC160" s="12"/>
      <c r="AD160" s="5" t="str">
        <f t="shared" si="81"/>
        <v>
</v>
      </c>
      <c r="AE160" s="12"/>
      <c r="AF160" s="12"/>
      <c r="AG160" s="12" t="str">
        <f t="shared" si="82"/>
        <v>
</v>
      </c>
      <c r="AH160" s="12">
        <v>1.0</v>
      </c>
      <c r="AI160" s="12" t="str">
        <f t="shared" si="59"/>
        <v>Graffiti</v>
      </c>
      <c r="AJ160" s="12" t="str">
        <f t="shared" si="60"/>
        <v>graffiti</v>
      </c>
      <c r="AK160" s="22" t="str">
        <f t="shared" si="83"/>
        <v>other</v>
      </c>
      <c r="AL160" s="23" t="str">
        <f t="shared" si="62"/>
        <v>other</v>
      </c>
      <c r="AM160" s="1" t="str">
        <f t="shared" si="84"/>
        <v>Immigrant</v>
      </c>
      <c r="AN160" s="2" t="b">
        <f t="shared" si="64"/>
        <v>0</v>
      </c>
      <c r="AO160" s="1" t="b">
        <f t="shared" si="65"/>
        <v>1</v>
      </c>
      <c r="AP160" s="1" t="str">
        <f t="shared" si="66"/>
        <v>other</v>
      </c>
      <c r="AQ160" s="1" t="b">
        <f t="shared" si="67"/>
        <v>0</v>
      </c>
      <c r="AR160" s="1" t="b">
        <f t="shared" si="68"/>
        <v>0</v>
      </c>
      <c r="AS160" s="1" t="b">
        <f t="shared" si="69"/>
        <v>0</v>
      </c>
      <c r="AT160" s="1" t="str">
        <f t="shared" si="70"/>
        <v>None</v>
      </c>
      <c r="AU160" s="1" t="b">
        <f t="shared" si="71"/>
        <v>0</v>
      </c>
      <c r="AV160" s="1" t="b">
        <f t="shared" si="72"/>
        <v>1</v>
      </c>
      <c r="AW160" s="1" t="str">
        <f t="shared" si="73"/>
        <v>police/sheriff</v>
      </c>
      <c r="AX160" s="1" t="b">
        <f t="shared" si="74"/>
        <v>0</v>
      </c>
      <c r="AY160" s="1" t="b">
        <f t="shared" si="75"/>
        <v>0</v>
      </c>
      <c r="AZ160" s="1" t="b">
        <f t="shared" si="76"/>
        <v>0</v>
      </c>
      <c r="BA160" s="1" t="b">
        <f t="shared" si="77"/>
        <v>0</v>
      </c>
      <c r="BB160" s="1" t="b">
        <f t="shared" si="78"/>
        <v>1</v>
      </c>
    </row>
    <row r="161">
      <c r="A161" s="16" t="s">
        <v>869</v>
      </c>
      <c r="B161" s="17">
        <v>43131.0</v>
      </c>
      <c r="C161" s="4" t="s">
        <v>395</v>
      </c>
      <c r="D161" s="3" t="s">
        <v>333</v>
      </c>
      <c r="E161" s="3" t="s">
        <v>870</v>
      </c>
      <c r="F161" s="18" t="s">
        <v>607</v>
      </c>
      <c r="G161" s="6"/>
      <c r="H161" s="6"/>
      <c r="I161" s="25"/>
      <c r="J161" s="27"/>
      <c r="K161" s="19" t="s">
        <v>83</v>
      </c>
      <c r="L161" s="3" t="s">
        <v>325</v>
      </c>
      <c r="M161" s="3" t="s">
        <v>193</v>
      </c>
      <c r="N161" s="3" t="s">
        <v>194</v>
      </c>
      <c r="O161" s="3" t="s">
        <v>326</v>
      </c>
      <c r="P161" s="74"/>
      <c r="Q161" s="36"/>
      <c r="R161" s="21"/>
      <c r="S161" s="21"/>
      <c r="T161" s="7" t="s">
        <v>561</v>
      </c>
      <c r="U161" s="25"/>
      <c r="V161" s="5" t="s">
        <v>70</v>
      </c>
      <c r="W161" s="5" t="s">
        <v>71</v>
      </c>
      <c r="X161" s="5" t="str">
        <f t="shared" si="79"/>
        <v>police/sheriff
other</v>
      </c>
      <c r="Y161" s="12"/>
      <c r="Z161" s="5"/>
      <c r="AA161" s="5" t="str">
        <f t="shared" si="80"/>
        <v>
</v>
      </c>
      <c r="AB161" s="12"/>
      <c r="AC161" s="12"/>
      <c r="AD161" s="5" t="str">
        <f t="shared" si="81"/>
        <v>
</v>
      </c>
      <c r="AE161" s="12"/>
      <c r="AF161" s="12"/>
      <c r="AG161" s="12" t="str">
        <f t="shared" si="82"/>
        <v>
</v>
      </c>
      <c r="AH161" s="12">
        <v>1.0</v>
      </c>
      <c r="AI161" s="12" t="str">
        <f t="shared" si="59"/>
        <v>Symbol</v>
      </c>
      <c r="AJ161" s="12" t="str">
        <f t="shared" si="60"/>
        <v>antisemitic-symbol</v>
      </c>
      <c r="AK161" s="22" t="str">
        <f t="shared" si="83"/>
        <v>other</v>
      </c>
      <c r="AL161" s="39" t="str">
        <f t="shared" si="62"/>
        <v>other</v>
      </c>
      <c r="AM161" s="1" t="str">
        <f t="shared" si="84"/>
        <v/>
      </c>
      <c r="AN161" s="2" t="b">
        <f t="shared" si="64"/>
        <v>0</v>
      </c>
      <c r="AO161" s="1" t="b">
        <f t="shared" si="65"/>
        <v>1</v>
      </c>
      <c r="AP161" s="1" t="str">
        <f t="shared" si="66"/>
        <v>other</v>
      </c>
      <c r="AQ161" s="1" t="b">
        <f t="shared" si="67"/>
        <v>0</v>
      </c>
      <c r="AR161" s="1" t="b">
        <f t="shared" si="68"/>
        <v>0</v>
      </c>
      <c r="AS161" s="1" t="b">
        <f t="shared" si="69"/>
        <v>0</v>
      </c>
      <c r="AT161" s="1" t="str">
        <f t="shared" si="70"/>
        <v>None</v>
      </c>
      <c r="AU161" s="1" t="b">
        <f t="shared" si="71"/>
        <v>0</v>
      </c>
      <c r="AV161" s="1" t="b">
        <f t="shared" si="72"/>
        <v>1</v>
      </c>
      <c r="AW161" s="1" t="str">
        <f t="shared" si="73"/>
        <v>police/sheriff</v>
      </c>
      <c r="AX161" s="1" t="b">
        <f t="shared" si="74"/>
        <v>0</v>
      </c>
      <c r="AY161" s="1" t="b">
        <f t="shared" si="75"/>
        <v>0</v>
      </c>
      <c r="AZ161" s="1" t="b">
        <f t="shared" si="76"/>
        <v>0</v>
      </c>
      <c r="BA161" s="1" t="b">
        <f t="shared" si="77"/>
        <v>0</v>
      </c>
      <c r="BB161" s="1" t="b">
        <f t="shared" si="78"/>
        <v>1</v>
      </c>
    </row>
    <row r="162">
      <c r="A162" s="16" t="s">
        <v>875</v>
      </c>
      <c r="B162" s="17">
        <v>43132.0</v>
      </c>
      <c r="C162" s="4" t="s">
        <v>247</v>
      </c>
      <c r="D162" s="3" t="s">
        <v>124</v>
      </c>
      <c r="E162" s="3" t="s">
        <v>191</v>
      </c>
      <c r="F162" s="18" t="s">
        <v>876</v>
      </c>
      <c r="G162" s="6"/>
      <c r="H162" s="6"/>
      <c r="I162" s="25"/>
      <c r="J162" s="27"/>
      <c r="K162" s="19" t="s">
        <v>83</v>
      </c>
      <c r="L162" s="3" t="s">
        <v>59</v>
      </c>
      <c r="M162" s="3" t="s">
        <v>255</v>
      </c>
      <c r="N162" s="3" t="s">
        <v>194</v>
      </c>
      <c r="O162" s="3" t="s">
        <v>98</v>
      </c>
      <c r="P162" s="20" t="s">
        <v>877</v>
      </c>
      <c r="Q162" s="21"/>
      <c r="R162" s="21"/>
      <c r="S162" s="21"/>
      <c r="T162" s="7" t="s">
        <v>878</v>
      </c>
      <c r="U162" s="7" t="s">
        <v>879</v>
      </c>
      <c r="V162" s="5" t="s">
        <v>68</v>
      </c>
      <c r="W162" s="5" t="s">
        <v>71</v>
      </c>
      <c r="X162" s="5" t="str">
        <f t="shared" si="79"/>
        <v>community members
other</v>
      </c>
      <c r="Y162" s="5" t="s">
        <v>179</v>
      </c>
      <c r="Z162" s="5" t="s">
        <v>69</v>
      </c>
      <c r="AA162" s="5" t="str">
        <f t="shared" si="80"/>
        <v>school administration
clean up/cover up</v>
      </c>
      <c r="AB162" s="5" t="s">
        <v>179</v>
      </c>
      <c r="AC162" s="5" t="s">
        <v>111</v>
      </c>
      <c r="AD162" s="5" t="str">
        <f t="shared" si="81"/>
        <v>school administration
letters/statements</v>
      </c>
      <c r="AE162" s="12"/>
      <c r="AF162" s="12"/>
      <c r="AG162" s="12" t="str">
        <f t="shared" si="82"/>
        <v>
</v>
      </c>
      <c r="AH162" s="12">
        <v>3.0</v>
      </c>
      <c r="AI162" s="12" t="str">
        <f t="shared" si="59"/>
        <v>Symbol</v>
      </c>
      <c r="AJ162" s="12" t="str">
        <f t="shared" si="60"/>
        <v>other</v>
      </c>
      <c r="AK162" s="22" t="str">
        <f t="shared" si="83"/>
        <v>other, clean up/cover up, letters/statements</v>
      </c>
      <c r="AL162" s="23" t="str">
        <f t="shared" si="62"/>
        <v>community members, school administration, school administration</v>
      </c>
      <c r="AM162" s="1" t="str">
        <f t="shared" si="84"/>
        <v/>
      </c>
      <c r="AN162" s="2" t="b">
        <f t="shared" si="64"/>
        <v>0</v>
      </c>
      <c r="AO162" s="1" t="b">
        <f t="shared" si="65"/>
        <v>0</v>
      </c>
      <c r="AP162" s="1" t="str">
        <f t="shared" si="66"/>
        <v>no involvement</v>
      </c>
      <c r="AQ162" s="1" t="b">
        <f t="shared" si="67"/>
        <v>0</v>
      </c>
      <c r="AR162" s="1" t="b">
        <f t="shared" si="68"/>
        <v>1</v>
      </c>
      <c r="AS162" s="1" t="b">
        <f t="shared" si="69"/>
        <v>1</v>
      </c>
      <c r="AT162" s="1" t="str">
        <f t="shared" si="70"/>
        <v>school administration</v>
      </c>
      <c r="AU162" s="1" t="b">
        <f t="shared" si="71"/>
        <v>0</v>
      </c>
      <c r="AV162" s="1" t="b">
        <f t="shared" si="72"/>
        <v>1</v>
      </c>
      <c r="AW162" s="1" t="str">
        <f t="shared" si="73"/>
        <v>community members</v>
      </c>
      <c r="AX162" s="1" t="b">
        <f t="shared" si="74"/>
        <v>0</v>
      </c>
      <c r="AY162" s="1" t="b">
        <f t="shared" si="75"/>
        <v>0</v>
      </c>
      <c r="AZ162" s="1" t="b">
        <f t="shared" si="76"/>
        <v>0</v>
      </c>
      <c r="BA162" s="1" t="b">
        <f t="shared" si="77"/>
        <v>0</v>
      </c>
      <c r="BB162" s="1" t="b">
        <f t="shared" si="78"/>
        <v>1</v>
      </c>
    </row>
    <row r="163">
      <c r="A163" s="16" t="s">
        <v>880</v>
      </c>
      <c r="B163" s="17">
        <v>43133.0</v>
      </c>
      <c r="C163" s="4" t="s">
        <v>302</v>
      </c>
      <c r="D163" s="3" t="s">
        <v>95</v>
      </c>
      <c r="E163" s="3" t="s">
        <v>53</v>
      </c>
      <c r="F163" s="18" t="s">
        <v>881</v>
      </c>
      <c r="G163" s="6"/>
      <c r="H163" s="6"/>
      <c r="I163" s="7" t="s">
        <v>882</v>
      </c>
      <c r="J163" s="27"/>
      <c r="K163" s="19" t="s">
        <v>132</v>
      </c>
      <c r="L163" s="3" t="s">
        <v>648</v>
      </c>
      <c r="M163" s="3" t="s">
        <v>237</v>
      </c>
      <c r="N163" s="3" t="s">
        <v>194</v>
      </c>
      <c r="O163" s="3" t="s">
        <v>342</v>
      </c>
      <c r="P163" s="74"/>
      <c r="Q163" s="3" t="s">
        <v>883</v>
      </c>
      <c r="R163" s="21"/>
      <c r="S163" s="21"/>
      <c r="T163" s="7" t="s">
        <v>884</v>
      </c>
      <c r="U163" s="25"/>
      <c r="V163" s="5" t="s">
        <v>70</v>
      </c>
      <c r="W163" s="5" t="s">
        <v>71</v>
      </c>
      <c r="X163" s="5" t="str">
        <f t="shared" si="79"/>
        <v>police/sheriff
other</v>
      </c>
      <c r="Y163" s="5" t="s">
        <v>78</v>
      </c>
      <c r="Z163" s="5" t="s">
        <v>69</v>
      </c>
      <c r="AA163" s="5" t="str">
        <f t="shared" si="80"/>
        <v>parks department
clean up/cover up</v>
      </c>
      <c r="AB163" s="5" t="s">
        <v>179</v>
      </c>
      <c r="AC163" s="5" t="s">
        <v>111</v>
      </c>
      <c r="AD163" s="5" t="str">
        <f t="shared" si="81"/>
        <v>school administration
letters/statements</v>
      </c>
      <c r="AE163" s="12"/>
      <c r="AF163" s="12"/>
      <c r="AG163" s="12" t="str">
        <f t="shared" si="82"/>
        <v>
</v>
      </c>
      <c r="AH163" s="12">
        <v>3.0</v>
      </c>
      <c r="AI163" s="12" t="str">
        <f t="shared" si="59"/>
        <v>Symbol</v>
      </c>
      <c r="AJ163" s="12" t="str">
        <f t="shared" si="60"/>
        <v>other</v>
      </c>
      <c r="AK163" s="22" t="str">
        <f t="shared" si="83"/>
        <v>other, clean up/cover up, letters/statements</v>
      </c>
      <c r="AL163" s="23" t="str">
        <f t="shared" si="62"/>
        <v>police/sheriff, parks department, school administration</v>
      </c>
      <c r="AM163" s="1" t="str">
        <f t="shared" si="84"/>
        <v>multiple</v>
      </c>
      <c r="AN163" s="2" t="b">
        <f t="shared" si="64"/>
        <v>0</v>
      </c>
      <c r="AO163" s="1" t="b">
        <f t="shared" si="65"/>
        <v>1</v>
      </c>
      <c r="AP163" s="1" t="str">
        <f t="shared" si="66"/>
        <v>other</v>
      </c>
      <c r="AQ163" s="1" t="b">
        <f t="shared" si="67"/>
        <v>0</v>
      </c>
      <c r="AR163" s="1" t="b">
        <f t="shared" si="68"/>
        <v>1</v>
      </c>
      <c r="AS163" s="1" t="b">
        <f t="shared" si="69"/>
        <v>1</v>
      </c>
      <c r="AT163" s="1" t="str">
        <f t="shared" si="70"/>
        <v>parks department</v>
      </c>
      <c r="AU163" s="1" t="b">
        <f t="shared" si="71"/>
        <v>0</v>
      </c>
      <c r="AV163" s="1" t="b">
        <f t="shared" si="72"/>
        <v>1</v>
      </c>
      <c r="AW163" s="1" t="str">
        <f t="shared" si="73"/>
        <v>police/sheriff</v>
      </c>
      <c r="AX163" s="1" t="b">
        <f t="shared" si="74"/>
        <v>0</v>
      </c>
      <c r="AY163" s="1" t="b">
        <f t="shared" si="75"/>
        <v>0</v>
      </c>
      <c r="AZ163" s="1" t="b">
        <f t="shared" si="76"/>
        <v>0</v>
      </c>
      <c r="BA163" s="1" t="b">
        <f t="shared" si="77"/>
        <v>0</v>
      </c>
      <c r="BB163" s="1" t="b">
        <f t="shared" si="78"/>
        <v>1</v>
      </c>
    </row>
    <row r="164">
      <c r="A164" s="47" t="s">
        <v>885</v>
      </c>
      <c r="B164" s="17">
        <v>43140.0</v>
      </c>
      <c r="C164" s="4" t="s">
        <v>886</v>
      </c>
      <c r="D164" s="3" t="s">
        <v>887</v>
      </c>
      <c r="E164" s="3" t="s">
        <v>53</v>
      </c>
      <c r="F164" s="18" t="s">
        <v>888</v>
      </c>
      <c r="G164" s="6"/>
      <c r="H164" s="6"/>
      <c r="I164" s="25"/>
      <c r="J164" s="27"/>
      <c r="K164" s="19" t="s">
        <v>83</v>
      </c>
      <c r="L164" s="3" t="s">
        <v>151</v>
      </c>
      <c r="M164" s="3" t="s">
        <v>237</v>
      </c>
      <c r="N164" s="3" t="s">
        <v>194</v>
      </c>
      <c r="O164" s="85" t="s">
        <v>62</v>
      </c>
      <c r="P164" s="74"/>
      <c r="Q164" s="21"/>
      <c r="R164" s="21"/>
      <c r="S164" s="21"/>
      <c r="T164" s="7" t="s">
        <v>889</v>
      </c>
      <c r="U164" s="7" t="s">
        <v>890</v>
      </c>
      <c r="V164" s="5" t="s">
        <v>179</v>
      </c>
      <c r="W164" s="5" t="s">
        <v>69</v>
      </c>
      <c r="X164" s="5" t="str">
        <f t="shared" si="79"/>
        <v>school administration
clean up/cover up</v>
      </c>
      <c r="Y164" s="5" t="s">
        <v>179</v>
      </c>
      <c r="Z164" s="5" t="s">
        <v>111</v>
      </c>
      <c r="AA164" s="5" t="str">
        <f t="shared" si="80"/>
        <v>school administration
letters/statements</v>
      </c>
      <c r="AB164" s="5" t="s">
        <v>179</v>
      </c>
      <c r="AC164" s="5" t="s">
        <v>71</v>
      </c>
      <c r="AD164" s="5" t="str">
        <f t="shared" si="81"/>
        <v>school administration
other</v>
      </c>
      <c r="AE164" s="12"/>
      <c r="AF164" s="12"/>
      <c r="AG164" s="12" t="str">
        <f t="shared" si="82"/>
        <v>
</v>
      </c>
      <c r="AH164" s="12">
        <v>3.0</v>
      </c>
      <c r="AI164" s="12" t="str">
        <f t="shared" si="59"/>
        <v>Graffiti</v>
      </c>
      <c r="AJ164" s="12" t="str">
        <f t="shared" si="60"/>
        <v>graffiti</v>
      </c>
      <c r="AK164" s="22" t="str">
        <f t="shared" si="83"/>
        <v>clean up/cover up, letters/statements, other</v>
      </c>
      <c r="AL164" s="23" t="str">
        <f t="shared" si="62"/>
        <v>school administration, school administration, school administration</v>
      </c>
      <c r="AM164" s="1" t="str">
        <f t="shared" si="84"/>
        <v/>
      </c>
      <c r="AN164" s="2" t="b">
        <f t="shared" si="64"/>
        <v>0</v>
      </c>
      <c r="AO164" s="1" t="b">
        <f t="shared" si="65"/>
        <v>0</v>
      </c>
      <c r="AP164" s="1" t="str">
        <f t="shared" si="66"/>
        <v>no involvement</v>
      </c>
      <c r="AQ164" s="1" t="b">
        <f t="shared" si="67"/>
        <v>0</v>
      </c>
      <c r="AR164" s="1" t="b">
        <f t="shared" si="68"/>
        <v>1</v>
      </c>
      <c r="AS164" s="1" t="b">
        <f t="shared" si="69"/>
        <v>1</v>
      </c>
      <c r="AT164" s="1" t="str">
        <f t="shared" si="70"/>
        <v>school administration</v>
      </c>
      <c r="AU164" s="1" t="b">
        <f t="shared" si="71"/>
        <v>0</v>
      </c>
      <c r="AV164" s="1" t="b">
        <f t="shared" si="72"/>
        <v>1</v>
      </c>
      <c r="AW164" s="1" t="str">
        <f t="shared" si="73"/>
        <v>school administration</v>
      </c>
      <c r="AX164" s="1" t="b">
        <f t="shared" si="74"/>
        <v>0</v>
      </c>
      <c r="AY164" s="1" t="b">
        <f t="shared" si="75"/>
        <v>0</v>
      </c>
      <c r="AZ164" s="1" t="b">
        <f t="shared" si="76"/>
        <v>0</v>
      </c>
      <c r="BA164" s="1" t="b">
        <f t="shared" si="77"/>
        <v>0</v>
      </c>
      <c r="BB164" s="1" t="b">
        <f t="shared" si="78"/>
        <v>1</v>
      </c>
    </row>
    <row r="165">
      <c r="A165" s="16" t="s">
        <v>891</v>
      </c>
      <c r="B165" s="17">
        <v>43144.0</v>
      </c>
      <c r="C165" s="4" t="s">
        <v>219</v>
      </c>
      <c r="D165" s="3" t="s">
        <v>220</v>
      </c>
      <c r="E165" s="3" t="s">
        <v>191</v>
      </c>
      <c r="F165" s="18" t="s">
        <v>82</v>
      </c>
      <c r="G165" s="18"/>
      <c r="H165" s="18"/>
      <c r="I165" s="7" t="s">
        <v>892</v>
      </c>
      <c r="J165" s="27"/>
      <c r="K165" s="19" t="s">
        <v>83</v>
      </c>
      <c r="L165" s="3" t="s">
        <v>212</v>
      </c>
      <c r="M165" s="3" t="s">
        <v>255</v>
      </c>
      <c r="N165" s="3" t="s">
        <v>194</v>
      </c>
      <c r="O165" s="3" t="s">
        <v>893</v>
      </c>
      <c r="P165" s="20" t="s">
        <v>894</v>
      </c>
      <c r="Q165" s="3" t="s">
        <v>65</v>
      </c>
      <c r="R165" s="21"/>
      <c r="S165" s="21"/>
      <c r="T165" s="7" t="s">
        <v>895</v>
      </c>
      <c r="U165" s="25"/>
      <c r="V165" s="5" t="s">
        <v>68</v>
      </c>
      <c r="W165" s="5" t="s">
        <v>69</v>
      </c>
      <c r="X165" s="5" t="str">
        <f t="shared" si="79"/>
        <v>community members
clean up/cover up</v>
      </c>
      <c r="Y165" s="5" t="s">
        <v>68</v>
      </c>
      <c r="Z165" s="5" t="s">
        <v>110</v>
      </c>
      <c r="AA165" s="5" t="str">
        <f t="shared" si="80"/>
        <v>community members
policy/committee/system creation</v>
      </c>
      <c r="AB165" s="5" t="s">
        <v>179</v>
      </c>
      <c r="AC165" s="5" t="s">
        <v>110</v>
      </c>
      <c r="AD165" s="5" t="str">
        <f t="shared" si="81"/>
        <v>school administration
policy/committee/system creation</v>
      </c>
      <c r="AE165" s="12"/>
      <c r="AF165" s="12"/>
      <c r="AG165" s="12" t="str">
        <f t="shared" si="82"/>
        <v>
</v>
      </c>
      <c r="AH165" s="12">
        <v>3.0</v>
      </c>
      <c r="AI165" s="12" t="str">
        <f t="shared" si="59"/>
        <v>Other</v>
      </c>
      <c r="AJ165" s="12" t="str">
        <f t="shared" si="60"/>
        <v>none</v>
      </c>
      <c r="AK165" s="22" t="str">
        <f t="shared" si="83"/>
        <v>clean up/cover up, policy/committee/system creation, policy/committee/system creation</v>
      </c>
      <c r="AL165" s="23" t="str">
        <f t="shared" si="62"/>
        <v>community members, community members, school administration</v>
      </c>
      <c r="AM165" s="1" t="str">
        <f t="shared" si="84"/>
        <v>LGBTQ</v>
      </c>
      <c r="AN165" s="2" t="b">
        <f t="shared" si="64"/>
        <v>0</v>
      </c>
      <c r="AO165" s="1" t="b">
        <f t="shared" si="65"/>
        <v>0</v>
      </c>
      <c r="AP165" s="1" t="str">
        <f t="shared" si="66"/>
        <v>no involvement</v>
      </c>
      <c r="AQ165" s="1" t="b">
        <f t="shared" si="67"/>
        <v>0</v>
      </c>
      <c r="AR165" s="1" t="b">
        <f t="shared" si="68"/>
        <v>0</v>
      </c>
      <c r="AS165" s="1" t="b">
        <f t="shared" si="69"/>
        <v>1</v>
      </c>
      <c r="AT165" s="1" t="str">
        <f t="shared" si="70"/>
        <v>community members</v>
      </c>
      <c r="AU165" s="1" t="b">
        <f t="shared" si="71"/>
        <v>0</v>
      </c>
      <c r="AV165" s="1" t="b">
        <f t="shared" si="72"/>
        <v>0</v>
      </c>
      <c r="AW165" s="1" t="str">
        <f t="shared" si="73"/>
        <v>None</v>
      </c>
      <c r="AX165" s="1" t="b">
        <f t="shared" si="74"/>
        <v>1</v>
      </c>
      <c r="AY165" s="1" t="b">
        <f t="shared" si="75"/>
        <v>0</v>
      </c>
      <c r="AZ165" s="1" t="b">
        <f t="shared" si="76"/>
        <v>0</v>
      </c>
      <c r="BA165" s="1" t="b">
        <f t="shared" si="77"/>
        <v>1</v>
      </c>
      <c r="BB165" s="1" t="b">
        <f t="shared" si="78"/>
        <v>1</v>
      </c>
    </row>
    <row r="166">
      <c r="A166" s="20" t="s">
        <v>869</v>
      </c>
      <c r="B166" s="17">
        <v>43146.0</v>
      </c>
      <c r="C166" s="4" t="s">
        <v>395</v>
      </c>
      <c r="D166" s="3" t="s">
        <v>333</v>
      </c>
      <c r="E166" s="3" t="s">
        <v>870</v>
      </c>
      <c r="F166" s="18" t="s">
        <v>607</v>
      </c>
      <c r="G166" s="6" t="s">
        <v>54</v>
      </c>
      <c r="H166" s="6"/>
      <c r="I166" s="25"/>
      <c r="J166" s="27"/>
      <c r="K166" s="19" t="s">
        <v>83</v>
      </c>
      <c r="L166" s="3" t="s">
        <v>146</v>
      </c>
      <c r="M166" s="3" t="s">
        <v>193</v>
      </c>
      <c r="N166" s="3" t="s">
        <v>194</v>
      </c>
      <c r="O166" s="3" t="s">
        <v>326</v>
      </c>
      <c r="P166" s="74"/>
      <c r="Q166" s="21"/>
      <c r="R166" s="21"/>
      <c r="S166" s="21"/>
      <c r="T166" s="7" t="s">
        <v>561</v>
      </c>
      <c r="U166" s="25"/>
      <c r="V166" s="5" t="s">
        <v>70</v>
      </c>
      <c r="W166" s="5" t="s">
        <v>71</v>
      </c>
      <c r="X166" s="5" t="str">
        <f t="shared" si="79"/>
        <v>police/sheriff
other</v>
      </c>
      <c r="Y166" s="12"/>
      <c r="Z166" s="5"/>
      <c r="AA166" s="5" t="str">
        <f t="shared" si="80"/>
        <v>
</v>
      </c>
      <c r="AB166" s="12"/>
      <c r="AC166" s="12"/>
      <c r="AD166" s="5" t="str">
        <f t="shared" si="81"/>
        <v>
</v>
      </c>
      <c r="AE166" s="12"/>
      <c r="AF166" s="12"/>
      <c r="AG166" s="12" t="str">
        <f t="shared" si="82"/>
        <v>
</v>
      </c>
      <c r="AH166" s="12">
        <v>1.0</v>
      </c>
      <c r="AI166" s="12" t="str">
        <f t="shared" si="59"/>
        <v>Symbol</v>
      </c>
      <c r="AJ166" s="12" t="str">
        <f t="shared" si="60"/>
        <v>vandalism</v>
      </c>
      <c r="AK166" s="22" t="str">
        <f t="shared" si="83"/>
        <v>other</v>
      </c>
      <c r="AL166" s="23" t="str">
        <f t="shared" si="62"/>
        <v>other</v>
      </c>
      <c r="AM166" s="1" t="str">
        <f t="shared" si="84"/>
        <v/>
      </c>
      <c r="AN166" s="2" t="b">
        <f t="shared" si="64"/>
        <v>0</v>
      </c>
      <c r="AO166" s="1" t="b">
        <f t="shared" si="65"/>
        <v>1</v>
      </c>
      <c r="AP166" s="1" t="str">
        <f t="shared" si="66"/>
        <v>other</v>
      </c>
      <c r="AQ166" s="1" t="b">
        <f t="shared" si="67"/>
        <v>0</v>
      </c>
      <c r="AR166" s="1" t="b">
        <f t="shared" si="68"/>
        <v>0</v>
      </c>
      <c r="AS166" s="1" t="b">
        <f t="shared" si="69"/>
        <v>0</v>
      </c>
      <c r="AT166" s="1" t="str">
        <f t="shared" si="70"/>
        <v>None</v>
      </c>
      <c r="AU166" s="1" t="b">
        <f t="shared" si="71"/>
        <v>0</v>
      </c>
      <c r="AV166" s="1" t="b">
        <f t="shared" si="72"/>
        <v>1</v>
      </c>
      <c r="AW166" s="1" t="str">
        <f t="shared" si="73"/>
        <v>police/sheriff</v>
      </c>
      <c r="AX166" s="1" t="b">
        <f t="shared" si="74"/>
        <v>0</v>
      </c>
      <c r="AY166" s="1" t="b">
        <f t="shared" si="75"/>
        <v>0</v>
      </c>
      <c r="AZ166" s="1" t="b">
        <f t="shared" si="76"/>
        <v>0</v>
      </c>
      <c r="BA166" s="1" t="b">
        <f t="shared" si="77"/>
        <v>0</v>
      </c>
      <c r="BB166" s="1" t="b">
        <f t="shared" si="78"/>
        <v>1</v>
      </c>
    </row>
    <row r="167">
      <c r="A167" s="127" t="s">
        <v>896</v>
      </c>
      <c r="B167" s="17">
        <v>43148.0</v>
      </c>
      <c r="C167" s="4" t="s">
        <v>897</v>
      </c>
      <c r="D167" s="3" t="s">
        <v>898</v>
      </c>
      <c r="E167" s="3" t="s">
        <v>191</v>
      </c>
      <c r="F167" s="18" t="s">
        <v>82</v>
      </c>
      <c r="G167" s="18"/>
      <c r="H167" s="18"/>
      <c r="I167" s="25"/>
      <c r="J167" s="27"/>
      <c r="K167" s="19" t="s">
        <v>83</v>
      </c>
      <c r="L167" s="3" t="s">
        <v>212</v>
      </c>
      <c r="M167" s="3" t="s">
        <v>899</v>
      </c>
      <c r="N167" s="3" t="s">
        <v>194</v>
      </c>
      <c r="O167" s="3" t="s">
        <v>893</v>
      </c>
      <c r="P167" s="20" t="s">
        <v>900</v>
      </c>
      <c r="Q167" s="21"/>
      <c r="R167" s="21"/>
      <c r="S167" s="21"/>
      <c r="T167" s="128" t="s">
        <v>901</v>
      </c>
      <c r="U167" s="25"/>
      <c r="V167" s="5" t="s">
        <v>179</v>
      </c>
      <c r="W167" s="5" t="s">
        <v>111</v>
      </c>
      <c r="X167" s="5" t="str">
        <f t="shared" si="79"/>
        <v>school administration
letters/statements</v>
      </c>
      <c r="Y167" s="5" t="s">
        <v>179</v>
      </c>
      <c r="Z167" s="5" t="s">
        <v>110</v>
      </c>
      <c r="AA167" s="5" t="str">
        <f t="shared" si="80"/>
        <v>school administration
policy/committee/system creation</v>
      </c>
      <c r="AB167" s="5" t="s">
        <v>70</v>
      </c>
      <c r="AC167" s="5" t="s">
        <v>71</v>
      </c>
      <c r="AD167" s="5" t="str">
        <f t="shared" si="81"/>
        <v>police/sheriff
other</v>
      </c>
      <c r="AE167" s="5" t="s">
        <v>179</v>
      </c>
      <c r="AF167" s="5" t="s">
        <v>226</v>
      </c>
      <c r="AG167" s="12" t="str">
        <f t="shared" si="82"/>
        <v>school administration
victim support</v>
      </c>
      <c r="AH167" s="12">
        <v>4.0</v>
      </c>
      <c r="AI167" s="12" t="str">
        <f t="shared" si="59"/>
        <v>Other</v>
      </c>
      <c r="AJ167" s="12" t="str">
        <f t="shared" si="60"/>
        <v>none</v>
      </c>
      <c r="AK167" s="22" t="str">
        <f t="shared" si="83"/>
        <v>letters/statements, policy/committee/system creation, other, victim support</v>
      </c>
      <c r="AL167" s="23" t="str">
        <f t="shared" si="62"/>
        <v>school administration, school administration, police/sheriff, school administration</v>
      </c>
      <c r="AM167" s="1" t="str">
        <f t="shared" si="84"/>
        <v/>
      </c>
      <c r="AN167" s="2" t="b">
        <f t="shared" si="64"/>
        <v>0</v>
      </c>
      <c r="AO167" s="1" t="b">
        <f t="shared" si="65"/>
        <v>1</v>
      </c>
      <c r="AP167" s="1" t="str">
        <f t="shared" si="66"/>
        <v>other</v>
      </c>
      <c r="AQ167" s="1" t="b">
        <f t="shared" si="67"/>
        <v>0</v>
      </c>
      <c r="AR167" s="1" t="b">
        <f t="shared" si="68"/>
        <v>1</v>
      </c>
      <c r="AS167" s="1" t="b">
        <f t="shared" si="69"/>
        <v>0</v>
      </c>
      <c r="AT167" s="1" t="str">
        <f t="shared" si="70"/>
        <v>None</v>
      </c>
      <c r="AU167" s="1" t="b">
        <f t="shared" si="71"/>
        <v>0</v>
      </c>
      <c r="AV167" s="1" t="b">
        <f t="shared" si="72"/>
        <v>1</v>
      </c>
      <c r="AW167" s="1" t="str">
        <f t="shared" si="73"/>
        <v>police/sheriff</v>
      </c>
      <c r="AX167" s="1" t="b">
        <f t="shared" si="74"/>
        <v>1</v>
      </c>
      <c r="AY167" s="1" t="b">
        <f t="shared" si="75"/>
        <v>0</v>
      </c>
      <c r="AZ167" s="1" t="b">
        <f t="shared" si="76"/>
        <v>1</v>
      </c>
      <c r="BA167" s="1" t="b">
        <f t="shared" si="77"/>
        <v>1</v>
      </c>
      <c r="BB167" s="1" t="b">
        <f t="shared" si="78"/>
        <v>1</v>
      </c>
    </row>
    <row r="168">
      <c r="A168" s="16" t="s">
        <v>902</v>
      </c>
      <c r="B168" s="17">
        <v>43150.0</v>
      </c>
      <c r="C168" s="4" t="s">
        <v>903</v>
      </c>
      <c r="D168" s="3" t="s">
        <v>618</v>
      </c>
      <c r="E168" s="3" t="s">
        <v>191</v>
      </c>
      <c r="F168" s="6" t="s">
        <v>139</v>
      </c>
      <c r="G168" s="18"/>
      <c r="H168" s="18"/>
      <c r="I168" s="25"/>
      <c r="J168" s="27"/>
      <c r="K168" s="19" t="s">
        <v>83</v>
      </c>
      <c r="L168" s="3" t="s">
        <v>212</v>
      </c>
      <c r="M168" s="3" t="s">
        <v>255</v>
      </c>
      <c r="N168" s="3" t="s">
        <v>194</v>
      </c>
      <c r="O168" s="3" t="s">
        <v>893</v>
      </c>
      <c r="P168" s="20" t="s">
        <v>904</v>
      </c>
      <c r="Q168" s="21"/>
      <c r="R168" s="21"/>
      <c r="S168" s="21"/>
      <c r="T168" s="7" t="s">
        <v>905</v>
      </c>
      <c r="U168" s="25"/>
      <c r="V168" s="5" t="s">
        <v>179</v>
      </c>
      <c r="W168" s="5" t="s">
        <v>111</v>
      </c>
      <c r="X168" s="5" t="str">
        <f t="shared" si="79"/>
        <v>school administration
letters/statements</v>
      </c>
      <c r="Y168" s="5" t="s">
        <v>179</v>
      </c>
      <c r="Z168" s="5" t="s">
        <v>92</v>
      </c>
      <c r="AA168" s="5" t="str">
        <f t="shared" si="80"/>
        <v>school administration
gathering/protest/vigil/demonstration</v>
      </c>
      <c r="AB168" s="5" t="s">
        <v>283</v>
      </c>
      <c r="AC168" s="5" t="s">
        <v>226</v>
      </c>
      <c r="AD168" s="5" t="str">
        <f t="shared" si="81"/>
        <v>student group
victim support</v>
      </c>
      <c r="AE168" s="5" t="s">
        <v>283</v>
      </c>
      <c r="AF168" s="5" t="s">
        <v>111</v>
      </c>
      <c r="AG168" s="12" t="str">
        <f t="shared" si="82"/>
        <v>student group
letters/statements</v>
      </c>
      <c r="AH168" s="12">
        <v>4.0</v>
      </c>
      <c r="AI168" s="12" t="str">
        <f t="shared" si="59"/>
        <v>Symbol</v>
      </c>
      <c r="AJ168" s="12" t="str">
        <f t="shared" si="60"/>
        <v>hate-symbol</v>
      </c>
      <c r="AK168" s="22" t="str">
        <f t="shared" si="83"/>
        <v>letters/statements, gathering/protest/vigil/demonstration, victim support, letters/statements</v>
      </c>
      <c r="AL168" s="23" t="str">
        <f t="shared" si="62"/>
        <v>school administration, school administration, student group, student group</v>
      </c>
      <c r="AM168" s="1" t="str">
        <f t="shared" si="84"/>
        <v/>
      </c>
      <c r="AN168" s="2" t="b">
        <f t="shared" si="64"/>
        <v>0</v>
      </c>
      <c r="AO168" s="1" t="b">
        <f t="shared" si="65"/>
        <v>0</v>
      </c>
      <c r="AP168" s="1" t="str">
        <f t="shared" si="66"/>
        <v>no involvement</v>
      </c>
      <c r="AQ168" s="1" t="b">
        <f t="shared" si="67"/>
        <v>0</v>
      </c>
      <c r="AR168" s="1" t="b">
        <f t="shared" si="68"/>
        <v>1</v>
      </c>
      <c r="AS168" s="1" t="b">
        <f t="shared" si="69"/>
        <v>0</v>
      </c>
      <c r="AT168" s="1" t="str">
        <f t="shared" si="70"/>
        <v>None</v>
      </c>
      <c r="AU168" s="1" t="b">
        <f t="shared" si="71"/>
        <v>0</v>
      </c>
      <c r="AV168" s="1" t="b">
        <f t="shared" si="72"/>
        <v>0</v>
      </c>
      <c r="AW168" s="1" t="str">
        <f t="shared" si="73"/>
        <v>None</v>
      </c>
      <c r="AX168" s="1" t="b">
        <f t="shared" si="74"/>
        <v>0</v>
      </c>
      <c r="AY168" s="1" t="b">
        <f t="shared" si="75"/>
        <v>1</v>
      </c>
      <c r="AZ168" s="1" t="b">
        <f t="shared" si="76"/>
        <v>1</v>
      </c>
      <c r="BA168" s="1" t="b">
        <f t="shared" si="77"/>
        <v>1</v>
      </c>
      <c r="BB168" s="1" t="b">
        <f t="shared" si="78"/>
        <v>0</v>
      </c>
    </row>
    <row r="169">
      <c r="A169" s="16" t="s">
        <v>869</v>
      </c>
      <c r="B169" s="17">
        <v>43153.0</v>
      </c>
      <c r="C169" s="4" t="s">
        <v>395</v>
      </c>
      <c r="D169" s="3" t="s">
        <v>333</v>
      </c>
      <c r="E169" s="3" t="s">
        <v>870</v>
      </c>
      <c r="F169" s="18" t="s">
        <v>607</v>
      </c>
      <c r="G169" s="6"/>
      <c r="H169" s="6"/>
      <c r="I169" s="25"/>
      <c r="J169" s="27"/>
      <c r="K169" s="19" t="s">
        <v>83</v>
      </c>
      <c r="L169" s="3" t="s">
        <v>701</v>
      </c>
      <c r="M169" s="3" t="s">
        <v>193</v>
      </c>
      <c r="N169" s="3" t="s">
        <v>194</v>
      </c>
      <c r="O169" s="3" t="s">
        <v>98</v>
      </c>
      <c r="P169" s="74"/>
      <c r="Q169" s="21"/>
      <c r="R169" s="21"/>
      <c r="S169" s="21"/>
      <c r="T169" s="7" t="s">
        <v>561</v>
      </c>
      <c r="U169" s="25"/>
      <c r="V169" s="5" t="s">
        <v>70</v>
      </c>
      <c r="W169" s="5" t="s">
        <v>71</v>
      </c>
      <c r="X169" s="5" t="str">
        <f t="shared" si="79"/>
        <v>police/sheriff
other</v>
      </c>
      <c r="Y169" s="12"/>
      <c r="Z169" s="5"/>
      <c r="AA169" s="5" t="str">
        <f t="shared" si="80"/>
        <v>
</v>
      </c>
      <c r="AB169" s="12"/>
      <c r="AC169" s="12"/>
      <c r="AD169" s="5" t="str">
        <f t="shared" si="81"/>
        <v>
</v>
      </c>
      <c r="AE169" s="12"/>
      <c r="AF169" s="12"/>
      <c r="AG169" s="12" t="str">
        <f t="shared" si="82"/>
        <v>
</v>
      </c>
      <c r="AH169" s="12">
        <v>1.0</v>
      </c>
      <c r="AI169" s="12" t="str">
        <f t="shared" si="59"/>
        <v>Symbol</v>
      </c>
      <c r="AJ169" s="12" t="str">
        <f t="shared" si="60"/>
        <v>antisemitic-symbol</v>
      </c>
      <c r="AK169" s="22" t="str">
        <f t="shared" si="83"/>
        <v>other</v>
      </c>
      <c r="AL169" s="23" t="str">
        <f t="shared" si="62"/>
        <v>other</v>
      </c>
      <c r="AM169" s="1" t="str">
        <f t="shared" si="84"/>
        <v/>
      </c>
      <c r="AN169" s="2" t="b">
        <f t="shared" si="64"/>
        <v>0</v>
      </c>
      <c r="AO169" s="1" t="b">
        <f t="shared" si="65"/>
        <v>1</v>
      </c>
      <c r="AP169" s="1" t="str">
        <f t="shared" si="66"/>
        <v>other</v>
      </c>
      <c r="AQ169" s="1" t="b">
        <f t="shared" si="67"/>
        <v>0</v>
      </c>
      <c r="AR169" s="1" t="b">
        <f t="shared" si="68"/>
        <v>0</v>
      </c>
      <c r="AS169" s="1" t="b">
        <f t="shared" si="69"/>
        <v>0</v>
      </c>
      <c r="AT169" s="1" t="str">
        <f t="shared" si="70"/>
        <v>None</v>
      </c>
      <c r="AU169" s="1" t="b">
        <f t="shared" si="71"/>
        <v>0</v>
      </c>
      <c r="AV169" s="1" t="b">
        <f t="shared" si="72"/>
        <v>1</v>
      </c>
      <c r="AW169" s="1" t="str">
        <f t="shared" si="73"/>
        <v>police/sheriff</v>
      </c>
      <c r="AX169" s="1" t="b">
        <f t="shared" si="74"/>
        <v>0</v>
      </c>
      <c r="AY169" s="1" t="b">
        <f t="shared" si="75"/>
        <v>0</v>
      </c>
      <c r="AZ169" s="1" t="b">
        <f t="shared" si="76"/>
        <v>0</v>
      </c>
      <c r="BA169" s="1" t="b">
        <f t="shared" si="77"/>
        <v>0</v>
      </c>
      <c r="BB169" s="1" t="b">
        <f t="shared" si="78"/>
        <v>1</v>
      </c>
    </row>
    <row r="170">
      <c r="A170" s="16" t="s">
        <v>906</v>
      </c>
      <c r="B170" s="17">
        <v>43155.0</v>
      </c>
      <c r="C170" s="4" t="s">
        <v>907</v>
      </c>
      <c r="D170" s="3" t="s">
        <v>182</v>
      </c>
      <c r="E170" s="3" t="s">
        <v>53</v>
      </c>
      <c r="F170" s="18" t="s">
        <v>908</v>
      </c>
      <c r="G170" s="6"/>
      <c r="H170" s="6"/>
      <c r="I170" s="25"/>
      <c r="J170" s="27"/>
      <c r="K170" s="19" t="s">
        <v>132</v>
      </c>
      <c r="L170" s="3" t="s">
        <v>146</v>
      </c>
      <c r="M170" s="3" t="s">
        <v>193</v>
      </c>
      <c r="N170" s="3" t="s">
        <v>194</v>
      </c>
      <c r="O170" s="3" t="s">
        <v>909</v>
      </c>
      <c r="P170" s="74"/>
      <c r="Q170" s="21"/>
      <c r="R170" s="21"/>
      <c r="S170" s="21"/>
      <c r="T170" s="7" t="s">
        <v>910</v>
      </c>
      <c r="U170" s="7" t="s">
        <v>911</v>
      </c>
      <c r="V170" s="5" t="s">
        <v>283</v>
      </c>
      <c r="W170" s="5" t="s">
        <v>111</v>
      </c>
      <c r="X170" s="5" t="str">
        <f t="shared" si="79"/>
        <v>student group
letters/statements</v>
      </c>
      <c r="Y170" s="5" t="s">
        <v>179</v>
      </c>
      <c r="Z170" s="5" t="s">
        <v>111</v>
      </c>
      <c r="AA170" s="5" t="str">
        <f t="shared" si="80"/>
        <v>school administration
letters/statements</v>
      </c>
      <c r="AB170" s="5" t="s">
        <v>179</v>
      </c>
      <c r="AC170" s="5" t="s">
        <v>92</v>
      </c>
      <c r="AD170" s="5" t="str">
        <f t="shared" si="81"/>
        <v>school administration
gathering/protest/vigil/demonstration</v>
      </c>
      <c r="AE170" s="12"/>
      <c r="AF170" s="12"/>
      <c r="AG170" s="12" t="str">
        <f t="shared" si="82"/>
        <v>
</v>
      </c>
      <c r="AH170" s="12">
        <v>3.0</v>
      </c>
      <c r="AI170" s="12" t="str">
        <f t="shared" si="59"/>
        <v>Other</v>
      </c>
      <c r="AJ170" s="12" t="str">
        <f t="shared" si="60"/>
        <v>other</v>
      </c>
      <c r="AK170" s="22" t="str">
        <f t="shared" si="83"/>
        <v>letters/statements, letters/statements, gathering/protest/vigil/demonstration</v>
      </c>
      <c r="AL170" s="23" t="str">
        <f t="shared" si="62"/>
        <v>student group, school administration, school administration</v>
      </c>
      <c r="AM170" s="1" t="str">
        <f t="shared" si="84"/>
        <v/>
      </c>
      <c r="AN170" s="2" t="b">
        <f t="shared" si="64"/>
        <v>0</v>
      </c>
      <c r="AO170" s="1" t="b">
        <f t="shared" si="65"/>
        <v>0</v>
      </c>
      <c r="AP170" s="1" t="str">
        <f t="shared" si="66"/>
        <v>no involvement</v>
      </c>
      <c r="AQ170" s="1" t="b">
        <f t="shared" si="67"/>
        <v>0</v>
      </c>
      <c r="AR170" s="1" t="b">
        <f t="shared" si="68"/>
        <v>1</v>
      </c>
      <c r="AS170" s="1" t="b">
        <f t="shared" si="69"/>
        <v>0</v>
      </c>
      <c r="AT170" s="1" t="str">
        <f t="shared" si="70"/>
        <v>None</v>
      </c>
      <c r="AU170" s="1" t="b">
        <f t="shared" si="71"/>
        <v>0</v>
      </c>
      <c r="AV170" s="1" t="b">
        <f t="shared" si="72"/>
        <v>0</v>
      </c>
      <c r="AW170" s="1" t="str">
        <f t="shared" si="73"/>
        <v>None</v>
      </c>
      <c r="AX170" s="1" t="b">
        <f t="shared" si="74"/>
        <v>0</v>
      </c>
      <c r="AY170" s="1" t="b">
        <f t="shared" si="75"/>
        <v>1</v>
      </c>
      <c r="AZ170" s="1" t="b">
        <f t="shared" si="76"/>
        <v>0</v>
      </c>
      <c r="BA170" s="1" t="b">
        <f t="shared" si="77"/>
        <v>1</v>
      </c>
      <c r="BB170" s="1" t="b">
        <f t="shared" si="78"/>
        <v>0</v>
      </c>
    </row>
    <row r="171">
      <c r="A171" s="16" t="s">
        <v>906</v>
      </c>
      <c r="B171" s="17">
        <v>43155.0</v>
      </c>
      <c r="C171" s="4" t="s">
        <v>907</v>
      </c>
      <c r="D171" s="3" t="s">
        <v>182</v>
      </c>
      <c r="E171" s="3" t="s">
        <v>53</v>
      </c>
      <c r="F171" s="18" t="s">
        <v>82</v>
      </c>
      <c r="G171" s="18"/>
      <c r="H171" s="18"/>
      <c r="I171" s="25"/>
      <c r="J171" s="27"/>
      <c r="K171" s="19" t="s">
        <v>83</v>
      </c>
      <c r="L171" s="3" t="s">
        <v>146</v>
      </c>
      <c r="M171" s="3" t="s">
        <v>193</v>
      </c>
      <c r="N171" s="3" t="s">
        <v>194</v>
      </c>
      <c r="O171" s="3" t="s">
        <v>275</v>
      </c>
      <c r="P171" s="74"/>
      <c r="Q171" s="21"/>
      <c r="R171" s="21"/>
      <c r="S171" s="21"/>
      <c r="T171" s="7" t="s">
        <v>912</v>
      </c>
      <c r="U171" s="25"/>
      <c r="V171" s="5" t="s">
        <v>283</v>
      </c>
      <c r="W171" s="5" t="s">
        <v>111</v>
      </c>
      <c r="X171" s="5" t="str">
        <f t="shared" si="79"/>
        <v>student group
letters/statements</v>
      </c>
      <c r="Y171" s="5" t="s">
        <v>283</v>
      </c>
      <c r="Z171" s="5" t="s">
        <v>92</v>
      </c>
      <c r="AA171" s="5" t="str">
        <f t="shared" si="80"/>
        <v>student group
gathering/protest/vigil/demonstration</v>
      </c>
      <c r="AB171" s="5" t="s">
        <v>179</v>
      </c>
      <c r="AC171" s="5" t="s">
        <v>111</v>
      </c>
      <c r="AD171" s="5" t="str">
        <f t="shared" si="81"/>
        <v>school administration
letters/statements</v>
      </c>
      <c r="AE171" s="12"/>
      <c r="AF171" s="12"/>
      <c r="AG171" s="12" t="str">
        <f t="shared" si="82"/>
        <v>
</v>
      </c>
      <c r="AH171" s="12">
        <v>3.0</v>
      </c>
      <c r="AI171" s="12" t="str">
        <f t="shared" si="59"/>
        <v>Other</v>
      </c>
      <c r="AJ171" s="12" t="str">
        <f t="shared" si="60"/>
        <v>none</v>
      </c>
      <c r="AK171" s="22" t="str">
        <f t="shared" si="83"/>
        <v>letters/statements, gathering/protest/vigil/demonstration, letters/statements</v>
      </c>
      <c r="AL171" s="23" t="str">
        <f t="shared" si="62"/>
        <v>student group, student group, school administration</v>
      </c>
      <c r="AM171" s="1" t="str">
        <f t="shared" si="84"/>
        <v/>
      </c>
      <c r="AN171" s="2" t="b">
        <f t="shared" si="64"/>
        <v>0</v>
      </c>
      <c r="AO171" s="1" t="b">
        <f t="shared" si="65"/>
        <v>0</v>
      </c>
      <c r="AP171" s="1" t="str">
        <f t="shared" si="66"/>
        <v>no involvement</v>
      </c>
      <c r="AQ171" s="1" t="b">
        <f t="shared" si="67"/>
        <v>0</v>
      </c>
      <c r="AR171" s="1" t="b">
        <f t="shared" si="68"/>
        <v>1</v>
      </c>
      <c r="AS171" s="1" t="b">
        <f t="shared" si="69"/>
        <v>0</v>
      </c>
      <c r="AT171" s="1" t="str">
        <f t="shared" si="70"/>
        <v>None</v>
      </c>
      <c r="AU171" s="1" t="b">
        <f t="shared" si="71"/>
        <v>0</v>
      </c>
      <c r="AV171" s="1" t="b">
        <f t="shared" si="72"/>
        <v>0</v>
      </c>
      <c r="AW171" s="1" t="str">
        <f t="shared" si="73"/>
        <v>None</v>
      </c>
      <c r="AX171" s="1" t="b">
        <f t="shared" si="74"/>
        <v>0</v>
      </c>
      <c r="AY171" s="1" t="b">
        <f t="shared" si="75"/>
        <v>1</v>
      </c>
      <c r="AZ171" s="1" t="b">
        <f t="shared" si="76"/>
        <v>0</v>
      </c>
      <c r="BA171" s="1" t="b">
        <f t="shared" si="77"/>
        <v>1</v>
      </c>
      <c r="BB171" s="1" t="b">
        <f t="shared" si="78"/>
        <v>0</v>
      </c>
    </row>
    <row r="172">
      <c r="A172" s="16" t="s">
        <v>913</v>
      </c>
      <c r="B172" s="17">
        <v>43159.0</v>
      </c>
      <c r="C172" s="4" t="s">
        <v>853</v>
      </c>
      <c r="D172" s="3" t="s">
        <v>423</v>
      </c>
      <c r="E172" s="3" t="s">
        <v>191</v>
      </c>
      <c r="F172" s="18" t="s">
        <v>54</v>
      </c>
      <c r="G172" s="6"/>
      <c r="H172" s="6"/>
      <c r="I172" s="7" t="s">
        <v>914</v>
      </c>
      <c r="J172" s="27"/>
      <c r="K172" s="19" t="s">
        <v>83</v>
      </c>
      <c r="L172" s="3" t="s">
        <v>316</v>
      </c>
      <c r="M172" s="3" t="s">
        <v>265</v>
      </c>
      <c r="N172" s="3" t="s">
        <v>194</v>
      </c>
      <c r="O172" s="3" t="s">
        <v>342</v>
      </c>
      <c r="P172" s="74"/>
      <c r="Q172" s="36"/>
      <c r="R172" s="21"/>
      <c r="S172" s="21"/>
      <c r="T172" s="121" t="s">
        <v>561</v>
      </c>
      <c r="U172" s="129" t="s">
        <v>915</v>
      </c>
      <c r="V172" s="5" t="s">
        <v>70</v>
      </c>
      <c r="W172" s="5" t="s">
        <v>71</v>
      </c>
      <c r="X172" s="5" t="str">
        <f t="shared" si="79"/>
        <v>police/sheriff
other</v>
      </c>
      <c r="Y172" s="12"/>
      <c r="Z172" s="5"/>
      <c r="AA172" s="5" t="str">
        <f t="shared" si="80"/>
        <v>
</v>
      </c>
      <c r="AB172" s="12"/>
      <c r="AC172" s="12"/>
      <c r="AD172" s="5" t="str">
        <f t="shared" si="81"/>
        <v>
</v>
      </c>
      <c r="AE172" s="12"/>
      <c r="AF172" s="12"/>
      <c r="AG172" s="12" t="str">
        <f t="shared" si="82"/>
        <v>
</v>
      </c>
      <c r="AH172" s="12">
        <v>1.0</v>
      </c>
      <c r="AI172" s="12" t="str">
        <f t="shared" si="59"/>
        <v>Vandalism</v>
      </c>
      <c r="AJ172" s="12" t="str">
        <f t="shared" si="60"/>
        <v>vandalism</v>
      </c>
      <c r="AK172" s="22" t="str">
        <f t="shared" si="83"/>
        <v>other</v>
      </c>
      <c r="AL172" s="39" t="str">
        <f t="shared" si="62"/>
        <v>other</v>
      </c>
      <c r="AM172" s="1" t="str">
        <f t="shared" si="84"/>
        <v/>
      </c>
      <c r="AN172" s="2" t="b">
        <f t="shared" si="64"/>
        <v>0</v>
      </c>
      <c r="AO172" s="1" t="b">
        <f t="shared" si="65"/>
        <v>1</v>
      </c>
      <c r="AP172" s="1" t="str">
        <f t="shared" si="66"/>
        <v>other</v>
      </c>
      <c r="AQ172" s="1" t="b">
        <f t="shared" si="67"/>
        <v>0</v>
      </c>
      <c r="AR172" s="1" t="b">
        <f t="shared" si="68"/>
        <v>0</v>
      </c>
      <c r="AS172" s="1" t="b">
        <f t="shared" si="69"/>
        <v>0</v>
      </c>
      <c r="AT172" s="1" t="str">
        <f t="shared" si="70"/>
        <v>None</v>
      </c>
      <c r="AU172" s="1" t="b">
        <f t="shared" si="71"/>
        <v>0</v>
      </c>
      <c r="AV172" s="1" t="b">
        <f t="shared" si="72"/>
        <v>1</v>
      </c>
      <c r="AW172" s="1" t="str">
        <f t="shared" si="73"/>
        <v>police/sheriff</v>
      </c>
      <c r="AX172" s="1" t="b">
        <f t="shared" si="74"/>
        <v>0</v>
      </c>
      <c r="AY172" s="1" t="b">
        <f t="shared" si="75"/>
        <v>0</v>
      </c>
      <c r="AZ172" s="1" t="b">
        <f t="shared" si="76"/>
        <v>0</v>
      </c>
      <c r="BA172" s="1" t="b">
        <f t="shared" si="77"/>
        <v>0</v>
      </c>
      <c r="BB172" s="1" t="b">
        <f t="shared" si="78"/>
        <v>1</v>
      </c>
    </row>
    <row r="173">
      <c r="A173" s="16" t="s">
        <v>916</v>
      </c>
      <c r="B173" s="17">
        <v>43166.0</v>
      </c>
      <c r="C173" s="4" t="s">
        <v>917</v>
      </c>
      <c r="D173" s="3" t="s">
        <v>333</v>
      </c>
      <c r="E173" s="3" t="s">
        <v>53</v>
      </c>
      <c r="F173" s="18" t="s">
        <v>918</v>
      </c>
      <c r="G173" s="6"/>
      <c r="H173" s="6"/>
      <c r="I173" s="7" t="s">
        <v>311</v>
      </c>
      <c r="J173" s="27"/>
      <c r="K173" s="19" t="s">
        <v>83</v>
      </c>
      <c r="L173" s="3" t="s">
        <v>151</v>
      </c>
      <c r="M173" s="3" t="s">
        <v>193</v>
      </c>
      <c r="N173" s="3" t="s">
        <v>194</v>
      </c>
      <c r="O173" s="3" t="s">
        <v>152</v>
      </c>
      <c r="P173" s="74"/>
      <c r="Q173" s="21"/>
      <c r="R173" s="21"/>
      <c r="S173" s="3" t="s">
        <v>88</v>
      </c>
      <c r="T173" s="7" t="s">
        <v>919</v>
      </c>
      <c r="U173" s="25"/>
      <c r="V173" s="5" t="s">
        <v>179</v>
      </c>
      <c r="W173" s="5" t="s">
        <v>42</v>
      </c>
      <c r="X173" s="5" t="str">
        <f t="shared" si="79"/>
        <v>school administration
suspension/denial of access to space</v>
      </c>
      <c r="Y173" s="5" t="s">
        <v>179</v>
      </c>
      <c r="Z173" s="5" t="s">
        <v>111</v>
      </c>
      <c r="AA173" s="5" t="str">
        <f t="shared" si="80"/>
        <v>school administration
letters/statements</v>
      </c>
      <c r="AB173" s="5" t="s">
        <v>70</v>
      </c>
      <c r="AC173" s="5" t="s">
        <v>42</v>
      </c>
      <c r="AD173" s="5" t="str">
        <f t="shared" si="81"/>
        <v>police/sheriff
suspension/denial of access to space</v>
      </c>
      <c r="AE173" s="12"/>
      <c r="AF173" s="12"/>
      <c r="AG173" s="12" t="str">
        <f t="shared" si="82"/>
        <v>
</v>
      </c>
      <c r="AH173" s="12">
        <v>3.0</v>
      </c>
      <c r="AI173" s="12" t="str">
        <f t="shared" si="59"/>
        <v>Other</v>
      </c>
      <c r="AJ173" s="12" t="str">
        <f t="shared" si="60"/>
        <v>other</v>
      </c>
      <c r="AK173" s="22" t="str">
        <f t="shared" si="83"/>
        <v>suspension/denial of access to space, letters/statements, suspension/denial of access to space</v>
      </c>
      <c r="AL173" s="23" t="str">
        <f t="shared" si="62"/>
        <v>school administration, school administration, police/sheriff</v>
      </c>
      <c r="AM173" s="1" t="str">
        <f t="shared" si="84"/>
        <v/>
      </c>
      <c r="AN173" s="2" t="b">
        <f t="shared" si="64"/>
        <v>0</v>
      </c>
      <c r="AO173" s="1" t="b">
        <f t="shared" si="65"/>
        <v>1</v>
      </c>
      <c r="AP173" s="1" t="str">
        <f t="shared" si="66"/>
        <v>suspension/denial of access to space</v>
      </c>
      <c r="AQ173" s="1" t="b">
        <f t="shared" si="67"/>
        <v>0</v>
      </c>
      <c r="AR173" s="1" t="b">
        <f t="shared" si="68"/>
        <v>1</v>
      </c>
      <c r="AS173" s="1" t="b">
        <f t="shared" si="69"/>
        <v>0</v>
      </c>
      <c r="AT173" s="1" t="str">
        <f t="shared" si="70"/>
        <v>None</v>
      </c>
      <c r="AU173" s="1" t="b">
        <f t="shared" si="71"/>
        <v>1</v>
      </c>
      <c r="AV173" s="1" t="b">
        <f t="shared" si="72"/>
        <v>0</v>
      </c>
      <c r="AW173" s="1" t="str">
        <f t="shared" si="73"/>
        <v>None</v>
      </c>
      <c r="AX173" s="1" t="b">
        <f t="shared" si="74"/>
        <v>0</v>
      </c>
      <c r="AY173" s="1" t="b">
        <f t="shared" si="75"/>
        <v>0</v>
      </c>
      <c r="AZ173" s="1" t="b">
        <f t="shared" si="76"/>
        <v>0</v>
      </c>
      <c r="BA173" s="1" t="b">
        <f t="shared" si="77"/>
        <v>0</v>
      </c>
      <c r="BB173" s="1" t="b">
        <f t="shared" si="78"/>
        <v>1</v>
      </c>
    </row>
    <row r="174">
      <c r="A174" s="16" t="s">
        <v>920</v>
      </c>
      <c r="B174" s="17">
        <v>43170.0</v>
      </c>
      <c r="C174" s="4" t="s">
        <v>921</v>
      </c>
      <c r="D174" s="3" t="s">
        <v>138</v>
      </c>
      <c r="E174" s="3" t="s">
        <v>53</v>
      </c>
      <c r="F174" s="18" t="s">
        <v>502</v>
      </c>
      <c r="G174" s="6" t="s">
        <v>922</v>
      </c>
      <c r="H174" s="6"/>
      <c r="I174" s="7" t="s">
        <v>311</v>
      </c>
      <c r="J174" s="27"/>
      <c r="K174" s="19" t="s">
        <v>83</v>
      </c>
      <c r="L174" s="3" t="s">
        <v>212</v>
      </c>
      <c r="M174" s="3" t="s">
        <v>923</v>
      </c>
      <c r="N174" s="3" t="s">
        <v>194</v>
      </c>
      <c r="O174" s="3" t="s">
        <v>893</v>
      </c>
      <c r="P174" s="74"/>
      <c r="Q174" s="21"/>
      <c r="R174" s="3"/>
      <c r="S174" s="21"/>
      <c r="T174" s="7" t="s">
        <v>924</v>
      </c>
      <c r="U174" s="25"/>
      <c r="V174" s="5" t="s">
        <v>179</v>
      </c>
      <c r="W174" s="5" t="s">
        <v>111</v>
      </c>
      <c r="X174" s="5" t="str">
        <f t="shared" si="79"/>
        <v>school administration
letters/statements</v>
      </c>
      <c r="Y174" s="5" t="s">
        <v>179</v>
      </c>
      <c r="Z174" s="5" t="s">
        <v>69</v>
      </c>
      <c r="AA174" s="5" t="str">
        <f t="shared" si="80"/>
        <v>school administration
clean up/cover up</v>
      </c>
      <c r="AB174" s="5" t="s">
        <v>70</v>
      </c>
      <c r="AC174" s="5" t="s">
        <v>71</v>
      </c>
      <c r="AD174" s="5" t="str">
        <f t="shared" si="81"/>
        <v>police/sheriff
other</v>
      </c>
      <c r="AE174" s="5" t="s">
        <v>179</v>
      </c>
      <c r="AF174" s="5" t="s">
        <v>92</v>
      </c>
      <c r="AG174" s="12" t="str">
        <f t="shared" si="82"/>
        <v>school administration
gathering/protest/vigil/demonstration</v>
      </c>
      <c r="AH174" s="12">
        <v>4.0</v>
      </c>
      <c r="AI174" s="12" t="str">
        <f t="shared" si="59"/>
        <v>Symbol</v>
      </c>
      <c r="AJ174" s="12" t="str">
        <f t="shared" si="60"/>
        <v>other</v>
      </c>
      <c r="AK174" s="22" t="str">
        <f t="shared" si="83"/>
        <v>letters/statements, clean up/cover up, other, gathering/protest/vigil/demonstration</v>
      </c>
      <c r="AL174" s="23" t="str">
        <f t="shared" si="62"/>
        <v>school administration, school administration, police/sheriff, school administration</v>
      </c>
      <c r="AM174" s="1" t="str">
        <f t="shared" si="84"/>
        <v/>
      </c>
      <c r="AN174" s="2" t="b">
        <f t="shared" si="64"/>
        <v>0</v>
      </c>
      <c r="AO174" s="1" t="b">
        <f t="shared" si="65"/>
        <v>1</v>
      </c>
      <c r="AP174" s="1" t="str">
        <f t="shared" si="66"/>
        <v>other</v>
      </c>
      <c r="AQ174" s="1" t="b">
        <f t="shared" si="67"/>
        <v>0</v>
      </c>
      <c r="AR174" s="1" t="b">
        <f t="shared" si="68"/>
        <v>1</v>
      </c>
      <c r="AS174" s="1" t="b">
        <f t="shared" si="69"/>
        <v>1</v>
      </c>
      <c r="AT174" s="1" t="str">
        <f t="shared" si="70"/>
        <v>school administration</v>
      </c>
      <c r="AU174" s="1" t="b">
        <f t="shared" si="71"/>
        <v>0</v>
      </c>
      <c r="AV174" s="1" t="b">
        <f t="shared" si="72"/>
        <v>1</v>
      </c>
      <c r="AW174" s="1" t="str">
        <f t="shared" si="73"/>
        <v>police/sheriff</v>
      </c>
      <c r="AX174" s="1" t="b">
        <f t="shared" si="74"/>
        <v>0</v>
      </c>
      <c r="AY174" s="1" t="b">
        <f t="shared" si="75"/>
        <v>1</v>
      </c>
      <c r="AZ174" s="1" t="b">
        <f t="shared" si="76"/>
        <v>0</v>
      </c>
      <c r="BA174" s="1" t="b">
        <f t="shared" si="77"/>
        <v>1</v>
      </c>
      <c r="BB174" s="1" t="b">
        <f t="shared" si="78"/>
        <v>1</v>
      </c>
    </row>
    <row r="175">
      <c r="A175" s="127" t="s">
        <v>925</v>
      </c>
      <c r="B175" s="17">
        <v>43171.0</v>
      </c>
      <c r="C175" s="4" t="s">
        <v>395</v>
      </c>
      <c r="D175" s="3" t="s">
        <v>333</v>
      </c>
      <c r="E175" s="3" t="s">
        <v>191</v>
      </c>
      <c r="F175" s="18" t="s">
        <v>82</v>
      </c>
      <c r="G175" s="26"/>
      <c r="H175" s="26"/>
      <c r="I175" s="7" t="s">
        <v>56</v>
      </c>
      <c r="J175" s="27"/>
      <c r="K175" s="19" t="s">
        <v>83</v>
      </c>
      <c r="L175" s="3" t="s">
        <v>146</v>
      </c>
      <c r="M175" s="3" t="s">
        <v>926</v>
      </c>
      <c r="N175" s="3" t="s">
        <v>194</v>
      </c>
      <c r="O175" s="3" t="s">
        <v>203</v>
      </c>
      <c r="P175" s="74"/>
      <c r="Q175" s="36"/>
      <c r="R175" s="21"/>
      <c r="S175" s="21"/>
      <c r="T175" s="7" t="s">
        <v>927</v>
      </c>
      <c r="U175" s="130" t="s">
        <v>928</v>
      </c>
      <c r="V175" s="5" t="s">
        <v>179</v>
      </c>
      <c r="W175" s="5" t="s">
        <v>69</v>
      </c>
      <c r="X175" s="5" t="str">
        <f t="shared" si="79"/>
        <v>school administration
clean up/cover up</v>
      </c>
      <c r="Y175" s="12"/>
      <c r="Z175" s="5"/>
      <c r="AA175" s="5" t="str">
        <f t="shared" si="80"/>
        <v>
</v>
      </c>
      <c r="AB175" s="12"/>
      <c r="AC175" s="12"/>
      <c r="AD175" s="5" t="str">
        <f t="shared" si="81"/>
        <v>
</v>
      </c>
      <c r="AE175" s="12"/>
      <c r="AF175" s="12"/>
      <c r="AG175" s="12" t="str">
        <f t="shared" si="82"/>
        <v>
</v>
      </c>
      <c r="AH175" s="12">
        <v>1.0</v>
      </c>
      <c r="AI175" s="12" t="str">
        <f t="shared" si="59"/>
        <v>Other</v>
      </c>
      <c r="AJ175" s="12" t="str">
        <f t="shared" si="60"/>
        <v>none</v>
      </c>
      <c r="AK175" s="22" t="str">
        <f t="shared" si="83"/>
        <v>clean up/cover up</v>
      </c>
      <c r="AL175" s="39" t="str">
        <f t="shared" si="62"/>
        <v>clean up/cover up</v>
      </c>
      <c r="AM175" s="1" t="str">
        <f t="shared" si="84"/>
        <v/>
      </c>
      <c r="AN175" s="2" t="b">
        <f t="shared" si="64"/>
        <v>0</v>
      </c>
      <c r="AO175" s="1" t="b">
        <f t="shared" si="65"/>
        <v>0</v>
      </c>
      <c r="AP175" s="1" t="str">
        <f t="shared" si="66"/>
        <v>no involvement</v>
      </c>
      <c r="AQ175" s="1" t="b">
        <f t="shared" si="67"/>
        <v>0</v>
      </c>
      <c r="AR175" s="1" t="b">
        <f t="shared" si="68"/>
        <v>0</v>
      </c>
      <c r="AS175" s="1" t="b">
        <f t="shared" si="69"/>
        <v>1</v>
      </c>
      <c r="AT175" s="1" t="str">
        <f t="shared" si="70"/>
        <v>school administration</v>
      </c>
      <c r="AU175" s="1" t="b">
        <f t="shared" si="71"/>
        <v>0</v>
      </c>
      <c r="AV175" s="1" t="b">
        <f t="shared" si="72"/>
        <v>0</v>
      </c>
      <c r="AW175" s="1" t="str">
        <f t="shared" si="73"/>
        <v>None</v>
      </c>
      <c r="AX175" s="1" t="b">
        <f t="shared" si="74"/>
        <v>0</v>
      </c>
      <c r="AY175" s="1" t="b">
        <f t="shared" si="75"/>
        <v>0</v>
      </c>
      <c r="AZ175" s="1" t="b">
        <f t="shared" si="76"/>
        <v>0</v>
      </c>
      <c r="BA175" s="1" t="b">
        <f t="shared" si="77"/>
        <v>0</v>
      </c>
      <c r="BB175" s="1" t="b">
        <f t="shared" si="78"/>
        <v>1</v>
      </c>
    </row>
    <row r="176">
      <c r="A176" s="16" t="s">
        <v>929</v>
      </c>
      <c r="B176" s="17">
        <v>43173.0</v>
      </c>
      <c r="C176" s="4" t="s">
        <v>930</v>
      </c>
      <c r="D176" s="3" t="s">
        <v>138</v>
      </c>
      <c r="E176" s="3" t="s">
        <v>53</v>
      </c>
      <c r="F176" s="18" t="s">
        <v>82</v>
      </c>
      <c r="G176" s="26"/>
      <c r="H176" s="26"/>
      <c r="I176" s="25"/>
      <c r="J176" s="27"/>
      <c r="K176" s="19" t="s">
        <v>83</v>
      </c>
      <c r="L176" s="3" t="s">
        <v>151</v>
      </c>
      <c r="M176" s="3" t="s">
        <v>255</v>
      </c>
      <c r="N176" s="3" t="s">
        <v>194</v>
      </c>
      <c r="O176" s="5" t="s">
        <v>931</v>
      </c>
      <c r="P176" s="74"/>
      <c r="Q176" s="36"/>
      <c r="R176" s="21"/>
      <c r="S176" s="21"/>
      <c r="T176" s="7" t="s">
        <v>932</v>
      </c>
      <c r="U176" s="130" t="s">
        <v>933</v>
      </c>
      <c r="V176" s="5" t="s">
        <v>70</v>
      </c>
      <c r="W176" s="5" t="s">
        <v>71</v>
      </c>
      <c r="X176" s="5" t="str">
        <f t="shared" si="79"/>
        <v>police/sheriff
other</v>
      </c>
      <c r="Y176" s="5" t="s">
        <v>179</v>
      </c>
      <c r="Z176" s="5" t="s">
        <v>111</v>
      </c>
      <c r="AA176" s="5" t="str">
        <f t="shared" si="80"/>
        <v>school administration
letters/statements</v>
      </c>
      <c r="AB176" s="12"/>
      <c r="AC176" s="12"/>
      <c r="AD176" s="5" t="str">
        <f t="shared" si="81"/>
        <v>
</v>
      </c>
      <c r="AE176" s="12"/>
      <c r="AF176" s="12"/>
      <c r="AG176" s="12" t="str">
        <f t="shared" si="82"/>
        <v>
</v>
      </c>
      <c r="AH176" s="12">
        <v>2.0</v>
      </c>
      <c r="AI176" s="12" t="str">
        <f t="shared" si="59"/>
        <v>Other</v>
      </c>
      <c r="AJ176" s="12" t="str">
        <f t="shared" si="60"/>
        <v>none</v>
      </c>
      <c r="AK176" s="22" t="str">
        <f t="shared" si="83"/>
        <v>other, letters/statements</v>
      </c>
      <c r="AL176" s="39" t="str">
        <f t="shared" si="62"/>
        <v>police/sheriff, school administration</v>
      </c>
      <c r="AM176" s="1" t="str">
        <f t="shared" si="84"/>
        <v/>
      </c>
      <c r="AN176" s="2" t="b">
        <f t="shared" si="64"/>
        <v>0</v>
      </c>
      <c r="AO176" s="1" t="b">
        <f t="shared" si="65"/>
        <v>1</v>
      </c>
      <c r="AP176" s="1" t="str">
        <f t="shared" si="66"/>
        <v>other</v>
      </c>
      <c r="AQ176" s="1" t="b">
        <f t="shared" si="67"/>
        <v>0</v>
      </c>
      <c r="AR176" s="1" t="b">
        <f t="shared" si="68"/>
        <v>1</v>
      </c>
      <c r="AS176" s="1" t="b">
        <f t="shared" si="69"/>
        <v>0</v>
      </c>
      <c r="AT176" s="1" t="str">
        <f t="shared" si="70"/>
        <v>None</v>
      </c>
      <c r="AU176" s="1" t="b">
        <f t="shared" si="71"/>
        <v>0</v>
      </c>
      <c r="AV176" s="1" t="b">
        <f t="shared" si="72"/>
        <v>1</v>
      </c>
      <c r="AW176" s="1" t="str">
        <f t="shared" si="73"/>
        <v>police/sheriff</v>
      </c>
      <c r="AX176" s="1" t="b">
        <f t="shared" si="74"/>
        <v>0</v>
      </c>
      <c r="AY176" s="1" t="b">
        <f t="shared" si="75"/>
        <v>0</v>
      </c>
      <c r="AZ176" s="1" t="b">
        <f t="shared" si="76"/>
        <v>0</v>
      </c>
      <c r="BA176" s="1" t="b">
        <f t="shared" si="77"/>
        <v>0</v>
      </c>
      <c r="BB176" s="1" t="b">
        <f t="shared" si="78"/>
        <v>1</v>
      </c>
    </row>
    <row r="177">
      <c r="A177" s="16" t="s">
        <v>934</v>
      </c>
      <c r="B177" s="17">
        <v>43174.0</v>
      </c>
      <c r="C177" s="4" t="s">
        <v>200</v>
      </c>
      <c r="D177" s="3" t="s">
        <v>201</v>
      </c>
      <c r="E177" s="3" t="s">
        <v>53</v>
      </c>
      <c r="F177" s="18" t="s">
        <v>202</v>
      </c>
      <c r="G177" s="6"/>
      <c r="H177" s="6"/>
      <c r="I177" s="25"/>
      <c r="J177" s="27"/>
      <c r="K177" s="19" t="s">
        <v>83</v>
      </c>
      <c r="L177" s="3" t="s">
        <v>146</v>
      </c>
      <c r="M177" s="3" t="s">
        <v>935</v>
      </c>
      <c r="N177" s="3" t="s">
        <v>194</v>
      </c>
      <c r="O177" s="3" t="s">
        <v>203</v>
      </c>
      <c r="P177" s="20" t="s">
        <v>936</v>
      </c>
      <c r="Q177" s="36"/>
      <c r="R177" s="21"/>
      <c r="S177" s="21"/>
      <c r="T177" s="7" t="s">
        <v>937</v>
      </c>
      <c r="U177" s="25"/>
      <c r="V177" s="5" t="s">
        <v>70</v>
      </c>
      <c r="W177" s="5" t="s">
        <v>71</v>
      </c>
      <c r="X177" s="5" t="str">
        <f t="shared" si="79"/>
        <v>police/sheriff
other</v>
      </c>
      <c r="Y177" s="5" t="s">
        <v>179</v>
      </c>
      <c r="Z177" s="5" t="s">
        <v>111</v>
      </c>
      <c r="AA177" s="5" t="str">
        <f t="shared" si="80"/>
        <v>school administration
letters/statements</v>
      </c>
      <c r="AB177" s="12"/>
      <c r="AC177" s="12"/>
      <c r="AD177" s="5" t="str">
        <f t="shared" si="81"/>
        <v>
</v>
      </c>
      <c r="AE177" s="12"/>
      <c r="AF177" s="12"/>
      <c r="AG177" s="12" t="str">
        <f t="shared" si="82"/>
        <v>
</v>
      </c>
      <c r="AH177" s="12">
        <v>2.0</v>
      </c>
      <c r="AI177" s="12" t="str">
        <f t="shared" si="59"/>
        <v>Incident</v>
      </c>
      <c r="AJ177" s="12" t="str">
        <f t="shared" si="60"/>
        <v>antisemitic-incident</v>
      </c>
      <c r="AK177" s="22" t="str">
        <f t="shared" si="83"/>
        <v>other, letters/statements</v>
      </c>
      <c r="AL177" s="39" t="str">
        <f t="shared" si="62"/>
        <v>police/sheriff, school administration</v>
      </c>
      <c r="AM177" s="1" t="str">
        <f t="shared" si="84"/>
        <v/>
      </c>
      <c r="AN177" s="2" t="b">
        <f t="shared" si="64"/>
        <v>0</v>
      </c>
      <c r="AO177" s="1" t="b">
        <f t="shared" si="65"/>
        <v>1</v>
      </c>
      <c r="AP177" s="1" t="str">
        <f t="shared" si="66"/>
        <v>other</v>
      </c>
      <c r="AQ177" s="1" t="b">
        <f t="shared" si="67"/>
        <v>0</v>
      </c>
      <c r="AR177" s="1" t="b">
        <f t="shared" si="68"/>
        <v>1</v>
      </c>
      <c r="AS177" s="1" t="b">
        <f t="shared" si="69"/>
        <v>0</v>
      </c>
      <c r="AT177" s="1" t="str">
        <f t="shared" si="70"/>
        <v>None</v>
      </c>
      <c r="AU177" s="1" t="b">
        <f t="shared" si="71"/>
        <v>0</v>
      </c>
      <c r="AV177" s="1" t="b">
        <f t="shared" si="72"/>
        <v>1</v>
      </c>
      <c r="AW177" s="1" t="str">
        <f t="shared" si="73"/>
        <v>police/sheriff</v>
      </c>
      <c r="AX177" s="1" t="b">
        <f t="shared" si="74"/>
        <v>0</v>
      </c>
      <c r="AY177" s="1" t="b">
        <f t="shared" si="75"/>
        <v>0</v>
      </c>
      <c r="AZ177" s="1" t="b">
        <f t="shared" si="76"/>
        <v>0</v>
      </c>
      <c r="BA177" s="1" t="b">
        <f t="shared" si="77"/>
        <v>0</v>
      </c>
      <c r="BB177" s="1" t="b">
        <f t="shared" si="78"/>
        <v>1</v>
      </c>
    </row>
    <row r="178">
      <c r="A178" s="62" t="s">
        <v>938</v>
      </c>
      <c r="B178" s="63">
        <v>43183.0</v>
      </c>
      <c r="C178" s="5" t="s">
        <v>395</v>
      </c>
      <c r="D178" s="5" t="s">
        <v>333</v>
      </c>
      <c r="E178" s="5" t="s">
        <v>191</v>
      </c>
      <c r="F178" s="18" t="s">
        <v>939</v>
      </c>
      <c r="G178" s="6" t="s">
        <v>463</v>
      </c>
      <c r="H178" s="6" t="s">
        <v>940</v>
      </c>
      <c r="I178" s="5"/>
      <c r="J178" s="27"/>
      <c r="K178" s="19" t="s">
        <v>83</v>
      </c>
      <c r="L178" s="3" t="s">
        <v>151</v>
      </c>
      <c r="M178" s="5" t="s">
        <v>193</v>
      </c>
      <c r="N178" s="5" t="s">
        <v>194</v>
      </c>
      <c r="O178" s="85" t="s">
        <v>62</v>
      </c>
      <c r="P178" s="64"/>
      <c r="Q178" s="5"/>
      <c r="R178" s="21"/>
      <c r="S178" s="12"/>
      <c r="T178" s="69" t="s">
        <v>941</v>
      </c>
      <c r="U178" s="5"/>
      <c r="V178" s="5" t="s">
        <v>179</v>
      </c>
      <c r="W178" s="5" t="s">
        <v>69</v>
      </c>
      <c r="X178" s="5" t="str">
        <f t="shared" si="79"/>
        <v>school administration
clean up/cover up</v>
      </c>
      <c r="Y178" s="5" t="s">
        <v>179</v>
      </c>
      <c r="Z178" s="5" t="s">
        <v>111</v>
      </c>
      <c r="AA178" s="5" t="str">
        <f t="shared" si="80"/>
        <v>school administration
letters/statements</v>
      </c>
      <c r="AB178" s="5" t="s">
        <v>179</v>
      </c>
      <c r="AC178" s="5" t="s">
        <v>226</v>
      </c>
      <c r="AD178" s="5" t="str">
        <f t="shared" si="81"/>
        <v>school administration
victim support</v>
      </c>
      <c r="AE178" s="5"/>
      <c r="AF178" s="5"/>
      <c r="AG178" s="12" t="str">
        <f t="shared" si="82"/>
        <v>
</v>
      </c>
      <c r="AH178" s="12">
        <v>3.0</v>
      </c>
      <c r="AI178" s="12" t="str">
        <f t="shared" si="59"/>
        <v>Vandalism</v>
      </c>
      <c r="AJ178" s="12" t="str">
        <f t="shared" si="60"/>
        <v>vandalism</v>
      </c>
      <c r="AK178" s="22" t="str">
        <f t="shared" si="83"/>
        <v>clean up/cover up, letters/statements, victim support</v>
      </c>
      <c r="AL178" s="23" t="str">
        <f t="shared" si="62"/>
        <v>school administration, school administration, school administration</v>
      </c>
      <c r="AM178" s="1" t="str">
        <f t="shared" si="84"/>
        <v/>
      </c>
      <c r="AN178" s="2" t="b">
        <f t="shared" si="64"/>
        <v>0</v>
      </c>
      <c r="AO178" s="1" t="b">
        <f t="shared" si="65"/>
        <v>0</v>
      </c>
      <c r="AP178" s="1" t="str">
        <f t="shared" si="66"/>
        <v>no involvement</v>
      </c>
      <c r="AQ178" s="1" t="b">
        <f t="shared" si="67"/>
        <v>0</v>
      </c>
      <c r="AR178" s="1" t="b">
        <f t="shared" si="68"/>
        <v>1</v>
      </c>
      <c r="AS178" s="1" t="b">
        <f t="shared" si="69"/>
        <v>1</v>
      </c>
      <c r="AT178" s="1" t="str">
        <f t="shared" si="70"/>
        <v>school administration</v>
      </c>
      <c r="AU178" s="1" t="b">
        <f t="shared" si="71"/>
        <v>0</v>
      </c>
      <c r="AV178" s="1" t="b">
        <f t="shared" si="72"/>
        <v>0</v>
      </c>
      <c r="AW178" s="1" t="str">
        <f t="shared" si="73"/>
        <v>None</v>
      </c>
      <c r="AX178" s="1" t="b">
        <f t="shared" si="74"/>
        <v>0</v>
      </c>
      <c r="AY178" s="1" t="b">
        <f t="shared" si="75"/>
        <v>0</v>
      </c>
      <c r="AZ178" s="1" t="b">
        <f t="shared" si="76"/>
        <v>1</v>
      </c>
      <c r="BA178" s="1" t="b">
        <f t="shared" si="77"/>
        <v>1</v>
      </c>
      <c r="BB178" s="1" t="b">
        <f t="shared" si="78"/>
        <v>1</v>
      </c>
    </row>
    <row r="179">
      <c r="A179" s="16" t="s">
        <v>942</v>
      </c>
      <c r="B179" s="17">
        <v>43194.0</v>
      </c>
      <c r="C179" s="4" t="s">
        <v>943</v>
      </c>
      <c r="D179" s="3" t="s">
        <v>174</v>
      </c>
      <c r="E179" s="3" t="s">
        <v>53</v>
      </c>
      <c r="F179" s="18" t="s">
        <v>82</v>
      </c>
      <c r="G179" s="18"/>
      <c r="H179" s="18"/>
      <c r="I179" s="25"/>
      <c r="J179" s="27"/>
      <c r="K179" s="19" t="s">
        <v>83</v>
      </c>
      <c r="L179" s="3" t="s">
        <v>316</v>
      </c>
      <c r="M179" s="3" t="s">
        <v>265</v>
      </c>
      <c r="N179" s="3" t="s">
        <v>194</v>
      </c>
      <c r="O179" s="3" t="s">
        <v>214</v>
      </c>
      <c r="P179" s="74"/>
      <c r="Q179" s="21"/>
      <c r="R179" s="12"/>
      <c r="S179" s="21"/>
      <c r="T179" s="7" t="s">
        <v>944</v>
      </c>
      <c r="U179" s="7" t="s">
        <v>945</v>
      </c>
      <c r="V179" s="5" t="s">
        <v>179</v>
      </c>
      <c r="W179" s="5" t="s">
        <v>71</v>
      </c>
      <c r="X179" s="5" t="str">
        <f t="shared" si="79"/>
        <v>school administration
other</v>
      </c>
      <c r="Y179" s="5" t="s">
        <v>70</v>
      </c>
      <c r="Z179" s="5" t="s">
        <v>71</v>
      </c>
      <c r="AA179" s="5" t="str">
        <f t="shared" si="80"/>
        <v>police/sheriff
other</v>
      </c>
      <c r="AB179" s="5"/>
      <c r="AC179" s="5"/>
      <c r="AD179" s="5" t="str">
        <f t="shared" si="81"/>
        <v>
</v>
      </c>
      <c r="AE179" s="5"/>
      <c r="AF179" s="5"/>
      <c r="AG179" s="12" t="str">
        <f t="shared" si="82"/>
        <v>
</v>
      </c>
      <c r="AH179" s="12">
        <v>2.0</v>
      </c>
      <c r="AI179" s="12" t="str">
        <f t="shared" si="59"/>
        <v>Other</v>
      </c>
      <c r="AJ179" s="12" t="str">
        <f t="shared" si="60"/>
        <v>none</v>
      </c>
      <c r="AK179" s="22" t="str">
        <f t="shared" si="83"/>
        <v>other, other</v>
      </c>
      <c r="AL179" s="23" t="str">
        <f t="shared" si="62"/>
        <v>school administration, police/sheriff</v>
      </c>
      <c r="AM179" s="1" t="str">
        <f t="shared" si="84"/>
        <v/>
      </c>
      <c r="AN179" s="2" t="b">
        <f t="shared" si="64"/>
        <v>0</v>
      </c>
      <c r="AO179" s="1" t="b">
        <f t="shared" si="65"/>
        <v>1</v>
      </c>
      <c r="AP179" s="1" t="str">
        <f t="shared" si="66"/>
        <v>other</v>
      </c>
      <c r="AQ179" s="1" t="b">
        <f t="shared" si="67"/>
        <v>0</v>
      </c>
      <c r="AR179" s="1" t="b">
        <f t="shared" si="68"/>
        <v>0</v>
      </c>
      <c r="AS179" s="1" t="b">
        <f t="shared" si="69"/>
        <v>0</v>
      </c>
      <c r="AT179" s="1" t="str">
        <f t="shared" si="70"/>
        <v>None</v>
      </c>
      <c r="AU179" s="1" t="b">
        <f t="shared" si="71"/>
        <v>0</v>
      </c>
      <c r="AV179" s="1" t="b">
        <f t="shared" si="72"/>
        <v>1</v>
      </c>
      <c r="AW179" s="1" t="str">
        <f t="shared" si="73"/>
        <v>school administration</v>
      </c>
      <c r="AX179" s="1" t="b">
        <f t="shared" si="74"/>
        <v>0</v>
      </c>
      <c r="AY179" s="1" t="b">
        <f t="shared" si="75"/>
        <v>0</v>
      </c>
      <c r="AZ179" s="1" t="b">
        <f t="shared" si="76"/>
        <v>0</v>
      </c>
      <c r="BA179" s="1" t="b">
        <f t="shared" si="77"/>
        <v>0</v>
      </c>
      <c r="BB179" s="1" t="b">
        <f t="shared" si="78"/>
        <v>1</v>
      </c>
    </row>
    <row r="180">
      <c r="A180" s="62" t="s">
        <v>946</v>
      </c>
      <c r="B180" s="17">
        <v>43200.0</v>
      </c>
      <c r="C180" s="4" t="s">
        <v>947</v>
      </c>
      <c r="D180" s="3" t="s">
        <v>423</v>
      </c>
      <c r="E180" s="3" t="s">
        <v>53</v>
      </c>
      <c r="F180" s="18" t="s">
        <v>202</v>
      </c>
      <c r="G180" s="6"/>
      <c r="H180" s="6"/>
      <c r="I180" s="25"/>
      <c r="J180" s="27"/>
      <c r="K180" s="19" t="s">
        <v>83</v>
      </c>
      <c r="L180" s="3" t="s">
        <v>146</v>
      </c>
      <c r="M180" s="3" t="s">
        <v>193</v>
      </c>
      <c r="N180" s="3" t="s">
        <v>194</v>
      </c>
      <c r="O180" s="3" t="s">
        <v>203</v>
      </c>
      <c r="P180" s="20" t="s">
        <v>948</v>
      </c>
      <c r="Q180" s="36"/>
      <c r="R180" s="21"/>
      <c r="S180" s="21"/>
      <c r="T180" s="131" t="s">
        <v>949</v>
      </c>
      <c r="U180" s="132" t="s">
        <v>950</v>
      </c>
      <c r="V180" s="5" t="s">
        <v>179</v>
      </c>
      <c r="W180" s="5" t="s">
        <v>111</v>
      </c>
      <c r="X180" s="5" t="str">
        <f t="shared" si="79"/>
        <v>school administration
letters/statements</v>
      </c>
      <c r="Y180" s="5" t="s">
        <v>70</v>
      </c>
      <c r="Z180" s="5" t="s">
        <v>71</v>
      </c>
      <c r="AA180" s="5" t="str">
        <f t="shared" si="80"/>
        <v>police/sheriff
other</v>
      </c>
      <c r="AB180" s="12"/>
      <c r="AC180" s="12"/>
      <c r="AD180" s="5" t="str">
        <f t="shared" si="81"/>
        <v>
</v>
      </c>
      <c r="AE180" s="12"/>
      <c r="AF180" s="12"/>
      <c r="AG180" s="12" t="str">
        <f t="shared" si="82"/>
        <v>
</v>
      </c>
      <c r="AH180" s="12">
        <v>2.0</v>
      </c>
      <c r="AI180" s="12" t="str">
        <f t="shared" si="59"/>
        <v>Incident</v>
      </c>
      <c r="AJ180" s="12" t="str">
        <f t="shared" si="60"/>
        <v>antisemitic-incident</v>
      </c>
      <c r="AK180" s="22" t="str">
        <f t="shared" si="83"/>
        <v>letters/statements, other</v>
      </c>
      <c r="AL180" s="39" t="str">
        <f t="shared" si="62"/>
        <v>school administration, police/sheriff</v>
      </c>
      <c r="AM180" s="1" t="str">
        <f t="shared" si="84"/>
        <v/>
      </c>
      <c r="AN180" s="2" t="b">
        <f t="shared" si="64"/>
        <v>0</v>
      </c>
      <c r="AO180" s="1" t="b">
        <f t="shared" si="65"/>
        <v>1</v>
      </c>
      <c r="AP180" s="1" t="str">
        <f t="shared" si="66"/>
        <v>other</v>
      </c>
      <c r="AQ180" s="1" t="b">
        <f t="shared" si="67"/>
        <v>0</v>
      </c>
      <c r="AR180" s="1" t="b">
        <f t="shared" si="68"/>
        <v>1</v>
      </c>
      <c r="AS180" s="1" t="b">
        <f t="shared" si="69"/>
        <v>0</v>
      </c>
      <c r="AT180" s="1" t="str">
        <f t="shared" si="70"/>
        <v>None</v>
      </c>
      <c r="AU180" s="1" t="b">
        <f t="shared" si="71"/>
        <v>0</v>
      </c>
      <c r="AV180" s="1" t="b">
        <f t="shared" si="72"/>
        <v>1</v>
      </c>
      <c r="AW180" s="1" t="str">
        <f t="shared" si="73"/>
        <v>police/sheriff</v>
      </c>
      <c r="AX180" s="1" t="b">
        <f t="shared" si="74"/>
        <v>0</v>
      </c>
      <c r="AY180" s="1" t="b">
        <f t="shared" si="75"/>
        <v>0</v>
      </c>
      <c r="AZ180" s="1" t="b">
        <f t="shared" si="76"/>
        <v>0</v>
      </c>
      <c r="BA180" s="1" t="b">
        <f t="shared" si="77"/>
        <v>0</v>
      </c>
      <c r="BB180" s="1" t="b">
        <f t="shared" si="78"/>
        <v>1</v>
      </c>
    </row>
    <row r="181">
      <c r="A181" s="16" t="s">
        <v>951</v>
      </c>
      <c r="B181" s="17">
        <v>43203.0</v>
      </c>
      <c r="C181" s="4" t="s">
        <v>228</v>
      </c>
      <c r="D181" s="3" t="s">
        <v>95</v>
      </c>
      <c r="E181" s="3" t="s">
        <v>952</v>
      </c>
      <c r="F181" s="18" t="s">
        <v>82</v>
      </c>
      <c r="G181" s="26"/>
      <c r="H181" s="26"/>
      <c r="I181" s="25"/>
      <c r="J181" s="27"/>
      <c r="K181" s="19" t="s">
        <v>83</v>
      </c>
      <c r="L181" s="3" t="s">
        <v>146</v>
      </c>
      <c r="M181" s="3" t="s">
        <v>255</v>
      </c>
      <c r="N181" s="3" t="s">
        <v>194</v>
      </c>
      <c r="O181" s="3" t="s">
        <v>484</v>
      </c>
      <c r="P181" s="47" t="s">
        <v>953</v>
      </c>
      <c r="Q181" s="21"/>
      <c r="R181" s="21"/>
      <c r="S181" s="21"/>
      <c r="T181" s="25"/>
      <c r="U181" s="133" t="s">
        <v>954</v>
      </c>
      <c r="V181" s="12"/>
      <c r="W181" s="5"/>
      <c r="X181" s="5" t="str">
        <f t="shared" si="79"/>
        <v>
</v>
      </c>
      <c r="Y181" s="12"/>
      <c r="Z181" s="5"/>
      <c r="AA181" s="5" t="str">
        <f t="shared" si="80"/>
        <v>
</v>
      </c>
      <c r="AB181" s="12"/>
      <c r="AC181" s="12"/>
      <c r="AD181" s="5" t="str">
        <f t="shared" si="81"/>
        <v>
</v>
      </c>
      <c r="AE181" s="12"/>
      <c r="AF181" s="12"/>
      <c r="AG181" s="12" t="str">
        <f t="shared" si="82"/>
        <v>
</v>
      </c>
      <c r="AH181" s="12">
        <v>0.0</v>
      </c>
      <c r="AI181" s="12" t="str">
        <f t="shared" si="59"/>
        <v>Other</v>
      </c>
      <c r="AJ181" s="12" t="str">
        <f t="shared" si="60"/>
        <v>none</v>
      </c>
      <c r="AK181" s="22" t="str">
        <f t="shared" si="83"/>
        <v/>
      </c>
      <c r="AL181" s="23" t="str">
        <f t="shared" si="62"/>
        <v/>
      </c>
      <c r="AM181" s="1" t="str">
        <f t="shared" si="84"/>
        <v/>
      </c>
      <c r="AN181" s="2" t="b">
        <f t="shared" si="64"/>
        <v>0</v>
      </c>
      <c r="AO181" s="1" t="b">
        <f t="shared" si="65"/>
        <v>0</v>
      </c>
      <c r="AP181" s="1" t="str">
        <f t="shared" si="66"/>
        <v>no involvement</v>
      </c>
      <c r="AQ181" s="1" t="b">
        <f t="shared" si="67"/>
        <v>0</v>
      </c>
      <c r="AR181" s="1" t="b">
        <f t="shared" si="68"/>
        <v>0</v>
      </c>
      <c r="AS181" s="1" t="b">
        <f t="shared" si="69"/>
        <v>0</v>
      </c>
      <c r="AT181" s="1" t="str">
        <f t="shared" si="70"/>
        <v>None</v>
      </c>
      <c r="AU181" s="1" t="b">
        <f t="shared" si="71"/>
        <v>0</v>
      </c>
      <c r="AV181" s="1" t="b">
        <f t="shared" si="72"/>
        <v>0</v>
      </c>
      <c r="AW181" s="1" t="str">
        <f t="shared" si="73"/>
        <v>None</v>
      </c>
      <c r="AX181" s="1" t="b">
        <f t="shared" si="74"/>
        <v>0</v>
      </c>
      <c r="AY181" s="1" t="b">
        <f t="shared" si="75"/>
        <v>0</v>
      </c>
      <c r="AZ181" s="1" t="b">
        <f t="shared" si="76"/>
        <v>0</v>
      </c>
      <c r="BA181" s="1" t="b">
        <f t="shared" si="77"/>
        <v>0</v>
      </c>
      <c r="BB181" s="1" t="b">
        <f t="shared" si="78"/>
        <v>0</v>
      </c>
    </row>
    <row r="182">
      <c r="A182" s="98" t="s">
        <v>955</v>
      </c>
      <c r="B182" s="17">
        <v>43204.0</v>
      </c>
      <c r="C182" s="4" t="s">
        <v>947</v>
      </c>
      <c r="D182" s="3" t="s">
        <v>423</v>
      </c>
      <c r="E182" s="3" t="s">
        <v>53</v>
      </c>
      <c r="F182" s="18" t="s">
        <v>202</v>
      </c>
      <c r="G182" s="6"/>
      <c r="H182" s="6"/>
      <c r="I182" s="25"/>
      <c r="J182" s="27"/>
      <c r="K182" s="19" t="s">
        <v>83</v>
      </c>
      <c r="L182" s="3" t="s">
        <v>146</v>
      </c>
      <c r="M182" s="3" t="s">
        <v>193</v>
      </c>
      <c r="N182" s="3" t="s">
        <v>194</v>
      </c>
      <c r="O182" s="3" t="s">
        <v>418</v>
      </c>
      <c r="P182" s="74"/>
      <c r="Q182" s="21"/>
      <c r="R182" s="21"/>
      <c r="S182" s="21"/>
      <c r="T182" s="134" t="s">
        <v>949</v>
      </c>
      <c r="U182" s="25"/>
      <c r="V182" s="5" t="s">
        <v>179</v>
      </c>
      <c r="W182" s="5" t="s">
        <v>111</v>
      </c>
      <c r="X182" s="5" t="str">
        <f t="shared" si="79"/>
        <v>school administration
letters/statements</v>
      </c>
      <c r="Y182" s="5" t="s">
        <v>70</v>
      </c>
      <c r="Z182" s="5" t="s">
        <v>71</v>
      </c>
      <c r="AA182" s="5" t="str">
        <f t="shared" si="80"/>
        <v>police/sheriff
other</v>
      </c>
      <c r="AB182" s="12"/>
      <c r="AC182" s="12"/>
      <c r="AD182" s="5" t="str">
        <f t="shared" si="81"/>
        <v>
</v>
      </c>
      <c r="AE182" s="12"/>
      <c r="AF182" s="12"/>
      <c r="AG182" s="12" t="str">
        <f t="shared" si="82"/>
        <v>
</v>
      </c>
      <c r="AH182" s="12">
        <v>2.0</v>
      </c>
      <c r="AI182" s="12" t="str">
        <f t="shared" si="59"/>
        <v>Incident</v>
      </c>
      <c r="AJ182" s="12" t="str">
        <f t="shared" si="60"/>
        <v>antisemitic-incident</v>
      </c>
      <c r="AK182" s="22" t="str">
        <f t="shared" si="83"/>
        <v>letters/statements, other</v>
      </c>
      <c r="AL182" s="23" t="str">
        <f t="shared" si="62"/>
        <v>school administration, police/sheriff</v>
      </c>
      <c r="AM182" s="1" t="str">
        <f t="shared" si="84"/>
        <v/>
      </c>
      <c r="AN182" s="2" t="b">
        <f t="shared" si="64"/>
        <v>0</v>
      </c>
      <c r="AO182" s="1" t="b">
        <f t="shared" si="65"/>
        <v>1</v>
      </c>
      <c r="AP182" s="1" t="str">
        <f t="shared" si="66"/>
        <v>other</v>
      </c>
      <c r="AQ182" s="1" t="b">
        <f t="shared" si="67"/>
        <v>0</v>
      </c>
      <c r="AR182" s="1" t="b">
        <f t="shared" si="68"/>
        <v>1</v>
      </c>
      <c r="AS182" s="1" t="b">
        <f t="shared" si="69"/>
        <v>0</v>
      </c>
      <c r="AT182" s="1" t="str">
        <f t="shared" si="70"/>
        <v>None</v>
      </c>
      <c r="AU182" s="1" t="b">
        <f t="shared" si="71"/>
        <v>0</v>
      </c>
      <c r="AV182" s="1" t="b">
        <f t="shared" si="72"/>
        <v>1</v>
      </c>
      <c r="AW182" s="1" t="str">
        <f t="shared" si="73"/>
        <v>police/sheriff</v>
      </c>
      <c r="AX182" s="1" t="b">
        <f t="shared" si="74"/>
        <v>0</v>
      </c>
      <c r="AY182" s="1" t="b">
        <f t="shared" si="75"/>
        <v>0</v>
      </c>
      <c r="AZ182" s="1" t="b">
        <f t="shared" si="76"/>
        <v>0</v>
      </c>
      <c r="BA182" s="1" t="b">
        <f t="shared" si="77"/>
        <v>0</v>
      </c>
      <c r="BB182" s="1" t="b">
        <f t="shared" si="78"/>
        <v>1</v>
      </c>
    </row>
    <row r="183">
      <c r="A183" s="16" t="s">
        <v>956</v>
      </c>
      <c r="B183" s="17">
        <v>43217.0</v>
      </c>
      <c r="C183" s="4" t="s">
        <v>957</v>
      </c>
      <c r="D183" s="3" t="s">
        <v>423</v>
      </c>
      <c r="E183" s="3" t="s">
        <v>53</v>
      </c>
      <c r="F183" s="18" t="s">
        <v>757</v>
      </c>
      <c r="G183" s="6"/>
      <c r="H183" s="6"/>
      <c r="I183" s="7" t="s">
        <v>958</v>
      </c>
      <c r="J183" s="27"/>
      <c r="K183" s="19" t="s">
        <v>83</v>
      </c>
      <c r="L183" s="3" t="s">
        <v>146</v>
      </c>
      <c r="M183" s="3" t="s">
        <v>860</v>
      </c>
      <c r="N183" s="3" t="s">
        <v>194</v>
      </c>
      <c r="O183" s="3" t="s">
        <v>214</v>
      </c>
      <c r="P183" s="47" t="s">
        <v>959</v>
      </c>
      <c r="Q183" s="3" t="s">
        <v>960</v>
      </c>
      <c r="R183" s="21"/>
      <c r="S183" s="21"/>
      <c r="T183" s="7" t="s">
        <v>961</v>
      </c>
      <c r="U183" s="25"/>
      <c r="V183" s="5" t="s">
        <v>70</v>
      </c>
      <c r="W183" s="5" t="s">
        <v>71</v>
      </c>
      <c r="X183" s="5" t="str">
        <f t="shared" si="79"/>
        <v>police/sheriff
other</v>
      </c>
      <c r="Y183" s="12"/>
      <c r="Z183" s="5"/>
      <c r="AA183" s="5" t="str">
        <f t="shared" si="80"/>
        <v>
</v>
      </c>
      <c r="AB183" s="12"/>
      <c r="AC183" s="12"/>
      <c r="AD183" s="5" t="str">
        <f t="shared" si="81"/>
        <v>
</v>
      </c>
      <c r="AE183" s="12"/>
      <c r="AF183" s="12"/>
      <c r="AG183" s="12" t="str">
        <f t="shared" si="82"/>
        <v>
</v>
      </c>
      <c r="AH183" s="12">
        <v>1.0</v>
      </c>
      <c r="AI183" s="12" t="str">
        <f t="shared" si="59"/>
        <v>Other</v>
      </c>
      <c r="AJ183" s="12" t="str">
        <f t="shared" si="60"/>
        <v>other</v>
      </c>
      <c r="AK183" s="22" t="str">
        <f t="shared" si="83"/>
        <v>other</v>
      </c>
      <c r="AL183" s="23" t="str">
        <f t="shared" si="62"/>
        <v>other</v>
      </c>
      <c r="AM183" s="1" t="str">
        <f t="shared" si="84"/>
        <v>National Socialist Legion</v>
      </c>
      <c r="AN183" s="2" t="b">
        <f t="shared" si="64"/>
        <v>0</v>
      </c>
      <c r="AO183" s="1" t="b">
        <f t="shared" si="65"/>
        <v>1</v>
      </c>
      <c r="AP183" s="1" t="str">
        <f t="shared" si="66"/>
        <v>other</v>
      </c>
      <c r="AQ183" s="1" t="b">
        <f t="shared" si="67"/>
        <v>0</v>
      </c>
      <c r="AR183" s="1" t="b">
        <f t="shared" si="68"/>
        <v>0</v>
      </c>
      <c r="AS183" s="1" t="b">
        <f t="shared" si="69"/>
        <v>0</v>
      </c>
      <c r="AT183" s="1" t="str">
        <f t="shared" si="70"/>
        <v>None</v>
      </c>
      <c r="AU183" s="1" t="b">
        <f t="shared" si="71"/>
        <v>0</v>
      </c>
      <c r="AV183" s="1" t="b">
        <f t="shared" si="72"/>
        <v>1</v>
      </c>
      <c r="AW183" s="1" t="str">
        <f t="shared" si="73"/>
        <v>police/sheriff</v>
      </c>
      <c r="AX183" s="1" t="b">
        <f t="shared" si="74"/>
        <v>0</v>
      </c>
      <c r="AY183" s="1" t="b">
        <f t="shared" si="75"/>
        <v>0</v>
      </c>
      <c r="AZ183" s="1" t="b">
        <f t="shared" si="76"/>
        <v>0</v>
      </c>
      <c r="BA183" s="1" t="b">
        <f t="shared" si="77"/>
        <v>0</v>
      </c>
      <c r="BB183" s="1" t="b">
        <f t="shared" si="78"/>
        <v>1</v>
      </c>
    </row>
    <row r="184">
      <c r="A184" s="16" t="s">
        <v>962</v>
      </c>
      <c r="B184" s="17">
        <v>43230.0</v>
      </c>
      <c r="C184" s="4" t="s">
        <v>825</v>
      </c>
      <c r="D184" s="3" t="s">
        <v>74</v>
      </c>
      <c r="E184" s="3" t="s">
        <v>870</v>
      </c>
      <c r="F184" s="18" t="s">
        <v>881</v>
      </c>
      <c r="G184" s="6"/>
      <c r="H184" s="6"/>
      <c r="I184" s="25"/>
      <c r="J184" s="27"/>
      <c r="K184" s="19" t="s">
        <v>83</v>
      </c>
      <c r="L184" s="3" t="s">
        <v>963</v>
      </c>
      <c r="M184" s="3" t="s">
        <v>237</v>
      </c>
      <c r="N184" s="3" t="s">
        <v>194</v>
      </c>
      <c r="O184" s="3" t="s">
        <v>418</v>
      </c>
      <c r="P184" s="74"/>
      <c r="Q184" s="21"/>
      <c r="R184" s="21"/>
      <c r="S184" s="21"/>
      <c r="T184" s="135" t="s">
        <v>964</v>
      </c>
      <c r="U184" s="42" t="s">
        <v>965</v>
      </c>
      <c r="V184" s="5" t="s">
        <v>179</v>
      </c>
      <c r="W184" s="5" t="s">
        <v>69</v>
      </c>
      <c r="X184" s="5" t="str">
        <f t="shared" si="79"/>
        <v>school administration
clean up/cover up</v>
      </c>
      <c r="Y184" s="5" t="s">
        <v>179</v>
      </c>
      <c r="Z184" s="5" t="s">
        <v>111</v>
      </c>
      <c r="AA184" s="5" t="str">
        <f t="shared" si="80"/>
        <v>school administration
letters/statements</v>
      </c>
      <c r="AB184" s="5" t="s">
        <v>70</v>
      </c>
      <c r="AC184" s="5" t="s">
        <v>71</v>
      </c>
      <c r="AD184" s="5" t="str">
        <f t="shared" si="81"/>
        <v>police/sheriff
other</v>
      </c>
      <c r="AE184" s="12"/>
      <c r="AF184" s="12"/>
      <c r="AG184" s="12" t="str">
        <f t="shared" si="82"/>
        <v>
</v>
      </c>
      <c r="AH184" s="12">
        <v>3.0</v>
      </c>
      <c r="AI184" s="12" t="str">
        <f t="shared" si="59"/>
        <v>Symbol</v>
      </c>
      <c r="AJ184" s="12" t="str">
        <f t="shared" si="60"/>
        <v>other</v>
      </c>
      <c r="AK184" s="22" t="str">
        <f t="shared" si="83"/>
        <v>clean up/cover up, letters/statements, other</v>
      </c>
      <c r="AL184" s="23" t="str">
        <f t="shared" si="62"/>
        <v>school administration, school administration, police/sheriff</v>
      </c>
      <c r="AM184" s="1" t="str">
        <f t="shared" si="84"/>
        <v/>
      </c>
      <c r="AN184" s="2" t="b">
        <f t="shared" si="64"/>
        <v>0</v>
      </c>
      <c r="AO184" s="1" t="b">
        <f t="shared" si="65"/>
        <v>1</v>
      </c>
      <c r="AP184" s="1" t="str">
        <f t="shared" si="66"/>
        <v>other</v>
      </c>
      <c r="AQ184" s="1" t="b">
        <f t="shared" si="67"/>
        <v>0</v>
      </c>
      <c r="AR184" s="1" t="b">
        <f t="shared" si="68"/>
        <v>1</v>
      </c>
      <c r="AS184" s="1" t="b">
        <f t="shared" si="69"/>
        <v>1</v>
      </c>
      <c r="AT184" s="1" t="str">
        <f t="shared" si="70"/>
        <v>school administration</v>
      </c>
      <c r="AU184" s="1" t="b">
        <f t="shared" si="71"/>
        <v>0</v>
      </c>
      <c r="AV184" s="1" t="b">
        <f t="shared" si="72"/>
        <v>1</v>
      </c>
      <c r="AW184" s="1" t="str">
        <f t="shared" si="73"/>
        <v>police/sheriff</v>
      </c>
      <c r="AX184" s="1" t="b">
        <f t="shared" si="74"/>
        <v>0</v>
      </c>
      <c r="AY184" s="1" t="b">
        <f t="shared" si="75"/>
        <v>0</v>
      </c>
      <c r="AZ184" s="1" t="b">
        <f t="shared" si="76"/>
        <v>0</v>
      </c>
      <c r="BA184" s="1" t="b">
        <f t="shared" si="77"/>
        <v>0</v>
      </c>
      <c r="BB184" s="1" t="b">
        <f t="shared" si="78"/>
        <v>1</v>
      </c>
    </row>
    <row r="185">
      <c r="A185" s="16" t="s">
        <v>966</v>
      </c>
      <c r="B185" s="17">
        <v>43232.0</v>
      </c>
      <c r="C185" s="4" t="s">
        <v>825</v>
      </c>
      <c r="D185" s="3" t="s">
        <v>74</v>
      </c>
      <c r="E185" s="3" t="s">
        <v>967</v>
      </c>
      <c r="F185" s="18" t="s">
        <v>54</v>
      </c>
      <c r="G185" s="6"/>
      <c r="H185" s="6"/>
      <c r="I185" s="25"/>
      <c r="J185" s="27"/>
      <c r="K185" s="19" t="s">
        <v>83</v>
      </c>
      <c r="L185" s="3" t="s">
        <v>151</v>
      </c>
      <c r="M185" s="3" t="s">
        <v>193</v>
      </c>
      <c r="N185" s="3" t="s">
        <v>194</v>
      </c>
      <c r="O185" s="3" t="s">
        <v>152</v>
      </c>
      <c r="P185" s="74"/>
      <c r="Q185" s="21"/>
      <c r="R185" s="21"/>
      <c r="S185" s="21"/>
      <c r="T185" s="7" t="s">
        <v>968</v>
      </c>
      <c r="U185" s="25"/>
      <c r="V185" s="5" t="s">
        <v>179</v>
      </c>
      <c r="W185" s="5" t="s">
        <v>111</v>
      </c>
      <c r="X185" s="5" t="str">
        <f t="shared" si="79"/>
        <v>school administration
letters/statements</v>
      </c>
      <c r="Y185" s="5" t="s">
        <v>70</v>
      </c>
      <c r="Z185" s="5" t="s">
        <v>71</v>
      </c>
      <c r="AA185" s="5" t="str">
        <f t="shared" si="80"/>
        <v>police/sheriff
other</v>
      </c>
      <c r="AB185" s="12"/>
      <c r="AC185" s="12"/>
      <c r="AD185" s="5" t="str">
        <f t="shared" si="81"/>
        <v>
</v>
      </c>
      <c r="AE185" s="12"/>
      <c r="AF185" s="12"/>
      <c r="AG185" s="12" t="str">
        <f t="shared" si="82"/>
        <v>
</v>
      </c>
      <c r="AH185" s="12">
        <v>2.0</v>
      </c>
      <c r="AI185" s="12" t="str">
        <f t="shared" si="59"/>
        <v>Vandalism</v>
      </c>
      <c r="AJ185" s="12" t="str">
        <f t="shared" si="60"/>
        <v>vandalism</v>
      </c>
      <c r="AK185" s="22" t="str">
        <f t="shared" si="83"/>
        <v>letters/statements, other</v>
      </c>
      <c r="AL185" s="23" t="str">
        <f t="shared" si="62"/>
        <v>school administration, police/sheriff</v>
      </c>
      <c r="AM185" s="1" t="str">
        <f t="shared" si="84"/>
        <v/>
      </c>
      <c r="AN185" s="2" t="b">
        <f t="shared" si="64"/>
        <v>0</v>
      </c>
      <c r="AO185" s="1" t="b">
        <f t="shared" si="65"/>
        <v>1</v>
      </c>
      <c r="AP185" s="1" t="str">
        <f t="shared" si="66"/>
        <v>other</v>
      </c>
      <c r="AQ185" s="1" t="b">
        <f t="shared" si="67"/>
        <v>0</v>
      </c>
      <c r="AR185" s="1" t="b">
        <f t="shared" si="68"/>
        <v>1</v>
      </c>
      <c r="AS185" s="1" t="b">
        <f t="shared" si="69"/>
        <v>0</v>
      </c>
      <c r="AT185" s="1" t="str">
        <f t="shared" si="70"/>
        <v>None</v>
      </c>
      <c r="AU185" s="1" t="b">
        <f t="shared" si="71"/>
        <v>0</v>
      </c>
      <c r="AV185" s="1" t="b">
        <f t="shared" si="72"/>
        <v>1</v>
      </c>
      <c r="AW185" s="1" t="str">
        <f t="shared" si="73"/>
        <v>police/sheriff</v>
      </c>
      <c r="AX185" s="1" t="b">
        <f t="shared" si="74"/>
        <v>0</v>
      </c>
      <c r="AY185" s="1" t="b">
        <f t="shared" si="75"/>
        <v>0</v>
      </c>
      <c r="AZ185" s="1" t="b">
        <f t="shared" si="76"/>
        <v>0</v>
      </c>
      <c r="BA185" s="1" t="b">
        <f t="shared" si="77"/>
        <v>0</v>
      </c>
      <c r="BB185" s="1" t="b">
        <f t="shared" si="78"/>
        <v>1</v>
      </c>
    </row>
    <row r="186">
      <c r="A186" s="16" t="s">
        <v>969</v>
      </c>
      <c r="B186" s="17">
        <v>43333.0</v>
      </c>
      <c r="C186" s="4" t="s">
        <v>395</v>
      </c>
      <c r="D186" s="3" t="s">
        <v>333</v>
      </c>
      <c r="E186" s="3" t="s">
        <v>53</v>
      </c>
      <c r="F186" s="18" t="s">
        <v>54</v>
      </c>
      <c r="G186" s="6"/>
      <c r="H186" s="6"/>
      <c r="I186" s="25"/>
      <c r="J186" s="27"/>
      <c r="K186" s="19" t="s">
        <v>83</v>
      </c>
      <c r="L186" s="3" t="s">
        <v>316</v>
      </c>
      <c r="M186" s="3" t="s">
        <v>970</v>
      </c>
      <c r="N186" s="3" t="s">
        <v>194</v>
      </c>
      <c r="O186" s="3" t="s">
        <v>317</v>
      </c>
      <c r="P186" s="136" t="s">
        <v>971</v>
      </c>
      <c r="Q186" s="3" t="s">
        <v>134</v>
      </c>
      <c r="R186" s="3"/>
      <c r="S186" s="21"/>
      <c r="T186" s="7" t="s">
        <v>972</v>
      </c>
      <c r="U186" s="7" t="s">
        <v>973</v>
      </c>
      <c r="V186" s="5" t="s">
        <v>179</v>
      </c>
      <c r="W186" s="5" t="s">
        <v>71</v>
      </c>
      <c r="X186" s="5" t="str">
        <f t="shared" si="79"/>
        <v>school administration
other</v>
      </c>
      <c r="Y186" s="5" t="s">
        <v>179</v>
      </c>
      <c r="Z186" s="5" t="s">
        <v>111</v>
      </c>
      <c r="AA186" s="5" t="str">
        <f t="shared" si="80"/>
        <v>school administration
letters/statements</v>
      </c>
      <c r="AB186" s="5" t="s">
        <v>171</v>
      </c>
      <c r="AC186" s="5" t="s">
        <v>111</v>
      </c>
      <c r="AD186" s="5" t="str">
        <f t="shared" si="81"/>
        <v>ADL
letters/statements</v>
      </c>
      <c r="AE186" s="5" t="s">
        <v>70</v>
      </c>
      <c r="AF186" s="5" t="s">
        <v>71</v>
      </c>
      <c r="AG186" s="12" t="str">
        <f t="shared" si="82"/>
        <v>police/sheriff
other</v>
      </c>
      <c r="AH186" s="12">
        <v>4.0</v>
      </c>
      <c r="AI186" s="12" t="str">
        <f t="shared" si="59"/>
        <v>Vandalism</v>
      </c>
      <c r="AJ186" s="12" t="str">
        <f t="shared" si="60"/>
        <v>vandalism</v>
      </c>
      <c r="AK186" s="22" t="str">
        <f t="shared" si="83"/>
        <v>other, letters/statements, letters/statements, other</v>
      </c>
      <c r="AL186" s="23" t="str">
        <f t="shared" si="62"/>
        <v>school administration, school administration, ADL, police/sheriff</v>
      </c>
      <c r="AM186" s="1" t="str">
        <f t="shared" si="84"/>
        <v>Jewish Community</v>
      </c>
      <c r="AN186" s="2" t="b">
        <f t="shared" si="64"/>
        <v>0</v>
      </c>
      <c r="AO186" s="1" t="b">
        <f t="shared" si="65"/>
        <v>1</v>
      </c>
      <c r="AP186" s="1" t="str">
        <f t="shared" si="66"/>
        <v>other</v>
      </c>
      <c r="AQ186" s="1" t="b">
        <f t="shared" si="67"/>
        <v>0</v>
      </c>
      <c r="AR186" s="1" t="b">
        <f t="shared" si="68"/>
        <v>1</v>
      </c>
      <c r="AS186" s="1" t="b">
        <f t="shared" si="69"/>
        <v>0</v>
      </c>
      <c r="AT186" s="1" t="str">
        <f t="shared" si="70"/>
        <v>None</v>
      </c>
      <c r="AU186" s="1" t="b">
        <f t="shared" si="71"/>
        <v>0</v>
      </c>
      <c r="AV186" s="1" t="b">
        <f t="shared" si="72"/>
        <v>1</v>
      </c>
      <c r="AW186" s="1" t="str">
        <f t="shared" si="73"/>
        <v>school administration</v>
      </c>
      <c r="AX186" s="1" t="b">
        <f t="shared" si="74"/>
        <v>0</v>
      </c>
      <c r="AY186" s="1" t="b">
        <f t="shared" si="75"/>
        <v>0</v>
      </c>
      <c r="AZ186" s="1" t="b">
        <f t="shared" si="76"/>
        <v>0</v>
      </c>
      <c r="BA186" s="1" t="b">
        <f t="shared" si="77"/>
        <v>0</v>
      </c>
      <c r="BB186" s="1" t="b">
        <f t="shared" si="78"/>
        <v>1</v>
      </c>
    </row>
    <row r="187">
      <c r="A187" s="16" t="s">
        <v>974</v>
      </c>
      <c r="B187" s="17">
        <v>43345.0</v>
      </c>
      <c r="C187" s="4" t="s">
        <v>646</v>
      </c>
      <c r="D187" s="3" t="s">
        <v>477</v>
      </c>
      <c r="E187" s="3" t="s">
        <v>96</v>
      </c>
      <c r="F187" s="18" t="s">
        <v>82</v>
      </c>
      <c r="G187" s="18"/>
      <c r="H187" s="18"/>
      <c r="I187" s="25"/>
      <c r="J187" s="27"/>
      <c r="K187" s="19" t="s">
        <v>83</v>
      </c>
      <c r="L187" s="3" t="s">
        <v>146</v>
      </c>
      <c r="M187" s="3" t="s">
        <v>193</v>
      </c>
      <c r="N187" s="3" t="s">
        <v>194</v>
      </c>
      <c r="O187" s="3" t="s">
        <v>203</v>
      </c>
      <c r="P187" s="21"/>
      <c r="Q187" s="3" t="s">
        <v>65</v>
      </c>
      <c r="R187" s="116"/>
      <c r="S187" s="21"/>
      <c r="T187" s="7" t="s">
        <v>975</v>
      </c>
      <c r="U187" s="7" t="s">
        <v>976</v>
      </c>
      <c r="V187" s="5" t="s">
        <v>70</v>
      </c>
      <c r="W187" s="5" t="s">
        <v>71</v>
      </c>
      <c r="X187" s="5" t="str">
        <f t="shared" si="79"/>
        <v>police/sheriff
other</v>
      </c>
      <c r="Y187" s="5" t="s">
        <v>179</v>
      </c>
      <c r="Z187" s="5" t="s">
        <v>111</v>
      </c>
      <c r="AA187" s="5" t="str">
        <f t="shared" si="80"/>
        <v>school administration
letters/statements</v>
      </c>
      <c r="AB187" s="5" t="s">
        <v>179</v>
      </c>
      <c r="AC187" s="5" t="s">
        <v>110</v>
      </c>
      <c r="AD187" s="5" t="str">
        <f t="shared" si="81"/>
        <v>school administration
policy/committee/system creation</v>
      </c>
      <c r="AE187" s="5" t="s">
        <v>179</v>
      </c>
      <c r="AF187" s="5" t="s">
        <v>226</v>
      </c>
      <c r="AG187" s="12" t="str">
        <f t="shared" si="82"/>
        <v>school administration
victim support</v>
      </c>
      <c r="AH187" s="12">
        <v>4.0</v>
      </c>
      <c r="AI187" s="12" t="str">
        <f t="shared" si="59"/>
        <v>Other</v>
      </c>
      <c r="AJ187" s="12" t="str">
        <f t="shared" si="60"/>
        <v>none</v>
      </c>
      <c r="AK187" s="22" t="str">
        <f t="shared" si="83"/>
        <v>other, letters/statements, policy/committee/system creation, victim support</v>
      </c>
      <c r="AL187" s="23" t="str">
        <f t="shared" si="62"/>
        <v>police/sheriff, school administration, school administration, school administration</v>
      </c>
      <c r="AM187" s="1" t="str">
        <f t="shared" si="84"/>
        <v>LGBTQ</v>
      </c>
      <c r="AN187" s="2" t="b">
        <f t="shared" si="64"/>
        <v>0</v>
      </c>
      <c r="AO187" s="1" t="b">
        <f t="shared" si="65"/>
        <v>1</v>
      </c>
      <c r="AP187" s="1" t="str">
        <f t="shared" si="66"/>
        <v>other</v>
      </c>
      <c r="AQ187" s="1" t="b">
        <f t="shared" si="67"/>
        <v>0</v>
      </c>
      <c r="AR187" s="1" t="b">
        <f t="shared" si="68"/>
        <v>1</v>
      </c>
      <c r="AS187" s="1" t="b">
        <f t="shared" si="69"/>
        <v>0</v>
      </c>
      <c r="AT187" s="1" t="str">
        <f t="shared" si="70"/>
        <v>None</v>
      </c>
      <c r="AU187" s="1" t="b">
        <f t="shared" si="71"/>
        <v>0</v>
      </c>
      <c r="AV187" s="1" t="b">
        <f t="shared" si="72"/>
        <v>1</v>
      </c>
      <c r="AW187" s="1" t="str">
        <f t="shared" si="73"/>
        <v>police/sheriff</v>
      </c>
      <c r="AX187" s="1" t="b">
        <f t="shared" si="74"/>
        <v>1</v>
      </c>
      <c r="AY187" s="1" t="b">
        <f t="shared" si="75"/>
        <v>0</v>
      </c>
      <c r="AZ187" s="1" t="b">
        <f t="shared" si="76"/>
        <v>1</v>
      </c>
      <c r="BA187" s="1" t="b">
        <f t="shared" si="77"/>
        <v>1</v>
      </c>
      <c r="BB187" s="1" t="b">
        <f t="shared" si="78"/>
        <v>1</v>
      </c>
    </row>
    <row r="188">
      <c r="A188" s="16" t="s">
        <v>977</v>
      </c>
      <c r="B188" s="17">
        <v>43369.0</v>
      </c>
      <c r="C188" s="4" t="s">
        <v>978</v>
      </c>
      <c r="D188" s="3" t="s">
        <v>333</v>
      </c>
      <c r="E188" s="3" t="s">
        <v>53</v>
      </c>
      <c r="F188" s="18" t="s">
        <v>82</v>
      </c>
      <c r="G188" s="18"/>
      <c r="H188" s="18"/>
      <c r="I188" s="25"/>
      <c r="J188" s="27"/>
      <c r="K188" s="19" t="s">
        <v>83</v>
      </c>
      <c r="L188" s="3" t="s">
        <v>979</v>
      </c>
      <c r="M188" s="3" t="s">
        <v>193</v>
      </c>
      <c r="N188" s="3" t="s">
        <v>194</v>
      </c>
      <c r="O188" s="3" t="s">
        <v>203</v>
      </c>
      <c r="P188" s="21"/>
      <c r="Q188" s="21"/>
      <c r="R188" s="21"/>
      <c r="S188" s="21"/>
      <c r="T188" s="137" t="s">
        <v>980</v>
      </c>
      <c r="U188" s="25"/>
      <c r="V188" s="5" t="s">
        <v>179</v>
      </c>
      <c r="W188" s="5" t="s">
        <v>92</v>
      </c>
      <c r="X188" s="5" t="str">
        <f t="shared" si="79"/>
        <v>school administration
gathering/protest/vigil/demonstration</v>
      </c>
      <c r="Y188" s="5" t="s">
        <v>179</v>
      </c>
      <c r="Z188" s="5" t="s">
        <v>111</v>
      </c>
      <c r="AA188" s="5" t="str">
        <f t="shared" si="80"/>
        <v>school administration
letters/statements</v>
      </c>
      <c r="AB188" s="5" t="s">
        <v>179</v>
      </c>
      <c r="AC188" s="5" t="s">
        <v>71</v>
      </c>
      <c r="AD188" s="5" t="str">
        <f t="shared" si="81"/>
        <v>school administration
other</v>
      </c>
      <c r="AE188" s="12"/>
      <c r="AF188" s="12"/>
      <c r="AG188" s="12" t="str">
        <f t="shared" si="82"/>
        <v>
</v>
      </c>
      <c r="AH188" s="12">
        <v>3.0</v>
      </c>
      <c r="AI188" s="12" t="str">
        <f t="shared" si="59"/>
        <v>Other</v>
      </c>
      <c r="AJ188" s="12" t="str">
        <f t="shared" si="60"/>
        <v>none</v>
      </c>
      <c r="AK188" s="22" t="str">
        <f t="shared" si="83"/>
        <v>gathering/protest/vigil/demonstration, letters/statements, other</v>
      </c>
      <c r="AL188" s="23" t="str">
        <f t="shared" si="62"/>
        <v>school administration, school administration, school administration</v>
      </c>
      <c r="AM188" s="1" t="str">
        <f t="shared" si="84"/>
        <v/>
      </c>
      <c r="AN188" s="2" t="b">
        <f t="shared" si="64"/>
        <v>0</v>
      </c>
      <c r="AO188" s="1" t="b">
        <f t="shared" si="65"/>
        <v>0</v>
      </c>
      <c r="AP188" s="1" t="str">
        <f t="shared" si="66"/>
        <v>no involvement</v>
      </c>
      <c r="AQ188" s="1" t="b">
        <f t="shared" si="67"/>
        <v>0</v>
      </c>
      <c r="AR188" s="1" t="b">
        <f t="shared" si="68"/>
        <v>1</v>
      </c>
      <c r="AS188" s="1" t="b">
        <f t="shared" si="69"/>
        <v>0</v>
      </c>
      <c r="AT188" s="1" t="str">
        <f t="shared" si="70"/>
        <v>None</v>
      </c>
      <c r="AU188" s="1" t="b">
        <f t="shared" si="71"/>
        <v>0</v>
      </c>
      <c r="AV188" s="1" t="b">
        <f t="shared" si="72"/>
        <v>1</v>
      </c>
      <c r="AW188" s="1" t="str">
        <f t="shared" si="73"/>
        <v>school administration</v>
      </c>
      <c r="AX188" s="1" t="b">
        <f t="shared" si="74"/>
        <v>0</v>
      </c>
      <c r="AY188" s="1" t="b">
        <f t="shared" si="75"/>
        <v>1</v>
      </c>
      <c r="AZ188" s="1" t="b">
        <f t="shared" si="76"/>
        <v>0</v>
      </c>
      <c r="BA188" s="1" t="b">
        <f t="shared" si="77"/>
        <v>1</v>
      </c>
      <c r="BB188" s="1" t="b">
        <f t="shared" si="78"/>
        <v>0</v>
      </c>
    </row>
    <row r="189">
      <c r="A189" s="16" t="s">
        <v>981</v>
      </c>
      <c r="B189" s="17">
        <v>43371.0</v>
      </c>
      <c r="C189" s="4" t="s">
        <v>982</v>
      </c>
      <c r="D189" s="3" t="s">
        <v>887</v>
      </c>
      <c r="E189" s="3" t="s">
        <v>53</v>
      </c>
      <c r="F189" s="18" t="s">
        <v>82</v>
      </c>
      <c r="G189" s="18"/>
      <c r="H189" s="18"/>
      <c r="I189" s="25"/>
      <c r="J189" s="27"/>
      <c r="K189" s="19" t="s">
        <v>83</v>
      </c>
      <c r="L189" s="3" t="s">
        <v>325</v>
      </c>
      <c r="M189" s="3" t="s">
        <v>237</v>
      </c>
      <c r="N189" s="3" t="s">
        <v>194</v>
      </c>
      <c r="O189" s="3" t="s">
        <v>326</v>
      </c>
      <c r="P189" s="21"/>
      <c r="Q189" s="21"/>
      <c r="R189" s="21"/>
      <c r="S189" s="21"/>
      <c r="T189" s="7" t="s">
        <v>983</v>
      </c>
      <c r="U189" s="7" t="s">
        <v>984</v>
      </c>
      <c r="V189" s="5" t="s">
        <v>179</v>
      </c>
      <c r="W189" s="5" t="s">
        <v>111</v>
      </c>
      <c r="X189" s="5" t="str">
        <f t="shared" si="79"/>
        <v>school administration
letters/statements</v>
      </c>
      <c r="Y189" s="5" t="s">
        <v>179</v>
      </c>
      <c r="Z189" s="5" t="s">
        <v>69</v>
      </c>
      <c r="AA189" s="5" t="str">
        <f t="shared" si="80"/>
        <v>school administration
clean up/cover up</v>
      </c>
      <c r="AB189" s="5" t="s">
        <v>70</v>
      </c>
      <c r="AC189" s="5" t="s">
        <v>71</v>
      </c>
      <c r="AD189" s="5" t="str">
        <f t="shared" si="81"/>
        <v>police/sheriff
other</v>
      </c>
      <c r="AE189" s="12"/>
      <c r="AF189" s="12"/>
      <c r="AG189" s="12" t="str">
        <f t="shared" si="82"/>
        <v>
</v>
      </c>
      <c r="AH189" s="12">
        <v>3.0</v>
      </c>
      <c r="AI189" s="12" t="str">
        <f t="shared" si="59"/>
        <v>Other</v>
      </c>
      <c r="AJ189" s="12" t="str">
        <f t="shared" si="60"/>
        <v>none</v>
      </c>
      <c r="AK189" s="22" t="str">
        <f t="shared" si="83"/>
        <v>letters/statements, clean up/cover up, other</v>
      </c>
      <c r="AL189" s="23" t="str">
        <f t="shared" si="62"/>
        <v>school administration, school administration, police/sheriff</v>
      </c>
      <c r="AM189" s="1" t="str">
        <f t="shared" si="84"/>
        <v/>
      </c>
      <c r="AN189" s="2" t="b">
        <f t="shared" si="64"/>
        <v>0</v>
      </c>
      <c r="AO189" s="1" t="b">
        <f t="shared" si="65"/>
        <v>1</v>
      </c>
      <c r="AP189" s="1" t="str">
        <f t="shared" si="66"/>
        <v>other</v>
      </c>
      <c r="AQ189" s="1" t="b">
        <f t="shared" si="67"/>
        <v>0</v>
      </c>
      <c r="AR189" s="1" t="b">
        <f t="shared" si="68"/>
        <v>1</v>
      </c>
      <c r="AS189" s="1" t="b">
        <f t="shared" si="69"/>
        <v>1</v>
      </c>
      <c r="AT189" s="1" t="str">
        <f t="shared" si="70"/>
        <v>school administration</v>
      </c>
      <c r="AU189" s="1" t="b">
        <f t="shared" si="71"/>
        <v>0</v>
      </c>
      <c r="AV189" s="1" t="b">
        <f t="shared" si="72"/>
        <v>1</v>
      </c>
      <c r="AW189" s="1" t="str">
        <f t="shared" si="73"/>
        <v>police/sheriff</v>
      </c>
      <c r="AX189" s="1" t="b">
        <f t="shared" si="74"/>
        <v>0</v>
      </c>
      <c r="AY189" s="1" t="b">
        <f t="shared" si="75"/>
        <v>0</v>
      </c>
      <c r="AZ189" s="1" t="b">
        <f t="shared" si="76"/>
        <v>0</v>
      </c>
      <c r="BA189" s="1" t="b">
        <f t="shared" si="77"/>
        <v>0</v>
      </c>
      <c r="BB189" s="1" t="b">
        <f t="shared" si="78"/>
        <v>1</v>
      </c>
    </row>
    <row r="190">
      <c r="A190" s="16" t="s">
        <v>985</v>
      </c>
      <c r="B190" s="17">
        <v>43377.0</v>
      </c>
      <c r="C190" s="4" t="s">
        <v>986</v>
      </c>
      <c r="D190" s="3" t="s">
        <v>324</v>
      </c>
      <c r="E190" s="3" t="s">
        <v>191</v>
      </c>
      <c r="F190" s="6" t="s">
        <v>987</v>
      </c>
      <c r="G190" s="26"/>
      <c r="H190" s="26"/>
      <c r="I190" s="25"/>
      <c r="J190" s="27"/>
      <c r="K190" s="19" t="s">
        <v>83</v>
      </c>
      <c r="L190" s="3" t="s">
        <v>325</v>
      </c>
      <c r="M190" s="3" t="s">
        <v>296</v>
      </c>
      <c r="N190" s="3" t="s">
        <v>194</v>
      </c>
      <c r="O190" s="3" t="s">
        <v>326</v>
      </c>
      <c r="P190" s="21"/>
      <c r="Q190" s="21"/>
      <c r="R190" s="21"/>
      <c r="S190" s="21"/>
      <c r="T190" s="7" t="s">
        <v>988</v>
      </c>
      <c r="U190" s="25"/>
      <c r="V190" s="5" t="s">
        <v>179</v>
      </c>
      <c r="W190" s="5" t="s">
        <v>111</v>
      </c>
      <c r="X190" s="5" t="str">
        <f t="shared" si="79"/>
        <v>school administration
letters/statements</v>
      </c>
      <c r="Y190" s="5" t="s">
        <v>179</v>
      </c>
      <c r="Z190" s="5" t="s">
        <v>110</v>
      </c>
      <c r="AA190" s="5" t="str">
        <f t="shared" si="80"/>
        <v>school administration
policy/committee/system creation</v>
      </c>
      <c r="AB190" s="5" t="s">
        <v>163</v>
      </c>
      <c r="AC190" s="5" t="s">
        <v>92</v>
      </c>
      <c r="AD190" s="5" t="str">
        <f t="shared" si="81"/>
        <v>religious leaders
gathering/protest/vigil/demonstration</v>
      </c>
      <c r="AE190" s="5" t="s">
        <v>283</v>
      </c>
      <c r="AF190" s="5" t="s">
        <v>71</v>
      </c>
      <c r="AG190" s="12" t="str">
        <f t="shared" si="82"/>
        <v>student group
other</v>
      </c>
      <c r="AH190" s="12">
        <v>4.0</v>
      </c>
      <c r="AI190" s="12" t="str">
        <f t="shared" si="59"/>
        <v>Symbol</v>
      </c>
      <c r="AJ190" s="12" t="str">
        <f t="shared" si="60"/>
        <v>other</v>
      </c>
      <c r="AK190" s="22" t="str">
        <f t="shared" si="83"/>
        <v>letters/statements, policy/committee/system creation, gathering/protest/vigil/demonstration, other</v>
      </c>
      <c r="AL190" s="23" t="str">
        <f t="shared" si="62"/>
        <v>school administration, school administration, religious leaders, student group</v>
      </c>
      <c r="AM190" s="1" t="str">
        <f t="shared" si="84"/>
        <v/>
      </c>
      <c r="AN190" s="2" t="b">
        <f t="shared" si="64"/>
        <v>0</v>
      </c>
      <c r="AO190" s="1" t="b">
        <f t="shared" si="65"/>
        <v>0</v>
      </c>
      <c r="AP190" s="1" t="str">
        <f t="shared" si="66"/>
        <v>no involvement</v>
      </c>
      <c r="AQ190" s="1" t="b">
        <f t="shared" si="67"/>
        <v>1</v>
      </c>
      <c r="AR190" s="1" t="b">
        <f t="shared" si="68"/>
        <v>1</v>
      </c>
      <c r="AS190" s="1" t="b">
        <f t="shared" si="69"/>
        <v>0</v>
      </c>
      <c r="AT190" s="1" t="str">
        <f t="shared" si="70"/>
        <v>None</v>
      </c>
      <c r="AU190" s="1" t="b">
        <f t="shared" si="71"/>
        <v>0</v>
      </c>
      <c r="AV190" s="1" t="b">
        <f t="shared" si="72"/>
        <v>1</v>
      </c>
      <c r="AW190" s="1" t="str">
        <f t="shared" si="73"/>
        <v>student group</v>
      </c>
      <c r="AX190" s="1" t="b">
        <f t="shared" si="74"/>
        <v>1</v>
      </c>
      <c r="AY190" s="1" t="b">
        <f t="shared" si="75"/>
        <v>1</v>
      </c>
      <c r="AZ190" s="1" t="b">
        <f t="shared" si="76"/>
        <v>0</v>
      </c>
      <c r="BA190" s="1" t="b">
        <f t="shared" si="77"/>
        <v>1</v>
      </c>
      <c r="BB190" s="1" t="b">
        <f t="shared" si="78"/>
        <v>0</v>
      </c>
    </row>
    <row r="191">
      <c r="A191" s="16" t="s">
        <v>989</v>
      </c>
      <c r="B191" s="17">
        <v>43381.0</v>
      </c>
      <c r="C191" s="4" t="s">
        <v>990</v>
      </c>
      <c r="D191" s="3" t="s">
        <v>95</v>
      </c>
      <c r="E191" s="3" t="s">
        <v>53</v>
      </c>
      <c r="F191" s="18" t="s">
        <v>876</v>
      </c>
      <c r="G191" s="6"/>
      <c r="H191" s="6"/>
      <c r="I191" s="25"/>
      <c r="J191" s="27"/>
      <c r="K191" s="19" t="s">
        <v>83</v>
      </c>
      <c r="L191" s="3" t="s">
        <v>146</v>
      </c>
      <c r="M191" s="3" t="s">
        <v>991</v>
      </c>
      <c r="N191" s="3" t="s">
        <v>194</v>
      </c>
      <c r="O191" s="3" t="s">
        <v>418</v>
      </c>
      <c r="P191" s="21"/>
      <c r="Q191" s="3" t="s">
        <v>64</v>
      </c>
      <c r="R191" s="3" t="s">
        <v>65</v>
      </c>
      <c r="S191" s="21"/>
      <c r="T191" s="7" t="s">
        <v>992</v>
      </c>
      <c r="U191" s="7" t="s">
        <v>993</v>
      </c>
      <c r="V191" s="5" t="s">
        <v>179</v>
      </c>
      <c r="W191" s="5" t="s">
        <v>69</v>
      </c>
      <c r="X191" s="5" t="str">
        <f t="shared" si="79"/>
        <v>school administration
clean up/cover up</v>
      </c>
      <c r="Y191" s="5" t="s">
        <v>179</v>
      </c>
      <c r="Z191" s="5" t="s">
        <v>111</v>
      </c>
      <c r="AA191" s="5" t="str">
        <f t="shared" si="80"/>
        <v>school administration
letters/statements</v>
      </c>
      <c r="AB191" s="5" t="s">
        <v>283</v>
      </c>
      <c r="AC191" s="5" t="s">
        <v>92</v>
      </c>
      <c r="AD191" s="5" t="str">
        <f t="shared" si="81"/>
        <v>student group
gathering/protest/vigil/demonstration</v>
      </c>
      <c r="AE191" s="12"/>
      <c r="AF191" s="12"/>
      <c r="AG191" s="12" t="str">
        <f t="shared" si="82"/>
        <v>
</v>
      </c>
      <c r="AH191" s="12">
        <v>3.0</v>
      </c>
      <c r="AI191" s="12" t="str">
        <f t="shared" si="59"/>
        <v>Symbol</v>
      </c>
      <c r="AJ191" s="12" t="str">
        <f t="shared" si="60"/>
        <v>other</v>
      </c>
      <c r="AK191" s="22" t="str">
        <f t="shared" si="83"/>
        <v>clean up/cover up, letters/statements, gathering/protest/vigil/demonstration</v>
      </c>
      <c r="AL191" s="23" t="str">
        <f t="shared" si="62"/>
        <v>school administration, school administration, student group</v>
      </c>
      <c r="AM191" s="1" t="str">
        <f t="shared" si="84"/>
        <v>Black American Community, LGBTQ</v>
      </c>
      <c r="AN191" s="2" t="b">
        <f t="shared" si="64"/>
        <v>0</v>
      </c>
      <c r="AO191" s="1" t="b">
        <f t="shared" si="65"/>
        <v>0</v>
      </c>
      <c r="AP191" s="1" t="str">
        <f t="shared" si="66"/>
        <v>no involvement</v>
      </c>
      <c r="AQ191" s="1" t="b">
        <f t="shared" si="67"/>
        <v>0</v>
      </c>
      <c r="AR191" s="1" t="b">
        <f t="shared" si="68"/>
        <v>1</v>
      </c>
      <c r="AS191" s="1" t="b">
        <f t="shared" si="69"/>
        <v>1</v>
      </c>
      <c r="AT191" s="1" t="str">
        <f t="shared" si="70"/>
        <v>school administration</v>
      </c>
      <c r="AU191" s="1" t="b">
        <f t="shared" si="71"/>
        <v>0</v>
      </c>
      <c r="AV191" s="1" t="b">
        <f t="shared" si="72"/>
        <v>0</v>
      </c>
      <c r="AW191" s="1" t="str">
        <f t="shared" si="73"/>
        <v>None</v>
      </c>
      <c r="AX191" s="1" t="b">
        <f t="shared" si="74"/>
        <v>0</v>
      </c>
      <c r="AY191" s="1" t="b">
        <f t="shared" si="75"/>
        <v>1</v>
      </c>
      <c r="AZ191" s="1" t="b">
        <f t="shared" si="76"/>
        <v>0</v>
      </c>
      <c r="BA191" s="1" t="b">
        <f t="shared" si="77"/>
        <v>1</v>
      </c>
      <c r="BB191" s="1" t="b">
        <f t="shared" si="78"/>
        <v>1</v>
      </c>
    </row>
    <row r="192">
      <c r="A192" s="16" t="s">
        <v>994</v>
      </c>
      <c r="B192" s="17">
        <v>43383.0</v>
      </c>
      <c r="C192" s="4" t="s">
        <v>612</v>
      </c>
      <c r="D192" s="3" t="s">
        <v>995</v>
      </c>
      <c r="E192" s="45" t="s">
        <v>53</v>
      </c>
      <c r="F192" s="18" t="s">
        <v>82</v>
      </c>
      <c r="G192" s="26"/>
      <c r="H192" s="26"/>
      <c r="I192" s="25"/>
      <c r="J192" s="27"/>
      <c r="K192" s="19" t="s">
        <v>83</v>
      </c>
      <c r="L192" s="3" t="s">
        <v>316</v>
      </c>
      <c r="M192" s="3" t="s">
        <v>237</v>
      </c>
      <c r="N192" s="3" t="s">
        <v>194</v>
      </c>
      <c r="O192" s="3" t="s">
        <v>342</v>
      </c>
      <c r="P192" s="136" t="s">
        <v>996</v>
      </c>
      <c r="Q192" s="36"/>
      <c r="R192" s="21"/>
      <c r="S192" s="21"/>
      <c r="T192" s="7" t="s">
        <v>997</v>
      </c>
      <c r="U192" s="25"/>
      <c r="V192" s="5" t="s">
        <v>179</v>
      </c>
      <c r="W192" s="5" t="s">
        <v>111</v>
      </c>
      <c r="X192" s="5" t="str">
        <f t="shared" si="79"/>
        <v>school administration
letters/statements</v>
      </c>
      <c r="Y192" s="5" t="s">
        <v>179</v>
      </c>
      <c r="Z192" s="5" t="s">
        <v>226</v>
      </c>
      <c r="AA192" s="5" t="str">
        <f t="shared" si="80"/>
        <v>school administration
victim support</v>
      </c>
      <c r="AB192" s="12"/>
      <c r="AC192" s="12"/>
      <c r="AD192" s="5" t="str">
        <f t="shared" si="81"/>
        <v>
</v>
      </c>
      <c r="AE192" s="12"/>
      <c r="AF192" s="12"/>
      <c r="AG192" s="12" t="str">
        <f t="shared" si="82"/>
        <v>
</v>
      </c>
      <c r="AH192" s="12">
        <v>2.0</v>
      </c>
      <c r="AI192" s="12" t="str">
        <f t="shared" si="59"/>
        <v>Other</v>
      </c>
      <c r="AJ192" s="12" t="str">
        <f t="shared" si="60"/>
        <v>none</v>
      </c>
      <c r="AK192" s="22" t="str">
        <f t="shared" si="83"/>
        <v>letters/statements, victim support</v>
      </c>
      <c r="AL192" s="39" t="str">
        <f t="shared" si="62"/>
        <v>school administration, school administration</v>
      </c>
      <c r="AM192" s="1" t="str">
        <f t="shared" si="84"/>
        <v/>
      </c>
      <c r="AN192" s="2" t="b">
        <f t="shared" si="64"/>
        <v>0</v>
      </c>
      <c r="AO192" s="1" t="b">
        <f t="shared" si="65"/>
        <v>0</v>
      </c>
      <c r="AP192" s="1" t="str">
        <f t="shared" si="66"/>
        <v>no involvement</v>
      </c>
      <c r="AQ192" s="1" t="b">
        <f t="shared" si="67"/>
        <v>0</v>
      </c>
      <c r="AR192" s="1" t="b">
        <f t="shared" si="68"/>
        <v>1</v>
      </c>
      <c r="AS192" s="1" t="b">
        <f t="shared" si="69"/>
        <v>0</v>
      </c>
      <c r="AT192" s="1" t="str">
        <f t="shared" si="70"/>
        <v>None</v>
      </c>
      <c r="AU192" s="1" t="b">
        <f t="shared" si="71"/>
        <v>0</v>
      </c>
      <c r="AV192" s="1" t="b">
        <f t="shared" si="72"/>
        <v>0</v>
      </c>
      <c r="AW192" s="1" t="str">
        <f t="shared" si="73"/>
        <v>None</v>
      </c>
      <c r="AX192" s="1" t="b">
        <f t="shared" si="74"/>
        <v>0</v>
      </c>
      <c r="AY192" s="1" t="b">
        <f t="shared" si="75"/>
        <v>0</v>
      </c>
      <c r="AZ192" s="1" t="b">
        <f t="shared" si="76"/>
        <v>1</v>
      </c>
      <c r="BA192" s="1" t="b">
        <f t="shared" si="77"/>
        <v>1</v>
      </c>
      <c r="BB192" s="1" t="b">
        <f t="shared" si="78"/>
        <v>0</v>
      </c>
    </row>
    <row r="193">
      <c r="A193" s="16" t="s">
        <v>998</v>
      </c>
      <c r="B193" s="17">
        <v>43384.0</v>
      </c>
      <c r="C193" s="4" t="s">
        <v>323</v>
      </c>
      <c r="D193" s="3" t="s">
        <v>324</v>
      </c>
      <c r="E193" s="3" t="s">
        <v>191</v>
      </c>
      <c r="F193" s="18" t="s">
        <v>999</v>
      </c>
      <c r="G193" s="6"/>
      <c r="H193" s="6"/>
      <c r="I193" s="25"/>
      <c r="J193" s="27"/>
      <c r="K193" s="19" t="s">
        <v>83</v>
      </c>
      <c r="L193" s="3" t="s">
        <v>146</v>
      </c>
      <c r="M193" s="3" t="s">
        <v>1000</v>
      </c>
      <c r="N193" s="3" t="s">
        <v>194</v>
      </c>
      <c r="O193" s="3" t="s">
        <v>493</v>
      </c>
      <c r="P193" s="21"/>
      <c r="Q193" s="21"/>
      <c r="R193" s="21"/>
      <c r="S193" s="21"/>
      <c r="T193" s="7" t="s">
        <v>1001</v>
      </c>
      <c r="U193" s="7" t="s">
        <v>1002</v>
      </c>
      <c r="V193" s="5" t="s">
        <v>70</v>
      </c>
      <c r="W193" s="5" t="s">
        <v>71</v>
      </c>
      <c r="X193" s="5" t="str">
        <f t="shared" si="79"/>
        <v>police/sheriff
other</v>
      </c>
      <c r="Y193" s="5" t="s">
        <v>179</v>
      </c>
      <c r="Z193" s="5" t="s">
        <v>110</v>
      </c>
      <c r="AA193" s="5" t="str">
        <f t="shared" si="80"/>
        <v>school administration
policy/committee/system creation</v>
      </c>
      <c r="AB193" s="12"/>
      <c r="AC193" s="12"/>
      <c r="AD193" s="5" t="str">
        <f t="shared" si="81"/>
        <v>
</v>
      </c>
      <c r="AE193" s="12"/>
      <c r="AF193" s="12"/>
      <c r="AG193" s="12" t="str">
        <f t="shared" si="82"/>
        <v>
</v>
      </c>
      <c r="AH193" s="12">
        <v>2.0</v>
      </c>
      <c r="AI193" s="12" t="str">
        <f t="shared" si="59"/>
        <v>Other</v>
      </c>
      <c r="AJ193" s="12" t="str">
        <f t="shared" si="60"/>
        <v>other</v>
      </c>
      <c r="AK193" s="22" t="str">
        <f t="shared" si="83"/>
        <v>other, policy/committee/system creation</v>
      </c>
      <c r="AL193" s="23" t="str">
        <f t="shared" si="62"/>
        <v>police/sheriff, school administration</v>
      </c>
      <c r="AM193" s="1" t="str">
        <f t="shared" si="84"/>
        <v/>
      </c>
      <c r="AN193" s="2" t="b">
        <f t="shared" si="64"/>
        <v>0</v>
      </c>
      <c r="AO193" s="1" t="b">
        <f t="shared" si="65"/>
        <v>1</v>
      </c>
      <c r="AP193" s="1" t="str">
        <f t="shared" si="66"/>
        <v>other</v>
      </c>
      <c r="AQ193" s="1" t="b">
        <f t="shared" si="67"/>
        <v>0</v>
      </c>
      <c r="AR193" s="1" t="b">
        <f t="shared" si="68"/>
        <v>0</v>
      </c>
      <c r="AS193" s="1" t="b">
        <f t="shared" si="69"/>
        <v>0</v>
      </c>
      <c r="AT193" s="1" t="str">
        <f t="shared" si="70"/>
        <v>None</v>
      </c>
      <c r="AU193" s="1" t="b">
        <f t="shared" si="71"/>
        <v>0</v>
      </c>
      <c r="AV193" s="1" t="b">
        <f t="shared" si="72"/>
        <v>1</v>
      </c>
      <c r="AW193" s="1" t="str">
        <f t="shared" si="73"/>
        <v>police/sheriff</v>
      </c>
      <c r="AX193" s="1" t="b">
        <f t="shared" si="74"/>
        <v>1</v>
      </c>
      <c r="AY193" s="1" t="b">
        <f t="shared" si="75"/>
        <v>0</v>
      </c>
      <c r="AZ193" s="1" t="b">
        <f t="shared" si="76"/>
        <v>0</v>
      </c>
      <c r="BA193" s="1" t="b">
        <f t="shared" si="77"/>
        <v>1</v>
      </c>
      <c r="BB193" s="1" t="b">
        <f t="shared" si="78"/>
        <v>1</v>
      </c>
    </row>
    <row r="194">
      <c r="A194" s="16" t="s">
        <v>1003</v>
      </c>
      <c r="B194" s="17">
        <v>43396.0</v>
      </c>
      <c r="C194" s="4" t="s">
        <v>706</v>
      </c>
      <c r="D194" s="3" t="s">
        <v>333</v>
      </c>
      <c r="E194" s="3" t="s">
        <v>191</v>
      </c>
      <c r="F194" s="6" t="s">
        <v>1004</v>
      </c>
      <c r="G194" s="26"/>
      <c r="H194" s="26"/>
      <c r="I194" s="25"/>
      <c r="J194" s="27"/>
      <c r="K194" s="19" t="s">
        <v>83</v>
      </c>
      <c r="L194" s="3" t="s">
        <v>146</v>
      </c>
      <c r="M194" s="3" t="s">
        <v>237</v>
      </c>
      <c r="N194" s="3" t="s">
        <v>194</v>
      </c>
      <c r="O194" s="3" t="s">
        <v>326</v>
      </c>
      <c r="P194" s="21"/>
      <c r="Q194" s="21"/>
      <c r="R194" s="21"/>
      <c r="S194" s="21"/>
      <c r="T194" s="7" t="s">
        <v>1005</v>
      </c>
      <c r="U194" s="25"/>
      <c r="V194" s="5" t="s">
        <v>179</v>
      </c>
      <c r="W194" s="5" t="s">
        <v>111</v>
      </c>
      <c r="X194" s="5" t="str">
        <f t="shared" si="79"/>
        <v>school administration
letters/statements</v>
      </c>
      <c r="Y194" s="5" t="s">
        <v>179</v>
      </c>
      <c r="Z194" s="5" t="s">
        <v>69</v>
      </c>
      <c r="AA194" s="5" t="str">
        <f t="shared" si="80"/>
        <v>school administration
clean up/cover up</v>
      </c>
      <c r="AB194" s="5" t="s">
        <v>283</v>
      </c>
      <c r="AC194" s="5" t="s">
        <v>226</v>
      </c>
      <c r="AD194" s="5" t="str">
        <f t="shared" si="81"/>
        <v>student group
victim support</v>
      </c>
      <c r="AE194" s="12"/>
      <c r="AF194" s="12"/>
      <c r="AG194" s="12" t="str">
        <f t="shared" si="82"/>
        <v>
</v>
      </c>
      <c r="AH194" s="12">
        <v>3.0</v>
      </c>
      <c r="AI194" s="12" t="str">
        <f t="shared" si="59"/>
        <v>Symbol</v>
      </c>
      <c r="AJ194" s="12" t="str">
        <f t="shared" si="60"/>
        <v>other</v>
      </c>
      <c r="AK194" s="22" t="str">
        <f t="shared" si="83"/>
        <v>letters/statements, clean up/cover up, victim support</v>
      </c>
      <c r="AL194" s="23" t="str">
        <f t="shared" si="62"/>
        <v>school administration, school administration, student group</v>
      </c>
      <c r="AM194" s="1" t="str">
        <f t="shared" si="84"/>
        <v/>
      </c>
      <c r="AN194" s="2" t="b">
        <f t="shared" si="64"/>
        <v>0</v>
      </c>
      <c r="AO194" s="1" t="b">
        <f t="shared" si="65"/>
        <v>0</v>
      </c>
      <c r="AP194" s="1" t="str">
        <f t="shared" si="66"/>
        <v>no involvement</v>
      </c>
      <c r="AQ194" s="1" t="b">
        <f t="shared" si="67"/>
        <v>0</v>
      </c>
      <c r="AR194" s="1" t="b">
        <f t="shared" si="68"/>
        <v>1</v>
      </c>
      <c r="AS194" s="1" t="b">
        <f t="shared" si="69"/>
        <v>1</v>
      </c>
      <c r="AT194" s="1" t="str">
        <f t="shared" si="70"/>
        <v>school administration</v>
      </c>
      <c r="AU194" s="1" t="b">
        <f t="shared" si="71"/>
        <v>0</v>
      </c>
      <c r="AV194" s="1" t="b">
        <f t="shared" si="72"/>
        <v>0</v>
      </c>
      <c r="AW194" s="1" t="str">
        <f t="shared" si="73"/>
        <v>None</v>
      </c>
      <c r="AX194" s="1" t="b">
        <f t="shared" si="74"/>
        <v>0</v>
      </c>
      <c r="AY194" s="1" t="b">
        <f t="shared" si="75"/>
        <v>0</v>
      </c>
      <c r="AZ194" s="1" t="b">
        <f t="shared" si="76"/>
        <v>1</v>
      </c>
      <c r="BA194" s="1" t="b">
        <f t="shared" si="77"/>
        <v>1</v>
      </c>
      <c r="BB194" s="1" t="b">
        <f t="shared" si="78"/>
        <v>1</v>
      </c>
    </row>
    <row r="195">
      <c r="A195" s="62" t="s">
        <v>1006</v>
      </c>
      <c r="B195" s="41">
        <v>43396.0</v>
      </c>
      <c r="C195" s="5" t="s">
        <v>1007</v>
      </c>
      <c r="D195" s="5" t="s">
        <v>210</v>
      </c>
      <c r="E195" s="5" t="s">
        <v>53</v>
      </c>
      <c r="F195" s="18" t="s">
        <v>999</v>
      </c>
      <c r="G195" s="6"/>
      <c r="H195" s="6"/>
      <c r="I195" s="5" t="s">
        <v>1008</v>
      </c>
      <c r="J195" s="27"/>
      <c r="K195" s="19" t="s">
        <v>83</v>
      </c>
      <c r="L195" s="5" t="s">
        <v>146</v>
      </c>
      <c r="M195" s="5" t="s">
        <v>785</v>
      </c>
      <c r="N195" s="5" t="s">
        <v>194</v>
      </c>
      <c r="O195" s="5" t="s">
        <v>342</v>
      </c>
      <c r="P195" s="12"/>
      <c r="Q195" s="5" t="s">
        <v>134</v>
      </c>
      <c r="R195" s="21"/>
      <c r="S195" s="12"/>
      <c r="T195" s="138" t="s">
        <v>1009</v>
      </c>
      <c r="U195" s="12"/>
      <c r="V195" s="5" t="s">
        <v>179</v>
      </c>
      <c r="W195" s="5" t="s">
        <v>111</v>
      </c>
      <c r="X195" s="5" t="str">
        <f t="shared" si="79"/>
        <v>school administration
letters/statements</v>
      </c>
      <c r="Y195" s="5" t="s">
        <v>70</v>
      </c>
      <c r="Z195" s="5" t="s">
        <v>71</v>
      </c>
      <c r="AA195" s="5" t="str">
        <f t="shared" si="80"/>
        <v>police/sheriff
other</v>
      </c>
      <c r="AB195" s="12"/>
      <c r="AC195" s="12"/>
      <c r="AD195" s="5" t="str">
        <f t="shared" si="81"/>
        <v>
</v>
      </c>
      <c r="AE195" s="12"/>
      <c r="AF195" s="12"/>
      <c r="AG195" s="12" t="str">
        <f t="shared" si="82"/>
        <v>
</v>
      </c>
      <c r="AH195" s="12">
        <v>2.0</v>
      </c>
      <c r="AI195" s="12" t="str">
        <f t="shared" si="59"/>
        <v>Other</v>
      </c>
      <c r="AJ195" s="12" t="str">
        <f t="shared" si="60"/>
        <v>other</v>
      </c>
      <c r="AK195" s="22" t="str">
        <f t="shared" si="83"/>
        <v>letters/statements, other</v>
      </c>
      <c r="AL195" s="23" t="str">
        <f t="shared" si="62"/>
        <v>school administration, police/sheriff</v>
      </c>
      <c r="AM195" s="1" t="str">
        <f t="shared" si="84"/>
        <v>Jewish Community</v>
      </c>
      <c r="AN195" s="2" t="b">
        <f t="shared" si="64"/>
        <v>0</v>
      </c>
      <c r="AO195" s="1" t="b">
        <f t="shared" si="65"/>
        <v>1</v>
      </c>
      <c r="AP195" s="1" t="str">
        <f t="shared" si="66"/>
        <v>other</v>
      </c>
      <c r="AQ195" s="1" t="b">
        <f t="shared" si="67"/>
        <v>0</v>
      </c>
      <c r="AR195" s="1" t="b">
        <f t="shared" si="68"/>
        <v>1</v>
      </c>
      <c r="AS195" s="1" t="b">
        <f t="shared" si="69"/>
        <v>0</v>
      </c>
      <c r="AT195" s="1" t="str">
        <f t="shared" si="70"/>
        <v>None</v>
      </c>
      <c r="AU195" s="1" t="b">
        <f t="shared" si="71"/>
        <v>0</v>
      </c>
      <c r="AV195" s="1" t="b">
        <f t="shared" si="72"/>
        <v>1</v>
      </c>
      <c r="AW195" s="1" t="str">
        <f t="shared" si="73"/>
        <v>police/sheriff</v>
      </c>
      <c r="AX195" s="1" t="b">
        <f t="shared" si="74"/>
        <v>0</v>
      </c>
      <c r="AY195" s="1" t="b">
        <f t="shared" si="75"/>
        <v>0</v>
      </c>
      <c r="AZ195" s="1" t="b">
        <f t="shared" si="76"/>
        <v>0</v>
      </c>
      <c r="BA195" s="1" t="b">
        <f t="shared" si="77"/>
        <v>0</v>
      </c>
      <c r="BB195" s="1" t="b">
        <f t="shared" si="78"/>
        <v>1</v>
      </c>
    </row>
    <row r="196">
      <c r="A196" s="139" t="s">
        <v>1010</v>
      </c>
      <c r="B196" s="17">
        <v>43400.0</v>
      </c>
      <c r="C196" s="4" t="s">
        <v>323</v>
      </c>
      <c r="D196" s="3" t="s">
        <v>324</v>
      </c>
      <c r="E196" s="3" t="s">
        <v>53</v>
      </c>
      <c r="F196" s="18" t="s">
        <v>82</v>
      </c>
      <c r="G196" s="26"/>
      <c r="H196" s="26"/>
      <c r="I196" s="25"/>
      <c r="J196" s="27"/>
      <c r="K196" s="19" t="s">
        <v>83</v>
      </c>
      <c r="L196" s="3" t="s">
        <v>146</v>
      </c>
      <c r="M196" s="3" t="s">
        <v>193</v>
      </c>
      <c r="N196" s="3" t="s">
        <v>194</v>
      </c>
      <c r="O196" s="3" t="s">
        <v>1011</v>
      </c>
      <c r="P196" s="21"/>
      <c r="Q196" s="21"/>
      <c r="R196" s="12"/>
      <c r="S196" s="21"/>
      <c r="T196" s="7" t="s">
        <v>1012</v>
      </c>
      <c r="U196" s="25"/>
      <c r="V196" s="5" t="s">
        <v>70</v>
      </c>
      <c r="W196" s="5" t="s">
        <v>71</v>
      </c>
      <c r="X196" s="5" t="str">
        <f t="shared" si="79"/>
        <v>police/sheriff
other</v>
      </c>
      <c r="Y196" s="5" t="s">
        <v>179</v>
      </c>
      <c r="Z196" s="5" t="s">
        <v>111</v>
      </c>
      <c r="AA196" s="5" t="str">
        <f t="shared" si="80"/>
        <v>school administration
letters/statements</v>
      </c>
      <c r="AB196" s="5" t="s">
        <v>179</v>
      </c>
      <c r="AC196" s="5" t="s">
        <v>226</v>
      </c>
      <c r="AD196" s="5" t="str">
        <f t="shared" si="81"/>
        <v>school administration
victim support</v>
      </c>
      <c r="AE196" s="12"/>
      <c r="AF196" s="12"/>
      <c r="AG196" s="12" t="str">
        <f t="shared" si="82"/>
        <v>
</v>
      </c>
      <c r="AH196" s="12">
        <v>3.0</v>
      </c>
      <c r="AI196" s="12" t="str">
        <f t="shared" si="59"/>
        <v>Other</v>
      </c>
      <c r="AJ196" s="12" t="str">
        <f t="shared" si="60"/>
        <v>none</v>
      </c>
      <c r="AK196" s="22" t="str">
        <f t="shared" si="83"/>
        <v>other, letters/statements, victim support</v>
      </c>
      <c r="AL196" s="23" t="str">
        <f t="shared" si="62"/>
        <v>police/sheriff, school administration, school administration</v>
      </c>
      <c r="AM196" s="1" t="str">
        <f t="shared" si="84"/>
        <v/>
      </c>
      <c r="AN196" s="2" t="b">
        <f t="shared" si="64"/>
        <v>0</v>
      </c>
      <c r="AO196" s="1" t="b">
        <f t="shared" si="65"/>
        <v>1</v>
      </c>
      <c r="AP196" s="1" t="str">
        <f t="shared" si="66"/>
        <v>other</v>
      </c>
      <c r="AQ196" s="1" t="b">
        <f t="shared" si="67"/>
        <v>0</v>
      </c>
      <c r="AR196" s="1" t="b">
        <f t="shared" si="68"/>
        <v>1</v>
      </c>
      <c r="AS196" s="1" t="b">
        <f t="shared" si="69"/>
        <v>0</v>
      </c>
      <c r="AT196" s="1" t="str">
        <f t="shared" si="70"/>
        <v>None</v>
      </c>
      <c r="AU196" s="1" t="b">
        <f t="shared" si="71"/>
        <v>0</v>
      </c>
      <c r="AV196" s="1" t="b">
        <f t="shared" si="72"/>
        <v>1</v>
      </c>
      <c r="AW196" s="1" t="str">
        <f t="shared" si="73"/>
        <v>police/sheriff</v>
      </c>
      <c r="AX196" s="1" t="b">
        <f t="shared" si="74"/>
        <v>0</v>
      </c>
      <c r="AY196" s="1" t="b">
        <f t="shared" si="75"/>
        <v>0</v>
      </c>
      <c r="AZ196" s="1" t="b">
        <f t="shared" si="76"/>
        <v>1</v>
      </c>
      <c r="BA196" s="1" t="b">
        <f t="shared" si="77"/>
        <v>1</v>
      </c>
      <c r="BB196" s="1" t="b">
        <f t="shared" si="78"/>
        <v>1</v>
      </c>
    </row>
    <row r="197">
      <c r="A197" s="62" t="s">
        <v>1013</v>
      </c>
      <c r="B197" s="41">
        <v>43400.0</v>
      </c>
      <c r="C197" s="5" t="s">
        <v>794</v>
      </c>
      <c r="D197" s="5" t="s">
        <v>795</v>
      </c>
      <c r="E197" s="5" t="s">
        <v>191</v>
      </c>
      <c r="F197" s="18" t="s">
        <v>54</v>
      </c>
      <c r="G197" s="6"/>
      <c r="H197" s="6"/>
      <c r="I197" s="5"/>
      <c r="J197" s="27"/>
      <c r="K197" s="19" t="s">
        <v>83</v>
      </c>
      <c r="L197" s="5" t="s">
        <v>648</v>
      </c>
      <c r="M197" s="5" t="s">
        <v>193</v>
      </c>
      <c r="N197" s="5" t="s">
        <v>194</v>
      </c>
      <c r="O197" s="5" t="s">
        <v>98</v>
      </c>
      <c r="P197" s="5"/>
      <c r="Q197" s="12"/>
      <c r="R197" s="12"/>
      <c r="S197" s="12"/>
      <c r="T197" s="44" t="s">
        <v>1014</v>
      </c>
      <c r="U197" s="12"/>
      <c r="V197" s="5" t="s">
        <v>179</v>
      </c>
      <c r="W197" s="5" t="s">
        <v>92</v>
      </c>
      <c r="X197" s="5" t="str">
        <f t="shared" si="79"/>
        <v>school administration
gathering/protest/vigil/demonstration</v>
      </c>
      <c r="Y197" s="5" t="s">
        <v>70</v>
      </c>
      <c r="Z197" s="5" t="s">
        <v>71</v>
      </c>
      <c r="AA197" s="5" t="str">
        <f t="shared" si="80"/>
        <v>police/sheriff
other</v>
      </c>
      <c r="AB197" s="5" t="s">
        <v>163</v>
      </c>
      <c r="AC197" s="5" t="s">
        <v>226</v>
      </c>
      <c r="AD197" s="5" t="str">
        <f t="shared" si="81"/>
        <v>religious leaders
victim support</v>
      </c>
      <c r="AE197" s="5" t="s">
        <v>179</v>
      </c>
      <c r="AF197" s="5" t="s">
        <v>111</v>
      </c>
      <c r="AG197" s="12" t="str">
        <f t="shared" si="82"/>
        <v>school administration
letters/statements</v>
      </c>
      <c r="AH197" s="12">
        <v>4.0</v>
      </c>
      <c r="AI197" s="12" t="str">
        <f t="shared" si="59"/>
        <v>Vandalism</v>
      </c>
      <c r="AJ197" s="12" t="str">
        <f t="shared" si="60"/>
        <v>vandalism</v>
      </c>
      <c r="AK197" s="22" t="str">
        <f t="shared" si="83"/>
        <v>gathering/protest/vigil/demonstration, other, victim support, letters/statements</v>
      </c>
      <c r="AL197" s="23" t="str">
        <f t="shared" si="62"/>
        <v>school administration, police/sheriff, religious leaders, school administration</v>
      </c>
      <c r="AM197" s="1" t="str">
        <f t="shared" si="84"/>
        <v/>
      </c>
      <c r="AN197" s="2" t="b">
        <f t="shared" si="64"/>
        <v>0</v>
      </c>
      <c r="AO197" s="1" t="b">
        <f t="shared" si="65"/>
        <v>1</v>
      </c>
      <c r="AP197" s="1" t="str">
        <f t="shared" si="66"/>
        <v>other</v>
      </c>
      <c r="AQ197" s="1" t="b">
        <f t="shared" si="67"/>
        <v>1</v>
      </c>
      <c r="AR197" s="1" t="b">
        <f t="shared" si="68"/>
        <v>1</v>
      </c>
      <c r="AS197" s="1" t="b">
        <f t="shared" si="69"/>
        <v>0</v>
      </c>
      <c r="AT197" s="1" t="str">
        <f t="shared" si="70"/>
        <v>None</v>
      </c>
      <c r="AU197" s="1" t="b">
        <f t="shared" si="71"/>
        <v>0</v>
      </c>
      <c r="AV197" s="1" t="b">
        <f t="shared" si="72"/>
        <v>1</v>
      </c>
      <c r="AW197" s="1" t="str">
        <f t="shared" si="73"/>
        <v>police/sheriff</v>
      </c>
      <c r="AX197" s="1" t="b">
        <f t="shared" si="74"/>
        <v>0</v>
      </c>
      <c r="AY197" s="1" t="b">
        <f t="shared" si="75"/>
        <v>1</v>
      </c>
      <c r="AZ197" s="1" t="b">
        <f t="shared" si="76"/>
        <v>1</v>
      </c>
      <c r="BA197" s="1" t="b">
        <f t="shared" si="77"/>
        <v>1</v>
      </c>
      <c r="BB197" s="1" t="b">
        <f t="shared" si="78"/>
        <v>1</v>
      </c>
    </row>
    <row r="198">
      <c r="A198" s="16" t="s">
        <v>1015</v>
      </c>
      <c r="B198" s="140">
        <v>43402.0</v>
      </c>
      <c r="C198" s="4" t="s">
        <v>1016</v>
      </c>
      <c r="D198" s="3" t="s">
        <v>795</v>
      </c>
      <c r="E198" s="3" t="s">
        <v>53</v>
      </c>
      <c r="F198" s="18" t="s">
        <v>1017</v>
      </c>
      <c r="G198" s="6"/>
      <c r="H198" s="6"/>
      <c r="I198" s="7" t="s">
        <v>1018</v>
      </c>
      <c r="J198" s="27"/>
      <c r="K198" s="19" t="s">
        <v>83</v>
      </c>
      <c r="L198" s="3" t="s">
        <v>325</v>
      </c>
      <c r="M198" s="3" t="s">
        <v>193</v>
      </c>
      <c r="N198" s="3" t="s">
        <v>194</v>
      </c>
      <c r="O198" s="3" t="s">
        <v>203</v>
      </c>
      <c r="P198" s="21"/>
      <c r="Q198" s="3" t="s">
        <v>134</v>
      </c>
      <c r="R198" s="3" t="s">
        <v>64</v>
      </c>
      <c r="S198" s="21"/>
      <c r="T198" s="7" t="s">
        <v>1019</v>
      </c>
      <c r="U198" s="7" t="s">
        <v>1020</v>
      </c>
      <c r="V198" s="5" t="s">
        <v>179</v>
      </c>
      <c r="W198" s="5" t="s">
        <v>111</v>
      </c>
      <c r="X198" s="5" t="str">
        <f t="shared" si="79"/>
        <v>school administration
letters/statements</v>
      </c>
      <c r="Y198" s="5" t="s">
        <v>70</v>
      </c>
      <c r="Z198" s="5" t="s">
        <v>71</v>
      </c>
      <c r="AA198" s="5" t="str">
        <f t="shared" si="80"/>
        <v>police/sheriff
other</v>
      </c>
      <c r="AB198" s="12"/>
      <c r="AC198" s="12"/>
      <c r="AD198" s="5" t="str">
        <f t="shared" si="81"/>
        <v>
</v>
      </c>
      <c r="AE198" s="12"/>
      <c r="AF198" s="12"/>
      <c r="AG198" s="12" t="str">
        <f t="shared" si="82"/>
        <v>
</v>
      </c>
      <c r="AH198" s="12">
        <v>2.0</v>
      </c>
      <c r="AI198" s="12" t="str">
        <f t="shared" si="59"/>
        <v>Incident</v>
      </c>
      <c r="AJ198" s="12" t="str">
        <f t="shared" si="60"/>
        <v>antisemitic-incident</v>
      </c>
      <c r="AK198" s="22" t="str">
        <f t="shared" si="83"/>
        <v>letters/statements, other</v>
      </c>
      <c r="AL198" s="23" t="str">
        <f t="shared" si="62"/>
        <v>school administration, police/sheriff</v>
      </c>
      <c r="AM198" s="1" t="str">
        <f t="shared" si="84"/>
        <v>Jewish Community, Black American Community</v>
      </c>
      <c r="AN198" s="2" t="b">
        <f t="shared" si="64"/>
        <v>0</v>
      </c>
      <c r="AO198" s="1" t="b">
        <f t="shared" si="65"/>
        <v>1</v>
      </c>
      <c r="AP198" s="1" t="str">
        <f t="shared" si="66"/>
        <v>other</v>
      </c>
      <c r="AQ198" s="1" t="b">
        <f t="shared" si="67"/>
        <v>0</v>
      </c>
      <c r="AR198" s="1" t="b">
        <f t="shared" si="68"/>
        <v>1</v>
      </c>
      <c r="AS198" s="1" t="b">
        <f t="shared" si="69"/>
        <v>0</v>
      </c>
      <c r="AT198" s="1" t="str">
        <f t="shared" si="70"/>
        <v>None</v>
      </c>
      <c r="AU198" s="1" t="b">
        <f t="shared" si="71"/>
        <v>0</v>
      </c>
      <c r="AV198" s="1" t="b">
        <f t="shared" si="72"/>
        <v>1</v>
      </c>
      <c r="AW198" s="1" t="str">
        <f t="shared" si="73"/>
        <v>police/sheriff</v>
      </c>
      <c r="AX198" s="1" t="b">
        <f t="shared" si="74"/>
        <v>0</v>
      </c>
      <c r="AY198" s="1" t="b">
        <f t="shared" si="75"/>
        <v>0</v>
      </c>
      <c r="AZ198" s="1" t="b">
        <f t="shared" si="76"/>
        <v>0</v>
      </c>
      <c r="BA198" s="1" t="b">
        <f t="shared" si="77"/>
        <v>0</v>
      </c>
      <c r="BB198" s="1" t="b">
        <f t="shared" si="78"/>
        <v>1</v>
      </c>
    </row>
    <row r="199">
      <c r="A199" s="62" t="s">
        <v>1021</v>
      </c>
      <c r="B199" s="41">
        <v>43404.0</v>
      </c>
      <c r="C199" s="5" t="s">
        <v>612</v>
      </c>
      <c r="D199" s="5" t="s">
        <v>995</v>
      </c>
      <c r="E199" s="5" t="s">
        <v>191</v>
      </c>
      <c r="F199" s="6" t="s">
        <v>1022</v>
      </c>
      <c r="G199" s="18"/>
      <c r="H199" s="18"/>
      <c r="I199" s="5"/>
      <c r="J199" s="27"/>
      <c r="K199" s="19" t="s">
        <v>83</v>
      </c>
      <c r="L199" s="5" t="s">
        <v>804</v>
      </c>
      <c r="M199" s="5" t="s">
        <v>255</v>
      </c>
      <c r="N199" s="5" t="s">
        <v>194</v>
      </c>
      <c r="O199" s="5" t="s">
        <v>804</v>
      </c>
      <c r="P199" s="12"/>
      <c r="Q199" s="90"/>
      <c r="R199" s="21"/>
      <c r="S199" s="12"/>
      <c r="T199" s="138" t="s">
        <v>1023</v>
      </c>
      <c r="U199" s="73" t="s">
        <v>1024</v>
      </c>
      <c r="V199" s="5"/>
      <c r="W199" s="5"/>
      <c r="X199" s="5" t="str">
        <f t="shared" si="79"/>
        <v>
</v>
      </c>
      <c r="Y199" s="5"/>
      <c r="Z199" s="5"/>
      <c r="AA199" s="5" t="str">
        <f t="shared" si="80"/>
        <v>
</v>
      </c>
      <c r="AB199" s="12"/>
      <c r="AC199" s="12"/>
      <c r="AD199" s="5" t="str">
        <f t="shared" si="81"/>
        <v>
</v>
      </c>
      <c r="AE199" s="12"/>
      <c r="AF199" s="12"/>
      <c r="AG199" s="12" t="str">
        <f t="shared" si="82"/>
        <v>
</v>
      </c>
      <c r="AH199" s="12">
        <v>0.0</v>
      </c>
      <c r="AI199" s="12" t="str">
        <f t="shared" si="59"/>
        <v>Incident</v>
      </c>
      <c r="AJ199" s="12" t="str">
        <f t="shared" si="60"/>
        <v>other</v>
      </c>
      <c r="AK199" s="22" t="str">
        <f t="shared" si="83"/>
        <v/>
      </c>
      <c r="AL199" s="39" t="str">
        <f t="shared" si="62"/>
        <v/>
      </c>
      <c r="AM199" s="1" t="str">
        <f t="shared" si="84"/>
        <v/>
      </c>
      <c r="AN199" s="2" t="b">
        <f t="shared" si="64"/>
        <v>0</v>
      </c>
      <c r="AO199" s="1" t="b">
        <f t="shared" si="65"/>
        <v>0</v>
      </c>
      <c r="AP199" s="1" t="str">
        <f t="shared" si="66"/>
        <v>no involvement</v>
      </c>
      <c r="AQ199" s="1" t="b">
        <f t="shared" si="67"/>
        <v>0</v>
      </c>
      <c r="AR199" s="1" t="b">
        <f t="shared" si="68"/>
        <v>0</v>
      </c>
      <c r="AS199" s="1" t="b">
        <f t="shared" si="69"/>
        <v>0</v>
      </c>
      <c r="AT199" s="1" t="str">
        <f t="shared" si="70"/>
        <v>None</v>
      </c>
      <c r="AU199" s="1" t="b">
        <f t="shared" si="71"/>
        <v>0</v>
      </c>
      <c r="AV199" s="1" t="b">
        <f t="shared" si="72"/>
        <v>0</v>
      </c>
      <c r="AW199" s="1" t="str">
        <f t="shared" si="73"/>
        <v>None</v>
      </c>
      <c r="AX199" s="1" t="b">
        <f t="shared" si="74"/>
        <v>0</v>
      </c>
      <c r="AY199" s="1" t="b">
        <f t="shared" si="75"/>
        <v>0</v>
      </c>
      <c r="AZ199" s="1" t="b">
        <f t="shared" si="76"/>
        <v>0</v>
      </c>
      <c r="BA199" s="1" t="b">
        <f t="shared" si="77"/>
        <v>0</v>
      </c>
      <c r="BB199" s="1" t="b">
        <f t="shared" si="78"/>
        <v>0</v>
      </c>
    </row>
    <row r="200">
      <c r="A200" s="62" t="s">
        <v>1025</v>
      </c>
      <c r="B200" s="41">
        <v>43404.0</v>
      </c>
      <c r="C200" s="5" t="s">
        <v>579</v>
      </c>
      <c r="D200" s="5" t="s">
        <v>95</v>
      </c>
      <c r="E200" s="5" t="s">
        <v>53</v>
      </c>
      <c r="F200" s="18" t="s">
        <v>55</v>
      </c>
      <c r="G200" s="6"/>
      <c r="H200" s="6"/>
      <c r="I200" s="5" t="s">
        <v>1026</v>
      </c>
      <c r="J200" s="27"/>
      <c r="K200" s="19" t="s">
        <v>83</v>
      </c>
      <c r="L200" s="5" t="s">
        <v>146</v>
      </c>
      <c r="M200" s="5" t="s">
        <v>237</v>
      </c>
      <c r="N200" s="5" t="s">
        <v>194</v>
      </c>
      <c r="O200" s="5" t="s">
        <v>1027</v>
      </c>
      <c r="P200" s="12"/>
      <c r="Q200" s="5" t="s">
        <v>874</v>
      </c>
      <c r="R200" s="3"/>
      <c r="S200" s="12"/>
      <c r="T200" s="138" t="s">
        <v>1028</v>
      </c>
      <c r="U200" s="66"/>
      <c r="V200" s="5" t="s">
        <v>179</v>
      </c>
      <c r="W200" s="5" t="s">
        <v>69</v>
      </c>
      <c r="X200" s="5" t="str">
        <f t="shared" si="79"/>
        <v>school administration
clean up/cover up</v>
      </c>
      <c r="Y200" s="5" t="s">
        <v>70</v>
      </c>
      <c r="Z200" s="5" t="s">
        <v>71</v>
      </c>
      <c r="AA200" s="5" t="str">
        <f t="shared" si="80"/>
        <v>police/sheriff
other</v>
      </c>
      <c r="AB200" s="12"/>
      <c r="AC200" s="12"/>
      <c r="AD200" s="5" t="str">
        <f t="shared" si="81"/>
        <v>
</v>
      </c>
      <c r="AE200" s="12"/>
      <c r="AF200" s="12"/>
      <c r="AG200" s="12" t="str">
        <f t="shared" si="82"/>
        <v>
</v>
      </c>
      <c r="AH200" s="12">
        <v>2.0</v>
      </c>
      <c r="AI200" s="12" t="str">
        <f t="shared" si="59"/>
        <v>Graffiti</v>
      </c>
      <c r="AJ200" s="12" t="str">
        <f t="shared" si="60"/>
        <v>graffiti</v>
      </c>
      <c r="AK200" s="22" t="str">
        <f t="shared" si="83"/>
        <v>clean up/cover up, other</v>
      </c>
      <c r="AL200" s="23" t="str">
        <f t="shared" si="62"/>
        <v>school administration, police/sheriff</v>
      </c>
      <c r="AM200" s="1" t="str">
        <f t="shared" si="84"/>
        <v>Immigrant</v>
      </c>
      <c r="AN200" s="2" t="b">
        <f t="shared" si="64"/>
        <v>0</v>
      </c>
      <c r="AO200" s="1" t="b">
        <f t="shared" si="65"/>
        <v>1</v>
      </c>
      <c r="AP200" s="1" t="str">
        <f t="shared" si="66"/>
        <v>other</v>
      </c>
      <c r="AQ200" s="1" t="b">
        <f t="shared" si="67"/>
        <v>0</v>
      </c>
      <c r="AR200" s="1" t="b">
        <f t="shared" si="68"/>
        <v>0</v>
      </c>
      <c r="AS200" s="1" t="b">
        <f t="shared" si="69"/>
        <v>1</v>
      </c>
      <c r="AT200" s="1" t="str">
        <f t="shared" si="70"/>
        <v>school administration</v>
      </c>
      <c r="AU200" s="1" t="b">
        <f t="shared" si="71"/>
        <v>0</v>
      </c>
      <c r="AV200" s="1" t="b">
        <f t="shared" si="72"/>
        <v>1</v>
      </c>
      <c r="AW200" s="1" t="str">
        <f t="shared" si="73"/>
        <v>police/sheriff</v>
      </c>
      <c r="AX200" s="1" t="b">
        <f t="shared" si="74"/>
        <v>0</v>
      </c>
      <c r="AY200" s="1" t="b">
        <f t="shared" si="75"/>
        <v>0</v>
      </c>
      <c r="AZ200" s="1" t="b">
        <f t="shared" si="76"/>
        <v>0</v>
      </c>
      <c r="BA200" s="1" t="b">
        <f t="shared" si="77"/>
        <v>0</v>
      </c>
      <c r="BB200" s="1" t="b">
        <f t="shared" si="78"/>
        <v>1</v>
      </c>
    </row>
    <row r="201">
      <c r="A201" s="62" t="s">
        <v>1029</v>
      </c>
      <c r="B201" s="41">
        <v>43406.0</v>
      </c>
      <c r="C201" s="5" t="s">
        <v>1030</v>
      </c>
      <c r="D201" s="5" t="s">
        <v>1031</v>
      </c>
      <c r="E201" s="5" t="s">
        <v>53</v>
      </c>
      <c r="F201" s="18" t="s">
        <v>82</v>
      </c>
      <c r="G201" s="6"/>
      <c r="H201" s="6"/>
      <c r="I201" s="12"/>
      <c r="J201" s="27"/>
      <c r="K201" s="19" t="s">
        <v>83</v>
      </c>
      <c r="L201" s="5" t="s">
        <v>59</v>
      </c>
      <c r="M201" s="5" t="s">
        <v>255</v>
      </c>
      <c r="N201" s="5" t="s">
        <v>194</v>
      </c>
      <c r="O201" s="5" t="s">
        <v>256</v>
      </c>
      <c r="P201" s="12"/>
      <c r="Q201" s="89"/>
      <c r="R201" s="12"/>
      <c r="S201" s="12"/>
      <c r="T201" s="141" t="s">
        <v>1032</v>
      </c>
      <c r="U201" s="5" t="s">
        <v>1033</v>
      </c>
      <c r="V201" s="5" t="s">
        <v>283</v>
      </c>
      <c r="W201" s="5" t="s">
        <v>69</v>
      </c>
      <c r="X201" s="5" t="str">
        <f t="shared" si="79"/>
        <v>student group
clean up/cover up</v>
      </c>
      <c r="Y201" s="5" t="s">
        <v>179</v>
      </c>
      <c r="Z201" s="5" t="s">
        <v>111</v>
      </c>
      <c r="AA201" s="5" t="str">
        <f t="shared" si="80"/>
        <v>school administration
letters/statements</v>
      </c>
      <c r="AB201" s="12"/>
      <c r="AC201" s="12"/>
      <c r="AD201" s="5" t="str">
        <f t="shared" si="81"/>
        <v>
</v>
      </c>
      <c r="AE201" s="12"/>
      <c r="AF201" s="12"/>
      <c r="AG201" s="12" t="str">
        <f t="shared" si="82"/>
        <v>
</v>
      </c>
      <c r="AH201" s="12">
        <v>2.0</v>
      </c>
      <c r="AI201" s="12" t="str">
        <f t="shared" si="59"/>
        <v>Other</v>
      </c>
      <c r="AJ201" s="12" t="str">
        <f t="shared" si="60"/>
        <v>none</v>
      </c>
      <c r="AK201" s="22" t="str">
        <f t="shared" si="83"/>
        <v>clean up/cover up, letters/statements</v>
      </c>
      <c r="AL201" s="39" t="str">
        <f t="shared" si="62"/>
        <v>student group, school administration</v>
      </c>
      <c r="AM201" s="1" t="str">
        <f t="shared" si="84"/>
        <v/>
      </c>
      <c r="AN201" s="2" t="b">
        <f t="shared" si="64"/>
        <v>0</v>
      </c>
      <c r="AO201" s="1" t="b">
        <f t="shared" si="65"/>
        <v>0</v>
      </c>
      <c r="AP201" s="1" t="str">
        <f t="shared" si="66"/>
        <v>no involvement</v>
      </c>
      <c r="AQ201" s="1" t="b">
        <f t="shared" si="67"/>
        <v>0</v>
      </c>
      <c r="AR201" s="1" t="b">
        <f t="shared" si="68"/>
        <v>1</v>
      </c>
      <c r="AS201" s="1" t="b">
        <f t="shared" si="69"/>
        <v>1</v>
      </c>
      <c r="AT201" s="1" t="str">
        <f t="shared" si="70"/>
        <v>student group</v>
      </c>
      <c r="AU201" s="1" t="b">
        <f t="shared" si="71"/>
        <v>0</v>
      </c>
      <c r="AV201" s="1" t="b">
        <f t="shared" si="72"/>
        <v>0</v>
      </c>
      <c r="AW201" s="1" t="str">
        <f t="shared" si="73"/>
        <v>None</v>
      </c>
      <c r="AX201" s="1" t="b">
        <f t="shared" si="74"/>
        <v>0</v>
      </c>
      <c r="AY201" s="1" t="b">
        <f t="shared" si="75"/>
        <v>0</v>
      </c>
      <c r="AZ201" s="1" t="b">
        <f t="shared" si="76"/>
        <v>0</v>
      </c>
      <c r="BA201" s="1" t="b">
        <f t="shared" si="77"/>
        <v>0</v>
      </c>
      <c r="BB201" s="1" t="b">
        <f t="shared" si="78"/>
        <v>1</v>
      </c>
    </row>
    <row r="202">
      <c r="A202" s="40" t="s">
        <v>1034</v>
      </c>
      <c r="B202" s="41">
        <v>43409.0</v>
      </c>
      <c r="C202" s="5" t="s">
        <v>1035</v>
      </c>
      <c r="D202" s="5" t="s">
        <v>1036</v>
      </c>
      <c r="E202" s="5" t="s">
        <v>659</v>
      </c>
      <c r="F202" s="18" t="s">
        <v>82</v>
      </c>
      <c r="G202" s="18"/>
      <c r="H202" s="18"/>
      <c r="I202" s="5" t="s">
        <v>1037</v>
      </c>
      <c r="J202" s="27"/>
      <c r="K202" s="19" t="s">
        <v>83</v>
      </c>
      <c r="L202" s="5" t="s">
        <v>146</v>
      </c>
      <c r="M202" s="5" t="s">
        <v>935</v>
      </c>
      <c r="N202" s="5" t="s">
        <v>194</v>
      </c>
      <c r="O202" s="5" t="s">
        <v>474</v>
      </c>
      <c r="P202" s="12"/>
      <c r="Q202" s="5" t="s">
        <v>64</v>
      </c>
      <c r="R202" s="3" t="s">
        <v>65</v>
      </c>
      <c r="S202" s="12"/>
      <c r="T202" s="138" t="s">
        <v>1038</v>
      </c>
      <c r="U202" s="142" t="s">
        <v>1039</v>
      </c>
      <c r="V202" s="5" t="s">
        <v>68</v>
      </c>
      <c r="W202" s="5" t="s">
        <v>92</v>
      </c>
      <c r="X202" s="5" t="str">
        <f t="shared" si="79"/>
        <v>community members
gathering/protest/vigil/demonstration</v>
      </c>
      <c r="Y202" s="12"/>
      <c r="Z202" s="5"/>
      <c r="AA202" s="5" t="str">
        <f t="shared" si="80"/>
        <v>
</v>
      </c>
      <c r="AB202" s="12"/>
      <c r="AC202" s="12"/>
      <c r="AD202" s="5" t="str">
        <f t="shared" si="81"/>
        <v>
</v>
      </c>
      <c r="AE202" s="12"/>
      <c r="AF202" s="12"/>
      <c r="AG202" s="12" t="str">
        <f t="shared" si="82"/>
        <v>
</v>
      </c>
      <c r="AH202" s="12">
        <v>1.0</v>
      </c>
      <c r="AI202" s="12" t="str">
        <f t="shared" si="59"/>
        <v>Other</v>
      </c>
      <c r="AJ202" s="12" t="str">
        <f t="shared" si="60"/>
        <v>none</v>
      </c>
      <c r="AK202" s="22" t="str">
        <f t="shared" si="83"/>
        <v>gathering/protest/vigil/demonstration</v>
      </c>
      <c r="AL202" s="23" t="str">
        <f t="shared" si="62"/>
        <v>gathering/protest/vigil/demonstration</v>
      </c>
      <c r="AM202" s="1" t="str">
        <f t="shared" si="84"/>
        <v>Black American Community, LGBTQ</v>
      </c>
      <c r="AN202" s="2" t="b">
        <f t="shared" si="64"/>
        <v>0</v>
      </c>
      <c r="AO202" s="1" t="b">
        <f t="shared" si="65"/>
        <v>0</v>
      </c>
      <c r="AP202" s="1" t="str">
        <f t="shared" si="66"/>
        <v>no involvement</v>
      </c>
      <c r="AQ202" s="1" t="b">
        <f t="shared" si="67"/>
        <v>0</v>
      </c>
      <c r="AR202" s="1" t="b">
        <f t="shared" si="68"/>
        <v>0</v>
      </c>
      <c r="AS202" s="1" t="b">
        <f t="shared" si="69"/>
        <v>0</v>
      </c>
      <c r="AT202" s="1" t="str">
        <f t="shared" si="70"/>
        <v>None</v>
      </c>
      <c r="AU202" s="1" t="b">
        <f t="shared" si="71"/>
        <v>0</v>
      </c>
      <c r="AV202" s="1" t="b">
        <f t="shared" si="72"/>
        <v>0</v>
      </c>
      <c r="AW202" s="1" t="str">
        <f t="shared" si="73"/>
        <v>None</v>
      </c>
      <c r="AX202" s="1" t="b">
        <f t="shared" si="74"/>
        <v>0</v>
      </c>
      <c r="AY202" s="1" t="b">
        <f t="shared" si="75"/>
        <v>1</v>
      </c>
      <c r="AZ202" s="1" t="b">
        <f t="shared" si="76"/>
        <v>0</v>
      </c>
      <c r="BA202" s="1" t="b">
        <f t="shared" si="77"/>
        <v>1</v>
      </c>
      <c r="BB202" s="1" t="b">
        <f t="shared" si="78"/>
        <v>0</v>
      </c>
    </row>
    <row r="203">
      <c r="A203" s="62" t="s">
        <v>1040</v>
      </c>
      <c r="B203" s="41">
        <v>43414.0</v>
      </c>
      <c r="C203" s="5" t="s">
        <v>817</v>
      </c>
      <c r="D203" s="5" t="s">
        <v>333</v>
      </c>
      <c r="E203" s="5" t="s">
        <v>191</v>
      </c>
      <c r="F203" s="18" t="s">
        <v>1041</v>
      </c>
      <c r="G203" s="6" t="s">
        <v>54</v>
      </c>
      <c r="H203" s="6"/>
      <c r="I203" s="12"/>
      <c r="J203" s="104" t="s">
        <v>1042</v>
      </c>
      <c r="K203" s="19" t="s">
        <v>83</v>
      </c>
      <c r="L203" s="5" t="s">
        <v>146</v>
      </c>
      <c r="M203" s="5" t="s">
        <v>193</v>
      </c>
      <c r="N203" s="5" t="s">
        <v>194</v>
      </c>
      <c r="O203" s="5" t="s">
        <v>1043</v>
      </c>
      <c r="P203" s="12"/>
      <c r="Q203" s="12"/>
      <c r="R203" s="12"/>
      <c r="S203" s="12"/>
      <c r="T203" s="44" t="s">
        <v>1044</v>
      </c>
      <c r="U203" s="143"/>
      <c r="V203" s="5" t="s">
        <v>179</v>
      </c>
      <c r="W203" s="5" t="s">
        <v>111</v>
      </c>
      <c r="X203" s="5" t="str">
        <f t="shared" si="79"/>
        <v>school administration
letters/statements</v>
      </c>
      <c r="Y203" s="5" t="s">
        <v>283</v>
      </c>
      <c r="Z203" s="5" t="s">
        <v>110</v>
      </c>
      <c r="AA203" s="5" t="str">
        <f t="shared" si="80"/>
        <v>student group
policy/committee/system creation</v>
      </c>
      <c r="AB203" s="5" t="s">
        <v>70</v>
      </c>
      <c r="AC203" s="5" t="s">
        <v>71</v>
      </c>
      <c r="AD203" s="5" t="str">
        <f t="shared" si="81"/>
        <v>police/sheriff
other</v>
      </c>
      <c r="AE203" s="12"/>
      <c r="AF203" s="12"/>
      <c r="AG203" s="12" t="str">
        <f t="shared" si="82"/>
        <v>
</v>
      </c>
      <c r="AH203" s="12">
        <v>3.0</v>
      </c>
      <c r="AI203" s="12" t="str">
        <f t="shared" si="59"/>
        <v>Other</v>
      </c>
      <c r="AJ203" s="12" t="str">
        <f t="shared" si="60"/>
        <v>vandalism</v>
      </c>
      <c r="AK203" s="22" t="str">
        <f t="shared" si="83"/>
        <v>letters/statements, policy/committee/system creation, other</v>
      </c>
      <c r="AL203" s="23" t="str">
        <f t="shared" si="62"/>
        <v>school administration, student group, police/sheriff</v>
      </c>
      <c r="AM203" s="1" t="str">
        <f t="shared" si="84"/>
        <v/>
      </c>
      <c r="AN203" s="2" t="b">
        <f t="shared" si="64"/>
        <v>0</v>
      </c>
      <c r="AO203" s="1" t="b">
        <f t="shared" si="65"/>
        <v>1</v>
      </c>
      <c r="AP203" s="1" t="str">
        <f t="shared" si="66"/>
        <v>other</v>
      </c>
      <c r="AQ203" s="1" t="b">
        <f t="shared" si="67"/>
        <v>0</v>
      </c>
      <c r="AR203" s="1" t="b">
        <f t="shared" si="68"/>
        <v>1</v>
      </c>
      <c r="AS203" s="1" t="b">
        <f t="shared" si="69"/>
        <v>0</v>
      </c>
      <c r="AT203" s="1" t="str">
        <f t="shared" si="70"/>
        <v>None</v>
      </c>
      <c r="AU203" s="1" t="b">
        <f t="shared" si="71"/>
        <v>0</v>
      </c>
      <c r="AV203" s="1" t="b">
        <f t="shared" si="72"/>
        <v>1</v>
      </c>
      <c r="AW203" s="1" t="str">
        <f t="shared" si="73"/>
        <v>police/sheriff</v>
      </c>
      <c r="AX203" s="1" t="b">
        <f t="shared" si="74"/>
        <v>1</v>
      </c>
      <c r="AY203" s="1" t="b">
        <f t="shared" si="75"/>
        <v>0</v>
      </c>
      <c r="AZ203" s="1" t="b">
        <f t="shared" si="76"/>
        <v>0</v>
      </c>
      <c r="BA203" s="1" t="b">
        <f t="shared" si="77"/>
        <v>1</v>
      </c>
      <c r="BB203" s="1" t="b">
        <f t="shared" si="78"/>
        <v>1</v>
      </c>
    </row>
    <row r="204">
      <c r="A204" s="62" t="s">
        <v>1045</v>
      </c>
      <c r="B204" s="41">
        <v>43414.0</v>
      </c>
      <c r="C204" s="5" t="s">
        <v>1030</v>
      </c>
      <c r="D204" s="5" t="s">
        <v>1031</v>
      </c>
      <c r="E204" s="5" t="s">
        <v>53</v>
      </c>
      <c r="F204" s="18" t="s">
        <v>1046</v>
      </c>
      <c r="G204" s="144"/>
      <c r="H204" s="144"/>
      <c r="I204" s="12"/>
      <c r="J204" s="27"/>
      <c r="K204" s="19" t="s">
        <v>132</v>
      </c>
      <c r="L204" s="5" t="s">
        <v>59</v>
      </c>
      <c r="M204" s="5" t="s">
        <v>255</v>
      </c>
      <c r="N204" s="5" t="s">
        <v>194</v>
      </c>
      <c r="O204" s="5" t="s">
        <v>256</v>
      </c>
      <c r="P204" s="12"/>
      <c r="Q204" s="12"/>
      <c r="R204" s="12"/>
      <c r="S204" s="12"/>
      <c r="T204" s="145" t="s">
        <v>1047</v>
      </c>
      <c r="U204" s="12"/>
      <c r="V204" s="5" t="s">
        <v>179</v>
      </c>
      <c r="W204" s="5" t="s">
        <v>111</v>
      </c>
      <c r="X204" s="5" t="str">
        <f t="shared" si="79"/>
        <v>school administration
letters/statements</v>
      </c>
      <c r="Y204" s="5" t="s">
        <v>283</v>
      </c>
      <c r="Z204" s="5" t="s">
        <v>69</v>
      </c>
      <c r="AA204" s="5" t="str">
        <f t="shared" si="80"/>
        <v>student group
clean up/cover up</v>
      </c>
      <c r="AB204" s="5" t="s">
        <v>70</v>
      </c>
      <c r="AC204" s="5" t="s">
        <v>71</v>
      </c>
      <c r="AD204" s="5" t="str">
        <f t="shared" si="81"/>
        <v>police/sheriff
other</v>
      </c>
      <c r="AE204" s="12"/>
      <c r="AF204" s="12"/>
      <c r="AG204" s="12" t="str">
        <f t="shared" si="82"/>
        <v>
</v>
      </c>
      <c r="AH204" s="12">
        <v>3.0</v>
      </c>
      <c r="AI204" s="12" t="str">
        <f t="shared" si="59"/>
        <v>Symbol</v>
      </c>
      <c r="AJ204" s="12" t="str">
        <f t="shared" si="60"/>
        <v>other</v>
      </c>
      <c r="AK204" s="22" t="str">
        <f t="shared" si="83"/>
        <v>letters/statements, clean up/cover up, other</v>
      </c>
      <c r="AL204" s="23" t="str">
        <f t="shared" si="62"/>
        <v>school administration, student group, police/sheriff</v>
      </c>
      <c r="AM204" s="1" t="str">
        <f t="shared" si="84"/>
        <v/>
      </c>
      <c r="AN204" s="2" t="b">
        <f t="shared" si="64"/>
        <v>0</v>
      </c>
      <c r="AO204" s="1" t="b">
        <f t="shared" si="65"/>
        <v>1</v>
      </c>
      <c r="AP204" s="1" t="str">
        <f t="shared" si="66"/>
        <v>other</v>
      </c>
      <c r="AQ204" s="1" t="b">
        <f t="shared" si="67"/>
        <v>0</v>
      </c>
      <c r="AR204" s="1" t="b">
        <f t="shared" si="68"/>
        <v>1</v>
      </c>
      <c r="AS204" s="1" t="b">
        <f t="shared" si="69"/>
        <v>1</v>
      </c>
      <c r="AT204" s="1" t="str">
        <f t="shared" si="70"/>
        <v>student group</v>
      </c>
      <c r="AU204" s="1" t="b">
        <f t="shared" si="71"/>
        <v>0</v>
      </c>
      <c r="AV204" s="1" t="b">
        <f t="shared" si="72"/>
        <v>1</v>
      </c>
      <c r="AW204" s="1" t="str">
        <f t="shared" si="73"/>
        <v>police/sheriff</v>
      </c>
      <c r="AX204" s="1" t="b">
        <f t="shared" si="74"/>
        <v>0</v>
      </c>
      <c r="AY204" s="1" t="b">
        <f t="shared" si="75"/>
        <v>0</v>
      </c>
      <c r="AZ204" s="1" t="b">
        <f t="shared" si="76"/>
        <v>0</v>
      </c>
      <c r="BA204" s="1" t="b">
        <f t="shared" si="77"/>
        <v>0</v>
      </c>
      <c r="BB204" s="1" t="b">
        <f t="shared" si="78"/>
        <v>1</v>
      </c>
    </row>
    <row r="205">
      <c r="A205" s="62" t="s">
        <v>1048</v>
      </c>
      <c r="B205" s="41">
        <v>43417.0</v>
      </c>
      <c r="C205" s="5" t="s">
        <v>261</v>
      </c>
      <c r="D205" s="5" t="s">
        <v>74</v>
      </c>
      <c r="E205" s="5" t="s">
        <v>53</v>
      </c>
      <c r="F205" s="18" t="s">
        <v>1049</v>
      </c>
      <c r="G205" s="146"/>
      <c r="H205" s="146"/>
      <c r="I205" s="12"/>
      <c r="J205" s="27"/>
      <c r="K205" s="19" t="s">
        <v>83</v>
      </c>
      <c r="L205" s="3" t="s">
        <v>151</v>
      </c>
      <c r="M205" s="5" t="s">
        <v>193</v>
      </c>
      <c r="N205" s="5" t="s">
        <v>194</v>
      </c>
      <c r="O205" s="5" t="s">
        <v>203</v>
      </c>
      <c r="P205" s="12"/>
      <c r="Q205" s="5" t="s">
        <v>65</v>
      </c>
      <c r="R205" s="21"/>
      <c r="S205" s="12"/>
      <c r="T205" s="138" t="s">
        <v>1050</v>
      </c>
      <c r="U205" s="147" t="s">
        <v>1051</v>
      </c>
      <c r="V205" s="5" t="s">
        <v>179</v>
      </c>
      <c r="W205" s="5" t="s">
        <v>111</v>
      </c>
      <c r="X205" s="5" t="str">
        <f t="shared" si="79"/>
        <v>school administration
letters/statements</v>
      </c>
      <c r="Y205" s="5" t="s">
        <v>179</v>
      </c>
      <c r="Z205" s="5" t="s">
        <v>226</v>
      </c>
      <c r="AA205" s="5" t="str">
        <f t="shared" si="80"/>
        <v>school administration
victim support</v>
      </c>
      <c r="AB205" s="5"/>
      <c r="AC205" s="5"/>
      <c r="AD205" s="5" t="str">
        <f t="shared" si="81"/>
        <v>
</v>
      </c>
      <c r="AE205" s="5"/>
      <c r="AF205" s="5"/>
      <c r="AG205" s="12" t="str">
        <f t="shared" si="82"/>
        <v>
</v>
      </c>
      <c r="AH205" s="12">
        <v>2.0</v>
      </c>
      <c r="AI205" s="12" t="str">
        <f t="shared" si="59"/>
        <v>Incident</v>
      </c>
      <c r="AJ205" s="12" t="str">
        <f t="shared" si="60"/>
        <v>other</v>
      </c>
      <c r="AK205" s="22" t="str">
        <f t="shared" si="83"/>
        <v>letters/statements, victim support</v>
      </c>
      <c r="AL205" s="23" t="str">
        <f t="shared" si="62"/>
        <v>school administration, school administration</v>
      </c>
      <c r="AM205" s="1" t="str">
        <f t="shared" si="84"/>
        <v>LGBTQ</v>
      </c>
      <c r="AN205" s="2" t="b">
        <f t="shared" si="64"/>
        <v>0</v>
      </c>
      <c r="AO205" s="1" t="b">
        <f t="shared" si="65"/>
        <v>0</v>
      </c>
      <c r="AP205" s="1" t="str">
        <f t="shared" si="66"/>
        <v>no involvement</v>
      </c>
      <c r="AQ205" s="1" t="b">
        <f t="shared" si="67"/>
        <v>0</v>
      </c>
      <c r="AR205" s="1" t="b">
        <f t="shared" si="68"/>
        <v>1</v>
      </c>
      <c r="AS205" s="1" t="b">
        <f t="shared" si="69"/>
        <v>0</v>
      </c>
      <c r="AT205" s="1" t="str">
        <f t="shared" si="70"/>
        <v>None</v>
      </c>
      <c r="AU205" s="1" t="b">
        <f t="shared" si="71"/>
        <v>0</v>
      </c>
      <c r="AV205" s="1" t="b">
        <f t="shared" si="72"/>
        <v>0</v>
      </c>
      <c r="AW205" s="1" t="str">
        <f t="shared" si="73"/>
        <v>None</v>
      </c>
      <c r="AX205" s="1" t="b">
        <f t="shared" si="74"/>
        <v>0</v>
      </c>
      <c r="AY205" s="1" t="b">
        <f t="shared" si="75"/>
        <v>0</v>
      </c>
      <c r="AZ205" s="1" t="b">
        <f t="shared" si="76"/>
        <v>1</v>
      </c>
      <c r="BA205" s="1" t="b">
        <f t="shared" si="77"/>
        <v>1</v>
      </c>
      <c r="BB205" s="1" t="b">
        <f t="shared" si="78"/>
        <v>0</v>
      </c>
    </row>
    <row r="206">
      <c r="A206" s="62" t="s">
        <v>1040</v>
      </c>
      <c r="B206" s="41">
        <v>43418.0</v>
      </c>
      <c r="C206" s="5" t="s">
        <v>817</v>
      </c>
      <c r="D206" s="5" t="s">
        <v>333</v>
      </c>
      <c r="E206" s="5" t="s">
        <v>191</v>
      </c>
      <c r="F206" s="18" t="s">
        <v>1041</v>
      </c>
      <c r="G206" s="6" t="s">
        <v>54</v>
      </c>
      <c r="H206" s="6"/>
      <c r="I206" s="12"/>
      <c r="J206" s="27"/>
      <c r="K206" s="19" t="s">
        <v>83</v>
      </c>
      <c r="L206" s="5" t="s">
        <v>146</v>
      </c>
      <c r="M206" s="5" t="s">
        <v>193</v>
      </c>
      <c r="N206" s="5" t="s">
        <v>194</v>
      </c>
      <c r="O206" s="5" t="s">
        <v>238</v>
      </c>
      <c r="P206" s="12"/>
      <c r="Q206" s="12"/>
      <c r="R206" s="12"/>
      <c r="S206" s="12"/>
      <c r="T206" s="138" t="s">
        <v>1052</v>
      </c>
      <c r="U206" s="12"/>
      <c r="V206" s="5" t="s">
        <v>179</v>
      </c>
      <c r="W206" s="5" t="s">
        <v>111</v>
      </c>
      <c r="X206" s="5" t="str">
        <f t="shared" si="79"/>
        <v>school administration
letters/statements</v>
      </c>
      <c r="Y206" s="5" t="s">
        <v>179</v>
      </c>
      <c r="Z206" s="5" t="s">
        <v>92</v>
      </c>
      <c r="AA206" s="5" t="str">
        <f t="shared" si="80"/>
        <v>school administration
gathering/protest/vigil/demonstration</v>
      </c>
      <c r="AB206" s="5" t="s">
        <v>283</v>
      </c>
      <c r="AC206" s="5" t="s">
        <v>226</v>
      </c>
      <c r="AD206" s="5" t="str">
        <f t="shared" si="81"/>
        <v>student group
victim support</v>
      </c>
      <c r="AE206" s="5" t="s">
        <v>163</v>
      </c>
      <c r="AF206" s="5" t="s">
        <v>226</v>
      </c>
      <c r="AG206" s="12" t="str">
        <f t="shared" si="82"/>
        <v>religious leaders
victim support</v>
      </c>
      <c r="AH206" s="12">
        <v>4.0</v>
      </c>
      <c r="AI206" s="12" t="str">
        <f t="shared" si="59"/>
        <v>Other</v>
      </c>
      <c r="AJ206" s="12" t="str">
        <f t="shared" si="60"/>
        <v>vandalism</v>
      </c>
      <c r="AK206" s="22" t="str">
        <f t="shared" si="83"/>
        <v>letters/statements, gathering/protest/vigil/demonstration, victim support, victim support</v>
      </c>
      <c r="AL206" s="23" t="str">
        <f t="shared" si="62"/>
        <v>school administration, school administration, student group, religious leaders</v>
      </c>
      <c r="AM206" s="1" t="str">
        <f t="shared" si="84"/>
        <v/>
      </c>
      <c r="AN206" s="2" t="b">
        <f t="shared" si="64"/>
        <v>0</v>
      </c>
      <c r="AO206" s="1" t="b">
        <f t="shared" si="65"/>
        <v>0</v>
      </c>
      <c r="AP206" s="1" t="str">
        <f t="shared" si="66"/>
        <v>no involvement</v>
      </c>
      <c r="AQ206" s="1" t="b">
        <f t="shared" si="67"/>
        <v>1</v>
      </c>
      <c r="AR206" s="1" t="b">
        <f t="shared" si="68"/>
        <v>1</v>
      </c>
      <c r="AS206" s="1" t="b">
        <f t="shared" si="69"/>
        <v>0</v>
      </c>
      <c r="AT206" s="1" t="str">
        <f t="shared" si="70"/>
        <v>None</v>
      </c>
      <c r="AU206" s="1" t="b">
        <f t="shared" si="71"/>
        <v>0</v>
      </c>
      <c r="AV206" s="1" t="b">
        <f t="shared" si="72"/>
        <v>0</v>
      </c>
      <c r="AW206" s="1" t="str">
        <f t="shared" si="73"/>
        <v>None</v>
      </c>
      <c r="AX206" s="1" t="b">
        <f t="shared" si="74"/>
        <v>0</v>
      </c>
      <c r="AY206" s="1" t="b">
        <f t="shared" si="75"/>
        <v>1</v>
      </c>
      <c r="AZ206" s="1" t="b">
        <f t="shared" si="76"/>
        <v>1</v>
      </c>
      <c r="BA206" s="1" t="b">
        <f t="shared" si="77"/>
        <v>1</v>
      </c>
      <c r="BB206" s="1" t="b">
        <f t="shared" si="78"/>
        <v>0</v>
      </c>
    </row>
    <row r="207">
      <c r="A207" s="62" t="s">
        <v>1053</v>
      </c>
      <c r="B207" s="41">
        <v>43418.0</v>
      </c>
      <c r="C207" s="5" t="s">
        <v>476</v>
      </c>
      <c r="D207" s="5" t="s">
        <v>477</v>
      </c>
      <c r="E207" s="5" t="s">
        <v>53</v>
      </c>
      <c r="F207" s="18" t="s">
        <v>55</v>
      </c>
      <c r="G207" s="6"/>
      <c r="H207" s="6"/>
      <c r="I207" s="5" t="s">
        <v>311</v>
      </c>
      <c r="J207" s="27"/>
      <c r="K207" s="19" t="s">
        <v>83</v>
      </c>
      <c r="L207" s="5" t="s">
        <v>146</v>
      </c>
      <c r="M207" s="5" t="s">
        <v>193</v>
      </c>
      <c r="N207" s="5" t="s">
        <v>194</v>
      </c>
      <c r="O207" s="5" t="s">
        <v>297</v>
      </c>
      <c r="P207" s="5"/>
      <c r="Q207" s="90" t="s">
        <v>64</v>
      </c>
      <c r="R207" s="5" t="s">
        <v>120</v>
      </c>
      <c r="S207" s="5" t="s">
        <v>176</v>
      </c>
      <c r="T207" s="44" t="s">
        <v>1054</v>
      </c>
      <c r="U207" s="5" t="s">
        <v>1055</v>
      </c>
      <c r="V207" s="5" t="s">
        <v>179</v>
      </c>
      <c r="W207" s="5" t="s">
        <v>111</v>
      </c>
      <c r="X207" s="5" t="str">
        <f t="shared" si="79"/>
        <v>school administration
letters/statements</v>
      </c>
      <c r="Y207" s="5" t="s">
        <v>70</v>
      </c>
      <c r="Z207" s="5" t="s">
        <v>42</v>
      </c>
      <c r="AA207" s="5" t="str">
        <f t="shared" si="80"/>
        <v>police/sheriff
suspension/denial of access to space</v>
      </c>
      <c r="AB207" s="12"/>
      <c r="AC207" s="12"/>
      <c r="AD207" s="5" t="str">
        <f t="shared" si="81"/>
        <v>
</v>
      </c>
      <c r="AE207" s="12"/>
      <c r="AF207" s="12"/>
      <c r="AG207" s="12" t="str">
        <f t="shared" si="82"/>
        <v>
</v>
      </c>
      <c r="AH207" s="12">
        <v>2.0</v>
      </c>
      <c r="AI207" s="12" t="str">
        <f t="shared" si="59"/>
        <v>Graffiti</v>
      </c>
      <c r="AJ207" s="12" t="str">
        <f t="shared" si="60"/>
        <v>graffiti</v>
      </c>
      <c r="AK207" s="22" t="str">
        <f t="shared" si="83"/>
        <v>letters/statements, suspension/denial of access to space</v>
      </c>
      <c r="AL207" s="39" t="str">
        <f t="shared" si="62"/>
        <v>school administration, police/sheriff</v>
      </c>
      <c r="AM207" s="1" t="str">
        <f t="shared" si="84"/>
        <v>Black American Community, Latinx Community</v>
      </c>
      <c r="AN207" s="2" t="b">
        <f t="shared" si="64"/>
        <v>0</v>
      </c>
      <c r="AO207" s="1" t="b">
        <f t="shared" si="65"/>
        <v>1</v>
      </c>
      <c r="AP207" s="1" t="str">
        <f t="shared" si="66"/>
        <v>suspension/denial of access to space</v>
      </c>
      <c r="AQ207" s="1" t="b">
        <f t="shared" si="67"/>
        <v>0</v>
      </c>
      <c r="AR207" s="1" t="b">
        <f t="shared" si="68"/>
        <v>1</v>
      </c>
      <c r="AS207" s="1" t="b">
        <f t="shared" si="69"/>
        <v>0</v>
      </c>
      <c r="AT207" s="1" t="str">
        <f t="shared" si="70"/>
        <v>None</v>
      </c>
      <c r="AU207" s="1" t="b">
        <f t="shared" si="71"/>
        <v>1</v>
      </c>
      <c r="AV207" s="1" t="b">
        <f t="shared" si="72"/>
        <v>0</v>
      </c>
      <c r="AW207" s="1" t="str">
        <f t="shared" si="73"/>
        <v>None</v>
      </c>
      <c r="AX207" s="1" t="b">
        <f t="shared" si="74"/>
        <v>0</v>
      </c>
      <c r="AY207" s="1" t="b">
        <f t="shared" si="75"/>
        <v>0</v>
      </c>
      <c r="AZ207" s="1" t="b">
        <f t="shared" si="76"/>
        <v>0</v>
      </c>
      <c r="BA207" s="1" t="b">
        <f t="shared" si="77"/>
        <v>0</v>
      </c>
      <c r="BB207" s="1" t="b">
        <f t="shared" si="78"/>
        <v>1</v>
      </c>
    </row>
    <row r="208">
      <c r="A208" s="62" t="s">
        <v>1056</v>
      </c>
      <c r="B208" s="41">
        <v>43418.0</v>
      </c>
      <c r="C208" s="5" t="s">
        <v>476</v>
      </c>
      <c r="D208" s="5" t="s">
        <v>477</v>
      </c>
      <c r="E208" s="5" t="s">
        <v>168</v>
      </c>
      <c r="F208" s="18" t="s">
        <v>1057</v>
      </c>
      <c r="G208" s="6" t="s">
        <v>940</v>
      </c>
      <c r="H208" s="6"/>
      <c r="I208" s="5"/>
      <c r="J208" s="27"/>
      <c r="K208" s="19" t="s">
        <v>83</v>
      </c>
      <c r="L208" s="5" t="s">
        <v>146</v>
      </c>
      <c r="M208" s="5" t="s">
        <v>193</v>
      </c>
      <c r="N208" s="5" t="s">
        <v>194</v>
      </c>
      <c r="O208" s="5" t="s">
        <v>297</v>
      </c>
      <c r="P208" s="12"/>
      <c r="Q208" s="5" t="s">
        <v>64</v>
      </c>
      <c r="R208" s="3" t="s">
        <v>65</v>
      </c>
      <c r="S208" s="148" t="s">
        <v>176</v>
      </c>
      <c r="T208" s="149" t="s">
        <v>1058</v>
      </c>
      <c r="U208" s="5"/>
      <c r="V208" s="5" t="s">
        <v>179</v>
      </c>
      <c r="W208" s="5" t="s">
        <v>111</v>
      </c>
      <c r="X208" s="5" t="str">
        <f t="shared" si="79"/>
        <v>school administration
letters/statements</v>
      </c>
      <c r="Y208" s="5" t="s">
        <v>179</v>
      </c>
      <c r="Z208" s="5" t="s">
        <v>226</v>
      </c>
      <c r="AA208" s="5" t="str">
        <f t="shared" si="80"/>
        <v>school administration
victim support</v>
      </c>
      <c r="AB208" s="5" t="s">
        <v>70</v>
      </c>
      <c r="AC208" s="5" t="s">
        <v>71</v>
      </c>
      <c r="AD208" s="5" t="str">
        <f t="shared" si="81"/>
        <v>police/sheriff
other</v>
      </c>
      <c r="AE208" s="12"/>
      <c r="AF208" s="12"/>
      <c r="AG208" s="12" t="str">
        <f t="shared" si="82"/>
        <v>
</v>
      </c>
      <c r="AH208" s="12">
        <v>3.0</v>
      </c>
      <c r="AI208" s="12" t="str">
        <f t="shared" si="59"/>
        <v>Graffiti</v>
      </c>
      <c r="AJ208" s="12" t="str">
        <f t="shared" si="60"/>
        <v>graffiti</v>
      </c>
      <c r="AK208" s="22" t="str">
        <f t="shared" si="83"/>
        <v>letters/statements, victim support, other</v>
      </c>
      <c r="AL208" s="23" t="str">
        <f t="shared" si="62"/>
        <v>school administration, school administration, police/sheriff</v>
      </c>
      <c r="AM208" s="1" t="str">
        <f t="shared" si="84"/>
        <v>Black American Community, LGBTQ</v>
      </c>
      <c r="AN208" s="2" t="b">
        <f t="shared" si="64"/>
        <v>0</v>
      </c>
      <c r="AO208" s="1" t="b">
        <f t="shared" si="65"/>
        <v>1</v>
      </c>
      <c r="AP208" s="1" t="str">
        <f t="shared" si="66"/>
        <v>other</v>
      </c>
      <c r="AQ208" s="1" t="b">
        <f t="shared" si="67"/>
        <v>0</v>
      </c>
      <c r="AR208" s="1" t="b">
        <f t="shared" si="68"/>
        <v>1</v>
      </c>
      <c r="AS208" s="1" t="b">
        <f t="shared" si="69"/>
        <v>0</v>
      </c>
      <c r="AT208" s="1" t="str">
        <f t="shared" si="70"/>
        <v>None</v>
      </c>
      <c r="AU208" s="1" t="b">
        <f t="shared" si="71"/>
        <v>0</v>
      </c>
      <c r="AV208" s="1" t="b">
        <f t="shared" si="72"/>
        <v>1</v>
      </c>
      <c r="AW208" s="1" t="str">
        <f t="shared" si="73"/>
        <v>police/sheriff</v>
      </c>
      <c r="AX208" s="1" t="b">
        <f t="shared" si="74"/>
        <v>0</v>
      </c>
      <c r="AY208" s="1" t="b">
        <f t="shared" si="75"/>
        <v>0</v>
      </c>
      <c r="AZ208" s="1" t="b">
        <f t="shared" si="76"/>
        <v>1</v>
      </c>
      <c r="BA208" s="1" t="b">
        <f t="shared" si="77"/>
        <v>1</v>
      </c>
      <c r="BB208" s="1" t="b">
        <f t="shared" si="78"/>
        <v>1</v>
      </c>
    </row>
    <row r="209">
      <c r="A209" s="62" t="s">
        <v>1059</v>
      </c>
      <c r="B209" s="41">
        <v>43420.0</v>
      </c>
      <c r="C209" s="5" t="s">
        <v>288</v>
      </c>
      <c r="D209" s="5" t="s">
        <v>124</v>
      </c>
      <c r="E209" s="5" t="s">
        <v>262</v>
      </c>
      <c r="F209" s="18" t="s">
        <v>157</v>
      </c>
      <c r="G209" s="6"/>
      <c r="H209" s="6"/>
      <c r="I209" s="12"/>
      <c r="J209" s="27"/>
      <c r="K209" s="19" t="s">
        <v>83</v>
      </c>
      <c r="L209" s="3" t="s">
        <v>59</v>
      </c>
      <c r="M209" s="5" t="s">
        <v>255</v>
      </c>
      <c r="N209" s="5" t="s">
        <v>194</v>
      </c>
      <c r="O209" s="5" t="s">
        <v>931</v>
      </c>
      <c r="P209" s="12"/>
      <c r="Q209" s="12"/>
      <c r="R209" s="12"/>
      <c r="S209" s="12"/>
      <c r="T209" s="138" t="s">
        <v>1060</v>
      </c>
      <c r="U209" s="5" t="s">
        <v>1061</v>
      </c>
      <c r="V209" s="5" t="s">
        <v>179</v>
      </c>
      <c r="W209" s="5" t="s">
        <v>111</v>
      </c>
      <c r="X209" s="5" t="str">
        <f t="shared" si="79"/>
        <v>school administration
letters/statements</v>
      </c>
      <c r="Y209" s="5" t="s">
        <v>179</v>
      </c>
      <c r="Z209" s="5" t="s">
        <v>226</v>
      </c>
      <c r="AA209" s="5" t="str">
        <f t="shared" si="80"/>
        <v>school administration
victim support</v>
      </c>
      <c r="AB209" s="5" t="s">
        <v>163</v>
      </c>
      <c r="AC209" s="5" t="s">
        <v>226</v>
      </c>
      <c r="AD209" s="5" t="str">
        <f t="shared" si="81"/>
        <v>religious leaders
victim support</v>
      </c>
      <c r="AE209" s="5" t="s">
        <v>70</v>
      </c>
      <c r="AF209" s="5" t="s">
        <v>71</v>
      </c>
      <c r="AG209" s="12" t="str">
        <f t="shared" si="82"/>
        <v>police/sheriff
other</v>
      </c>
      <c r="AH209" s="12">
        <v>4.0</v>
      </c>
      <c r="AI209" s="12" t="str">
        <f t="shared" si="59"/>
        <v>Symbol</v>
      </c>
      <c r="AJ209" s="12" t="str">
        <f t="shared" si="60"/>
        <v>Nazi-symbol</v>
      </c>
      <c r="AK209" s="22" t="str">
        <f t="shared" si="83"/>
        <v>letters/statements, victim support, victim support, other</v>
      </c>
      <c r="AL209" s="23" t="str">
        <f t="shared" si="62"/>
        <v>school administration, school administration, religious leaders, police/sheriff</v>
      </c>
      <c r="AM209" s="1" t="str">
        <f t="shared" si="84"/>
        <v/>
      </c>
      <c r="AN209" s="2" t="b">
        <f t="shared" si="64"/>
        <v>0</v>
      </c>
      <c r="AO209" s="1" t="b">
        <f t="shared" si="65"/>
        <v>1</v>
      </c>
      <c r="AP209" s="1" t="str">
        <f t="shared" si="66"/>
        <v>other</v>
      </c>
      <c r="AQ209" s="1" t="b">
        <f t="shared" si="67"/>
        <v>1</v>
      </c>
      <c r="AR209" s="1" t="b">
        <f t="shared" si="68"/>
        <v>1</v>
      </c>
      <c r="AS209" s="1" t="b">
        <f t="shared" si="69"/>
        <v>0</v>
      </c>
      <c r="AT209" s="1" t="str">
        <f t="shared" si="70"/>
        <v>None</v>
      </c>
      <c r="AU209" s="1" t="b">
        <f t="shared" si="71"/>
        <v>0</v>
      </c>
      <c r="AV209" s="1" t="b">
        <f t="shared" si="72"/>
        <v>1</v>
      </c>
      <c r="AW209" s="1" t="str">
        <f t="shared" si="73"/>
        <v>police/sheriff</v>
      </c>
      <c r="AX209" s="1" t="b">
        <f t="shared" si="74"/>
        <v>0</v>
      </c>
      <c r="AY209" s="1" t="b">
        <f t="shared" si="75"/>
        <v>0</v>
      </c>
      <c r="AZ209" s="1" t="b">
        <f t="shared" si="76"/>
        <v>1</v>
      </c>
      <c r="BA209" s="1" t="b">
        <f t="shared" si="77"/>
        <v>1</v>
      </c>
      <c r="BB209" s="1" t="b">
        <f t="shared" si="78"/>
        <v>1</v>
      </c>
    </row>
    <row r="210">
      <c r="A210" s="62" t="s">
        <v>1062</v>
      </c>
      <c r="B210" s="41">
        <v>43422.0</v>
      </c>
      <c r="C210" s="5" t="s">
        <v>612</v>
      </c>
      <c r="D210" s="5" t="s">
        <v>995</v>
      </c>
      <c r="E210" s="5" t="s">
        <v>53</v>
      </c>
      <c r="F210" s="18" t="s">
        <v>54</v>
      </c>
      <c r="G210" s="6"/>
      <c r="H210" s="6"/>
      <c r="I210" s="12"/>
      <c r="J210" s="27"/>
      <c r="K210" s="19" t="s">
        <v>83</v>
      </c>
      <c r="L210" s="5" t="s">
        <v>59</v>
      </c>
      <c r="M210" s="5" t="s">
        <v>255</v>
      </c>
      <c r="N210" s="5" t="s">
        <v>194</v>
      </c>
      <c r="O210" s="5" t="s">
        <v>678</v>
      </c>
      <c r="P210" s="12"/>
      <c r="Q210" s="12"/>
      <c r="R210" s="12"/>
      <c r="S210" s="12"/>
      <c r="T210" s="138" t="s">
        <v>1063</v>
      </c>
      <c r="U210" s="150" t="s">
        <v>1064</v>
      </c>
      <c r="V210" s="5" t="s">
        <v>179</v>
      </c>
      <c r="W210" s="5" t="s">
        <v>110</v>
      </c>
      <c r="X210" s="5" t="str">
        <f t="shared" si="79"/>
        <v>school administration
policy/committee/system creation</v>
      </c>
      <c r="Y210" s="5" t="s">
        <v>179</v>
      </c>
      <c r="Z210" s="5" t="s">
        <v>71</v>
      </c>
      <c r="AA210" s="5" t="str">
        <f t="shared" si="80"/>
        <v>school administration
other</v>
      </c>
      <c r="AB210" s="5" t="s">
        <v>179</v>
      </c>
      <c r="AC210" s="5" t="s">
        <v>226</v>
      </c>
      <c r="AD210" s="5" t="str">
        <f t="shared" si="81"/>
        <v>school administration
victim support</v>
      </c>
      <c r="AE210" s="12"/>
      <c r="AF210" s="12"/>
      <c r="AG210" s="12" t="str">
        <f t="shared" si="82"/>
        <v>
</v>
      </c>
      <c r="AH210" s="12">
        <v>3.0</v>
      </c>
      <c r="AI210" s="12" t="str">
        <f t="shared" si="59"/>
        <v>Vandalism</v>
      </c>
      <c r="AJ210" s="12" t="str">
        <f t="shared" si="60"/>
        <v>vandalism</v>
      </c>
      <c r="AK210" s="22" t="str">
        <f t="shared" si="83"/>
        <v>policy/committee/system creation, other, victim support</v>
      </c>
      <c r="AL210" s="23" t="str">
        <f t="shared" si="62"/>
        <v>school administration, school administration, school administration</v>
      </c>
      <c r="AM210" s="1" t="str">
        <f t="shared" si="84"/>
        <v/>
      </c>
      <c r="AN210" s="2" t="b">
        <f t="shared" si="64"/>
        <v>0</v>
      </c>
      <c r="AO210" s="1" t="b">
        <f t="shared" si="65"/>
        <v>0</v>
      </c>
      <c r="AP210" s="1" t="str">
        <f t="shared" si="66"/>
        <v>no involvement</v>
      </c>
      <c r="AQ210" s="1" t="b">
        <f t="shared" si="67"/>
        <v>0</v>
      </c>
      <c r="AR210" s="1" t="b">
        <f t="shared" si="68"/>
        <v>0</v>
      </c>
      <c r="AS210" s="1" t="b">
        <f t="shared" si="69"/>
        <v>0</v>
      </c>
      <c r="AT210" s="1" t="str">
        <f t="shared" si="70"/>
        <v>None</v>
      </c>
      <c r="AU210" s="1" t="b">
        <f t="shared" si="71"/>
        <v>0</v>
      </c>
      <c r="AV210" s="1" t="b">
        <f t="shared" si="72"/>
        <v>1</v>
      </c>
      <c r="AW210" s="1" t="str">
        <f t="shared" si="73"/>
        <v>school administration</v>
      </c>
      <c r="AX210" s="1" t="b">
        <f t="shared" si="74"/>
        <v>1</v>
      </c>
      <c r="AY210" s="1" t="b">
        <f t="shared" si="75"/>
        <v>0</v>
      </c>
      <c r="AZ210" s="1" t="b">
        <f t="shared" si="76"/>
        <v>1</v>
      </c>
      <c r="BA210" s="1" t="b">
        <f t="shared" si="77"/>
        <v>1</v>
      </c>
      <c r="BB210" s="1" t="b">
        <f t="shared" si="78"/>
        <v>0</v>
      </c>
    </row>
    <row r="211">
      <c r="A211" s="62" t="s">
        <v>1065</v>
      </c>
      <c r="B211" s="41">
        <v>43423.0</v>
      </c>
      <c r="C211" s="5" t="s">
        <v>817</v>
      </c>
      <c r="D211" s="5" t="s">
        <v>333</v>
      </c>
      <c r="E211" s="5" t="s">
        <v>262</v>
      </c>
      <c r="F211" s="18" t="s">
        <v>157</v>
      </c>
      <c r="G211" s="6"/>
      <c r="H211" s="6"/>
      <c r="I211" s="12"/>
      <c r="J211" s="27"/>
      <c r="K211" s="19" t="s">
        <v>83</v>
      </c>
      <c r="L211" s="5" t="s">
        <v>212</v>
      </c>
      <c r="M211" s="5" t="s">
        <v>255</v>
      </c>
      <c r="N211" s="5" t="s">
        <v>194</v>
      </c>
      <c r="O211" s="5" t="s">
        <v>893</v>
      </c>
      <c r="P211" s="40" t="s">
        <v>1066</v>
      </c>
      <c r="Q211" s="12"/>
      <c r="R211" s="12"/>
      <c r="S211" s="12"/>
      <c r="T211" s="138" t="s">
        <v>1067</v>
      </c>
      <c r="U211" s="12"/>
      <c r="V211" s="5" t="s">
        <v>179</v>
      </c>
      <c r="W211" s="5" t="s">
        <v>111</v>
      </c>
      <c r="X211" s="5" t="str">
        <f t="shared" si="79"/>
        <v>school administration
letters/statements</v>
      </c>
      <c r="Y211" s="5" t="s">
        <v>179</v>
      </c>
      <c r="Z211" s="5" t="s">
        <v>226</v>
      </c>
      <c r="AA211" s="5" t="str">
        <f t="shared" si="80"/>
        <v>school administration
victim support</v>
      </c>
      <c r="AB211" s="12"/>
      <c r="AC211" s="12"/>
      <c r="AD211" s="5" t="str">
        <f t="shared" si="81"/>
        <v>
</v>
      </c>
      <c r="AE211" s="12"/>
      <c r="AF211" s="12"/>
      <c r="AG211" s="12" t="str">
        <f t="shared" si="82"/>
        <v>
</v>
      </c>
      <c r="AH211" s="12">
        <v>2.0</v>
      </c>
      <c r="AI211" s="12" t="str">
        <f t="shared" si="59"/>
        <v>Symbol</v>
      </c>
      <c r="AJ211" s="12" t="str">
        <f t="shared" si="60"/>
        <v>Nazi-symbol</v>
      </c>
      <c r="AK211" s="22" t="str">
        <f t="shared" si="83"/>
        <v>letters/statements, victim support</v>
      </c>
      <c r="AL211" s="23" t="str">
        <f t="shared" si="62"/>
        <v>school administration, school administration</v>
      </c>
      <c r="AM211" s="1" t="str">
        <f t="shared" si="84"/>
        <v/>
      </c>
      <c r="AN211" s="2" t="b">
        <f t="shared" si="64"/>
        <v>0</v>
      </c>
      <c r="AO211" s="1" t="b">
        <f t="shared" si="65"/>
        <v>0</v>
      </c>
      <c r="AP211" s="1" t="str">
        <f t="shared" si="66"/>
        <v>no involvement</v>
      </c>
      <c r="AQ211" s="1" t="b">
        <f t="shared" si="67"/>
        <v>0</v>
      </c>
      <c r="AR211" s="1" t="b">
        <f t="shared" si="68"/>
        <v>1</v>
      </c>
      <c r="AS211" s="1" t="b">
        <f t="shared" si="69"/>
        <v>0</v>
      </c>
      <c r="AT211" s="1" t="str">
        <f t="shared" si="70"/>
        <v>None</v>
      </c>
      <c r="AU211" s="1" t="b">
        <f t="shared" si="71"/>
        <v>0</v>
      </c>
      <c r="AV211" s="1" t="b">
        <f t="shared" si="72"/>
        <v>0</v>
      </c>
      <c r="AW211" s="1" t="str">
        <f t="shared" si="73"/>
        <v>None</v>
      </c>
      <c r="AX211" s="1" t="b">
        <f t="shared" si="74"/>
        <v>0</v>
      </c>
      <c r="AY211" s="1" t="b">
        <f t="shared" si="75"/>
        <v>0</v>
      </c>
      <c r="AZ211" s="1" t="b">
        <f t="shared" si="76"/>
        <v>1</v>
      </c>
      <c r="BA211" s="1" t="b">
        <f t="shared" si="77"/>
        <v>1</v>
      </c>
      <c r="BB211" s="1" t="b">
        <f t="shared" si="78"/>
        <v>0</v>
      </c>
    </row>
    <row r="212">
      <c r="A212" s="62" t="s">
        <v>1068</v>
      </c>
      <c r="B212" s="41">
        <v>43432.0</v>
      </c>
      <c r="C212" s="5" t="s">
        <v>498</v>
      </c>
      <c r="D212" s="5" t="s">
        <v>95</v>
      </c>
      <c r="E212" s="5" t="s">
        <v>53</v>
      </c>
      <c r="F212" s="18" t="s">
        <v>728</v>
      </c>
      <c r="G212" s="6"/>
      <c r="H212" s="6"/>
      <c r="I212" s="5" t="s">
        <v>1069</v>
      </c>
      <c r="J212" s="27"/>
      <c r="K212" s="19" t="s">
        <v>132</v>
      </c>
      <c r="L212" s="3" t="s">
        <v>59</v>
      </c>
      <c r="M212" s="5" t="s">
        <v>1070</v>
      </c>
      <c r="N212" s="5" t="s">
        <v>194</v>
      </c>
      <c r="O212" s="5" t="s">
        <v>1071</v>
      </c>
      <c r="P212" s="12"/>
      <c r="Q212" s="12"/>
      <c r="R212" s="12"/>
      <c r="S212" s="12"/>
      <c r="T212" s="138" t="s">
        <v>1072</v>
      </c>
      <c r="U212" s="143"/>
      <c r="V212" s="5" t="s">
        <v>70</v>
      </c>
      <c r="W212" s="5" t="s">
        <v>71</v>
      </c>
      <c r="X212" s="5" t="str">
        <f t="shared" si="79"/>
        <v>police/sheriff
other</v>
      </c>
      <c r="Y212" s="5" t="s">
        <v>179</v>
      </c>
      <c r="Z212" s="5" t="s">
        <v>111</v>
      </c>
      <c r="AA212" s="5" t="str">
        <f t="shared" si="80"/>
        <v>school administration
letters/statements</v>
      </c>
      <c r="AB212" s="12"/>
      <c r="AC212" s="12"/>
      <c r="AD212" s="5" t="str">
        <f t="shared" si="81"/>
        <v>
</v>
      </c>
      <c r="AE212" s="12"/>
      <c r="AF212" s="12"/>
      <c r="AG212" s="12" t="str">
        <f t="shared" si="82"/>
        <v>
</v>
      </c>
      <c r="AH212" s="12">
        <v>2.0</v>
      </c>
      <c r="AI212" s="12" t="str">
        <f t="shared" si="59"/>
        <v>Symbol</v>
      </c>
      <c r="AJ212" s="12" t="str">
        <f t="shared" si="60"/>
        <v>other</v>
      </c>
      <c r="AK212" s="22" t="str">
        <f t="shared" si="83"/>
        <v>other, letters/statements</v>
      </c>
      <c r="AL212" s="23" t="str">
        <f t="shared" si="62"/>
        <v>police/sheriff, school administration</v>
      </c>
      <c r="AM212" s="1" t="str">
        <f t="shared" si="84"/>
        <v/>
      </c>
      <c r="AN212" s="2" t="b">
        <f t="shared" si="64"/>
        <v>0</v>
      </c>
      <c r="AO212" s="1" t="b">
        <f t="shared" si="65"/>
        <v>1</v>
      </c>
      <c r="AP212" s="1" t="str">
        <f t="shared" si="66"/>
        <v>other</v>
      </c>
      <c r="AQ212" s="1" t="b">
        <f t="shared" si="67"/>
        <v>0</v>
      </c>
      <c r="AR212" s="1" t="b">
        <f t="shared" si="68"/>
        <v>1</v>
      </c>
      <c r="AS212" s="1" t="b">
        <f t="shared" si="69"/>
        <v>0</v>
      </c>
      <c r="AT212" s="1" t="str">
        <f t="shared" si="70"/>
        <v>None</v>
      </c>
      <c r="AU212" s="1" t="b">
        <f t="shared" si="71"/>
        <v>0</v>
      </c>
      <c r="AV212" s="1" t="b">
        <f t="shared" si="72"/>
        <v>1</v>
      </c>
      <c r="AW212" s="1" t="str">
        <f t="shared" si="73"/>
        <v>police/sheriff</v>
      </c>
      <c r="AX212" s="1" t="b">
        <f t="shared" si="74"/>
        <v>0</v>
      </c>
      <c r="AY212" s="1" t="b">
        <f t="shared" si="75"/>
        <v>0</v>
      </c>
      <c r="AZ212" s="1" t="b">
        <f t="shared" si="76"/>
        <v>0</v>
      </c>
      <c r="BA212" s="1" t="b">
        <f t="shared" si="77"/>
        <v>0</v>
      </c>
      <c r="BB212" s="1" t="b">
        <f t="shared" si="78"/>
        <v>1</v>
      </c>
    </row>
    <row r="213">
      <c r="A213" s="62" t="s">
        <v>1073</v>
      </c>
      <c r="B213" s="41">
        <v>43432.0</v>
      </c>
      <c r="C213" s="5" t="s">
        <v>395</v>
      </c>
      <c r="D213" s="5" t="s">
        <v>333</v>
      </c>
      <c r="E213" s="5" t="s">
        <v>262</v>
      </c>
      <c r="F213" s="18" t="s">
        <v>1074</v>
      </c>
      <c r="G213" s="6"/>
      <c r="H213" s="6"/>
      <c r="I213" s="5" t="s">
        <v>1075</v>
      </c>
      <c r="J213" s="27"/>
      <c r="K213" s="19" t="s">
        <v>83</v>
      </c>
      <c r="L213" s="3" t="s">
        <v>151</v>
      </c>
      <c r="M213" s="5" t="s">
        <v>935</v>
      </c>
      <c r="N213" s="5" t="s">
        <v>194</v>
      </c>
      <c r="O213" s="5" t="s">
        <v>203</v>
      </c>
      <c r="P213" s="12"/>
      <c r="Q213" s="90" t="s">
        <v>134</v>
      </c>
      <c r="R213" s="21"/>
      <c r="S213" s="12"/>
      <c r="T213" s="138" t="s">
        <v>1076</v>
      </c>
      <c r="U213" s="151" t="s">
        <v>1077</v>
      </c>
      <c r="V213" s="5" t="s">
        <v>70</v>
      </c>
      <c r="W213" s="5" t="s">
        <v>71</v>
      </c>
      <c r="X213" s="5" t="str">
        <f t="shared" si="79"/>
        <v>police/sheriff
other</v>
      </c>
      <c r="Y213" s="5" t="s">
        <v>179</v>
      </c>
      <c r="Z213" s="5" t="s">
        <v>111</v>
      </c>
      <c r="AA213" s="5" t="str">
        <f t="shared" si="80"/>
        <v>school administration
letters/statements</v>
      </c>
      <c r="AB213" s="12"/>
      <c r="AC213" s="12"/>
      <c r="AD213" s="5" t="str">
        <f t="shared" si="81"/>
        <v>
</v>
      </c>
      <c r="AE213" s="12"/>
      <c r="AF213" s="12"/>
      <c r="AG213" s="12" t="str">
        <f t="shared" si="82"/>
        <v>
</v>
      </c>
      <c r="AH213" s="12">
        <v>2.0</v>
      </c>
      <c r="AI213" s="12" t="str">
        <f t="shared" si="59"/>
        <v>Vandalism</v>
      </c>
      <c r="AJ213" s="12" t="str">
        <f t="shared" si="60"/>
        <v>vandalism</v>
      </c>
      <c r="AK213" s="22" t="str">
        <f t="shared" si="83"/>
        <v>other, letters/statements</v>
      </c>
      <c r="AL213" s="39" t="str">
        <f t="shared" si="62"/>
        <v>police/sheriff, school administration</v>
      </c>
      <c r="AM213" s="1" t="str">
        <f t="shared" si="84"/>
        <v>Jewish Community</v>
      </c>
      <c r="AN213" s="2" t="b">
        <f t="shared" si="64"/>
        <v>0</v>
      </c>
      <c r="AO213" s="1" t="b">
        <f t="shared" si="65"/>
        <v>1</v>
      </c>
      <c r="AP213" s="1" t="str">
        <f t="shared" si="66"/>
        <v>other</v>
      </c>
      <c r="AQ213" s="1" t="b">
        <f t="shared" si="67"/>
        <v>0</v>
      </c>
      <c r="AR213" s="1" t="b">
        <f t="shared" si="68"/>
        <v>1</v>
      </c>
      <c r="AS213" s="1" t="b">
        <f t="shared" si="69"/>
        <v>0</v>
      </c>
      <c r="AT213" s="1" t="str">
        <f t="shared" si="70"/>
        <v>None</v>
      </c>
      <c r="AU213" s="1" t="b">
        <f t="shared" si="71"/>
        <v>0</v>
      </c>
      <c r="AV213" s="1" t="b">
        <f t="shared" si="72"/>
        <v>1</v>
      </c>
      <c r="AW213" s="1" t="str">
        <f t="shared" si="73"/>
        <v>police/sheriff</v>
      </c>
      <c r="AX213" s="1" t="b">
        <f t="shared" si="74"/>
        <v>0</v>
      </c>
      <c r="AY213" s="1" t="b">
        <f t="shared" si="75"/>
        <v>0</v>
      </c>
      <c r="AZ213" s="1" t="b">
        <f t="shared" si="76"/>
        <v>0</v>
      </c>
      <c r="BA213" s="1" t="b">
        <f t="shared" si="77"/>
        <v>0</v>
      </c>
      <c r="BB213" s="1" t="b">
        <f t="shared" si="78"/>
        <v>1</v>
      </c>
    </row>
    <row r="214">
      <c r="A214" s="62" t="s">
        <v>1078</v>
      </c>
      <c r="B214" s="41">
        <v>43433.0</v>
      </c>
      <c r="C214" s="5" t="s">
        <v>1079</v>
      </c>
      <c r="D214" s="5" t="s">
        <v>210</v>
      </c>
      <c r="E214" s="5" t="s">
        <v>262</v>
      </c>
      <c r="F214" s="18" t="s">
        <v>130</v>
      </c>
      <c r="G214" s="6"/>
      <c r="H214" s="6"/>
      <c r="I214" s="66" t="s">
        <v>1080</v>
      </c>
      <c r="J214" s="27"/>
      <c r="K214" s="19" t="s">
        <v>83</v>
      </c>
      <c r="L214" s="5" t="s">
        <v>146</v>
      </c>
      <c r="M214" s="5" t="s">
        <v>296</v>
      </c>
      <c r="N214" s="5" t="s">
        <v>194</v>
      </c>
      <c r="O214" s="5" t="s">
        <v>1081</v>
      </c>
      <c r="P214" s="12"/>
      <c r="Q214" s="5" t="s">
        <v>134</v>
      </c>
      <c r="R214" s="12"/>
      <c r="S214" s="12"/>
      <c r="T214" s="138" t="s">
        <v>1082</v>
      </c>
      <c r="U214" s="5" t="s">
        <v>1083</v>
      </c>
      <c r="V214" s="5" t="s">
        <v>179</v>
      </c>
      <c r="W214" s="5" t="s">
        <v>71</v>
      </c>
      <c r="X214" s="5" t="str">
        <f t="shared" si="79"/>
        <v>school administration
other</v>
      </c>
      <c r="Y214" s="5" t="s">
        <v>179</v>
      </c>
      <c r="Z214" s="5" t="s">
        <v>111</v>
      </c>
      <c r="AA214" s="5" t="str">
        <f t="shared" si="80"/>
        <v>school administration
letters/statements</v>
      </c>
      <c r="AB214" s="12"/>
      <c r="AC214" s="12"/>
      <c r="AD214" s="5" t="str">
        <f t="shared" si="81"/>
        <v>
</v>
      </c>
      <c r="AE214" s="12"/>
      <c r="AF214" s="12"/>
      <c r="AG214" s="12" t="str">
        <f t="shared" si="82"/>
        <v>
</v>
      </c>
      <c r="AH214" s="12">
        <v>2.0</v>
      </c>
      <c r="AI214" s="12" t="str">
        <f t="shared" si="59"/>
        <v>Other</v>
      </c>
      <c r="AJ214" s="12" t="str">
        <f t="shared" si="60"/>
        <v>other</v>
      </c>
      <c r="AK214" s="22" t="str">
        <f t="shared" si="83"/>
        <v>other, letters/statements</v>
      </c>
      <c r="AL214" s="23" t="str">
        <f t="shared" si="62"/>
        <v>school administration, school administration</v>
      </c>
      <c r="AM214" s="1" t="str">
        <f t="shared" si="84"/>
        <v>Jewish Community</v>
      </c>
      <c r="AN214" s="2" t="b">
        <f t="shared" si="64"/>
        <v>0</v>
      </c>
      <c r="AO214" s="1" t="b">
        <f t="shared" si="65"/>
        <v>0</v>
      </c>
      <c r="AP214" s="1" t="str">
        <f t="shared" si="66"/>
        <v>no involvement</v>
      </c>
      <c r="AQ214" s="1" t="b">
        <f t="shared" si="67"/>
        <v>0</v>
      </c>
      <c r="AR214" s="1" t="b">
        <f t="shared" si="68"/>
        <v>1</v>
      </c>
      <c r="AS214" s="1" t="b">
        <f t="shared" si="69"/>
        <v>0</v>
      </c>
      <c r="AT214" s="1" t="str">
        <f t="shared" si="70"/>
        <v>None</v>
      </c>
      <c r="AU214" s="1" t="b">
        <f t="shared" si="71"/>
        <v>0</v>
      </c>
      <c r="AV214" s="1" t="b">
        <f t="shared" si="72"/>
        <v>1</v>
      </c>
      <c r="AW214" s="1" t="str">
        <f t="shared" si="73"/>
        <v>school administration</v>
      </c>
      <c r="AX214" s="1" t="b">
        <f t="shared" si="74"/>
        <v>0</v>
      </c>
      <c r="AY214" s="1" t="b">
        <f t="shared" si="75"/>
        <v>0</v>
      </c>
      <c r="AZ214" s="1" t="b">
        <f t="shared" si="76"/>
        <v>0</v>
      </c>
      <c r="BA214" s="1" t="b">
        <f t="shared" si="77"/>
        <v>0</v>
      </c>
      <c r="BB214" s="1" t="b">
        <f t="shared" si="78"/>
        <v>0</v>
      </c>
    </row>
    <row r="215">
      <c r="A215" s="62" t="s">
        <v>1084</v>
      </c>
      <c r="B215" s="41">
        <v>43435.0</v>
      </c>
      <c r="C215" s="5" t="s">
        <v>261</v>
      </c>
      <c r="D215" s="5" t="s">
        <v>74</v>
      </c>
      <c r="E215" s="5" t="s">
        <v>191</v>
      </c>
      <c r="F215" s="18" t="s">
        <v>202</v>
      </c>
      <c r="G215" s="6"/>
      <c r="H215" s="6"/>
      <c r="I215" s="5"/>
      <c r="J215" s="104" t="s">
        <v>57</v>
      </c>
      <c r="K215" s="19" t="s">
        <v>83</v>
      </c>
      <c r="L215" s="3" t="s">
        <v>151</v>
      </c>
      <c r="M215" s="5" t="s">
        <v>1085</v>
      </c>
      <c r="N215" s="5" t="s">
        <v>194</v>
      </c>
      <c r="O215" s="5" t="s">
        <v>1086</v>
      </c>
      <c r="P215" s="12"/>
      <c r="Q215" s="5"/>
      <c r="R215" s="12"/>
      <c r="S215" s="12"/>
      <c r="T215" s="152" t="s">
        <v>1087</v>
      </c>
      <c r="U215" s="5" t="s">
        <v>1088</v>
      </c>
      <c r="V215" s="5" t="s">
        <v>179</v>
      </c>
      <c r="W215" s="5" t="s">
        <v>111</v>
      </c>
      <c r="X215" s="5" t="str">
        <f t="shared" si="79"/>
        <v>school administration
letters/statements</v>
      </c>
      <c r="Y215" s="5" t="s">
        <v>179</v>
      </c>
      <c r="Z215" s="5" t="s">
        <v>42</v>
      </c>
      <c r="AA215" s="5" t="str">
        <f t="shared" si="80"/>
        <v>school administration
suspension/denial of access to space</v>
      </c>
      <c r="AB215" s="5" t="s">
        <v>179</v>
      </c>
      <c r="AC215" s="5" t="s">
        <v>226</v>
      </c>
      <c r="AD215" s="5" t="str">
        <f t="shared" si="81"/>
        <v>school administration
victim support</v>
      </c>
      <c r="AE215" s="5"/>
      <c r="AF215" s="5"/>
      <c r="AG215" s="12" t="str">
        <f t="shared" si="82"/>
        <v>
</v>
      </c>
      <c r="AH215" s="12">
        <v>3.0</v>
      </c>
      <c r="AI215" s="12" t="str">
        <f t="shared" si="59"/>
        <v>Incident</v>
      </c>
      <c r="AJ215" s="12" t="str">
        <f t="shared" si="60"/>
        <v>antisemitic-incident</v>
      </c>
      <c r="AK215" s="22" t="str">
        <f t="shared" si="83"/>
        <v>letters/statements, suspension/denial of access to space, victim support</v>
      </c>
      <c r="AL215" s="23" t="str">
        <f t="shared" si="62"/>
        <v>school administration, school administration, school administration</v>
      </c>
      <c r="AM215" s="1" t="str">
        <f t="shared" si="84"/>
        <v/>
      </c>
      <c r="AN215" s="2" t="b">
        <f t="shared" si="64"/>
        <v>0</v>
      </c>
      <c r="AO215" s="1" t="b">
        <f t="shared" si="65"/>
        <v>0</v>
      </c>
      <c r="AP215" s="1" t="str">
        <f t="shared" si="66"/>
        <v>no involvement</v>
      </c>
      <c r="AQ215" s="1" t="b">
        <f t="shared" si="67"/>
        <v>0</v>
      </c>
      <c r="AR215" s="1" t="b">
        <f t="shared" si="68"/>
        <v>1</v>
      </c>
      <c r="AS215" s="1" t="b">
        <f t="shared" si="69"/>
        <v>0</v>
      </c>
      <c r="AT215" s="1" t="str">
        <f t="shared" si="70"/>
        <v>None</v>
      </c>
      <c r="AU215" s="1" t="b">
        <f t="shared" si="71"/>
        <v>1</v>
      </c>
      <c r="AV215" s="1" t="b">
        <f t="shared" si="72"/>
        <v>0</v>
      </c>
      <c r="AW215" s="1" t="str">
        <f t="shared" si="73"/>
        <v>None</v>
      </c>
      <c r="AX215" s="1" t="b">
        <f t="shared" si="74"/>
        <v>0</v>
      </c>
      <c r="AY215" s="1" t="b">
        <f t="shared" si="75"/>
        <v>0</v>
      </c>
      <c r="AZ215" s="1" t="b">
        <f t="shared" si="76"/>
        <v>1</v>
      </c>
      <c r="BA215" s="1" t="b">
        <f t="shared" si="77"/>
        <v>1</v>
      </c>
      <c r="BB215" s="1" t="b">
        <f t="shared" si="78"/>
        <v>1</v>
      </c>
    </row>
    <row r="216">
      <c r="A216" s="62" t="s">
        <v>1089</v>
      </c>
      <c r="B216" s="41">
        <v>43435.0</v>
      </c>
      <c r="C216" s="5" t="s">
        <v>1090</v>
      </c>
      <c r="D216" s="5" t="s">
        <v>210</v>
      </c>
      <c r="E216" s="5" t="s">
        <v>191</v>
      </c>
      <c r="F216" s="18" t="s">
        <v>82</v>
      </c>
      <c r="G216" s="18"/>
      <c r="H216" s="18"/>
      <c r="I216" s="12"/>
      <c r="J216" s="27"/>
      <c r="K216" s="19" t="s">
        <v>83</v>
      </c>
      <c r="L216" s="3" t="s">
        <v>151</v>
      </c>
      <c r="M216" s="5" t="s">
        <v>1091</v>
      </c>
      <c r="N216" s="5" t="s">
        <v>194</v>
      </c>
      <c r="O216" s="5" t="s">
        <v>682</v>
      </c>
      <c r="P216" s="12"/>
      <c r="Q216" s="12"/>
      <c r="R216" s="12"/>
      <c r="S216" s="12"/>
      <c r="T216" s="153" t="s">
        <v>1092</v>
      </c>
      <c r="U216" s="12"/>
      <c r="V216" s="5" t="s">
        <v>70</v>
      </c>
      <c r="W216" s="5" t="s">
        <v>71</v>
      </c>
      <c r="X216" s="5" t="str">
        <f t="shared" si="79"/>
        <v>police/sheriff
other</v>
      </c>
      <c r="Y216" s="5" t="s">
        <v>179</v>
      </c>
      <c r="Z216" s="5" t="s">
        <v>226</v>
      </c>
      <c r="AA216" s="5" t="str">
        <f t="shared" si="80"/>
        <v>school administration
victim support</v>
      </c>
      <c r="AB216" s="5" t="s">
        <v>179</v>
      </c>
      <c r="AC216" s="5" t="s">
        <v>111</v>
      </c>
      <c r="AD216" s="5" t="str">
        <f t="shared" si="81"/>
        <v>school administration
letters/statements</v>
      </c>
      <c r="AE216" s="12"/>
      <c r="AF216" s="12"/>
      <c r="AG216" s="12" t="str">
        <f t="shared" si="82"/>
        <v>
</v>
      </c>
      <c r="AH216" s="12">
        <v>3.0</v>
      </c>
      <c r="AI216" s="12" t="str">
        <f t="shared" si="59"/>
        <v>Other</v>
      </c>
      <c r="AJ216" s="12" t="str">
        <f t="shared" si="60"/>
        <v>none</v>
      </c>
      <c r="AK216" s="22" t="str">
        <f t="shared" si="83"/>
        <v>other, victim support, letters/statements</v>
      </c>
      <c r="AL216" s="23" t="str">
        <f t="shared" si="62"/>
        <v>police/sheriff, school administration, school administration</v>
      </c>
      <c r="AM216" s="1" t="str">
        <f t="shared" si="84"/>
        <v/>
      </c>
      <c r="AN216" s="2" t="b">
        <f t="shared" si="64"/>
        <v>0</v>
      </c>
      <c r="AO216" s="1" t="b">
        <f t="shared" si="65"/>
        <v>1</v>
      </c>
      <c r="AP216" s="1" t="str">
        <f t="shared" si="66"/>
        <v>other</v>
      </c>
      <c r="AQ216" s="1" t="b">
        <f t="shared" si="67"/>
        <v>0</v>
      </c>
      <c r="AR216" s="1" t="b">
        <f t="shared" si="68"/>
        <v>1</v>
      </c>
      <c r="AS216" s="1" t="b">
        <f t="shared" si="69"/>
        <v>0</v>
      </c>
      <c r="AT216" s="1" t="str">
        <f t="shared" si="70"/>
        <v>None</v>
      </c>
      <c r="AU216" s="1" t="b">
        <f t="shared" si="71"/>
        <v>0</v>
      </c>
      <c r="AV216" s="1" t="b">
        <f t="shared" si="72"/>
        <v>1</v>
      </c>
      <c r="AW216" s="1" t="str">
        <f t="shared" si="73"/>
        <v>police/sheriff</v>
      </c>
      <c r="AX216" s="1" t="b">
        <f t="shared" si="74"/>
        <v>0</v>
      </c>
      <c r="AY216" s="1" t="b">
        <f t="shared" si="75"/>
        <v>0</v>
      </c>
      <c r="AZ216" s="1" t="b">
        <f t="shared" si="76"/>
        <v>1</v>
      </c>
      <c r="BA216" s="1" t="b">
        <f t="shared" si="77"/>
        <v>1</v>
      </c>
      <c r="BB216" s="1" t="b">
        <f t="shared" si="78"/>
        <v>1</v>
      </c>
    </row>
    <row r="217">
      <c r="A217" s="62" t="s">
        <v>1093</v>
      </c>
      <c r="B217" s="41">
        <v>43439.0</v>
      </c>
      <c r="C217" s="5" t="s">
        <v>278</v>
      </c>
      <c r="D217" s="5" t="s">
        <v>95</v>
      </c>
      <c r="E217" s="5" t="s">
        <v>53</v>
      </c>
      <c r="F217" s="18" t="s">
        <v>55</v>
      </c>
      <c r="G217" s="6"/>
      <c r="H217" s="6"/>
      <c r="I217" s="130" t="s">
        <v>1094</v>
      </c>
      <c r="J217" s="27"/>
      <c r="K217" s="19" t="s">
        <v>83</v>
      </c>
      <c r="L217" s="3" t="s">
        <v>151</v>
      </c>
      <c r="M217" s="5" t="s">
        <v>237</v>
      </c>
      <c r="N217" s="5" t="s">
        <v>194</v>
      </c>
      <c r="O217" s="5" t="s">
        <v>297</v>
      </c>
      <c r="P217" s="40" t="s">
        <v>1095</v>
      </c>
      <c r="Q217" s="89"/>
      <c r="R217" s="12"/>
      <c r="S217" s="12"/>
      <c r="T217" s="154" t="s">
        <v>1096</v>
      </c>
      <c r="U217" s="12"/>
      <c r="V217" s="5" t="s">
        <v>179</v>
      </c>
      <c r="W217" s="5" t="s">
        <v>111</v>
      </c>
      <c r="X217" s="5" t="str">
        <f t="shared" si="79"/>
        <v>school administration
letters/statements</v>
      </c>
      <c r="Y217" s="12"/>
      <c r="Z217" s="5"/>
      <c r="AA217" s="5" t="str">
        <f t="shared" si="80"/>
        <v>
</v>
      </c>
      <c r="AB217" s="12"/>
      <c r="AC217" s="12"/>
      <c r="AD217" s="5" t="str">
        <f t="shared" si="81"/>
        <v>
</v>
      </c>
      <c r="AE217" s="12"/>
      <c r="AF217" s="12"/>
      <c r="AG217" s="12" t="str">
        <f t="shared" si="82"/>
        <v>
</v>
      </c>
      <c r="AH217" s="12">
        <v>1.0</v>
      </c>
      <c r="AI217" s="12" t="str">
        <f t="shared" si="59"/>
        <v>Graffiti</v>
      </c>
      <c r="AJ217" s="12" t="str">
        <f t="shared" si="60"/>
        <v>graffiti</v>
      </c>
      <c r="AK217" s="22" t="str">
        <f t="shared" si="83"/>
        <v>letters/statements</v>
      </c>
      <c r="AL217" s="39" t="str">
        <f t="shared" si="62"/>
        <v>letters/statements</v>
      </c>
      <c r="AM217" s="1" t="str">
        <f t="shared" si="84"/>
        <v/>
      </c>
      <c r="AN217" s="2" t="b">
        <f t="shared" si="64"/>
        <v>0</v>
      </c>
      <c r="AO217" s="1" t="b">
        <f t="shared" si="65"/>
        <v>0</v>
      </c>
      <c r="AP217" s="1" t="str">
        <f t="shared" si="66"/>
        <v>no involvement</v>
      </c>
      <c r="AQ217" s="1" t="b">
        <f t="shared" si="67"/>
        <v>0</v>
      </c>
      <c r="AR217" s="1" t="b">
        <f t="shared" si="68"/>
        <v>1</v>
      </c>
      <c r="AS217" s="1" t="b">
        <f t="shared" si="69"/>
        <v>0</v>
      </c>
      <c r="AT217" s="1" t="str">
        <f t="shared" si="70"/>
        <v>None</v>
      </c>
      <c r="AU217" s="1" t="b">
        <f t="shared" si="71"/>
        <v>0</v>
      </c>
      <c r="AV217" s="1" t="b">
        <f t="shared" si="72"/>
        <v>0</v>
      </c>
      <c r="AW217" s="1" t="str">
        <f t="shared" si="73"/>
        <v>None</v>
      </c>
      <c r="AX217" s="1" t="b">
        <f t="shared" si="74"/>
        <v>0</v>
      </c>
      <c r="AY217" s="1" t="b">
        <f t="shared" si="75"/>
        <v>0</v>
      </c>
      <c r="AZ217" s="1" t="b">
        <f t="shared" si="76"/>
        <v>0</v>
      </c>
      <c r="BA217" s="1" t="b">
        <f t="shared" si="77"/>
        <v>0</v>
      </c>
      <c r="BB217" s="1" t="b">
        <f t="shared" si="78"/>
        <v>0</v>
      </c>
    </row>
    <row r="218">
      <c r="A218" s="62" t="s">
        <v>1097</v>
      </c>
      <c r="B218" s="41">
        <v>43439.0</v>
      </c>
      <c r="C218" s="5" t="s">
        <v>261</v>
      </c>
      <c r="D218" s="5" t="s">
        <v>74</v>
      </c>
      <c r="E218" s="5" t="s">
        <v>53</v>
      </c>
      <c r="F218" s="18" t="s">
        <v>1098</v>
      </c>
      <c r="G218" s="6"/>
      <c r="H218" s="6"/>
      <c r="I218" s="5"/>
      <c r="J218" s="27"/>
      <c r="K218" s="19" t="s">
        <v>83</v>
      </c>
      <c r="L218" s="3" t="s">
        <v>151</v>
      </c>
      <c r="M218" s="5" t="s">
        <v>193</v>
      </c>
      <c r="N218" s="5" t="s">
        <v>194</v>
      </c>
      <c r="O218" s="5" t="s">
        <v>203</v>
      </c>
      <c r="P218" s="155"/>
      <c r="Q218" s="5" t="s">
        <v>134</v>
      </c>
      <c r="R218" s="3"/>
      <c r="S218" s="12"/>
      <c r="T218" s="152" t="s">
        <v>1099</v>
      </c>
      <c r="U218" s="5" t="s">
        <v>1100</v>
      </c>
      <c r="V218" s="5" t="s">
        <v>179</v>
      </c>
      <c r="W218" s="5" t="s">
        <v>71</v>
      </c>
      <c r="X218" s="5" t="str">
        <f t="shared" si="79"/>
        <v>school administration
other</v>
      </c>
      <c r="Y218" s="5" t="s">
        <v>179</v>
      </c>
      <c r="Z218" s="5" t="s">
        <v>226</v>
      </c>
      <c r="AA218" s="5" t="str">
        <f t="shared" si="80"/>
        <v>school administration
victim support</v>
      </c>
      <c r="AB218" s="5" t="s">
        <v>283</v>
      </c>
      <c r="AC218" s="5" t="s">
        <v>92</v>
      </c>
      <c r="AD218" s="5" t="str">
        <f t="shared" si="81"/>
        <v>student group
gathering/protest/vigil/demonstration</v>
      </c>
      <c r="AE218" s="5" t="s">
        <v>68</v>
      </c>
      <c r="AF218" s="5" t="s">
        <v>92</v>
      </c>
      <c r="AG218" s="12" t="str">
        <f t="shared" si="82"/>
        <v>community members
gathering/protest/vigil/demonstration</v>
      </c>
      <c r="AH218" s="12">
        <v>4.0</v>
      </c>
      <c r="AI218" s="12" t="str">
        <f t="shared" si="59"/>
        <v>Other</v>
      </c>
      <c r="AJ218" s="12" t="str">
        <f t="shared" si="60"/>
        <v>other</v>
      </c>
      <c r="AK218" s="22" t="str">
        <f t="shared" si="83"/>
        <v>other, victim support, gathering/protest/vigil/demonstration, gathering/protest/vigil/demonstration</v>
      </c>
      <c r="AL218" s="23" t="str">
        <f t="shared" si="62"/>
        <v>school administration, school administration, student group, community members</v>
      </c>
      <c r="AM218" s="1" t="str">
        <f t="shared" si="84"/>
        <v>Jewish Community</v>
      </c>
      <c r="AN218" s="2" t="b">
        <f t="shared" si="64"/>
        <v>0</v>
      </c>
      <c r="AO218" s="1" t="b">
        <f t="shared" si="65"/>
        <v>0</v>
      </c>
      <c r="AP218" s="1" t="str">
        <f t="shared" si="66"/>
        <v>no involvement</v>
      </c>
      <c r="AQ218" s="1" t="b">
        <f t="shared" si="67"/>
        <v>0</v>
      </c>
      <c r="AR218" s="1" t="b">
        <f t="shared" si="68"/>
        <v>0</v>
      </c>
      <c r="AS218" s="1" t="b">
        <f t="shared" si="69"/>
        <v>0</v>
      </c>
      <c r="AT218" s="1" t="str">
        <f t="shared" si="70"/>
        <v>None</v>
      </c>
      <c r="AU218" s="1" t="b">
        <f t="shared" si="71"/>
        <v>0</v>
      </c>
      <c r="AV218" s="1" t="b">
        <f t="shared" si="72"/>
        <v>1</v>
      </c>
      <c r="AW218" s="1" t="str">
        <f t="shared" si="73"/>
        <v>school administration</v>
      </c>
      <c r="AX218" s="1" t="b">
        <f t="shared" si="74"/>
        <v>0</v>
      </c>
      <c r="AY218" s="1" t="b">
        <f t="shared" si="75"/>
        <v>1</v>
      </c>
      <c r="AZ218" s="1" t="b">
        <f t="shared" si="76"/>
        <v>1</v>
      </c>
      <c r="BA218" s="1" t="b">
        <f t="shared" si="77"/>
        <v>1</v>
      </c>
      <c r="BB218" s="1" t="b">
        <f t="shared" si="78"/>
        <v>0</v>
      </c>
    </row>
    <row r="219">
      <c r="A219" s="62" t="s">
        <v>1101</v>
      </c>
      <c r="B219" s="41">
        <v>43443.0</v>
      </c>
      <c r="C219" s="5" t="s">
        <v>1102</v>
      </c>
      <c r="D219" s="5" t="s">
        <v>333</v>
      </c>
      <c r="E219" s="5" t="s">
        <v>1103</v>
      </c>
      <c r="F219" s="18" t="s">
        <v>1104</v>
      </c>
      <c r="G219" s="6"/>
      <c r="H219" s="6"/>
      <c r="I219" s="42" t="s">
        <v>1105</v>
      </c>
      <c r="J219" s="104" t="s">
        <v>222</v>
      </c>
      <c r="K219" s="19" t="s">
        <v>132</v>
      </c>
      <c r="L219" s="5" t="s">
        <v>146</v>
      </c>
      <c r="M219" s="5" t="s">
        <v>265</v>
      </c>
      <c r="N219" s="5" t="s">
        <v>194</v>
      </c>
      <c r="O219" s="5" t="s">
        <v>842</v>
      </c>
      <c r="P219" s="12"/>
      <c r="Q219" s="5"/>
      <c r="R219" s="12"/>
      <c r="S219" s="5" t="s">
        <v>126</v>
      </c>
      <c r="T219" s="138" t="s">
        <v>1106</v>
      </c>
      <c r="U219" s="48" t="s">
        <v>1107</v>
      </c>
      <c r="V219" s="5" t="s">
        <v>179</v>
      </c>
      <c r="W219" s="5" t="s">
        <v>111</v>
      </c>
      <c r="X219" s="5" t="str">
        <f t="shared" si="79"/>
        <v>school administration
letters/statements</v>
      </c>
      <c r="Y219" s="5" t="s">
        <v>380</v>
      </c>
      <c r="Z219" s="5" t="s">
        <v>111</v>
      </c>
      <c r="AA219" s="5" t="str">
        <f t="shared" si="80"/>
        <v>representative/senator
letters/statements</v>
      </c>
      <c r="AB219" s="5" t="s">
        <v>380</v>
      </c>
      <c r="AC219" s="5" t="s">
        <v>111</v>
      </c>
      <c r="AD219" s="5" t="str">
        <f t="shared" si="81"/>
        <v>representative/senator
letters/statements</v>
      </c>
      <c r="AE219" s="5" t="s">
        <v>179</v>
      </c>
      <c r="AF219" s="5" t="s">
        <v>226</v>
      </c>
      <c r="AG219" s="12" t="str">
        <f t="shared" si="82"/>
        <v>school administration
victim support</v>
      </c>
      <c r="AH219" s="12">
        <v>4.0</v>
      </c>
      <c r="AI219" s="12" t="str">
        <f t="shared" si="59"/>
        <v>Other</v>
      </c>
      <c r="AJ219" s="12" t="str">
        <f t="shared" si="60"/>
        <v>other</v>
      </c>
      <c r="AK219" s="22" t="str">
        <f t="shared" si="83"/>
        <v>letters/statements, letters/statements, letters/statements, victim support</v>
      </c>
      <c r="AL219" s="23" t="str">
        <f t="shared" si="62"/>
        <v>school administration, representative/senator, representative/senator, school administration</v>
      </c>
      <c r="AM219" s="1" t="str">
        <f t="shared" si="84"/>
        <v/>
      </c>
      <c r="AN219" s="2" t="b">
        <f t="shared" si="64"/>
        <v>0</v>
      </c>
      <c r="AO219" s="1" t="b">
        <f t="shared" si="65"/>
        <v>0</v>
      </c>
      <c r="AP219" s="1" t="str">
        <f t="shared" si="66"/>
        <v>no involvement</v>
      </c>
      <c r="AQ219" s="1" t="b">
        <f t="shared" si="67"/>
        <v>0</v>
      </c>
      <c r="AR219" s="1" t="b">
        <f t="shared" si="68"/>
        <v>1</v>
      </c>
      <c r="AS219" s="1" t="b">
        <f t="shared" si="69"/>
        <v>0</v>
      </c>
      <c r="AT219" s="1" t="str">
        <f t="shared" si="70"/>
        <v>None</v>
      </c>
      <c r="AU219" s="1" t="b">
        <f t="shared" si="71"/>
        <v>0</v>
      </c>
      <c r="AV219" s="1" t="b">
        <f t="shared" si="72"/>
        <v>0</v>
      </c>
      <c r="AW219" s="1" t="str">
        <f t="shared" si="73"/>
        <v>None</v>
      </c>
      <c r="AX219" s="1" t="b">
        <f t="shared" si="74"/>
        <v>0</v>
      </c>
      <c r="AY219" s="1" t="b">
        <f t="shared" si="75"/>
        <v>0</v>
      </c>
      <c r="AZ219" s="1" t="b">
        <f t="shared" si="76"/>
        <v>1</v>
      </c>
      <c r="BA219" s="1" t="b">
        <f t="shared" si="77"/>
        <v>1</v>
      </c>
      <c r="BB219" s="1" t="b">
        <f t="shared" si="78"/>
        <v>0</v>
      </c>
    </row>
    <row r="220">
      <c r="A220" s="62" t="s">
        <v>1108</v>
      </c>
      <c r="B220" s="41">
        <v>43450.0</v>
      </c>
      <c r="C220" s="5" t="s">
        <v>1109</v>
      </c>
      <c r="D220" s="5" t="s">
        <v>182</v>
      </c>
      <c r="E220" s="5" t="s">
        <v>53</v>
      </c>
      <c r="F220" s="18" t="s">
        <v>54</v>
      </c>
      <c r="G220" s="6"/>
      <c r="H220" s="6"/>
      <c r="I220" s="12"/>
      <c r="J220" s="27"/>
      <c r="K220" s="19" t="s">
        <v>83</v>
      </c>
      <c r="L220" s="5" t="s">
        <v>556</v>
      </c>
      <c r="M220" s="5" t="s">
        <v>237</v>
      </c>
      <c r="N220" s="5" t="s">
        <v>194</v>
      </c>
      <c r="O220" s="5" t="s">
        <v>275</v>
      </c>
      <c r="P220" s="12"/>
      <c r="Q220" s="12"/>
      <c r="R220" s="5"/>
      <c r="S220" s="12"/>
      <c r="T220" s="138" t="s">
        <v>561</v>
      </c>
      <c r="U220" s="12"/>
      <c r="V220" s="5" t="s">
        <v>70</v>
      </c>
      <c r="W220" s="5" t="s">
        <v>71</v>
      </c>
      <c r="X220" s="5" t="str">
        <f t="shared" si="79"/>
        <v>police/sheriff
other</v>
      </c>
      <c r="Y220" s="5" t="s">
        <v>179</v>
      </c>
      <c r="Z220" s="5" t="s">
        <v>69</v>
      </c>
      <c r="AA220" s="5" t="str">
        <f t="shared" si="80"/>
        <v>school administration
clean up/cover up</v>
      </c>
      <c r="AB220" s="12"/>
      <c r="AC220" s="12"/>
      <c r="AD220" s="5" t="str">
        <f t="shared" si="81"/>
        <v>
</v>
      </c>
      <c r="AE220" s="12"/>
      <c r="AF220" s="12"/>
      <c r="AG220" s="12" t="str">
        <f t="shared" si="82"/>
        <v>
</v>
      </c>
      <c r="AH220" s="12">
        <v>2.0</v>
      </c>
      <c r="AI220" s="12" t="str">
        <f t="shared" si="59"/>
        <v>Vandalism</v>
      </c>
      <c r="AJ220" s="12" t="str">
        <f t="shared" si="60"/>
        <v>vandalism</v>
      </c>
      <c r="AK220" s="22" t="str">
        <f t="shared" si="83"/>
        <v>other, clean up/cover up</v>
      </c>
      <c r="AL220" s="23" t="str">
        <f t="shared" si="62"/>
        <v>police/sheriff, school administration</v>
      </c>
      <c r="AM220" s="1" t="str">
        <f t="shared" si="84"/>
        <v/>
      </c>
      <c r="AN220" s="2" t="b">
        <f t="shared" si="64"/>
        <v>0</v>
      </c>
      <c r="AO220" s="1" t="b">
        <f t="shared" si="65"/>
        <v>1</v>
      </c>
      <c r="AP220" s="1" t="str">
        <f t="shared" si="66"/>
        <v>other</v>
      </c>
      <c r="AQ220" s="1" t="b">
        <f t="shared" si="67"/>
        <v>0</v>
      </c>
      <c r="AR220" s="1" t="b">
        <f t="shared" si="68"/>
        <v>0</v>
      </c>
      <c r="AS220" s="1" t="b">
        <f t="shared" si="69"/>
        <v>1</v>
      </c>
      <c r="AT220" s="1" t="str">
        <f t="shared" si="70"/>
        <v>school administration</v>
      </c>
      <c r="AU220" s="1" t="b">
        <f t="shared" si="71"/>
        <v>0</v>
      </c>
      <c r="AV220" s="1" t="b">
        <f t="shared" si="72"/>
        <v>1</v>
      </c>
      <c r="AW220" s="1" t="str">
        <f t="shared" si="73"/>
        <v>police/sheriff</v>
      </c>
      <c r="AX220" s="1" t="b">
        <f t="shared" si="74"/>
        <v>0</v>
      </c>
      <c r="AY220" s="1" t="b">
        <f t="shared" si="75"/>
        <v>0</v>
      </c>
      <c r="AZ220" s="1" t="b">
        <f t="shared" si="76"/>
        <v>0</v>
      </c>
      <c r="BA220" s="1" t="b">
        <f t="shared" si="77"/>
        <v>0</v>
      </c>
      <c r="BB220" s="1" t="b">
        <f t="shared" si="78"/>
        <v>1</v>
      </c>
    </row>
    <row r="221">
      <c r="A221" s="62" t="s">
        <v>1110</v>
      </c>
      <c r="B221" s="41">
        <v>43493.0</v>
      </c>
      <c r="C221" s="5" t="s">
        <v>1111</v>
      </c>
      <c r="D221" s="5" t="s">
        <v>333</v>
      </c>
      <c r="E221" s="5" t="s">
        <v>659</v>
      </c>
      <c r="F221" s="18" t="s">
        <v>82</v>
      </c>
      <c r="G221" s="18"/>
      <c r="H221" s="18"/>
      <c r="I221" s="12"/>
      <c r="J221" s="27"/>
      <c r="K221" s="19" t="s">
        <v>83</v>
      </c>
      <c r="L221" s="5" t="s">
        <v>59</v>
      </c>
      <c r="M221" s="5" t="s">
        <v>1112</v>
      </c>
      <c r="N221" s="5" t="s">
        <v>194</v>
      </c>
      <c r="O221" s="10" t="s">
        <v>62</v>
      </c>
      <c r="P221" s="12"/>
      <c r="Q221" s="5" t="s">
        <v>134</v>
      </c>
      <c r="R221" s="21"/>
      <c r="S221" s="12"/>
      <c r="T221" s="138" t="s">
        <v>561</v>
      </c>
      <c r="U221" s="5" t="s">
        <v>1113</v>
      </c>
      <c r="V221" s="5" t="s">
        <v>70</v>
      </c>
      <c r="W221" s="5" t="s">
        <v>71</v>
      </c>
      <c r="X221" s="5" t="str">
        <f t="shared" si="79"/>
        <v>police/sheriff
other</v>
      </c>
      <c r="Y221" s="12"/>
      <c r="Z221" s="5"/>
      <c r="AA221" s="5" t="str">
        <f t="shared" si="80"/>
        <v>
</v>
      </c>
      <c r="AB221" s="12"/>
      <c r="AC221" s="12"/>
      <c r="AD221" s="5" t="str">
        <f t="shared" si="81"/>
        <v>
</v>
      </c>
      <c r="AE221" s="12"/>
      <c r="AF221" s="12"/>
      <c r="AG221" s="12" t="str">
        <f t="shared" si="82"/>
        <v>
</v>
      </c>
      <c r="AH221" s="12">
        <v>1.0</v>
      </c>
      <c r="AI221" s="12" t="str">
        <f t="shared" si="59"/>
        <v>Other</v>
      </c>
      <c r="AJ221" s="12" t="str">
        <f t="shared" si="60"/>
        <v>none</v>
      </c>
      <c r="AK221" s="22" t="str">
        <f t="shared" si="83"/>
        <v>other</v>
      </c>
      <c r="AL221" s="23" t="str">
        <f t="shared" si="62"/>
        <v>other</v>
      </c>
      <c r="AM221" s="1" t="str">
        <f t="shared" si="84"/>
        <v>Jewish Community</v>
      </c>
      <c r="AN221" s="2" t="b">
        <f t="shared" si="64"/>
        <v>0</v>
      </c>
      <c r="AO221" s="1" t="b">
        <f t="shared" si="65"/>
        <v>1</v>
      </c>
      <c r="AP221" s="1" t="str">
        <f t="shared" si="66"/>
        <v>other</v>
      </c>
      <c r="AQ221" s="1" t="b">
        <f t="shared" si="67"/>
        <v>0</v>
      </c>
      <c r="AR221" s="1" t="b">
        <f t="shared" si="68"/>
        <v>0</v>
      </c>
      <c r="AS221" s="1" t="b">
        <f t="shared" si="69"/>
        <v>0</v>
      </c>
      <c r="AT221" s="1" t="str">
        <f t="shared" si="70"/>
        <v>None</v>
      </c>
      <c r="AU221" s="1" t="b">
        <f t="shared" si="71"/>
        <v>0</v>
      </c>
      <c r="AV221" s="1" t="b">
        <f t="shared" si="72"/>
        <v>1</v>
      </c>
      <c r="AW221" s="1" t="str">
        <f t="shared" si="73"/>
        <v>police/sheriff</v>
      </c>
      <c r="AX221" s="1" t="b">
        <f t="shared" si="74"/>
        <v>0</v>
      </c>
      <c r="AY221" s="1" t="b">
        <f t="shared" si="75"/>
        <v>0</v>
      </c>
      <c r="AZ221" s="1" t="b">
        <f t="shared" si="76"/>
        <v>0</v>
      </c>
      <c r="BA221" s="1" t="b">
        <f t="shared" si="77"/>
        <v>0</v>
      </c>
      <c r="BB221" s="1" t="b">
        <f t="shared" si="78"/>
        <v>1</v>
      </c>
    </row>
    <row r="222">
      <c r="A222" s="62" t="s">
        <v>1114</v>
      </c>
      <c r="B222" s="41">
        <v>43501.0</v>
      </c>
      <c r="C222" s="5" t="s">
        <v>825</v>
      </c>
      <c r="D222" s="5" t="s">
        <v>74</v>
      </c>
      <c r="E222" s="5" t="s">
        <v>191</v>
      </c>
      <c r="F222" s="18" t="s">
        <v>82</v>
      </c>
      <c r="G222" s="26"/>
      <c r="H222" s="26"/>
      <c r="I222" s="5" t="s">
        <v>1115</v>
      </c>
      <c r="J222" s="27"/>
      <c r="K222" s="19" t="s">
        <v>83</v>
      </c>
      <c r="L222" s="5" t="s">
        <v>146</v>
      </c>
      <c r="M222" s="5" t="s">
        <v>1116</v>
      </c>
      <c r="N222" s="5" t="s">
        <v>194</v>
      </c>
      <c r="O222" s="5" t="s">
        <v>842</v>
      </c>
      <c r="P222" s="62" t="s">
        <v>1117</v>
      </c>
      <c r="Q222" s="5" t="s">
        <v>64</v>
      </c>
      <c r="R222" s="5" t="s">
        <v>883</v>
      </c>
      <c r="S222" s="12"/>
      <c r="T222" s="138" t="s">
        <v>1118</v>
      </c>
      <c r="U222" s="5" t="s">
        <v>1119</v>
      </c>
      <c r="V222" s="5" t="s">
        <v>179</v>
      </c>
      <c r="W222" s="5" t="s">
        <v>69</v>
      </c>
      <c r="X222" s="5" t="str">
        <f t="shared" si="79"/>
        <v>school administration
clean up/cover up</v>
      </c>
      <c r="Y222" s="5" t="s">
        <v>179</v>
      </c>
      <c r="Z222" s="5" t="s">
        <v>111</v>
      </c>
      <c r="AA222" s="5" t="str">
        <f t="shared" si="80"/>
        <v>school administration
letters/statements</v>
      </c>
      <c r="AB222" s="5" t="s">
        <v>70</v>
      </c>
      <c r="AC222" s="5" t="s">
        <v>71</v>
      </c>
      <c r="AD222" s="5" t="str">
        <f t="shared" si="81"/>
        <v>police/sheriff
other</v>
      </c>
      <c r="AE222" s="12"/>
      <c r="AF222" s="12"/>
      <c r="AG222" s="12" t="str">
        <f t="shared" si="82"/>
        <v>
</v>
      </c>
      <c r="AH222" s="12">
        <v>3.0</v>
      </c>
      <c r="AI222" s="12" t="str">
        <f t="shared" si="59"/>
        <v>Other</v>
      </c>
      <c r="AJ222" s="12" t="str">
        <f t="shared" si="60"/>
        <v>none</v>
      </c>
      <c r="AK222" s="22" t="str">
        <f t="shared" si="83"/>
        <v>clean up/cover up, letters/statements, other</v>
      </c>
      <c r="AL222" s="23" t="str">
        <f t="shared" si="62"/>
        <v>school administration, school administration, police/sheriff</v>
      </c>
      <c r="AM222" s="1" t="str">
        <f t="shared" si="84"/>
        <v>Black American Community, multiple</v>
      </c>
      <c r="AN222" s="2" t="b">
        <f t="shared" si="64"/>
        <v>0</v>
      </c>
      <c r="AO222" s="1" t="b">
        <f t="shared" si="65"/>
        <v>1</v>
      </c>
      <c r="AP222" s="1" t="str">
        <f t="shared" si="66"/>
        <v>other</v>
      </c>
      <c r="AQ222" s="1" t="b">
        <f t="shared" si="67"/>
        <v>0</v>
      </c>
      <c r="AR222" s="1" t="b">
        <f t="shared" si="68"/>
        <v>1</v>
      </c>
      <c r="AS222" s="1" t="b">
        <f t="shared" si="69"/>
        <v>1</v>
      </c>
      <c r="AT222" s="1" t="str">
        <f t="shared" si="70"/>
        <v>school administration</v>
      </c>
      <c r="AU222" s="1" t="b">
        <f t="shared" si="71"/>
        <v>0</v>
      </c>
      <c r="AV222" s="1" t="b">
        <f t="shared" si="72"/>
        <v>1</v>
      </c>
      <c r="AW222" s="1" t="str">
        <f t="shared" si="73"/>
        <v>police/sheriff</v>
      </c>
      <c r="AX222" s="1" t="b">
        <f t="shared" si="74"/>
        <v>0</v>
      </c>
      <c r="AY222" s="1" t="b">
        <f t="shared" si="75"/>
        <v>0</v>
      </c>
      <c r="AZ222" s="1" t="b">
        <f t="shared" si="76"/>
        <v>0</v>
      </c>
      <c r="BA222" s="1" t="b">
        <f t="shared" si="77"/>
        <v>0</v>
      </c>
      <c r="BB222" s="1" t="b">
        <f t="shared" si="78"/>
        <v>1</v>
      </c>
    </row>
    <row r="223">
      <c r="A223" s="40" t="s">
        <v>1120</v>
      </c>
      <c r="B223" s="41">
        <v>43515.0</v>
      </c>
      <c r="C223" s="5" t="s">
        <v>903</v>
      </c>
      <c r="D223" s="5" t="s">
        <v>324</v>
      </c>
      <c r="E223" s="5" t="s">
        <v>191</v>
      </c>
      <c r="F223" s="18" t="s">
        <v>82</v>
      </c>
      <c r="G223" s="26"/>
      <c r="H223" s="26"/>
      <c r="I223" s="12"/>
      <c r="J223" s="27"/>
      <c r="K223" s="19" t="s">
        <v>83</v>
      </c>
      <c r="L223" s="5" t="s">
        <v>316</v>
      </c>
      <c r="M223" s="5" t="s">
        <v>193</v>
      </c>
      <c r="N223" s="5" t="s">
        <v>194</v>
      </c>
      <c r="O223" s="5" t="s">
        <v>317</v>
      </c>
      <c r="P223" s="12"/>
      <c r="Q223" s="89"/>
      <c r="R223" s="12"/>
      <c r="S223" s="12"/>
      <c r="T223" s="156" t="s">
        <v>1121</v>
      </c>
      <c r="U223" s="5" t="s">
        <v>1122</v>
      </c>
      <c r="V223" s="5" t="s">
        <v>179</v>
      </c>
      <c r="W223" s="5" t="s">
        <v>111</v>
      </c>
      <c r="X223" s="5" t="str">
        <f t="shared" si="79"/>
        <v>school administration
letters/statements</v>
      </c>
      <c r="Y223" s="5" t="s">
        <v>163</v>
      </c>
      <c r="Z223" s="5" t="s">
        <v>92</v>
      </c>
      <c r="AA223" s="5" t="str">
        <f t="shared" si="80"/>
        <v>religious leaders
gathering/protest/vigil/demonstration</v>
      </c>
      <c r="AB223" s="5"/>
      <c r="AC223" s="12"/>
      <c r="AD223" s="5" t="str">
        <f t="shared" si="81"/>
        <v>
</v>
      </c>
      <c r="AE223" s="12"/>
      <c r="AF223" s="12"/>
      <c r="AG223" s="12" t="str">
        <f t="shared" si="82"/>
        <v>
</v>
      </c>
      <c r="AH223" s="12">
        <v>2.0</v>
      </c>
      <c r="AI223" s="12" t="str">
        <f t="shared" si="59"/>
        <v>Other</v>
      </c>
      <c r="AJ223" s="12" t="str">
        <f t="shared" si="60"/>
        <v>none</v>
      </c>
      <c r="AK223" s="22" t="str">
        <f t="shared" si="83"/>
        <v>letters/statements, gathering/protest/vigil/demonstration</v>
      </c>
      <c r="AL223" s="39" t="str">
        <f t="shared" si="62"/>
        <v>school administration, religious leaders</v>
      </c>
      <c r="AM223" s="1" t="str">
        <f t="shared" si="84"/>
        <v/>
      </c>
      <c r="AN223" s="2" t="b">
        <f t="shared" si="64"/>
        <v>0</v>
      </c>
      <c r="AO223" s="1" t="b">
        <f t="shared" si="65"/>
        <v>0</v>
      </c>
      <c r="AP223" s="1" t="str">
        <f t="shared" si="66"/>
        <v>no involvement</v>
      </c>
      <c r="AQ223" s="1" t="b">
        <f t="shared" si="67"/>
        <v>1</v>
      </c>
      <c r="AR223" s="1" t="b">
        <f t="shared" si="68"/>
        <v>1</v>
      </c>
      <c r="AS223" s="1" t="b">
        <f t="shared" si="69"/>
        <v>0</v>
      </c>
      <c r="AT223" s="1" t="str">
        <f t="shared" si="70"/>
        <v>None</v>
      </c>
      <c r="AU223" s="1" t="b">
        <f t="shared" si="71"/>
        <v>0</v>
      </c>
      <c r="AV223" s="1" t="b">
        <f t="shared" si="72"/>
        <v>0</v>
      </c>
      <c r="AW223" s="1" t="str">
        <f t="shared" si="73"/>
        <v>None</v>
      </c>
      <c r="AX223" s="1" t="b">
        <f t="shared" si="74"/>
        <v>0</v>
      </c>
      <c r="AY223" s="1" t="b">
        <f t="shared" si="75"/>
        <v>1</v>
      </c>
      <c r="AZ223" s="1" t="b">
        <f t="shared" si="76"/>
        <v>0</v>
      </c>
      <c r="BA223" s="1" t="b">
        <f t="shared" si="77"/>
        <v>1</v>
      </c>
      <c r="BB223" s="1" t="b">
        <f t="shared" si="78"/>
        <v>0</v>
      </c>
    </row>
    <row r="224">
      <c r="A224" s="40" t="s">
        <v>1123</v>
      </c>
      <c r="B224" s="41">
        <v>43522.0</v>
      </c>
      <c r="C224" s="5" t="s">
        <v>1124</v>
      </c>
      <c r="D224" s="5" t="s">
        <v>95</v>
      </c>
      <c r="E224" s="5" t="s">
        <v>191</v>
      </c>
      <c r="F224" s="18" t="s">
        <v>54</v>
      </c>
      <c r="G224" s="6"/>
      <c r="H224" s="6"/>
      <c r="I224" s="12"/>
      <c r="J224" s="27"/>
      <c r="K224" s="19" t="s">
        <v>83</v>
      </c>
      <c r="L224" s="5" t="s">
        <v>146</v>
      </c>
      <c r="M224" s="5" t="s">
        <v>237</v>
      </c>
      <c r="N224" s="5" t="s">
        <v>194</v>
      </c>
      <c r="O224" s="5" t="s">
        <v>317</v>
      </c>
      <c r="P224" s="12"/>
      <c r="Q224" s="89"/>
      <c r="R224" s="12"/>
      <c r="S224" s="12"/>
      <c r="T224" s="138" t="s">
        <v>1125</v>
      </c>
      <c r="U224" s="12"/>
      <c r="V224" s="5" t="s">
        <v>70</v>
      </c>
      <c r="W224" s="5" t="s">
        <v>71</v>
      </c>
      <c r="X224" s="5" t="str">
        <f t="shared" si="79"/>
        <v>police/sheriff
other</v>
      </c>
      <c r="Y224" s="5" t="s">
        <v>179</v>
      </c>
      <c r="Z224" s="5" t="s">
        <v>71</v>
      </c>
      <c r="AA224" s="5" t="str">
        <f t="shared" si="80"/>
        <v>school administration
other</v>
      </c>
      <c r="AB224" s="12"/>
      <c r="AC224" s="12"/>
      <c r="AD224" s="5" t="str">
        <f t="shared" si="81"/>
        <v>
</v>
      </c>
      <c r="AE224" s="12"/>
      <c r="AF224" s="12"/>
      <c r="AG224" s="12" t="str">
        <f t="shared" si="82"/>
        <v>
</v>
      </c>
      <c r="AH224" s="12">
        <v>2.0</v>
      </c>
      <c r="AI224" s="12" t="str">
        <f t="shared" si="59"/>
        <v>Vandalism</v>
      </c>
      <c r="AJ224" s="12" t="str">
        <f t="shared" si="60"/>
        <v>vandalism</v>
      </c>
      <c r="AK224" s="22" t="str">
        <f t="shared" si="83"/>
        <v>other, other</v>
      </c>
      <c r="AL224" s="39" t="str">
        <f t="shared" si="62"/>
        <v>police/sheriff, school administration</v>
      </c>
      <c r="AM224" s="1" t="str">
        <f t="shared" si="84"/>
        <v/>
      </c>
      <c r="AN224" s="2" t="b">
        <f t="shared" si="64"/>
        <v>0</v>
      </c>
      <c r="AO224" s="1" t="b">
        <f t="shared" si="65"/>
        <v>1</v>
      </c>
      <c r="AP224" s="1" t="str">
        <f t="shared" si="66"/>
        <v>other</v>
      </c>
      <c r="AQ224" s="1" t="b">
        <f t="shared" si="67"/>
        <v>0</v>
      </c>
      <c r="AR224" s="1" t="b">
        <f t="shared" si="68"/>
        <v>0</v>
      </c>
      <c r="AS224" s="1" t="b">
        <f t="shared" si="69"/>
        <v>0</v>
      </c>
      <c r="AT224" s="1" t="str">
        <f t="shared" si="70"/>
        <v>None</v>
      </c>
      <c r="AU224" s="1" t="b">
        <f t="shared" si="71"/>
        <v>0</v>
      </c>
      <c r="AV224" s="1" t="b">
        <f t="shared" si="72"/>
        <v>1</v>
      </c>
      <c r="AW224" s="1" t="str">
        <f t="shared" si="73"/>
        <v>police/sheriff</v>
      </c>
      <c r="AX224" s="1" t="b">
        <f t="shared" si="74"/>
        <v>0</v>
      </c>
      <c r="AY224" s="1" t="b">
        <f t="shared" si="75"/>
        <v>0</v>
      </c>
      <c r="AZ224" s="1" t="b">
        <f t="shared" si="76"/>
        <v>0</v>
      </c>
      <c r="BA224" s="1" t="b">
        <f t="shared" si="77"/>
        <v>0</v>
      </c>
      <c r="BB224" s="1" t="b">
        <f t="shared" si="78"/>
        <v>1</v>
      </c>
    </row>
    <row r="225">
      <c r="A225" s="62" t="s">
        <v>1126</v>
      </c>
      <c r="B225" s="41">
        <v>43532.0</v>
      </c>
      <c r="C225" s="5" t="s">
        <v>794</v>
      </c>
      <c r="D225" s="5" t="s">
        <v>795</v>
      </c>
      <c r="E225" s="5" t="s">
        <v>191</v>
      </c>
      <c r="F225" s="18" t="s">
        <v>762</v>
      </c>
      <c r="G225" s="6" t="s">
        <v>881</v>
      </c>
      <c r="H225" s="6"/>
      <c r="I225" s="5" t="s">
        <v>1127</v>
      </c>
      <c r="J225" s="27"/>
      <c r="K225" s="19" t="s">
        <v>83</v>
      </c>
      <c r="L225" s="3" t="s">
        <v>151</v>
      </c>
      <c r="M225" s="5" t="s">
        <v>193</v>
      </c>
      <c r="N225" s="5" t="s">
        <v>194</v>
      </c>
      <c r="O225" s="5" t="s">
        <v>152</v>
      </c>
      <c r="P225" s="12"/>
      <c r="Q225" s="5" t="s">
        <v>134</v>
      </c>
      <c r="R225" s="21"/>
      <c r="S225" s="12"/>
      <c r="T225" s="157" t="s">
        <v>1128</v>
      </c>
      <c r="U225" s="158"/>
      <c r="V225" s="5" t="s">
        <v>179</v>
      </c>
      <c r="W225" s="5" t="s">
        <v>111</v>
      </c>
      <c r="X225" s="5" t="str">
        <f t="shared" si="79"/>
        <v>school administration
letters/statements</v>
      </c>
      <c r="Y225" s="5" t="s">
        <v>70</v>
      </c>
      <c r="Z225" s="5" t="s">
        <v>71</v>
      </c>
      <c r="AA225" s="5" t="str">
        <f t="shared" si="80"/>
        <v>police/sheriff
other</v>
      </c>
      <c r="AB225" s="5" t="s">
        <v>179</v>
      </c>
      <c r="AC225" s="5" t="s">
        <v>110</v>
      </c>
      <c r="AD225" s="5" t="str">
        <f t="shared" si="81"/>
        <v>school administration
policy/committee/system creation</v>
      </c>
      <c r="AE225" s="5" t="s">
        <v>179</v>
      </c>
      <c r="AF225" s="5" t="s">
        <v>69</v>
      </c>
      <c r="AG225" s="12" t="str">
        <f t="shared" si="82"/>
        <v>school administration
clean up/cover up</v>
      </c>
      <c r="AH225" s="12">
        <v>4.0</v>
      </c>
      <c r="AI225" s="12" t="str">
        <f t="shared" si="59"/>
        <v>Other</v>
      </c>
      <c r="AJ225" s="12" t="str">
        <f t="shared" si="60"/>
        <v>other</v>
      </c>
      <c r="AK225" s="22" t="str">
        <f t="shared" si="83"/>
        <v>letters/statements, other, policy/committee/system creation, clean up/cover up</v>
      </c>
      <c r="AL225" s="23" t="str">
        <f t="shared" si="62"/>
        <v>school administration, police/sheriff, school administration, school administration</v>
      </c>
      <c r="AM225" s="1" t="str">
        <f t="shared" si="84"/>
        <v>Jewish Community</v>
      </c>
      <c r="AN225" s="2" t="b">
        <f t="shared" si="64"/>
        <v>0</v>
      </c>
      <c r="AO225" s="1" t="b">
        <f t="shared" si="65"/>
        <v>1</v>
      </c>
      <c r="AP225" s="1" t="str">
        <f t="shared" si="66"/>
        <v>other</v>
      </c>
      <c r="AQ225" s="1" t="b">
        <f t="shared" si="67"/>
        <v>0</v>
      </c>
      <c r="AR225" s="1" t="b">
        <f t="shared" si="68"/>
        <v>1</v>
      </c>
      <c r="AS225" s="1" t="b">
        <f t="shared" si="69"/>
        <v>1</v>
      </c>
      <c r="AT225" s="1" t="str">
        <f t="shared" si="70"/>
        <v>school administration</v>
      </c>
      <c r="AU225" s="1" t="b">
        <f t="shared" si="71"/>
        <v>0</v>
      </c>
      <c r="AV225" s="1" t="b">
        <f t="shared" si="72"/>
        <v>1</v>
      </c>
      <c r="AW225" s="1" t="str">
        <f t="shared" si="73"/>
        <v>police/sheriff</v>
      </c>
      <c r="AX225" s="1" t="b">
        <f t="shared" si="74"/>
        <v>1</v>
      </c>
      <c r="AY225" s="1" t="b">
        <f t="shared" si="75"/>
        <v>0</v>
      </c>
      <c r="AZ225" s="1" t="b">
        <f t="shared" si="76"/>
        <v>0</v>
      </c>
      <c r="BA225" s="1" t="b">
        <f t="shared" si="77"/>
        <v>1</v>
      </c>
      <c r="BB225" s="1" t="b">
        <f t="shared" si="78"/>
        <v>1</v>
      </c>
    </row>
    <row r="226">
      <c r="A226" s="40" t="s">
        <v>1129</v>
      </c>
      <c r="B226" s="41">
        <v>43535.0</v>
      </c>
      <c r="C226" s="5" t="s">
        <v>395</v>
      </c>
      <c r="D226" s="5" t="s">
        <v>333</v>
      </c>
      <c r="E226" s="5" t="s">
        <v>191</v>
      </c>
      <c r="F226" s="18" t="s">
        <v>55</v>
      </c>
      <c r="G226" s="6" t="s">
        <v>54</v>
      </c>
      <c r="H226" s="6"/>
      <c r="I226" s="12"/>
      <c r="J226" s="27"/>
      <c r="K226" s="19" t="s">
        <v>83</v>
      </c>
      <c r="L226" s="3" t="s">
        <v>151</v>
      </c>
      <c r="M226" s="5" t="s">
        <v>297</v>
      </c>
      <c r="N226" s="5" t="s">
        <v>194</v>
      </c>
      <c r="O226" s="5" t="s">
        <v>474</v>
      </c>
      <c r="P226" s="12"/>
      <c r="Q226" s="12"/>
      <c r="R226" s="12"/>
      <c r="S226" s="12"/>
      <c r="T226" s="138" t="s">
        <v>1130</v>
      </c>
      <c r="U226" s="12"/>
      <c r="V226" s="5" t="s">
        <v>179</v>
      </c>
      <c r="W226" s="5" t="s">
        <v>69</v>
      </c>
      <c r="X226" s="5" t="str">
        <f t="shared" si="79"/>
        <v>school administration
clean up/cover up</v>
      </c>
      <c r="Y226" s="5" t="s">
        <v>70</v>
      </c>
      <c r="Z226" s="5" t="s">
        <v>71</v>
      </c>
      <c r="AA226" s="5" t="str">
        <f t="shared" si="80"/>
        <v>police/sheriff
other</v>
      </c>
      <c r="AB226" s="5" t="s">
        <v>283</v>
      </c>
      <c r="AC226" s="5" t="s">
        <v>111</v>
      </c>
      <c r="AD226" s="5" t="str">
        <f t="shared" si="81"/>
        <v>student group
letters/statements</v>
      </c>
      <c r="AE226" s="5" t="s">
        <v>70</v>
      </c>
      <c r="AF226" s="5" t="s">
        <v>226</v>
      </c>
      <c r="AG226" s="12" t="str">
        <f t="shared" si="82"/>
        <v>police/sheriff
victim support</v>
      </c>
      <c r="AH226" s="12">
        <v>4.0</v>
      </c>
      <c r="AI226" s="12" t="str">
        <f t="shared" si="59"/>
        <v>Graffiti</v>
      </c>
      <c r="AJ226" s="12" t="str">
        <f t="shared" si="60"/>
        <v>vandalism</v>
      </c>
      <c r="AK226" s="22" t="str">
        <f t="shared" si="83"/>
        <v>clean up/cover up, other, letters/statements, victim support</v>
      </c>
      <c r="AL226" s="23" t="str">
        <f t="shared" si="62"/>
        <v>school administration, police/sheriff, student group, police/sheriff</v>
      </c>
      <c r="AM226" s="1" t="str">
        <f t="shared" si="84"/>
        <v/>
      </c>
      <c r="AN226" s="2" t="b">
        <f t="shared" si="64"/>
        <v>0</v>
      </c>
      <c r="AO226" s="1" t="b">
        <f t="shared" si="65"/>
        <v>1</v>
      </c>
      <c r="AP226" s="1" t="str">
        <f t="shared" si="66"/>
        <v>other</v>
      </c>
      <c r="AQ226" s="1" t="b">
        <f t="shared" si="67"/>
        <v>0</v>
      </c>
      <c r="AR226" s="1" t="b">
        <f t="shared" si="68"/>
        <v>1</v>
      </c>
      <c r="AS226" s="1" t="b">
        <f t="shared" si="69"/>
        <v>1</v>
      </c>
      <c r="AT226" s="1" t="str">
        <f t="shared" si="70"/>
        <v>school administration</v>
      </c>
      <c r="AU226" s="1" t="b">
        <f t="shared" si="71"/>
        <v>0</v>
      </c>
      <c r="AV226" s="1" t="b">
        <f t="shared" si="72"/>
        <v>1</v>
      </c>
      <c r="AW226" s="1" t="str">
        <f t="shared" si="73"/>
        <v>police/sheriff</v>
      </c>
      <c r="AX226" s="1" t="b">
        <f t="shared" si="74"/>
        <v>0</v>
      </c>
      <c r="AY226" s="1" t="b">
        <f t="shared" si="75"/>
        <v>0</v>
      </c>
      <c r="AZ226" s="1" t="b">
        <f t="shared" si="76"/>
        <v>1</v>
      </c>
      <c r="BA226" s="1" t="b">
        <f t="shared" si="77"/>
        <v>1</v>
      </c>
      <c r="BB226" s="1" t="b">
        <f t="shared" si="78"/>
        <v>1</v>
      </c>
    </row>
    <row r="227">
      <c r="A227" s="62" t="s">
        <v>1131</v>
      </c>
      <c r="B227" s="41">
        <v>43569.0</v>
      </c>
      <c r="C227" s="5" t="s">
        <v>817</v>
      </c>
      <c r="D227" s="5" t="s">
        <v>333</v>
      </c>
      <c r="E227" s="5" t="s">
        <v>191</v>
      </c>
      <c r="F227" s="6" t="s">
        <v>446</v>
      </c>
      <c r="G227" s="6" t="s">
        <v>1132</v>
      </c>
      <c r="H227" s="6" t="s">
        <v>1133</v>
      </c>
      <c r="I227" s="12"/>
      <c r="J227" s="27"/>
      <c r="K227" s="19" t="s">
        <v>83</v>
      </c>
      <c r="L227" s="5" t="s">
        <v>146</v>
      </c>
      <c r="M227" s="5" t="s">
        <v>193</v>
      </c>
      <c r="N227" s="5" t="s">
        <v>194</v>
      </c>
      <c r="O227" s="5" t="s">
        <v>203</v>
      </c>
      <c r="P227" s="12"/>
      <c r="Q227" s="90" t="s">
        <v>134</v>
      </c>
      <c r="R227" s="21"/>
      <c r="S227" s="12"/>
      <c r="T227" s="138" t="s">
        <v>1134</v>
      </c>
      <c r="U227" s="12"/>
      <c r="V227" s="5" t="s">
        <v>179</v>
      </c>
      <c r="W227" s="5" t="s">
        <v>111</v>
      </c>
      <c r="X227" s="5" t="str">
        <f t="shared" si="79"/>
        <v>school administration
letters/statements</v>
      </c>
      <c r="Y227" s="5" t="s">
        <v>70</v>
      </c>
      <c r="Z227" s="5" t="s">
        <v>71</v>
      </c>
      <c r="AA227" s="5" t="str">
        <f t="shared" si="80"/>
        <v>police/sheriff
other</v>
      </c>
      <c r="AB227" s="12"/>
      <c r="AC227" s="12"/>
      <c r="AD227" s="5" t="str">
        <f t="shared" si="81"/>
        <v>
</v>
      </c>
      <c r="AE227" s="12"/>
      <c r="AF227" s="12"/>
      <c r="AG227" s="12" t="str">
        <f t="shared" si="82"/>
        <v>
</v>
      </c>
      <c r="AH227" s="12">
        <v>2.0</v>
      </c>
      <c r="AI227" s="12" t="str">
        <f t="shared" si="59"/>
        <v>Symbol</v>
      </c>
      <c r="AJ227" s="12" t="str">
        <f t="shared" si="60"/>
        <v>other</v>
      </c>
      <c r="AK227" s="22" t="str">
        <f t="shared" si="83"/>
        <v>letters/statements, other</v>
      </c>
      <c r="AL227" s="39" t="str">
        <f t="shared" si="62"/>
        <v>school administration, police/sheriff</v>
      </c>
      <c r="AM227" s="1" t="str">
        <f t="shared" si="84"/>
        <v>Jewish Community</v>
      </c>
      <c r="AN227" s="2" t="b">
        <f t="shared" si="64"/>
        <v>0</v>
      </c>
      <c r="AO227" s="1" t="b">
        <f t="shared" si="65"/>
        <v>1</v>
      </c>
      <c r="AP227" s="1" t="str">
        <f t="shared" si="66"/>
        <v>other</v>
      </c>
      <c r="AQ227" s="1" t="b">
        <f t="shared" si="67"/>
        <v>0</v>
      </c>
      <c r="AR227" s="1" t="b">
        <f t="shared" si="68"/>
        <v>1</v>
      </c>
      <c r="AS227" s="1" t="b">
        <f t="shared" si="69"/>
        <v>0</v>
      </c>
      <c r="AT227" s="1" t="str">
        <f t="shared" si="70"/>
        <v>None</v>
      </c>
      <c r="AU227" s="1" t="b">
        <f t="shared" si="71"/>
        <v>0</v>
      </c>
      <c r="AV227" s="1" t="b">
        <f t="shared" si="72"/>
        <v>1</v>
      </c>
      <c r="AW227" s="1" t="str">
        <f t="shared" si="73"/>
        <v>police/sheriff</v>
      </c>
      <c r="AX227" s="1" t="b">
        <f t="shared" si="74"/>
        <v>0</v>
      </c>
      <c r="AY227" s="1" t="b">
        <f t="shared" si="75"/>
        <v>0</v>
      </c>
      <c r="AZ227" s="1" t="b">
        <f t="shared" si="76"/>
        <v>0</v>
      </c>
      <c r="BA227" s="1" t="b">
        <f t="shared" si="77"/>
        <v>0</v>
      </c>
      <c r="BB227" s="1" t="b">
        <f t="shared" si="78"/>
        <v>1</v>
      </c>
    </row>
    <row r="228">
      <c r="A228" s="62" t="s">
        <v>1135</v>
      </c>
      <c r="B228" s="41">
        <v>43571.0</v>
      </c>
      <c r="C228" s="5" t="s">
        <v>1136</v>
      </c>
      <c r="D228" s="5" t="s">
        <v>1031</v>
      </c>
      <c r="E228" s="5" t="s">
        <v>1103</v>
      </c>
      <c r="F228" s="18" t="s">
        <v>672</v>
      </c>
      <c r="G228" s="6"/>
      <c r="H228" s="6"/>
      <c r="I228" s="12"/>
      <c r="J228" s="27"/>
      <c r="K228" s="19" t="s">
        <v>83</v>
      </c>
      <c r="L228" s="5" t="s">
        <v>146</v>
      </c>
      <c r="M228" s="5" t="s">
        <v>296</v>
      </c>
      <c r="N228" s="5" t="s">
        <v>194</v>
      </c>
      <c r="O228" s="5" t="s">
        <v>326</v>
      </c>
      <c r="P228" s="12"/>
      <c r="Q228" s="5" t="s">
        <v>134</v>
      </c>
      <c r="R228" s="21"/>
      <c r="S228" s="12"/>
      <c r="T228" s="138" t="s">
        <v>1137</v>
      </c>
      <c r="U228" s="5" t="s">
        <v>1138</v>
      </c>
      <c r="V228" s="5" t="s">
        <v>179</v>
      </c>
      <c r="W228" s="5" t="s">
        <v>69</v>
      </c>
      <c r="X228" s="5" t="str">
        <f t="shared" si="79"/>
        <v>school administration
clean up/cover up</v>
      </c>
      <c r="Y228" s="5" t="s">
        <v>179</v>
      </c>
      <c r="Z228" s="5" t="s">
        <v>111</v>
      </c>
      <c r="AA228" s="5" t="str">
        <f t="shared" si="80"/>
        <v>school administration
letters/statements</v>
      </c>
      <c r="AB228" s="5" t="s">
        <v>70</v>
      </c>
      <c r="AC228" s="5" t="s">
        <v>71</v>
      </c>
      <c r="AD228" s="5" t="str">
        <f t="shared" si="81"/>
        <v>police/sheriff
other</v>
      </c>
      <c r="AE228" s="12"/>
      <c r="AF228" s="12"/>
      <c r="AG228" s="12" t="str">
        <f t="shared" si="82"/>
        <v>
</v>
      </c>
      <c r="AH228" s="12">
        <v>3.0</v>
      </c>
      <c r="AI228" s="12" t="str">
        <f t="shared" si="59"/>
        <v>Graffiti</v>
      </c>
      <c r="AJ228" s="12" t="str">
        <f t="shared" si="60"/>
        <v>graffiti</v>
      </c>
      <c r="AK228" s="22" t="str">
        <f t="shared" si="83"/>
        <v>clean up/cover up, letters/statements, other</v>
      </c>
      <c r="AL228" s="23" t="str">
        <f t="shared" si="62"/>
        <v>school administration, school administration, police/sheriff</v>
      </c>
      <c r="AM228" s="1" t="str">
        <f t="shared" si="84"/>
        <v>Jewish Community</v>
      </c>
      <c r="AN228" s="2" t="b">
        <f t="shared" si="64"/>
        <v>0</v>
      </c>
      <c r="AO228" s="1" t="b">
        <f t="shared" si="65"/>
        <v>1</v>
      </c>
      <c r="AP228" s="1" t="str">
        <f t="shared" si="66"/>
        <v>other</v>
      </c>
      <c r="AQ228" s="1" t="b">
        <f t="shared" si="67"/>
        <v>0</v>
      </c>
      <c r="AR228" s="1" t="b">
        <f t="shared" si="68"/>
        <v>1</v>
      </c>
      <c r="AS228" s="1" t="b">
        <f t="shared" si="69"/>
        <v>1</v>
      </c>
      <c r="AT228" s="1" t="str">
        <f t="shared" si="70"/>
        <v>school administration</v>
      </c>
      <c r="AU228" s="1" t="b">
        <f t="shared" si="71"/>
        <v>0</v>
      </c>
      <c r="AV228" s="1" t="b">
        <f t="shared" si="72"/>
        <v>1</v>
      </c>
      <c r="AW228" s="1" t="str">
        <f t="shared" si="73"/>
        <v>police/sheriff</v>
      </c>
      <c r="AX228" s="1" t="b">
        <f t="shared" si="74"/>
        <v>0</v>
      </c>
      <c r="AY228" s="1" t="b">
        <f t="shared" si="75"/>
        <v>0</v>
      </c>
      <c r="AZ228" s="1" t="b">
        <f t="shared" si="76"/>
        <v>0</v>
      </c>
      <c r="BA228" s="1" t="b">
        <f t="shared" si="77"/>
        <v>0</v>
      </c>
      <c r="BB228" s="1" t="b">
        <f t="shared" si="78"/>
        <v>1</v>
      </c>
    </row>
    <row r="229">
      <c r="A229" s="159" t="s">
        <v>1139</v>
      </c>
      <c r="B229" s="160">
        <v>43588.0</v>
      </c>
      <c r="C229" s="4" t="s">
        <v>990</v>
      </c>
      <c r="D229" s="56" t="s">
        <v>95</v>
      </c>
      <c r="E229" s="56" t="s">
        <v>96</v>
      </c>
      <c r="F229" s="18" t="s">
        <v>82</v>
      </c>
      <c r="G229" s="26"/>
      <c r="H229" s="26"/>
      <c r="I229" s="56" t="s">
        <v>1140</v>
      </c>
      <c r="J229" s="27"/>
      <c r="K229" s="19" t="s">
        <v>83</v>
      </c>
      <c r="L229" s="4" t="s">
        <v>146</v>
      </c>
      <c r="M229" s="4" t="s">
        <v>265</v>
      </c>
      <c r="N229" s="56" t="s">
        <v>194</v>
      </c>
      <c r="O229" s="4" t="s">
        <v>484</v>
      </c>
      <c r="P229" s="56"/>
      <c r="Q229" s="56"/>
      <c r="R229" s="12"/>
      <c r="S229" s="56"/>
      <c r="T229" s="161" t="s">
        <v>1141</v>
      </c>
      <c r="U229" s="56" t="s">
        <v>1142</v>
      </c>
      <c r="V229" s="4" t="s">
        <v>179</v>
      </c>
      <c r="W229" s="4" t="s">
        <v>111</v>
      </c>
      <c r="X229" s="5" t="str">
        <f t="shared" si="79"/>
        <v>school administration
letters/statements</v>
      </c>
      <c r="Y229" s="4" t="s">
        <v>70</v>
      </c>
      <c r="Z229" s="4" t="s">
        <v>71</v>
      </c>
      <c r="AA229" s="5" t="str">
        <f t="shared" si="80"/>
        <v>police/sheriff
other</v>
      </c>
      <c r="AB229" s="53"/>
      <c r="AC229" s="53"/>
      <c r="AD229" s="5" t="str">
        <f t="shared" si="81"/>
        <v>
</v>
      </c>
      <c r="AE229" s="53"/>
      <c r="AF229" s="53"/>
      <c r="AG229" s="12" t="str">
        <f t="shared" si="82"/>
        <v>
</v>
      </c>
      <c r="AH229" s="12">
        <v>2.0</v>
      </c>
      <c r="AI229" s="12" t="str">
        <f t="shared" si="59"/>
        <v>Other</v>
      </c>
      <c r="AJ229" s="12" t="str">
        <f t="shared" si="60"/>
        <v>none</v>
      </c>
      <c r="AK229" s="22" t="str">
        <f t="shared" si="83"/>
        <v>letters/statements, other</v>
      </c>
      <c r="AL229" s="23" t="str">
        <f t="shared" si="62"/>
        <v>school administration, police/sheriff</v>
      </c>
      <c r="AM229" s="1" t="str">
        <f t="shared" si="84"/>
        <v/>
      </c>
      <c r="AN229" s="2" t="b">
        <f t="shared" si="64"/>
        <v>0</v>
      </c>
      <c r="AO229" s="1" t="b">
        <f t="shared" si="65"/>
        <v>1</v>
      </c>
      <c r="AP229" s="1" t="str">
        <f t="shared" si="66"/>
        <v>other</v>
      </c>
      <c r="AQ229" s="1" t="b">
        <f t="shared" si="67"/>
        <v>0</v>
      </c>
      <c r="AR229" s="1" t="b">
        <f t="shared" si="68"/>
        <v>1</v>
      </c>
      <c r="AS229" s="1" t="b">
        <f t="shared" si="69"/>
        <v>0</v>
      </c>
      <c r="AT229" s="1" t="str">
        <f t="shared" si="70"/>
        <v>None</v>
      </c>
      <c r="AU229" s="1" t="b">
        <f t="shared" si="71"/>
        <v>0</v>
      </c>
      <c r="AV229" s="1" t="b">
        <f t="shared" si="72"/>
        <v>1</v>
      </c>
      <c r="AW229" s="1" t="str">
        <f t="shared" si="73"/>
        <v>police/sheriff</v>
      </c>
      <c r="AX229" s="1" t="b">
        <f t="shared" si="74"/>
        <v>0</v>
      </c>
      <c r="AY229" s="1" t="b">
        <f t="shared" si="75"/>
        <v>0</v>
      </c>
      <c r="AZ229" s="1" t="b">
        <f t="shared" si="76"/>
        <v>0</v>
      </c>
      <c r="BA229" s="1" t="b">
        <f t="shared" si="77"/>
        <v>0</v>
      </c>
      <c r="BB229" s="1" t="b">
        <f t="shared" si="78"/>
        <v>1</v>
      </c>
    </row>
    <row r="230">
      <c r="A230" s="16" t="s">
        <v>1143</v>
      </c>
      <c r="B230" s="160">
        <v>43591.0</v>
      </c>
      <c r="C230" s="56" t="s">
        <v>1144</v>
      </c>
      <c r="D230" s="56" t="s">
        <v>995</v>
      </c>
      <c r="E230" s="56" t="s">
        <v>1145</v>
      </c>
      <c r="F230" s="18" t="s">
        <v>130</v>
      </c>
      <c r="G230" s="6" t="s">
        <v>1146</v>
      </c>
      <c r="H230" s="6"/>
      <c r="I230" s="56"/>
      <c r="J230" s="27"/>
      <c r="K230" s="19" t="s">
        <v>83</v>
      </c>
      <c r="L230" s="3" t="s">
        <v>59</v>
      </c>
      <c r="M230" s="4" t="s">
        <v>255</v>
      </c>
      <c r="N230" s="56" t="s">
        <v>194</v>
      </c>
      <c r="O230" s="56" t="s">
        <v>931</v>
      </c>
      <c r="P230" s="56"/>
      <c r="Q230" s="56"/>
      <c r="R230" s="56"/>
      <c r="S230" s="56"/>
      <c r="T230" s="115" t="s">
        <v>1147</v>
      </c>
      <c r="U230" s="56" t="s">
        <v>1148</v>
      </c>
      <c r="V230" s="53" t="s">
        <v>179</v>
      </c>
      <c r="W230" s="4" t="s">
        <v>111</v>
      </c>
      <c r="X230" s="5" t="str">
        <f t="shared" si="79"/>
        <v>school administration
letters/statements</v>
      </c>
      <c r="Y230" s="4" t="s">
        <v>283</v>
      </c>
      <c r="Z230" s="4" t="s">
        <v>69</v>
      </c>
      <c r="AA230" s="5" t="str">
        <f t="shared" si="80"/>
        <v>student group
clean up/cover up</v>
      </c>
      <c r="AB230" s="53" t="s">
        <v>179</v>
      </c>
      <c r="AC230" s="4" t="s">
        <v>226</v>
      </c>
      <c r="AD230" s="5" t="str">
        <f t="shared" si="81"/>
        <v>school administration
victim support</v>
      </c>
      <c r="AE230" s="53"/>
      <c r="AF230" s="53"/>
      <c r="AG230" s="12" t="str">
        <f t="shared" si="82"/>
        <v>
</v>
      </c>
      <c r="AH230" s="12">
        <v>3.0</v>
      </c>
      <c r="AI230" s="12" t="str">
        <f t="shared" si="59"/>
        <v>Other</v>
      </c>
      <c r="AJ230" s="12" t="str">
        <f t="shared" si="60"/>
        <v>other</v>
      </c>
      <c r="AK230" s="22" t="str">
        <f t="shared" si="83"/>
        <v>letters/statements, clean up/cover up, victim support</v>
      </c>
      <c r="AL230" s="23" t="str">
        <f t="shared" si="62"/>
        <v>school administration, student group, school administration</v>
      </c>
      <c r="AM230" s="1" t="str">
        <f t="shared" si="84"/>
        <v/>
      </c>
      <c r="AN230" s="2" t="b">
        <f t="shared" si="64"/>
        <v>0</v>
      </c>
      <c r="AO230" s="1" t="b">
        <f t="shared" si="65"/>
        <v>0</v>
      </c>
      <c r="AP230" s="1" t="str">
        <f t="shared" si="66"/>
        <v>no involvement</v>
      </c>
      <c r="AQ230" s="1" t="b">
        <f t="shared" si="67"/>
        <v>0</v>
      </c>
      <c r="AR230" s="1" t="b">
        <f t="shared" si="68"/>
        <v>1</v>
      </c>
      <c r="AS230" s="1" t="b">
        <f t="shared" si="69"/>
        <v>1</v>
      </c>
      <c r="AT230" s="1" t="str">
        <f t="shared" si="70"/>
        <v>student group</v>
      </c>
      <c r="AU230" s="1" t="b">
        <f t="shared" si="71"/>
        <v>0</v>
      </c>
      <c r="AV230" s="1" t="b">
        <f t="shared" si="72"/>
        <v>0</v>
      </c>
      <c r="AW230" s="1" t="str">
        <f t="shared" si="73"/>
        <v>None</v>
      </c>
      <c r="AX230" s="1" t="b">
        <f t="shared" si="74"/>
        <v>0</v>
      </c>
      <c r="AY230" s="1" t="b">
        <f t="shared" si="75"/>
        <v>0</v>
      </c>
      <c r="AZ230" s="1" t="b">
        <f t="shared" si="76"/>
        <v>1</v>
      </c>
      <c r="BA230" s="1" t="b">
        <f t="shared" si="77"/>
        <v>1</v>
      </c>
      <c r="BB230" s="1" t="b">
        <f t="shared" si="78"/>
        <v>1</v>
      </c>
    </row>
    <row r="231">
      <c r="A231" s="162" t="s">
        <v>1149</v>
      </c>
      <c r="B231" s="163">
        <v>43591.0</v>
      </c>
      <c r="C231" s="164" t="s">
        <v>1150</v>
      </c>
      <c r="D231" s="165" t="s">
        <v>220</v>
      </c>
      <c r="E231" s="164" t="s">
        <v>53</v>
      </c>
      <c r="F231" s="18" t="s">
        <v>82</v>
      </c>
      <c r="G231" s="166"/>
      <c r="H231" s="166"/>
      <c r="I231" s="164" t="s">
        <v>1151</v>
      </c>
      <c r="J231" s="27"/>
      <c r="K231" s="167" t="s">
        <v>132</v>
      </c>
      <c r="L231" s="165" t="s">
        <v>146</v>
      </c>
      <c r="M231" s="165" t="s">
        <v>255</v>
      </c>
      <c r="N231" s="164" t="s">
        <v>194</v>
      </c>
      <c r="O231" s="164" t="s">
        <v>842</v>
      </c>
      <c r="P231" s="164"/>
      <c r="Q231" s="77" t="s">
        <v>134</v>
      </c>
      <c r="R231" s="56"/>
      <c r="S231" s="164"/>
      <c r="T231" s="168"/>
      <c r="U231" s="169" t="s">
        <v>1152</v>
      </c>
      <c r="V231" s="170"/>
      <c r="W231" s="170"/>
      <c r="X231" s="5" t="str">
        <f t="shared" si="79"/>
        <v>
</v>
      </c>
      <c r="Y231" s="170"/>
      <c r="Z231" s="170"/>
      <c r="AA231" s="5" t="str">
        <f t="shared" si="80"/>
        <v>
</v>
      </c>
      <c r="AB231" s="170"/>
      <c r="AC231" s="170"/>
      <c r="AD231" s="5" t="str">
        <f t="shared" si="81"/>
        <v>
</v>
      </c>
      <c r="AE231" s="170"/>
      <c r="AF231" s="170"/>
      <c r="AG231" s="12" t="str">
        <f t="shared" si="82"/>
        <v>
</v>
      </c>
      <c r="AH231" s="12">
        <v>0.0</v>
      </c>
      <c r="AI231" s="12" t="str">
        <f t="shared" si="59"/>
        <v>Other</v>
      </c>
      <c r="AJ231" s="12" t="str">
        <f t="shared" si="60"/>
        <v>none</v>
      </c>
      <c r="AK231" s="22" t="str">
        <f t="shared" si="83"/>
        <v/>
      </c>
      <c r="AL231" s="39" t="str">
        <f t="shared" si="62"/>
        <v/>
      </c>
      <c r="AM231" s="1" t="str">
        <f t="shared" si="84"/>
        <v>Jewish Community</v>
      </c>
      <c r="AN231" s="2" t="b">
        <f t="shared" si="64"/>
        <v>0</v>
      </c>
      <c r="AO231" s="1" t="b">
        <f t="shared" si="65"/>
        <v>0</v>
      </c>
      <c r="AP231" s="1" t="str">
        <f t="shared" si="66"/>
        <v>no involvement</v>
      </c>
      <c r="AQ231" s="1" t="b">
        <f t="shared" si="67"/>
        <v>0</v>
      </c>
      <c r="AR231" s="1" t="b">
        <f t="shared" si="68"/>
        <v>0</v>
      </c>
      <c r="AS231" s="1" t="b">
        <f t="shared" si="69"/>
        <v>0</v>
      </c>
      <c r="AT231" s="1" t="str">
        <f t="shared" si="70"/>
        <v>None</v>
      </c>
      <c r="AU231" s="1" t="b">
        <f t="shared" si="71"/>
        <v>0</v>
      </c>
      <c r="AV231" s="1" t="b">
        <f t="shared" si="72"/>
        <v>0</v>
      </c>
      <c r="AW231" s="1" t="str">
        <f t="shared" si="73"/>
        <v>None</v>
      </c>
      <c r="AX231" s="1" t="b">
        <f t="shared" si="74"/>
        <v>0</v>
      </c>
      <c r="AY231" s="1" t="b">
        <f t="shared" si="75"/>
        <v>0</v>
      </c>
      <c r="AZ231" s="1" t="b">
        <f t="shared" si="76"/>
        <v>0</v>
      </c>
      <c r="BA231" s="1" t="b">
        <f t="shared" si="77"/>
        <v>0</v>
      </c>
      <c r="BB231" s="1" t="b">
        <f t="shared" si="78"/>
        <v>0</v>
      </c>
    </row>
    <row r="232">
      <c r="A232" s="51" t="s">
        <v>1153</v>
      </c>
      <c r="B232" s="160">
        <v>43607.0</v>
      </c>
      <c r="C232" s="56" t="s">
        <v>1154</v>
      </c>
      <c r="D232" s="56" t="s">
        <v>95</v>
      </c>
      <c r="E232" s="56" t="s">
        <v>168</v>
      </c>
      <c r="F232" s="18" t="s">
        <v>82</v>
      </c>
      <c r="G232" s="26"/>
      <c r="H232" s="26"/>
      <c r="I232" s="56" t="s">
        <v>1155</v>
      </c>
      <c r="J232" s="15" t="s">
        <v>185</v>
      </c>
      <c r="K232" s="19" t="s">
        <v>83</v>
      </c>
      <c r="L232" s="3" t="s">
        <v>151</v>
      </c>
      <c r="M232" s="4" t="s">
        <v>297</v>
      </c>
      <c r="N232" s="56" t="s">
        <v>194</v>
      </c>
      <c r="O232" s="4" t="s">
        <v>152</v>
      </c>
      <c r="P232" s="159" t="s">
        <v>1156</v>
      </c>
      <c r="Q232" s="56"/>
      <c r="R232" s="56"/>
      <c r="S232" s="56"/>
      <c r="T232" s="115" t="s">
        <v>1157</v>
      </c>
      <c r="U232" s="56"/>
      <c r="V232" s="4" t="s">
        <v>179</v>
      </c>
      <c r="W232" s="4" t="s">
        <v>111</v>
      </c>
      <c r="X232" s="5" t="str">
        <f t="shared" si="79"/>
        <v>school administration
letters/statements</v>
      </c>
      <c r="Y232" s="4" t="s">
        <v>70</v>
      </c>
      <c r="Z232" s="4" t="s">
        <v>71</v>
      </c>
      <c r="AA232" s="5" t="str">
        <f t="shared" si="80"/>
        <v>police/sheriff
other</v>
      </c>
      <c r="AB232" s="4" t="s">
        <v>171</v>
      </c>
      <c r="AC232" s="4" t="s">
        <v>111</v>
      </c>
      <c r="AD232" s="5" t="str">
        <f t="shared" si="81"/>
        <v>ADL
letters/statements</v>
      </c>
      <c r="AE232" s="4" t="s">
        <v>68</v>
      </c>
      <c r="AF232" s="4" t="s">
        <v>111</v>
      </c>
      <c r="AG232" s="12" t="str">
        <f t="shared" si="82"/>
        <v>community members
letters/statements</v>
      </c>
      <c r="AH232" s="12">
        <v>4.0</v>
      </c>
      <c r="AI232" s="12" t="str">
        <f t="shared" si="59"/>
        <v>Other</v>
      </c>
      <c r="AJ232" s="12" t="str">
        <f t="shared" si="60"/>
        <v>none</v>
      </c>
      <c r="AK232" s="22" t="str">
        <f t="shared" si="83"/>
        <v>letters/statements, other, letters/statements, letters/statements</v>
      </c>
      <c r="AL232" s="23" t="str">
        <f t="shared" si="62"/>
        <v>school administration, police/sheriff, ADL, community members</v>
      </c>
      <c r="AM232" s="1" t="str">
        <f t="shared" si="84"/>
        <v/>
      </c>
      <c r="AN232" s="2" t="b">
        <f t="shared" si="64"/>
        <v>0</v>
      </c>
      <c r="AO232" s="1" t="b">
        <f t="shared" si="65"/>
        <v>1</v>
      </c>
      <c r="AP232" s="1" t="str">
        <f t="shared" si="66"/>
        <v>other</v>
      </c>
      <c r="AQ232" s="1" t="b">
        <f t="shared" si="67"/>
        <v>0</v>
      </c>
      <c r="AR232" s="1" t="b">
        <f t="shared" si="68"/>
        <v>1</v>
      </c>
      <c r="AS232" s="1" t="b">
        <f t="shared" si="69"/>
        <v>0</v>
      </c>
      <c r="AT232" s="1" t="str">
        <f t="shared" si="70"/>
        <v>None</v>
      </c>
      <c r="AU232" s="1" t="b">
        <f t="shared" si="71"/>
        <v>0</v>
      </c>
      <c r="AV232" s="1" t="b">
        <f t="shared" si="72"/>
        <v>1</v>
      </c>
      <c r="AW232" s="1" t="str">
        <f t="shared" si="73"/>
        <v>police/sheriff</v>
      </c>
      <c r="AX232" s="1" t="b">
        <f t="shared" si="74"/>
        <v>0</v>
      </c>
      <c r="AY232" s="1" t="b">
        <f t="shared" si="75"/>
        <v>0</v>
      </c>
      <c r="AZ232" s="1" t="b">
        <f t="shared" si="76"/>
        <v>0</v>
      </c>
      <c r="BA232" s="1" t="b">
        <f t="shared" si="77"/>
        <v>0</v>
      </c>
      <c r="BB232" s="1" t="b">
        <f t="shared" si="78"/>
        <v>1</v>
      </c>
    </row>
    <row r="233">
      <c r="A233" s="51" t="s">
        <v>1158</v>
      </c>
      <c r="B233" s="160">
        <v>43608.0</v>
      </c>
      <c r="C233" s="56" t="s">
        <v>1159</v>
      </c>
      <c r="D233" s="56" t="s">
        <v>74</v>
      </c>
      <c r="E233" s="56" t="s">
        <v>96</v>
      </c>
      <c r="F233" s="18" t="s">
        <v>54</v>
      </c>
      <c r="G233" s="6" t="s">
        <v>1160</v>
      </c>
      <c r="H233" s="6" t="s">
        <v>940</v>
      </c>
      <c r="I233" s="56"/>
      <c r="J233" s="27"/>
      <c r="K233" s="19" t="s">
        <v>83</v>
      </c>
      <c r="L233" s="56" t="s">
        <v>59</v>
      </c>
      <c r="M233" s="4" t="s">
        <v>255</v>
      </c>
      <c r="N233" s="56" t="s">
        <v>194</v>
      </c>
      <c r="O233" s="3" t="s">
        <v>244</v>
      </c>
      <c r="P233" s="56"/>
      <c r="Q233" s="56"/>
      <c r="R233" s="56"/>
      <c r="S233" s="56"/>
      <c r="T233" s="171" t="s">
        <v>1161</v>
      </c>
      <c r="U233" s="56" t="s">
        <v>1162</v>
      </c>
      <c r="V233" s="4" t="s">
        <v>179</v>
      </c>
      <c r="W233" s="4" t="s">
        <v>111</v>
      </c>
      <c r="X233" s="5" t="str">
        <f t="shared" si="79"/>
        <v>school administration
letters/statements</v>
      </c>
      <c r="Y233" s="53"/>
      <c r="Z233" s="53"/>
      <c r="AA233" s="5" t="str">
        <f t="shared" si="80"/>
        <v>
</v>
      </c>
      <c r="AB233" s="53"/>
      <c r="AC233" s="53"/>
      <c r="AD233" s="5" t="str">
        <f t="shared" si="81"/>
        <v>
</v>
      </c>
      <c r="AE233" s="53"/>
      <c r="AF233" s="53"/>
      <c r="AG233" s="12" t="str">
        <f t="shared" si="82"/>
        <v>
</v>
      </c>
      <c r="AH233" s="12">
        <v>1.0</v>
      </c>
      <c r="AI233" s="12" t="str">
        <f t="shared" si="59"/>
        <v>Vandalism</v>
      </c>
      <c r="AJ233" s="12" t="str">
        <f t="shared" si="60"/>
        <v>vandalism</v>
      </c>
      <c r="AK233" s="22" t="str">
        <f t="shared" si="83"/>
        <v>letters/statements</v>
      </c>
      <c r="AL233" s="23" t="str">
        <f t="shared" si="62"/>
        <v>letters/statements</v>
      </c>
      <c r="AM233" s="1" t="str">
        <f t="shared" si="84"/>
        <v/>
      </c>
      <c r="AN233" s="2" t="b">
        <f t="shared" si="64"/>
        <v>0</v>
      </c>
      <c r="AO233" s="1" t="b">
        <f t="shared" si="65"/>
        <v>0</v>
      </c>
      <c r="AP233" s="1" t="str">
        <f t="shared" si="66"/>
        <v>no involvement</v>
      </c>
      <c r="AQ233" s="1" t="b">
        <f t="shared" si="67"/>
        <v>0</v>
      </c>
      <c r="AR233" s="1" t="b">
        <f t="shared" si="68"/>
        <v>1</v>
      </c>
      <c r="AS233" s="1" t="b">
        <f t="shared" si="69"/>
        <v>0</v>
      </c>
      <c r="AT233" s="1" t="str">
        <f t="shared" si="70"/>
        <v>None</v>
      </c>
      <c r="AU233" s="1" t="b">
        <f t="shared" si="71"/>
        <v>0</v>
      </c>
      <c r="AV233" s="1" t="b">
        <f t="shared" si="72"/>
        <v>0</v>
      </c>
      <c r="AW233" s="1" t="str">
        <f t="shared" si="73"/>
        <v>None</v>
      </c>
      <c r="AX233" s="1" t="b">
        <f t="shared" si="74"/>
        <v>0</v>
      </c>
      <c r="AY233" s="1" t="b">
        <f t="shared" si="75"/>
        <v>0</v>
      </c>
      <c r="AZ233" s="1" t="b">
        <f t="shared" si="76"/>
        <v>0</v>
      </c>
      <c r="BA233" s="1" t="b">
        <f t="shared" si="77"/>
        <v>0</v>
      </c>
      <c r="BB233" s="1" t="b">
        <f t="shared" si="78"/>
        <v>0</v>
      </c>
    </row>
    <row r="234">
      <c r="A234" s="51" t="s">
        <v>1163</v>
      </c>
      <c r="B234" s="52">
        <v>43683.0</v>
      </c>
      <c r="C234" s="53" t="s">
        <v>236</v>
      </c>
      <c r="D234" s="54" t="s">
        <v>749</v>
      </c>
      <c r="E234" s="54" t="s">
        <v>53</v>
      </c>
      <c r="F234" s="18" t="s">
        <v>82</v>
      </c>
      <c r="G234" s="18"/>
      <c r="H234" s="18"/>
      <c r="I234" s="54"/>
      <c r="J234" s="27"/>
      <c r="K234" s="19" t="s">
        <v>83</v>
      </c>
      <c r="L234" s="3" t="s">
        <v>151</v>
      </c>
      <c r="M234" s="3" t="s">
        <v>193</v>
      </c>
      <c r="N234" s="54" t="s">
        <v>194</v>
      </c>
      <c r="O234" s="3" t="s">
        <v>98</v>
      </c>
      <c r="P234" s="53"/>
      <c r="Q234" s="53" t="s">
        <v>134</v>
      </c>
      <c r="R234" s="21"/>
      <c r="S234" s="56"/>
      <c r="T234" s="7" t="s">
        <v>1164</v>
      </c>
      <c r="U234" s="53"/>
      <c r="V234" s="53" t="s">
        <v>179</v>
      </c>
      <c r="W234" s="53" t="s">
        <v>71</v>
      </c>
      <c r="X234" s="5" t="str">
        <f t="shared" si="79"/>
        <v>school administration
other</v>
      </c>
      <c r="Y234" s="53" t="s">
        <v>179</v>
      </c>
      <c r="Z234" s="53" t="s">
        <v>111</v>
      </c>
      <c r="AA234" s="5" t="str">
        <f t="shared" si="80"/>
        <v>school administration
letters/statements</v>
      </c>
      <c r="AB234" s="4" t="s">
        <v>179</v>
      </c>
      <c r="AC234" s="53" t="s">
        <v>226</v>
      </c>
      <c r="AD234" s="5" t="str">
        <f t="shared" si="81"/>
        <v>school administration
victim support</v>
      </c>
      <c r="AE234" s="53" t="s">
        <v>163</v>
      </c>
      <c r="AF234" s="53" t="s">
        <v>71</v>
      </c>
      <c r="AG234" s="12" t="str">
        <f t="shared" si="82"/>
        <v>religious leaders
other</v>
      </c>
      <c r="AH234" s="12">
        <v>4.0</v>
      </c>
      <c r="AI234" s="12" t="str">
        <f t="shared" si="59"/>
        <v>Other</v>
      </c>
      <c r="AJ234" s="12" t="str">
        <f t="shared" si="60"/>
        <v>none</v>
      </c>
      <c r="AK234" s="22" t="str">
        <f t="shared" si="83"/>
        <v>other, letters/statements, victim support, other</v>
      </c>
      <c r="AL234" s="23" t="str">
        <f t="shared" si="62"/>
        <v>school administration, school administration, school administration, religious leaders</v>
      </c>
      <c r="AM234" s="1" t="str">
        <f t="shared" si="84"/>
        <v>Jewish Community</v>
      </c>
      <c r="AN234" s="2" t="b">
        <f t="shared" si="64"/>
        <v>0</v>
      </c>
      <c r="AO234" s="1" t="b">
        <f t="shared" si="65"/>
        <v>0</v>
      </c>
      <c r="AP234" s="1" t="str">
        <f t="shared" si="66"/>
        <v>no involvement</v>
      </c>
      <c r="AQ234" s="1" t="b">
        <f t="shared" si="67"/>
        <v>1</v>
      </c>
      <c r="AR234" s="1" t="b">
        <f t="shared" si="68"/>
        <v>1</v>
      </c>
      <c r="AS234" s="1" t="b">
        <f t="shared" si="69"/>
        <v>0</v>
      </c>
      <c r="AT234" s="1" t="str">
        <f t="shared" si="70"/>
        <v>None</v>
      </c>
      <c r="AU234" s="1" t="b">
        <f t="shared" si="71"/>
        <v>0</v>
      </c>
      <c r="AV234" s="1" t="b">
        <f t="shared" si="72"/>
        <v>1</v>
      </c>
      <c r="AW234" s="1" t="str">
        <f t="shared" si="73"/>
        <v>school administration</v>
      </c>
      <c r="AX234" s="1" t="b">
        <f t="shared" si="74"/>
        <v>0</v>
      </c>
      <c r="AY234" s="1" t="b">
        <f t="shared" si="75"/>
        <v>0</v>
      </c>
      <c r="AZ234" s="1" t="b">
        <f t="shared" si="76"/>
        <v>1</v>
      </c>
      <c r="BA234" s="1" t="b">
        <f t="shared" si="77"/>
        <v>1</v>
      </c>
      <c r="BB234" s="1" t="b">
        <f t="shared" si="78"/>
        <v>0</v>
      </c>
    </row>
    <row r="235">
      <c r="A235" s="51" t="s">
        <v>1165</v>
      </c>
      <c r="B235" s="52">
        <v>43700.0</v>
      </c>
      <c r="C235" s="53" t="s">
        <v>794</v>
      </c>
      <c r="D235" s="54" t="s">
        <v>795</v>
      </c>
      <c r="E235" s="55" t="s">
        <v>53</v>
      </c>
      <c r="F235" s="18" t="s">
        <v>82</v>
      </c>
      <c r="G235" s="172"/>
      <c r="H235" s="172"/>
      <c r="I235" s="54"/>
      <c r="J235" s="27"/>
      <c r="K235" s="19" t="s">
        <v>83</v>
      </c>
      <c r="L235" s="3" t="s">
        <v>59</v>
      </c>
      <c r="M235" s="3" t="s">
        <v>193</v>
      </c>
      <c r="N235" s="54" t="s">
        <v>194</v>
      </c>
      <c r="O235" s="3" t="s">
        <v>682</v>
      </c>
      <c r="P235" s="53"/>
      <c r="Q235" s="173"/>
      <c r="R235" s="56"/>
      <c r="S235" s="56"/>
      <c r="T235" s="174" t="s">
        <v>1166</v>
      </c>
      <c r="U235" s="53"/>
      <c r="V235" s="175" t="s">
        <v>179</v>
      </c>
      <c r="W235" s="176" t="s">
        <v>111</v>
      </c>
      <c r="X235" s="5" t="str">
        <f t="shared" si="79"/>
        <v>school administration
letters/statements</v>
      </c>
      <c r="Y235" s="53"/>
      <c r="Z235" s="53"/>
      <c r="AA235" s="5" t="str">
        <f t="shared" si="80"/>
        <v>
</v>
      </c>
      <c r="AB235" s="53"/>
      <c r="AC235" s="53"/>
      <c r="AD235" s="5" t="str">
        <f t="shared" si="81"/>
        <v>
</v>
      </c>
      <c r="AE235" s="53"/>
      <c r="AF235" s="53"/>
      <c r="AG235" s="12" t="str">
        <f t="shared" si="82"/>
        <v>
</v>
      </c>
      <c r="AH235" s="12">
        <v>1.0</v>
      </c>
      <c r="AI235" s="12" t="str">
        <f t="shared" si="59"/>
        <v>Other</v>
      </c>
      <c r="AJ235" s="12" t="str">
        <f t="shared" si="60"/>
        <v>none</v>
      </c>
      <c r="AK235" s="22" t="str">
        <f t="shared" si="83"/>
        <v>letters/statements</v>
      </c>
      <c r="AL235" s="39" t="str">
        <f t="shared" si="62"/>
        <v>letters/statements</v>
      </c>
      <c r="AM235" s="1" t="str">
        <f t="shared" si="84"/>
        <v/>
      </c>
      <c r="AN235" s="2" t="b">
        <f t="shared" si="64"/>
        <v>0</v>
      </c>
      <c r="AO235" s="1" t="b">
        <f t="shared" si="65"/>
        <v>0</v>
      </c>
      <c r="AP235" s="1" t="str">
        <f t="shared" si="66"/>
        <v>no involvement</v>
      </c>
      <c r="AQ235" s="1" t="b">
        <f t="shared" si="67"/>
        <v>0</v>
      </c>
      <c r="AR235" s="1" t="b">
        <f t="shared" si="68"/>
        <v>1</v>
      </c>
      <c r="AS235" s="1" t="b">
        <f t="shared" si="69"/>
        <v>0</v>
      </c>
      <c r="AT235" s="1" t="str">
        <f t="shared" si="70"/>
        <v>None</v>
      </c>
      <c r="AU235" s="1" t="b">
        <f t="shared" si="71"/>
        <v>0</v>
      </c>
      <c r="AV235" s="1" t="b">
        <f t="shared" si="72"/>
        <v>0</v>
      </c>
      <c r="AW235" s="1" t="str">
        <f t="shared" si="73"/>
        <v>None</v>
      </c>
      <c r="AX235" s="1" t="b">
        <f t="shared" si="74"/>
        <v>0</v>
      </c>
      <c r="AY235" s="1" t="b">
        <f t="shared" si="75"/>
        <v>0</v>
      </c>
      <c r="AZ235" s="1" t="b">
        <f t="shared" si="76"/>
        <v>0</v>
      </c>
      <c r="BA235" s="1" t="b">
        <f t="shared" si="77"/>
        <v>0</v>
      </c>
      <c r="BB235" s="1" t="b">
        <f t="shared" si="78"/>
        <v>0</v>
      </c>
    </row>
    <row r="236">
      <c r="A236" s="51" t="s">
        <v>1167</v>
      </c>
      <c r="B236" s="52">
        <v>43723.0</v>
      </c>
      <c r="C236" s="53" t="s">
        <v>1168</v>
      </c>
      <c r="D236" s="54" t="s">
        <v>74</v>
      </c>
      <c r="E236" s="3" t="s">
        <v>191</v>
      </c>
      <c r="F236" s="18" t="s">
        <v>82</v>
      </c>
      <c r="G236" s="18"/>
      <c r="H236" s="18"/>
      <c r="I236" s="54"/>
      <c r="J236" s="14"/>
      <c r="K236" s="19" t="s">
        <v>83</v>
      </c>
      <c r="L236" s="3" t="s">
        <v>151</v>
      </c>
      <c r="M236" s="3" t="s">
        <v>193</v>
      </c>
      <c r="N236" s="54" t="s">
        <v>194</v>
      </c>
      <c r="O236" s="3" t="s">
        <v>203</v>
      </c>
      <c r="P236" s="53"/>
      <c r="Q236" s="53" t="s">
        <v>134</v>
      </c>
      <c r="R236" s="21"/>
      <c r="S236" s="56"/>
      <c r="T236" s="177" t="s">
        <v>1169</v>
      </c>
      <c r="U236" s="53"/>
      <c r="V236" s="53" t="s">
        <v>70</v>
      </c>
      <c r="W236" s="53" t="s">
        <v>71</v>
      </c>
      <c r="X236" s="5" t="str">
        <f t="shared" si="79"/>
        <v>police/sheriff
other</v>
      </c>
      <c r="Y236" s="53" t="s">
        <v>179</v>
      </c>
      <c r="Z236" s="53" t="s">
        <v>111</v>
      </c>
      <c r="AA236" s="5" t="str">
        <f t="shared" si="80"/>
        <v>school administration
letters/statements</v>
      </c>
      <c r="AB236" s="53" t="s">
        <v>163</v>
      </c>
      <c r="AC236" s="53" t="s">
        <v>226</v>
      </c>
      <c r="AD236" s="5" t="str">
        <f t="shared" si="81"/>
        <v>religious leaders
victim support</v>
      </c>
      <c r="AE236" s="53" t="s">
        <v>171</v>
      </c>
      <c r="AF236" s="53" t="s">
        <v>111</v>
      </c>
      <c r="AG236" s="12" t="str">
        <f t="shared" si="82"/>
        <v>ADL
letters/statements</v>
      </c>
      <c r="AH236" s="12">
        <v>4.0</v>
      </c>
      <c r="AI236" s="12" t="str">
        <f t="shared" si="59"/>
        <v>Other</v>
      </c>
      <c r="AJ236" s="12" t="str">
        <f t="shared" si="60"/>
        <v>none</v>
      </c>
      <c r="AK236" s="22" t="str">
        <f t="shared" si="83"/>
        <v>other, letters/statements, victim support, letters/statements</v>
      </c>
      <c r="AL236" s="23" t="str">
        <f t="shared" si="62"/>
        <v>police/sheriff, school administration, religious leaders, ADL</v>
      </c>
      <c r="AM236" s="1" t="str">
        <f t="shared" si="84"/>
        <v>Jewish Community</v>
      </c>
      <c r="AN236" s="2" t="b">
        <f t="shared" si="64"/>
        <v>0</v>
      </c>
      <c r="AO236" s="1" t="b">
        <f t="shared" si="65"/>
        <v>1</v>
      </c>
      <c r="AP236" s="1" t="str">
        <f t="shared" si="66"/>
        <v>other</v>
      </c>
      <c r="AQ236" s="1" t="b">
        <f t="shared" si="67"/>
        <v>1</v>
      </c>
      <c r="AR236" s="1" t="b">
        <f t="shared" si="68"/>
        <v>1</v>
      </c>
      <c r="AS236" s="1" t="b">
        <f t="shared" si="69"/>
        <v>0</v>
      </c>
      <c r="AT236" s="1" t="str">
        <f t="shared" si="70"/>
        <v>None</v>
      </c>
      <c r="AU236" s="1" t="b">
        <f t="shared" si="71"/>
        <v>0</v>
      </c>
      <c r="AV236" s="1" t="b">
        <f t="shared" si="72"/>
        <v>1</v>
      </c>
      <c r="AW236" s="1" t="str">
        <f t="shared" si="73"/>
        <v>police/sheriff</v>
      </c>
      <c r="AX236" s="1" t="b">
        <f t="shared" si="74"/>
        <v>0</v>
      </c>
      <c r="AY236" s="1" t="b">
        <f t="shared" si="75"/>
        <v>0</v>
      </c>
      <c r="AZ236" s="1" t="b">
        <f t="shared" si="76"/>
        <v>1</v>
      </c>
      <c r="BA236" s="1" t="b">
        <f t="shared" si="77"/>
        <v>1</v>
      </c>
      <c r="BB236" s="1" t="b">
        <f t="shared" si="78"/>
        <v>1</v>
      </c>
    </row>
    <row r="237">
      <c r="A237" s="59" t="s">
        <v>1170</v>
      </c>
      <c r="B237" s="52">
        <v>43726.0</v>
      </c>
      <c r="C237" s="53" t="s">
        <v>1171</v>
      </c>
      <c r="D237" s="54" t="s">
        <v>1036</v>
      </c>
      <c r="E237" s="3" t="s">
        <v>191</v>
      </c>
      <c r="F237" s="18" t="s">
        <v>82</v>
      </c>
      <c r="G237" s="18"/>
      <c r="H237" s="18"/>
      <c r="I237" s="54"/>
      <c r="J237" s="14"/>
      <c r="K237" s="19" t="s">
        <v>83</v>
      </c>
      <c r="L237" s="3" t="s">
        <v>151</v>
      </c>
      <c r="M237" s="3" t="s">
        <v>193</v>
      </c>
      <c r="N237" s="54" t="s">
        <v>194</v>
      </c>
      <c r="O237" s="10" t="s">
        <v>98</v>
      </c>
      <c r="P237" s="53"/>
      <c r="Q237" s="53"/>
      <c r="R237" s="56"/>
      <c r="S237" s="56"/>
      <c r="T237" s="177" t="s">
        <v>1172</v>
      </c>
      <c r="U237" s="53"/>
      <c r="V237" s="53" t="s">
        <v>179</v>
      </c>
      <c r="W237" s="53" t="s">
        <v>111</v>
      </c>
      <c r="X237" s="5" t="str">
        <f t="shared" si="79"/>
        <v>school administration
letters/statements</v>
      </c>
      <c r="Y237" s="53" t="s">
        <v>179</v>
      </c>
      <c r="Z237" s="53" t="s">
        <v>92</v>
      </c>
      <c r="AA237" s="5" t="str">
        <f t="shared" si="80"/>
        <v>school administration
gathering/protest/vigil/demonstration</v>
      </c>
      <c r="AB237" s="53" t="s">
        <v>70</v>
      </c>
      <c r="AC237" s="53" t="s">
        <v>71</v>
      </c>
      <c r="AD237" s="5" t="str">
        <f t="shared" si="81"/>
        <v>police/sheriff
other</v>
      </c>
      <c r="AE237" s="53" t="s">
        <v>179</v>
      </c>
      <c r="AF237" s="53" t="s">
        <v>226</v>
      </c>
      <c r="AG237" s="12" t="str">
        <f t="shared" si="82"/>
        <v>school administration
victim support</v>
      </c>
      <c r="AH237" s="12">
        <v>4.0</v>
      </c>
      <c r="AI237" s="12" t="str">
        <f t="shared" si="59"/>
        <v>Other</v>
      </c>
      <c r="AJ237" s="12" t="str">
        <f t="shared" si="60"/>
        <v>none</v>
      </c>
      <c r="AK237" s="22" t="str">
        <f t="shared" si="83"/>
        <v>letters/statements, gathering/protest/vigil/demonstration, other, victim support</v>
      </c>
      <c r="AL237" s="23" t="str">
        <f t="shared" si="62"/>
        <v>school administration, school administration, police/sheriff, school administration</v>
      </c>
      <c r="AM237" s="1" t="str">
        <f t="shared" si="84"/>
        <v/>
      </c>
      <c r="AN237" s="2" t="b">
        <f t="shared" si="64"/>
        <v>0</v>
      </c>
      <c r="AO237" s="1" t="b">
        <f t="shared" si="65"/>
        <v>1</v>
      </c>
      <c r="AP237" s="1" t="str">
        <f t="shared" si="66"/>
        <v>other</v>
      </c>
      <c r="AQ237" s="1" t="b">
        <f t="shared" si="67"/>
        <v>0</v>
      </c>
      <c r="AR237" s="1" t="b">
        <f t="shared" si="68"/>
        <v>1</v>
      </c>
      <c r="AS237" s="1" t="b">
        <f t="shared" si="69"/>
        <v>0</v>
      </c>
      <c r="AT237" s="1" t="str">
        <f t="shared" si="70"/>
        <v>None</v>
      </c>
      <c r="AU237" s="1" t="b">
        <f t="shared" si="71"/>
        <v>0</v>
      </c>
      <c r="AV237" s="1" t="b">
        <f t="shared" si="72"/>
        <v>1</v>
      </c>
      <c r="AW237" s="1" t="str">
        <f t="shared" si="73"/>
        <v>police/sheriff</v>
      </c>
      <c r="AX237" s="1" t="b">
        <f t="shared" si="74"/>
        <v>0</v>
      </c>
      <c r="AY237" s="1" t="b">
        <f t="shared" si="75"/>
        <v>1</v>
      </c>
      <c r="AZ237" s="1" t="b">
        <f t="shared" si="76"/>
        <v>1</v>
      </c>
      <c r="BA237" s="1" t="b">
        <f t="shared" si="77"/>
        <v>1</v>
      </c>
      <c r="BB237" s="1" t="b">
        <f t="shared" si="78"/>
        <v>1</v>
      </c>
    </row>
    <row r="238">
      <c r="A238" s="59" t="s">
        <v>1173</v>
      </c>
      <c r="B238" s="17">
        <v>43743.0</v>
      </c>
      <c r="C238" s="4" t="s">
        <v>1174</v>
      </c>
      <c r="D238" s="3" t="s">
        <v>898</v>
      </c>
      <c r="E238" s="3" t="s">
        <v>659</v>
      </c>
      <c r="F238" s="18" t="s">
        <v>672</v>
      </c>
      <c r="G238" s="6"/>
      <c r="H238" s="6"/>
      <c r="I238" s="3" t="s">
        <v>248</v>
      </c>
      <c r="J238" s="14"/>
      <c r="K238" s="19" t="s">
        <v>83</v>
      </c>
      <c r="L238" s="3" t="s">
        <v>59</v>
      </c>
      <c r="M238" s="3" t="s">
        <v>237</v>
      </c>
      <c r="N238" s="3" t="s">
        <v>194</v>
      </c>
      <c r="O238" s="3" t="s">
        <v>1175</v>
      </c>
      <c r="P238" s="53"/>
      <c r="Q238" s="53"/>
      <c r="R238" s="56"/>
      <c r="S238" s="56"/>
      <c r="T238" s="115" t="s">
        <v>1176</v>
      </c>
      <c r="U238" s="53"/>
      <c r="V238" s="4" t="s">
        <v>179</v>
      </c>
      <c r="W238" s="4" t="s">
        <v>69</v>
      </c>
      <c r="X238" s="5" t="str">
        <f t="shared" si="79"/>
        <v>school administration
clean up/cover up</v>
      </c>
      <c r="Y238" s="4" t="s">
        <v>179</v>
      </c>
      <c r="Z238" s="4" t="s">
        <v>111</v>
      </c>
      <c r="AA238" s="5" t="str">
        <f t="shared" si="80"/>
        <v>school administration
letters/statements</v>
      </c>
      <c r="AB238" s="4" t="s">
        <v>163</v>
      </c>
      <c r="AC238" s="4" t="s">
        <v>111</v>
      </c>
      <c r="AD238" s="5" t="str">
        <f t="shared" si="81"/>
        <v>religious leaders
letters/statements</v>
      </c>
      <c r="AE238" s="53"/>
      <c r="AF238" s="53"/>
      <c r="AG238" s="12" t="str">
        <f t="shared" si="82"/>
        <v>
</v>
      </c>
      <c r="AH238" s="12">
        <v>3.0</v>
      </c>
      <c r="AI238" s="12" t="str">
        <f t="shared" si="59"/>
        <v>Graffiti</v>
      </c>
      <c r="AJ238" s="12" t="str">
        <f t="shared" si="60"/>
        <v>graffiti</v>
      </c>
      <c r="AK238" s="22" t="str">
        <f t="shared" si="83"/>
        <v>clean up/cover up, letters/statements, letters/statements</v>
      </c>
      <c r="AL238" s="23" t="str">
        <f t="shared" si="62"/>
        <v>school administration, school administration, religious leaders</v>
      </c>
      <c r="AM238" s="1" t="str">
        <f t="shared" si="84"/>
        <v/>
      </c>
      <c r="AN238" s="2" t="b">
        <f t="shared" si="64"/>
        <v>1</v>
      </c>
      <c r="AO238" s="1" t="b">
        <f t="shared" si="65"/>
        <v>0</v>
      </c>
      <c r="AP238" s="1" t="str">
        <f t="shared" si="66"/>
        <v>no involvement</v>
      </c>
      <c r="AQ238" s="1" t="b">
        <f t="shared" si="67"/>
        <v>1</v>
      </c>
      <c r="AR238" s="1" t="b">
        <f t="shared" si="68"/>
        <v>1</v>
      </c>
      <c r="AS238" s="1" t="b">
        <f t="shared" si="69"/>
        <v>1</v>
      </c>
      <c r="AT238" s="1" t="str">
        <f t="shared" si="70"/>
        <v>school administration</v>
      </c>
      <c r="AU238" s="1" t="b">
        <f t="shared" si="71"/>
        <v>0</v>
      </c>
      <c r="AV238" s="1" t="b">
        <f t="shared" si="72"/>
        <v>0</v>
      </c>
      <c r="AW238" s="1" t="str">
        <f t="shared" si="73"/>
        <v>None</v>
      </c>
      <c r="AX238" s="1" t="b">
        <f t="shared" si="74"/>
        <v>0</v>
      </c>
      <c r="AY238" s="1" t="b">
        <f t="shared" si="75"/>
        <v>0</v>
      </c>
      <c r="AZ238" s="1" t="b">
        <f t="shared" si="76"/>
        <v>0</v>
      </c>
      <c r="BA238" s="1" t="b">
        <f t="shared" si="77"/>
        <v>0</v>
      </c>
      <c r="BB238" s="1" t="b">
        <f t="shared" si="78"/>
        <v>1</v>
      </c>
    </row>
    <row r="239">
      <c r="A239" s="62" t="s">
        <v>1177</v>
      </c>
      <c r="B239" s="17">
        <v>43744.0</v>
      </c>
      <c r="C239" s="4" t="s">
        <v>779</v>
      </c>
      <c r="D239" s="3" t="s">
        <v>1178</v>
      </c>
      <c r="E239" s="3" t="s">
        <v>53</v>
      </c>
      <c r="F239" s="18" t="s">
        <v>82</v>
      </c>
      <c r="G239" s="18"/>
      <c r="H239" s="18"/>
      <c r="I239" s="3" t="s">
        <v>1179</v>
      </c>
      <c r="J239" s="14"/>
      <c r="K239" s="19" t="s">
        <v>132</v>
      </c>
      <c r="L239" s="3" t="s">
        <v>146</v>
      </c>
      <c r="M239" s="3" t="s">
        <v>193</v>
      </c>
      <c r="N239" s="3" t="s">
        <v>194</v>
      </c>
      <c r="O239" s="3" t="s">
        <v>1043</v>
      </c>
      <c r="P239" s="4"/>
      <c r="Q239" s="4" t="s">
        <v>134</v>
      </c>
      <c r="R239" s="21"/>
      <c r="S239" s="56"/>
      <c r="T239" s="178" t="s">
        <v>1180</v>
      </c>
      <c r="U239" s="179" t="s">
        <v>1181</v>
      </c>
      <c r="V239" s="4" t="s">
        <v>179</v>
      </c>
      <c r="W239" s="4" t="s">
        <v>111</v>
      </c>
      <c r="X239" s="5" t="str">
        <f t="shared" si="79"/>
        <v>school administration
letters/statements</v>
      </c>
      <c r="Y239" s="4" t="s">
        <v>179</v>
      </c>
      <c r="Z239" s="4" t="s">
        <v>110</v>
      </c>
      <c r="AA239" s="5" t="str">
        <f t="shared" si="80"/>
        <v>school administration
policy/committee/system creation</v>
      </c>
      <c r="AB239" s="4" t="s">
        <v>283</v>
      </c>
      <c r="AC239" s="4" t="s">
        <v>111</v>
      </c>
      <c r="AD239" s="5" t="str">
        <f t="shared" si="81"/>
        <v>student group
letters/statements</v>
      </c>
      <c r="AE239" s="4" t="s">
        <v>70</v>
      </c>
      <c r="AF239" s="4" t="s">
        <v>71</v>
      </c>
      <c r="AG239" s="12" t="str">
        <f t="shared" si="82"/>
        <v>police/sheriff
other</v>
      </c>
      <c r="AH239" s="12">
        <v>4.0</v>
      </c>
      <c r="AI239" s="12" t="str">
        <f t="shared" si="59"/>
        <v>Other</v>
      </c>
      <c r="AJ239" s="12" t="str">
        <f t="shared" si="60"/>
        <v>none</v>
      </c>
      <c r="AK239" s="22" t="str">
        <f t="shared" si="83"/>
        <v>letters/statements, policy/committee/system creation, letters/statements, other</v>
      </c>
      <c r="AL239" s="23" t="str">
        <f t="shared" si="62"/>
        <v>school administration, school administration, student group, police/sheriff</v>
      </c>
      <c r="AM239" s="1" t="str">
        <f t="shared" si="84"/>
        <v>Jewish Community</v>
      </c>
      <c r="AN239" s="2" t="b">
        <f t="shared" si="64"/>
        <v>0</v>
      </c>
      <c r="AO239" s="1" t="b">
        <f t="shared" si="65"/>
        <v>1</v>
      </c>
      <c r="AP239" s="1" t="str">
        <f t="shared" si="66"/>
        <v>other</v>
      </c>
      <c r="AQ239" s="1" t="b">
        <f t="shared" si="67"/>
        <v>0</v>
      </c>
      <c r="AR239" s="1" t="b">
        <f t="shared" si="68"/>
        <v>1</v>
      </c>
      <c r="AS239" s="1" t="b">
        <f t="shared" si="69"/>
        <v>0</v>
      </c>
      <c r="AT239" s="1" t="str">
        <f t="shared" si="70"/>
        <v>None</v>
      </c>
      <c r="AU239" s="1" t="b">
        <f t="shared" si="71"/>
        <v>0</v>
      </c>
      <c r="AV239" s="1" t="b">
        <f t="shared" si="72"/>
        <v>1</v>
      </c>
      <c r="AW239" s="1" t="str">
        <f t="shared" si="73"/>
        <v>police/sheriff</v>
      </c>
      <c r="AX239" s="1" t="b">
        <f t="shared" si="74"/>
        <v>1</v>
      </c>
      <c r="AY239" s="1" t="b">
        <f t="shared" si="75"/>
        <v>0</v>
      </c>
      <c r="AZ239" s="1" t="b">
        <f t="shared" si="76"/>
        <v>0</v>
      </c>
      <c r="BA239" s="1" t="b">
        <f t="shared" si="77"/>
        <v>1</v>
      </c>
      <c r="BB239" s="1" t="b">
        <f t="shared" si="78"/>
        <v>1</v>
      </c>
    </row>
    <row r="240">
      <c r="A240" s="62" t="s">
        <v>1182</v>
      </c>
      <c r="B240" s="17">
        <v>43745.0</v>
      </c>
      <c r="C240" s="4" t="s">
        <v>288</v>
      </c>
      <c r="D240" s="3" t="s">
        <v>124</v>
      </c>
      <c r="E240" s="3" t="s">
        <v>53</v>
      </c>
      <c r="F240" s="18" t="s">
        <v>82</v>
      </c>
      <c r="G240" s="18"/>
      <c r="H240" s="18"/>
      <c r="I240" s="3"/>
      <c r="J240" s="14"/>
      <c r="K240" s="19" t="s">
        <v>83</v>
      </c>
      <c r="L240" s="3" t="s">
        <v>151</v>
      </c>
      <c r="M240" s="3" t="s">
        <v>237</v>
      </c>
      <c r="N240" s="3" t="s">
        <v>194</v>
      </c>
      <c r="O240" s="3" t="s">
        <v>297</v>
      </c>
      <c r="P240" s="4"/>
      <c r="Q240" s="77"/>
      <c r="R240" s="56"/>
      <c r="S240" s="56"/>
      <c r="T240" s="65" t="s">
        <v>1183</v>
      </c>
      <c r="U240" s="179" t="s">
        <v>1184</v>
      </c>
      <c r="V240" s="4" t="s">
        <v>179</v>
      </c>
      <c r="W240" s="4" t="s">
        <v>111</v>
      </c>
      <c r="X240" s="5" t="str">
        <f t="shared" si="79"/>
        <v>school administration
letters/statements</v>
      </c>
      <c r="Y240" s="53"/>
      <c r="Z240" s="53"/>
      <c r="AA240" s="5" t="str">
        <f t="shared" si="80"/>
        <v>
</v>
      </c>
      <c r="AB240" s="53"/>
      <c r="AC240" s="53"/>
      <c r="AD240" s="5" t="str">
        <f t="shared" si="81"/>
        <v>
</v>
      </c>
      <c r="AE240" s="53"/>
      <c r="AF240" s="53"/>
      <c r="AG240" s="12" t="str">
        <f t="shared" si="82"/>
        <v>
</v>
      </c>
      <c r="AH240" s="12">
        <v>1.0</v>
      </c>
      <c r="AI240" s="12" t="str">
        <f t="shared" si="59"/>
        <v>Other</v>
      </c>
      <c r="AJ240" s="12" t="str">
        <f t="shared" si="60"/>
        <v>none</v>
      </c>
      <c r="AK240" s="22" t="str">
        <f t="shared" si="83"/>
        <v>letters/statements</v>
      </c>
      <c r="AL240" s="39" t="str">
        <f t="shared" si="62"/>
        <v>letters/statements</v>
      </c>
      <c r="AM240" s="1" t="str">
        <f t="shared" si="84"/>
        <v/>
      </c>
      <c r="AN240" s="2" t="b">
        <f t="shared" si="64"/>
        <v>0</v>
      </c>
      <c r="AO240" s="1" t="b">
        <f t="shared" si="65"/>
        <v>0</v>
      </c>
      <c r="AP240" s="1" t="str">
        <f t="shared" si="66"/>
        <v>no involvement</v>
      </c>
      <c r="AQ240" s="1" t="b">
        <f t="shared" si="67"/>
        <v>0</v>
      </c>
      <c r="AR240" s="1" t="b">
        <f t="shared" si="68"/>
        <v>1</v>
      </c>
      <c r="AS240" s="1" t="b">
        <f t="shared" si="69"/>
        <v>0</v>
      </c>
      <c r="AT240" s="1" t="str">
        <f t="shared" si="70"/>
        <v>None</v>
      </c>
      <c r="AU240" s="1" t="b">
        <f t="shared" si="71"/>
        <v>0</v>
      </c>
      <c r="AV240" s="1" t="b">
        <f t="shared" si="72"/>
        <v>0</v>
      </c>
      <c r="AW240" s="1" t="str">
        <f t="shared" si="73"/>
        <v>None</v>
      </c>
      <c r="AX240" s="1" t="b">
        <f t="shared" si="74"/>
        <v>0</v>
      </c>
      <c r="AY240" s="1" t="b">
        <f t="shared" si="75"/>
        <v>0</v>
      </c>
      <c r="AZ240" s="1" t="b">
        <f t="shared" si="76"/>
        <v>0</v>
      </c>
      <c r="BA240" s="1" t="b">
        <f t="shared" si="77"/>
        <v>0</v>
      </c>
      <c r="BB240" s="1" t="b">
        <f t="shared" si="78"/>
        <v>0</v>
      </c>
    </row>
    <row r="241">
      <c r="A241" s="62" t="s">
        <v>1185</v>
      </c>
      <c r="B241" s="17">
        <v>43749.0</v>
      </c>
      <c r="C241" s="4" t="s">
        <v>288</v>
      </c>
      <c r="D241" s="3" t="s">
        <v>124</v>
      </c>
      <c r="E241" s="3" t="s">
        <v>53</v>
      </c>
      <c r="F241" s="18" t="s">
        <v>82</v>
      </c>
      <c r="G241" s="18"/>
      <c r="H241" s="18"/>
      <c r="I241" s="3"/>
      <c r="J241" s="14"/>
      <c r="K241" s="19" t="s">
        <v>83</v>
      </c>
      <c r="L241" s="3" t="s">
        <v>316</v>
      </c>
      <c r="M241" s="3" t="s">
        <v>193</v>
      </c>
      <c r="N241" s="3" t="s">
        <v>194</v>
      </c>
      <c r="O241" s="3" t="s">
        <v>317</v>
      </c>
      <c r="P241" s="4"/>
      <c r="Q241" s="4"/>
      <c r="R241" s="56"/>
      <c r="S241" s="56"/>
      <c r="T241" s="11" t="s">
        <v>1186</v>
      </c>
      <c r="U241" s="179"/>
      <c r="V241" s="4" t="s">
        <v>70</v>
      </c>
      <c r="W241" s="4" t="s">
        <v>71</v>
      </c>
      <c r="X241" s="5" t="str">
        <f t="shared" si="79"/>
        <v>police/sheriff
other</v>
      </c>
      <c r="Y241" s="4" t="s">
        <v>70</v>
      </c>
      <c r="Z241" s="4" t="s">
        <v>111</v>
      </c>
      <c r="AA241" s="5" t="str">
        <f t="shared" si="80"/>
        <v>police/sheriff
letters/statements</v>
      </c>
      <c r="AB241" s="53"/>
      <c r="AC241" s="53"/>
      <c r="AD241" s="5" t="str">
        <f t="shared" si="81"/>
        <v>
</v>
      </c>
      <c r="AE241" s="53"/>
      <c r="AF241" s="53"/>
      <c r="AG241" s="12" t="str">
        <f t="shared" si="82"/>
        <v>
</v>
      </c>
      <c r="AH241" s="12">
        <v>2.0</v>
      </c>
      <c r="AI241" s="12" t="str">
        <f t="shared" si="59"/>
        <v>Other</v>
      </c>
      <c r="AJ241" s="12" t="str">
        <f t="shared" si="60"/>
        <v>none</v>
      </c>
      <c r="AK241" s="22" t="str">
        <f t="shared" si="83"/>
        <v>other, letters/statements</v>
      </c>
      <c r="AL241" s="23" t="str">
        <f t="shared" si="62"/>
        <v>police/sheriff, police/sheriff</v>
      </c>
      <c r="AM241" s="1" t="str">
        <f t="shared" si="84"/>
        <v/>
      </c>
      <c r="AN241" s="2" t="b">
        <f t="shared" si="64"/>
        <v>0</v>
      </c>
      <c r="AO241" s="1" t="b">
        <f t="shared" si="65"/>
        <v>1</v>
      </c>
      <c r="AP241" s="1" t="str">
        <f t="shared" si="66"/>
        <v>other</v>
      </c>
      <c r="AQ241" s="1" t="b">
        <f t="shared" si="67"/>
        <v>0</v>
      </c>
      <c r="AR241" s="1" t="b">
        <f t="shared" si="68"/>
        <v>1</v>
      </c>
      <c r="AS241" s="1" t="b">
        <f t="shared" si="69"/>
        <v>0</v>
      </c>
      <c r="AT241" s="1" t="str">
        <f t="shared" si="70"/>
        <v>None</v>
      </c>
      <c r="AU241" s="1" t="b">
        <f t="shared" si="71"/>
        <v>0</v>
      </c>
      <c r="AV241" s="1" t="b">
        <f t="shared" si="72"/>
        <v>1</v>
      </c>
      <c r="AW241" s="1" t="str">
        <f t="shared" si="73"/>
        <v>police/sheriff</v>
      </c>
      <c r="AX241" s="1" t="b">
        <f t="shared" si="74"/>
        <v>0</v>
      </c>
      <c r="AY241" s="1" t="b">
        <f t="shared" si="75"/>
        <v>0</v>
      </c>
      <c r="AZ241" s="1" t="b">
        <f t="shared" si="76"/>
        <v>0</v>
      </c>
      <c r="BA241" s="1" t="b">
        <f t="shared" si="77"/>
        <v>0</v>
      </c>
      <c r="BB241" s="1" t="b">
        <f t="shared" si="78"/>
        <v>1</v>
      </c>
    </row>
    <row r="242">
      <c r="A242" s="62" t="s">
        <v>1185</v>
      </c>
      <c r="B242" s="17">
        <v>43749.0</v>
      </c>
      <c r="C242" s="4" t="s">
        <v>292</v>
      </c>
      <c r="D242" s="3" t="s">
        <v>124</v>
      </c>
      <c r="E242" s="3" t="s">
        <v>53</v>
      </c>
      <c r="F242" s="18" t="s">
        <v>82</v>
      </c>
      <c r="G242" s="18"/>
      <c r="H242" s="18"/>
      <c r="I242" s="3"/>
      <c r="J242" s="14"/>
      <c r="K242" s="19" t="s">
        <v>83</v>
      </c>
      <c r="L242" s="3" t="s">
        <v>648</v>
      </c>
      <c r="M242" s="3" t="s">
        <v>296</v>
      </c>
      <c r="N242" s="3" t="s">
        <v>194</v>
      </c>
      <c r="O242" s="3" t="s">
        <v>326</v>
      </c>
      <c r="P242" s="4"/>
      <c r="Q242" s="4"/>
      <c r="R242" s="56"/>
      <c r="S242" s="56"/>
      <c r="T242" s="11" t="s">
        <v>1187</v>
      </c>
      <c r="U242" s="179"/>
      <c r="V242" s="4" t="s">
        <v>70</v>
      </c>
      <c r="W242" s="4" t="s">
        <v>71</v>
      </c>
      <c r="X242" s="5" t="str">
        <f t="shared" si="79"/>
        <v>police/sheriff
other</v>
      </c>
      <c r="Y242" s="4" t="s">
        <v>70</v>
      </c>
      <c r="Z242" s="4" t="s">
        <v>111</v>
      </c>
      <c r="AA242" s="5" t="str">
        <f t="shared" si="80"/>
        <v>police/sheriff
letters/statements</v>
      </c>
      <c r="AB242" s="53"/>
      <c r="AC242" s="53"/>
      <c r="AD242" s="5" t="str">
        <f t="shared" si="81"/>
        <v>
</v>
      </c>
      <c r="AE242" s="53"/>
      <c r="AF242" s="53"/>
      <c r="AG242" s="12" t="str">
        <f t="shared" si="82"/>
        <v>
</v>
      </c>
      <c r="AH242" s="12">
        <v>2.0</v>
      </c>
      <c r="AI242" s="12" t="str">
        <f t="shared" si="59"/>
        <v>Other</v>
      </c>
      <c r="AJ242" s="12" t="str">
        <f t="shared" si="60"/>
        <v>none</v>
      </c>
      <c r="AK242" s="22" t="str">
        <f t="shared" si="83"/>
        <v>other, letters/statements</v>
      </c>
      <c r="AL242" s="23" t="str">
        <f t="shared" si="62"/>
        <v>police/sheriff, police/sheriff</v>
      </c>
      <c r="AM242" s="1" t="str">
        <f t="shared" si="84"/>
        <v/>
      </c>
      <c r="AN242" s="2" t="b">
        <f t="shared" si="64"/>
        <v>0</v>
      </c>
      <c r="AO242" s="1" t="b">
        <f t="shared" si="65"/>
        <v>1</v>
      </c>
      <c r="AP242" s="1" t="str">
        <f t="shared" si="66"/>
        <v>other</v>
      </c>
      <c r="AQ242" s="1" t="b">
        <f t="shared" si="67"/>
        <v>0</v>
      </c>
      <c r="AR242" s="1" t="b">
        <f t="shared" si="68"/>
        <v>1</v>
      </c>
      <c r="AS242" s="1" t="b">
        <f t="shared" si="69"/>
        <v>0</v>
      </c>
      <c r="AT242" s="1" t="str">
        <f t="shared" si="70"/>
        <v>None</v>
      </c>
      <c r="AU242" s="1" t="b">
        <f t="shared" si="71"/>
        <v>0</v>
      </c>
      <c r="AV242" s="1" t="b">
        <f t="shared" si="72"/>
        <v>1</v>
      </c>
      <c r="AW242" s="1" t="str">
        <f t="shared" si="73"/>
        <v>police/sheriff</v>
      </c>
      <c r="AX242" s="1" t="b">
        <f t="shared" si="74"/>
        <v>0</v>
      </c>
      <c r="AY242" s="1" t="b">
        <f t="shared" si="75"/>
        <v>0</v>
      </c>
      <c r="AZ242" s="1" t="b">
        <f t="shared" si="76"/>
        <v>0</v>
      </c>
      <c r="BA242" s="1" t="b">
        <f t="shared" si="77"/>
        <v>0</v>
      </c>
      <c r="BB242" s="1" t="b">
        <f t="shared" si="78"/>
        <v>1</v>
      </c>
    </row>
    <row r="243">
      <c r="A243" s="62" t="s">
        <v>1188</v>
      </c>
      <c r="B243" s="17">
        <v>43749.0</v>
      </c>
      <c r="C243" s="4" t="s">
        <v>794</v>
      </c>
      <c r="D243" s="3" t="s">
        <v>795</v>
      </c>
      <c r="E243" s="3" t="s">
        <v>53</v>
      </c>
      <c r="F243" s="18" t="s">
        <v>82</v>
      </c>
      <c r="G243" s="18"/>
      <c r="H243" s="18"/>
      <c r="I243" s="3" t="s">
        <v>1189</v>
      </c>
      <c r="J243" s="14"/>
      <c r="K243" s="19" t="s">
        <v>83</v>
      </c>
      <c r="L243" s="3" t="s">
        <v>59</v>
      </c>
      <c r="M243" s="3" t="s">
        <v>237</v>
      </c>
      <c r="N243" s="3" t="s">
        <v>194</v>
      </c>
      <c r="O243" s="3" t="s">
        <v>682</v>
      </c>
      <c r="P243" s="4"/>
      <c r="Q243" s="4"/>
      <c r="R243" s="56"/>
      <c r="S243" s="56"/>
      <c r="T243" s="180" t="s">
        <v>1190</v>
      </c>
      <c r="U243" s="179" t="s">
        <v>1191</v>
      </c>
      <c r="V243" s="4" t="s">
        <v>68</v>
      </c>
      <c r="W243" s="4" t="s">
        <v>111</v>
      </c>
      <c r="X243" s="5" t="str">
        <f t="shared" si="79"/>
        <v>community members
letters/statements</v>
      </c>
      <c r="Y243" s="53"/>
      <c r="Z243" s="53"/>
      <c r="AA243" s="5" t="str">
        <f t="shared" si="80"/>
        <v>
</v>
      </c>
      <c r="AB243" s="53"/>
      <c r="AC243" s="53"/>
      <c r="AD243" s="5" t="str">
        <f t="shared" si="81"/>
        <v>
</v>
      </c>
      <c r="AE243" s="53"/>
      <c r="AF243" s="53"/>
      <c r="AG243" s="12" t="str">
        <f t="shared" si="82"/>
        <v>
</v>
      </c>
      <c r="AH243" s="12">
        <v>1.0</v>
      </c>
      <c r="AI243" s="12" t="str">
        <f t="shared" si="59"/>
        <v>Other</v>
      </c>
      <c r="AJ243" s="12" t="str">
        <f t="shared" si="60"/>
        <v>none</v>
      </c>
      <c r="AK243" s="22" t="str">
        <f t="shared" si="83"/>
        <v>letters/statements</v>
      </c>
      <c r="AL243" s="23" t="str">
        <f t="shared" si="62"/>
        <v>letters/statements</v>
      </c>
      <c r="AM243" s="1" t="str">
        <f t="shared" si="84"/>
        <v/>
      </c>
      <c r="AN243" s="2" t="b">
        <f t="shared" si="64"/>
        <v>0</v>
      </c>
      <c r="AO243" s="1" t="b">
        <f t="shared" si="65"/>
        <v>0</v>
      </c>
      <c r="AP243" s="1" t="str">
        <f t="shared" si="66"/>
        <v>no involvement</v>
      </c>
      <c r="AQ243" s="1" t="b">
        <f t="shared" si="67"/>
        <v>0</v>
      </c>
      <c r="AR243" s="1" t="b">
        <f t="shared" si="68"/>
        <v>1</v>
      </c>
      <c r="AS243" s="1" t="b">
        <f t="shared" si="69"/>
        <v>0</v>
      </c>
      <c r="AT243" s="1" t="str">
        <f t="shared" si="70"/>
        <v>None</v>
      </c>
      <c r="AU243" s="1" t="b">
        <f t="shared" si="71"/>
        <v>0</v>
      </c>
      <c r="AV243" s="1" t="b">
        <f t="shared" si="72"/>
        <v>0</v>
      </c>
      <c r="AW243" s="1" t="str">
        <f t="shared" si="73"/>
        <v>None</v>
      </c>
      <c r="AX243" s="1" t="b">
        <f t="shared" si="74"/>
        <v>0</v>
      </c>
      <c r="AY243" s="1" t="b">
        <f t="shared" si="75"/>
        <v>0</v>
      </c>
      <c r="AZ243" s="1" t="b">
        <f t="shared" si="76"/>
        <v>0</v>
      </c>
      <c r="BA243" s="1" t="b">
        <f t="shared" si="77"/>
        <v>0</v>
      </c>
      <c r="BB243" s="1" t="b">
        <f t="shared" si="78"/>
        <v>0</v>
      </c>
    </row>
    <row r="244">
      <c r="A244" s="62" t="s">
        <v>1192</v>
      </c>
      <c r="B244" s="17">
        <v>43753.0</v>
      </c>
      <c r="C244" s="4" t="s">
        <v>1193</v>
      </c>
      <c r="D244" s="3" t="s">
        <v>156</v>
      </c>
      <c r="E244" s="3" t="s">
        <v>53</v>
      </c>
      <c r="F244" s="18" t="s">
        <v>55</v>
      </c>
      <c r="G244" s="6" t="s">
        <v>54</v>
      </c>
      <c r="H244" s="6"/>
      <c r="I244" s="3"/>
      <c r="J244" s="14"/>
      <c r="K244" s="19" t="s">
        <v>83</v>
      </c>
      <c r="L244" s="3" t="s">
        <v>146</v>
      </c>
      <c r="M244" s="3" t="s">
        <v>193</v>
      </c>
      <c r="N244" s="3" t="s">
        <v>194</v>
      </c>
      <c r="O244" s="3" t="s">
        <v>203</v>
      </c>
      <c r="P244" s="4"/>
      <c r="Q244" s="77"/>
      <c r="R244" s="56"/>
      <c r="S244" s="56"/>
      <c r="T244" s="65" t="s">
        <v>1194</v>
      </c>
      <c r="U244" s="4" t="s">
        <v>1195</v>
      </c>
      <c r="V244" s="4" t="s">
        <v>179</v>
      </c>
      <c r="W244" s="4" t="s">
        <v>111</v>
      </c>
      <c r="X244" s="5" t="str">
        <f t="shared" si="79"/>
        <v>school administration
letters/statements</v>
      </c>
      <c r="Y244" s="4" t="s">
        <v>70</v>
      </c>
      <c r="Z244" s="4" t="s">
        <v>71</v>
      </c>
      <c r="AA244" s="5" t="str">
        <f t="shared" si="80"/>
        <v>police/sheriff
other</v>
      </c>
      <c r="AB244" s="53"/>
      <c r="AC244" s="53"/>
      <c r="AD244" s="5" t="str">
        <f t="shared" si="81"/>
        <v>
</v>
      </c>
      <c r="AE244" s="53"/>
      <c r="AF244" s="53"/>
      <c r="AG244" s="12" t="str">
        <f t="shared" si="82"/>
        <v>
</v>
      </c>
      <c r="AH244" s="12">
        <v>2.0</v>
      </c>
      <c r="AI244" s="12" t="str">
        <f t="shared" si="59"/>
        <v>Graffiti</v>
      </c>
      <c r="AJ244" s="12" t="str">
        <f t="shared" si="60"/>
        <v>vandalism</v>
      </c>
      <c r="AK244" s="22" t="str">
        <f t="shared" si="83"/>
        <v>letters/statements, other</v>
      </c>
      <c r="AL244" s="39" t="str">
        <f t="shared" si="62"/>
        <v>school administration, police/sheriff</v>
      </c>
      <c r="AM244" s="1" t="str">
        <f t="shared" si="84"/>
        <v/>
      </c>
      <c r="AN244" s="2" t="b">
        <f t="shared" si="64"/>
        <v>0</v>
      </c>
      <c r="AO244" s="1" t="b">
        <f t="shared" si="65"/>
        <v>1</v>
      </c>
      <c r="AP244" s="1" t="str">
        <f t="shared" si="66"/>
        <v>other</v>
      </c>
      <c r="AQ244" s="1" t="b">
        <f t="shared" si="67"/>
        <v>0</v>
      </c>
      <c r="AR244" s="1" t="b">
        <f t="shared" si="68"/>
        <v>1</v>
      </c>
      <c r="AS244" s="1" t="b">
        <f t="shared" si="69"/>
        <v>0</v>
      </c>
      <c r="AT244" s="1" t="str">
        <f t="shared" si="70"/>
        <v>None</v>
      </c>
      <c r="AU244" s="1" t="b">
        <f t="shared" si="71"/>
        <v>0</v>
      </c>
      <c r="AV244" s="1" t="b">
        <f t="shared" si="72"/>
        <v>1</v>
      </c>
      <c r="AW244" s="1" t="str">
        <f t="shared" si="73"/>
        <v>police/sheriff</v>
      </c>
      <c r="AX244" s="1" t="b">
        <f t="shared" si="74"/>
        <v>0</v>
      </c>
      <c r="AY244" s="1" t="b">
        <f t="shared" si="75"/>
        <v>0</v>
      </c>
      <c r="AZ244" s="1" t="b">
        <f t="shared" si="76"/>
        <v>0</v>
      </c>
      <c r="BA244" s="1" t="b">
        <f t="shared" si="77"/>
        <v>0</v>
      </c>
      <c r="BB244" s="1" t="b">
        <f t="shared" si="78"/>
        <v>1</v>
      </c>
    </row>
    <row r="245">
      <c r="A245" s="62" t="s">
        <v>1196</v>
      </c>
      <c r="B245" s="17">
        <v>43755.0</v>
      </c>
      <c r="C245" s="4" t="s">
        <v>794</v>
      </c>
      <c r="D245" s="3" t="s">
        <v>795</v>
      </c>
      <c r="E245" s="3" t="s">
        <v>1197</v>
      </c>
      <c r="F245" s="18" t="s">
        <v>82</v>
      </c>
      <c r="G245" s="18"/>
      <c r="H245" s="18"/>
      <c r="I245" s="3" t="s">
        <v>1198</v>
      </c>
      <c r="J245" s="14"/>
      <c r="K245" s="19" t="s">
        <v>83</v>
      </c>
      <c r="L245" s="3" t="s">
        <v>146</v>
      </c>
      <c r="M245" s="3" t="s">
        <v>237</v>
      </c>
      <c r="N245" s="3" t="s">
        <v>194</v>
      </c>
      <c r="O245" s="3" t="s">
        <v>297</v>
      </c>
      <c r="P245" s="4"/>
      <c r="Q245" s="77" t="s">
        <v>64</v>
      </c>
      <c r="R245" s="56"/>
      <c r="S245" s="56"/>
      <c r="T245" s="65" t="s">
        <v>1199</v>
      </c>
      <c r="U245" s="4"/>
      <c r="V245" s="4" t="s">
        <v>70</v>
      </c>
      <c r="W245" s="4" t="s">
        <v>71</v>
      </c>
      <c r="X245" s="5" t="str">
        <f t="shared" si="79"/>
        <v>police/sheriff
other</v>
      </c>
      <c r="Y245" s="53"/>
      <c r="Z245" s="53"/>
      <c r="AA245" s="5" t="str">
        <f t="shared" si="80"/>
        <v>
</v>
      </c>
      <c r="AB245" s="53"/>
      <c r="AC245" s="53"/>
      <c r="AD245" s="5" t="str">
        <f t="shared" si="81"/>
        <v>
</v>
      </c>
      <c r="AE245" s="53"/>
      <c r="AF245" s="53"/>
      <c r="AG245" s="12" t="str">
        <f t="shared" si="82"/>
        <v>
</v>
      </c>
      <c r="AH245" s="12">
        <v>1.0</v>
      </c>
      <c r="AI245" s="12" t="str">
        <f t="shared" si="59"/>
        <v>Other</v>
      </c>
      <c r="AJ245" s="12" t="str">
        <f t="shared" si="60"/>
        <v>none</v>
      </c>
      <c r="AK245" s="22" t="str">
        <f t="shared" si="83"/>
        <v>other</v>
      </c>
      <c r="AL245" s="39" t="str">
        <f t="shared" si="62"/>
        <v>other</v>
      </c>
      <c r="AM245" s="1" t="str">
        <f t="shared" si="84"/>
        <v>Black American Community</v>
      </c>
      <c r="AN245" s="2" t="b">
        <f t="shared" si="64"/>
        <v>0</v>
      </c>
      <c r="AO245" s="1" t="b">
        <f t="shared" si="65"/>
        <v>1</v>
      </c>
      <c r="AP245" s="1" t="str">
        <f t="shared" si="66"/>
        <v>other</v>
      </c>
      <c r="AQ245" s="1" t="b">
        <f t="shared" si="67"/>
        <v>0</v>
      </c>
      <c r="AR245" s="1" t="b">
        <f t="shared" si="68"/>
        <v>0</v>
      </c>
      <c r="AS245" s="1" t="b">
        <f t="shared" si="69"/>
        <v>0</v>
      </c>
      <c r="AT245" s="1" t="str">
        <f t="shared" si="70"/>
        <v>None</v>
      </c>
      <c r="AU245" s="1" t="b">
        <f t="shared" si="71"/>
        <v>0</v>
      </c>
      <c r="AV245" s="1" t="b">
        <f t="shared" si="72"/>
        <v>1</v>
      </c>
      <c r="AW245" s="1" t="str">
        <f t="shared" si="73"/>
        <v>police/sheriff</v>
      </c>
      <c r="AX245" s="1" t="b">
        <f t="shared" si="74"/>
        <v>0</v>
      </c>
      <c r="AY245" s="1" t="b">
        <f t="shared" si="75"/>
        <v>0</v>
      </c>
      <c r="AZ245" s="1" t="b">
        <f t="shared" si="76"/>
        <v>0</v>
      </c>
      <c r="BA245" s="1" t="b">
        <f t="shared" si="77"/>
        <v>0</v>
      </c>
      <c r="BB245" s="1" t="b">
        <f t="shared" si="78"/>
        <v>1</v>
      </c>
    </row>
    <row r="246">
      <c r="A246" s="62" t="s">
        <v>1200</v>
      </c>
      <c r="B246" s="17">
        <v>43762.0</v>
      </c>
      <c r="C246" s="4" t="s">
        <v>794</v>
      </c>
      <c r="D246" s="3" t="s">
        <v>795</v>
      </c>
      <c r="E246" s="3" t="s">
        <v>53</v>
      </c>
      <c r="F246" s="6" t="s">
        <v>881</v>
      </c>
      <c r="G246" s="18"/>
      <c r="H246" s="18"/>
      <c r="I246" s="3"/>
      <c r="J246" s="14"/>
      <c r="K246" s="19" t="s">
        <v>83</v>
      </c>
      <c r="L246" s="3" t="s">
        <v>146</v>
      </c>
      <c r="M246" s="3" t="s">
        <v>237</v>
      </c>
      <c r="N246" s="3" t="s">
        <v>194</v>
      </c>
      <c r="O246" s="3" t="s">
        <v>342</v>
      </c>
      <c r="P246" s="4"/>
      <c r="Q246" s="77"/>
      <c r="R246" s="56"/>
      <c r="S246" s="56"/>
      <c r="T246" s="65" t="s">
        <v>1201</v>
      </c>
      <c r="U246" s="4"/>
      <c r="V246" s="4" t="s">
        <v>179</v>
      </c>
      <c r="W246" s="4" t="s">
        <v>111</v>
      </c>
      <c r="X246" s="5" t="str">
        <f t="shared" si="79"/>
        <v>school administration
letters/statements</v>
      </c>
      <c r="Y246" s="4" t="s">
        <v>70</v>
      </c>
      <c r="Z246" s="4" t="s">
        <v>71</v>
      </c>
      <c r="AA246" s="5" t="str">
        <f t="shared" si="80"/>
        <v>police/sheriff
other</v>
      </c>
      <c r="AB246" s="53"/>
      <c r="AC246" s="53"/>
      <c r="AD246" s="5" t="str">
        <f t="shared" si="81"/>
        <v>
</v>
      </c>
      <c r="AE246" s="53"/>
      <c r="AF246" s="53"/>
      <c r="AG246" s="12" t="str">
        <f t="shared" si="82"/>
        <v>
</v>
      </c>
      <c r="AH246" s="12">
        <v>2.0</v>
      </c>
      <c r="AI246" s="12" t="str">
        <f t="shared" si="59"/>
        <v>Symbol</v>
      </c>
      <c r="AJ246" s="12" t="str">
        <f t="shared" si="60"/>
        <v>other</v>
      </c>
      <c r="AK246" s="22" t="str">
        <f t="shared" si="83"/>
        <v>letters/statements, other</v>
      </c>
      <c r="AL246" s="39" t="str">
        <f t="shared" si="62"/>
        <v>school administration, police/sheriff</v>
      </c>
      <c r="AM246" s="1" t="str">
        <f t="shared" si="84"/>
        <v/>
      </c>
      <c r="AN246" s="2" t="b">
        <f t="shared" si="64"/>
        <v>0</v>
      </c>
      <c r="AO246" s="1" t="b">
        <f t="shared" si="65"/>
        <v>1</v>
      </c>
      <c r="AP246" s="1" t="str">
        <f t="shared" si="66"/>
        <v>other</v>
      </c>
      <c r="AQ246" s="1" t="b">
        <f t="shared" si="67"/>
        <v>0</v>
      </c>
      <c r="AR246" s="1" t="b">
        <f t="shared" si="68"/>
        <v>1</v>
      </c>
      <c r="AS246" s="1" t="b">
        <f t="shared" si="69"/>
        <v>0</v>
      </c>
      <c r="AT246" s="1" t="str">
        <f t="shared" si="70"/>
        <v>None</v>
      </c>
      <c r="AU246" s="1" t="b">
        <f t="shared" si="71"/>
        <v>0</v>
      </c>
      <c r="AV246" s="1" t="b">
        <f t="shared" si="72"/>
        <v>1</v>
      </c>
      <c r="AW246" s="1" t="str">
        <f t="shared" si="73"/>
        <v>police/sheriff</v>
      </c>
      <c r="AX246" s="1" t="b">
        <f t="shared" si="74"/>
        <v>0</v>
      </c>
      <c r="AY246" s="1" t="b">
        <f t="shared" si="75"/>
        <v>0</v>
      </c>
      <c r="AZ246" s="1" t="b">
        <f t="shared" si="76"/>
        <v>0</v>
      </c>
      <c r="BA246" s="1" t="b">
        <f t="shared" si="77"/>
        <v>0</v>
      </c>
      <c r="BB246" s="1" t="b">
        <f t="shared" si="78"/>
        <v>1</v>
      </c>
    </row>
    <row r="247">
      <c r="A247" s="62" t="s">
        <v>1202</v>
      </c>
      <c r="B247" s="17">
        <v>43763.0</v>
      </c>
      <c r="C247" s="4" t="s">
        <v>1203</v>
      </c>
      <c r="D247" s="3" t="s">
        <v>74</v>
      </c>
      <c r="E247" s="3" t="s">
        <v>53</v>
      </c>
      <c r="F247" s="18" t="s">
        <v>55</v>
      </c>
      <c r="G247" s="6" t="s">
        <v>54</v>
      </c>
      <c r="H247" s="6"/>
      <c r="I247" s="3"/>
      <c r="J247" s="14"/>
      <c r="K247" s="19" t="s">
        <v>83</v>
      </c>
      <c r="L247" s="3" t="s">
        <v>146</v>
      </c>
      <c r="M247" s="3" t="s">
        <v>1204</v>
      </c>
      <c r="N247" s="3" t="s">
        <v>194</v>
      </c>
      <c r="O247" s="85" t="s">
        <v>62</v>
      </c>
      <c r="P247" s="4"/>
      <c r="Q247" s="4"/>
      <c r="R247" s="56"/>
      <c r="S247" s="56"/>
      <c r="T247" s="65" t="s">
        <v>1205</v>
      </c>
      <c r="U247" s="4"/>
      <c r="V247" s="4" t="s">
        <v>179</v>
      </c>
      <c r="W247" s="4" t="s">
        <v>111</v>
      </c>
      <c r="X247" s="5" t="str">
        <f t="shared" si="79"/>
        <v>school administration
letters/statements</v>
      </c>
      <c r="Y247" s="4" t="s">
        <v>70</v>
      </c>
      <c r="Z247" s="4" t="s">
        <v>71</v>
      </c>
      <c r="AA247" s="5" t="str">
        <f t="shared" si="80"/>
        <v>police/sheriff
other</v>
      </c>
      <c r="AB247" s="4" t="s">
        <v>179</v>
      </c>
      <c r="AC247" s="4" t="s">
        <v>226</v>
      </c>
      <c r="AD247" s="5" t="str">
        <f t="shared" si="81"/>
        <v>school administration
victim support</v>
      </c>
      <c r="AE247" s="4" t="s">
        <v>179</v>
      </c>
      <c r="AF247" s="4" t="s">
        <v>69</v>
      </c>
      <c r="AG247" s="12" t="str">
        <f t="shared" si="82"/>
        <v>school administration
clean up/cover up</v>
      </c>
      <c r="AH247" s="12">
        <v>4.0</v>
      </c>
      <c r="AI247" s="12" t="str">
        <f t="shared" si="59"/>
        <v>Graffiti</v>
      </c>
      <c r="AJ247" s="12" t="str">
        <f t="shared" si="60"/>
        <v>vandalism</v>
      </c>
      <c r="AK247" s="22" t="str">
        <f t="shared" si="83"/>
        <v>letters/statements, other, victim support, clean up/cover up</v>
      </c>
      <c r="AL247" s="23" t="str">
        <f t="shared" si="62"/>
        <v>school administration, police/sheriff, school administration, school administration</v>
      </c>
      <c r="AM247" s="1" t="str">
        <f t="shared" si="84"/>
        <v/>
      </c>
      <c r="AN247" s="2" t="b">
        <f t="shared" si="64"/>
        <v>0</v>
      </c>
      <c r="AO247" s="1" t="b">
        <f t="shared" si="65"/>
        <v>1</v>
      </c>
      <c r="AP247" s="1" t="str">
        <f t="shared" si="66"/>
        <v>other</v>
      </c>
      <c r="AQ247" s="1" t="b">
        <f t="shared" si="67"/>
        <v>0</v>
      </c>
      <c r="AR247" s="1" t="b">
        <f t="shared" si="68"/>
        <v>1</v>
      </c>
      <c r="AS247" s="1" t="b">
        <f t="shared" si="69"/>
        <v>1</v>
      </c>
      <c r="AT247" s="1" t="str">
        <f t="shared" si="70"/>
        <v>school administration</v>
      </c>
      <c r="AU247" s="1" t="b">
        <f t="shared" si="71"/>
        <v>0</v>
      </c>
      <c r="AV247" s="1" t="b">
        <f t="shared" si="72"/>
        <v>1</v>
      </c>
      <c r="AW247" s="1" t="str">
        <f t="shared" si="73"/>
        <v>police/sheriff</v>
      </c>
      <c r="AX247" s="1" t="b">
        <f t="shared" si="74"/>
        <v>0</v>
      </c>
      <c r="AY247" s="1" t="b">
        <f t="shared" si="75"/>
        <v>0</v>
      </c>
      <c r="AZ247" s="1" t="b">
        <f t="shared" si="76"/>
        <v>1</v>
      </c>
      <c r="BA247" s="1" t="b">
        <f t="shared" si="77"/>
        <v>1</v>
      </c>
      <c r="BB247" s="1" t="b">
        <f t="shared" si="78"/>
        <v>1</v>
      </c>
    </row>
    <row r="248">
      <c r="A248" s="51" t="s">
        <v>1206</v>
      </c>
      <c r="B248" s="181">
        <v>43765.0</v>
      </c>
      <c r="C248" s="53" t="s">
        <v>1207</v>
      </c>
      <c r="D248" s="53" t="s">
        <v>74</v>
      </c>
      <c r="E248" s="53" t="s">
        <v>53</v>
      </c>
      <c r="F248" s="18" t="s">
        <v>82</v>
      </c>
      <c r="G248" s="18"/>
      <c r="H248" s="18"/>
      <c r="I248" s="53"/>
      <c r="J248" s="14"/>
      <c r="K248" s="19" t="s">
        <v>83</v>
      </c>
      <c r="L248" s="4" t="s">
        <v>146</v>
      </c>
      <c r="M248" s="4" t="s">
        <v>193</v>
      </c>
      <c r="N248" s="53" t="s">
        <v>194</v>
      </c>
      <c r="O248" s="4" t="s">
        <v>1043</v>
      </c>
      <c r="P248" s="53"/>
      <c r="Q248" s="53"/>
      <c r="R248" s="56"/>
      <c r="S248" s="56"/>
      <c r="T248" s="182" t="s">
        <v>1208</v>
      </c>
      <c r="U248" s="53"/>
      <c r="V248" s="4" t="s">
        <v>179</v>
      </c>
      <c r="W248" s="4" t="s">
        <v>111</v>
      </c>
      <c r="X248" s="5" t="str">
        <f t="shared" si="79"/>
        <v>school administration
letters/statements</v>
      </c>
      <c r="Y248" s="4" t="s">
        <v>70</v>
      </c>
      <c r="Z248" s="4" t="s">
        <v>71</v>
      </c>
      <c r="AA248" s="5" t="str">
        <f t="shared" si="80"/>
        <v>police/sheriff
other</v>
      </c>
      <c r="AB248" s="4" t="s">
        <v>179</v>
      </c>
      <c r="AC248" s="4" t="s">
        <v>226</v>
      </c>
      <c r="AD248" s="5" t="str">
        <f t="shared" si="81"/>
        <v>school administration
victim support</v>
      </c>
      <c r="AE248" s="4" t="s">
        <v>179</v>
      </c>
      <c r="AF248" s="4" t="s">
        <v>92</v>
      </c>
      <c r="AG248" s="12" t="str">
        <f t="shared" si="82"/>
        <v>school administration
gathering/protest/vigil/demonstration</v>
      </c>
      <c r="AH248" s="12">
        <v>4.0</v>
      </c>
      <c r="AI248" s="12" t="str">
        <f t="shared" si="59"/>
        <v>Other</v>
      </c>
      <c r="AJ248" s="12" t="str">
        <f t="shared" si="60"/>
        <v>none</v>
      </c>
      <c r="AK248" s="22" t="str">
        <f t="shared" si="83"/>
        <v>letters/statements, other, victim support, gathering/protest/vigil/demonstration</v>
      </c>
      <c r="AL248" s="23" t="str">
        <f t="shared" si="62"/>
        <v>school administration, police/sheriff, school administration, school administration</v>
      </c>
      <c r="AM248" s="1" t="str">
        <f t="shared" si="84"/>
        <v/>
      </c>
      <c r="AN248" s="2" t="b">
        <f t="shared" si="64"/>
        <v>0</v>
      </c>
      <c r="AO248" s="1" t="b">
        <f t="shared" si="65"/>
        <v>1</v>
      </c>
      <c r="AP248" s="1" t="str">
        <f t="shared" si="66"/>
        <v>other</v>
      </c>
      <c r="AQ248" s="1" t="b">
        <f t="shared" si="67"/>
        <v>0</v>
      </c>
      <c r="AR248" s="1" t="b">
        <f t="shared" si="68"/>
        <v>1</v>
      </c>
      <c r="AS248" s="1" t="b">
        <f t="shared" si="69"/>
        <v>0</v>
      </c>
      <c r="AT248" s="1" t="str">
        <f t="shared" si="70"/>
        <v>None</v>
      </c>
      <c r="AU248" s="1" t="b">
        <f t="shared" si="71"/>
        <v>0</v>
      </c>
      <c r="AV248" s="1" t="b">
        <f t="shared" si="72"/>
        <v>1</v>
      </c>
      <c r="AW248" s="1" t="str">
        <f t="shared" si="73"/>
        <v>police/sheriff</v>
      </c>
      <c r="AX248" s="1" t="b">
        <f t="shared" si="74"/>
        <v>0</v>
      </c>
      <c r="AY248" s="1" t="b">
        <f t="shared" si="75"/>
        <v>1</v>
      </c>
      <c r="AZ248" s="1" t="b">
        <f t="shared" si="76"/>
        <v>1</v>
      </c>
      <c r="BA248" s="1" t="b">
        <f t="shared" si="77"/>
        <v>1</v>
      </c>
      <c r="BB248" s="1" t="b">
        <f t="shared" si="78"/>
        <v>1</v>
      </c>
    </row>
    <row r="249">
      <c r="A249" s="62" t="s">
        <v>1196</v>
      </c>
      <c r="B249" s="17">
        <v>43766.0</v>
      </c>
      <c r="C249" s="4" t="s">
        <v>794</v>
      </c>
      <c r="D249" s="3" t="s">
        <v>795</v>
      </c>
      <c r="E249" s="3" t="s">
        <v>1197</v>
      </c>
      <c r="F249" s="18" t="s">
        <v>82</v>
      </c>
      <c r="G249" s="18"/>
      <c r="H249" s="18"/>
      <c r="I249" s="3" t="s">
        <v>1209</v>
      </c>
      <c r="J249" s="14"/>
      <c r="K249" s="19" t="s">
        <v>83</v>
      </c>
      <c r="L249" s="3" t="s">
        <v>146</v>
      </c>
      <c r="M249" s="3" t="s">
        <v>237</v>
      </c>
      <c r="N249" s="3" t="s">
        <v>194</v>
      </c>
      <c r="O249" s="3" t="s">
        <v>297</v>
      </c>
      <c r="P249" s="4"/>
      <c r="Q249" s="77" t="s">
        <v>64</v>
      </c>
      <c r="R249" s="56"/>
      <c r="S249" s="56"/>
      <c r="T249" s="65" t="s">
        <v>1210</v>
      </c>
      <c r="U249" s="4"/>
      <c r="V249" s="4" t="s">
        <v>70</v>
      </c>
      <c r="W249" s="4" t="s">
        <v>71</v>
      </c>
      <c r="X249" s="5" t="str">
        <f t="shared" si="79"/>
        <v>police/sheriff
other</v>
      </c>
      <c r="Y249" s="53"/>
      <c r="Z249" s="4" t="s">
        <v>69</v>
      </c>
      <c r="AA249" s="5" t="str">
        <f t="shared" si="80"/>
        <v>
clean up/cover up</v>
      </c>
      <c r="AB249" s="53"/>
      <c r="AC249" s="53"/>
      <c r="AD249" s="5" t="str">
        <f t="shared" si="81"/>
        <v>
</v>
      </c>
      <c r="AE249" s="53"/>
      <c r="AF249" s="53"/>
      <c r="AG249" s="12" t="str">
        <f t="shared" si="82"/>
        <v>
</v>
      </c>
      <c r="AH249" s="12">
        <v>2.0</v>
      </c>
      <c r="AI249" s="12" t="str">
        <f t="shared" si="59"/>
        <v>Other</v>
      </c>
      <c r="AJ249" s="12" t="str">
        <f t="shared" si="60"/>
        <v>none</v>
      </c>
      <c r="AK249" s="22" t="str">
        <f t="shared" si="83"/>
        <v>other, clean up/cover up</v>
      </c>
      <c r="AL249" s="39" t="str">
        <f t="shared" si="62"/>
        <v>other</v>
      </c>
      <c r="AM249" s="1" t="str">
        <f t="shared" si="84"/>
        <v>Black American Community</v>
      </c>
      <c r="AN249" s="2" t="b">
        <f t="shared" si="64"/>
        <v>0</v>
      </c>
      <c r="AO249" s="1" t="b">
        <f t="shared" si="65"/>
        <v>1</v>
      </c>
      <c r="AP249" s="1" t="str">
        <f t="shared" si="66"/>
        <v>other</v>
      </c>
      <c r="AQ249" s="1" t="b">
        <f t="shared" si="67"/>
        <v>0</v>
      </c>
      <c r="AR249" s="1" t="b">
        <f t="shared" si="68"/>
        <v>0</v>
      </c>
      <c r="AS249" s="1" t="b">
        <f t="shared" si="69"/>
        <v>1</v>
      </c>
      <c r="AT249" s="1" t="str">
        <f t="shared" si="70"/>
        <v/>
      </c>
      <c r="AU249" s="1" t="b">
        <f t="shared" si="71"/>
        <v>0</v>
      </c>
      <c r="AV249" s="1" t="b">
        <f t="shared" si="72"/>
        <v>1</v>
      </c>
      <c r="AW249" s="1" t="str">
        <f t="shared" si="73"/>
        <v>police/sheriff</v>
      </c>
      <c r="AX249" s="1" t="b">
        <f t="shared" si="74"/>
        <v>0</v>
      </c>
      <c r="AY249" s="1" t="b">
        <f t="shared" si="75"/>
        <v>0</v>
      </c>
      <c r="AZ249" s="1" t="b">
        <f t="shared" si="76"/>
        <v>0</v>
      </c>
      <c r="BA249" s="1" t="b">
        <f t="shared" si="77"/>
        <v>0</v>
      </c>
      <c r="BB249" s="1" t="b">
        <f t="shared" si="78"/>
        <v>1</v>
      </c>
    </row>
    <row r="250">
      <c r="A250" s="62" t="s">
        <v>1196</v>
      </c>
      <c r="B250" s="17">
        <v>43767.0</v>
      </c>
      <c r="C250" s="4" t="s">
        <v>794</v>
      </c>
      <c r="D250" s="3" t="s">
        <v>795</v>
      </c>
      <c r="E250" s="3" t="s">
        <v>1197</v>
      </c>
      <c r="F250" s="18" t="s">
        <v>82</v>
      </c>
      <c r="G250" s="18"/>
      <c r="H250" s="18"/>
      <c r="I250" s="3"/>
      <c r="J250" s="14"/>
      <c r="K250" s="19" t="s">
        <v>83</v>
      </c>
      <c r="L250" s="3" t="s">
        <v>146</v>
      </c>
      <c r="M250" s="3" t="s">
        <v>237</v>
      </c>
      <c r="N250" s="3" t="s">
        <v>194</v>
      </c>
      <c r="O250" s="3" t="s">
        <v>297</v>
      </c>
      <c r="P250" s="4"/>
      <c r="Q250" s="4"/>
      <c r="R250" s="56"/>
      <c r="S250" s="56"/>
      <c r="T250" s="65" t="s">
        <v>1211</v>
      </c>
      <c r="U250" s="4"/>
      <c r="V250" s="4" t="s">
        <v>70</v>
      </c>
      <c r="W250" s="4" t="s">
        <v>71</v>
      </c>
      <c r="X250" s="5" t="str">
        <f t="shared" si="79"/>
        <v>police/sheriff
other</v>
      </c>
      <c r="Y250" s="4" t="s">
        <v>70</v>
      </c>
      <c r="Z250" s="4" t="s">
        <v>69</v>
      </c>
      <c r="AA250" s="5" t="str">
        <f t="shared" si="80"/>
        <v>police/sheriff
clean up/cover up</v>
      </c>
      <c r="AB250" s="53"/>
      <c r="AC250" s="53"/>
      <c r="AD250" s="5" t="str">
        <f t="shared" si="81"/>
        <v>
</v>
      </c>
      <c r="AE250" s="53"/>
      <c r="AF250" s="53"/>
      <c r="AG250" s="12" t="str">
        <f t="shared" si="82"/>
        <v>
</v>
      </c>
      <c r="AH250" s="12">
        <v>2.0</v>
      </c>
      <c r="AI250" s="12" t="str">
        <f t="shared" si="59"/>
        <v>Other</v>
      </c>
      <c r="AJ250" s="12" t="str">
        <f t="shared" si="60"/>
        <v>none</v>
      </c>
      <c r="AK250" s="22" t="str">
        <f t="shared" si="83"/>
        <v>other, clean up/cover up</v>
      </c>
      <c r="AL250" s="23" t="str">
        <f t="shared" si="62"/>
        <v>police/sheriff, police/sheriff</v>
      </c>
      <c r="AM250" s="1" t="str">
        <f t="shared" si="84"/>
        <v/>
      </c>
      <c r="AN250" s="2" t="b">
        <f t="shared" si="64"/>
        <v>0</v>
      </c>
      <c r="AO250" s="1" t="b">
        <f t="shared" si="65"/>
        <v>1</v>
      </c>
      <c r="AP250" s="1" t="str">
        <f t="shared" si="66"/>
        <v>other</v>
      </c>
      <c r="AQ250" s="1" t="b">
        <f t="shared" si="67"/>
        <v>0</v>
      </c>
      <c r="AR250" s="1" t="b">
        <f t="shared" si="68"/>
        <v>0</v>
      </c>
      <c r="AS250" s="1" t="b">
        <f t="shared" si="69"/>
        <v>1</v>
      </c>
      <c r="AT250" s="1" t="str">
        <f t="shared" si="70"/>
        <v>police/sheriff</v>
      </c>
      <c r="AU250" s="1" t="b">
        <f t="shared" si="71"/>
        <v>0</v>
      </c>
      <c r="AV250" s="1" t="b">
        <f t="shared" si="72"/>
        <v>1</v>
      </c>
      <c r="AW250" s="1" t="str">
        <f t="shared" si="73"/>
        <v>police/sheriff</v>
      </c>
      <c r="AX250" s="1" t="b">
        <f t="shared" si="74"/>
        <v>0</v>
      </c>
      <c r="AY250" s="1" t="b">
        <f t="shared" si="75"/>
        <v>0</v>
      </c>
      <c r="AZ250" s="1" t="b">
        <f t="shared" si="76"/>
        <v>0</v>
      </c>
      <c r="BA250" s="1" t="b">
        <f t="shared" si="77"/>
        <v>0</v>
      </c>
      <c r="BB250" s="1" t="b">
        <f t="shared" si="78"/>
        <v>1</v>
      </c>
    </row>
    <row r="251">
      <c r="A251" s="62" t="s">
        <v>1196</v>
      </c>
      <c r="B251" s="17">
        <v>43767.0</v>
      </c>
      <c r="C251" s="4" t="s">
        <v>794</v>
      </c>
      <c r="D251" s="3" t="s">
        <v>795</v>
      </c>
      <c r="E251" s="3" t="s">
        <v>1197</v>
      </c>
      <c r="F251" s="18" t="s">
        <v>82</v>
      </c>
      <c r="G251" s="18"/>
      <c r="H251" s="18"/>
      <c r="I251" s="3" t="s">
        <v>1212</v>
      </c>
      <c r="J251" s="14"/>
      <c r="K251" s="19" t="s">
        <v>83</v>
      </c>
      <c r="L251" s="3" t="s">
        <v>146</v>
      </c>
      <c r="M251" s="3" t="s">
        <v>237</v>
      </c>
      <c r="N251" s="3" t="s">
        <v>194</v>
      </c>
      <c r="O251" s="3" t="s">
        <v>297</v>
      </c>
      <c r="P251" s="4"/>
      <c r="Q251" s="4"/>
      <c r="R251" s="56"/>
      <c r="S251" s="56"/>
      <c r="T251" s="65" t="s">
        <v>1213</v>
      </c>
      <c r="U251" s="4"/>
      <c r="V251" s="4" t="s">
        <v>70</v>
      </c>
      <c r="W251" s="4" t="s">
        <v>71</v>
      </c>
      <c r="X251" s="5" t="str">
        <f t="shared" si="79"/>
        <v>police/sheriff
other</v>
      </c>
      <c r="Y251" s="4" t="s">
        <v>179</v>
      </c>
      <c r="Z251" s="4" t="s">
        <v>110</v>
      </c>
      <c r="AA251" s="5" t="str">
        <f t="shared" si="80"/>
        <v>school administration
policy/committee/system creation</v>
      </c>
      <c r="AB251" s="53"/>
      <c r="AC251" s="53"/>
      <c r="AD251" s="5" t="str">
        <f t="shared" si="81"/>
        <v>
</v>
      </c>
      <c r="AE251" s="53"/>
      <c r="AF251" s="53"/>
      <c r="AG251" s="12" t="str">
        <f t="shared" si="82"/>
        <v>
</v>
      </c>
      <c r="AH251" s="12">
        <v>2.0</v>
      </c>
      <c r="AI251" s="12" t="str">
        <f t="shared" si="59"/>
        <v>Other</v>
      </c>
      <c r="AJ251" s="12" t="str">
        <f t="shared" si="60"/>
        <v>none</v>
      </c>
      <c r="AK251" s="22" t="str">
        <f t="shared" si="83"/>
        <v>other, policy/committee/system creation</v>
      </c>
      <c r="AL251" s="23" t="str">
        <f t="shared" si="62"/>
        <v>police/sheriff, school administration</v>
      </c>
      <c r="AM251" s="1" t="str">
        <f t="shared" si="84"/>
        <v/>
      </c>
      <c r="AN251" s="2" t="b">
        <f t="shared" si="64"/>
        <v>0</v>
      </c>
      <c r="AO251" s="1" t="b">
        <f t="shared" si="65"/>
        <v>1</v>
      </c>
      <c r="AP251" s="1" t="str">
        <f t="shared" si="66"/>
        <v>other</v>
      </c>
      <c r="AQ251" s="1" t="b">
        <f t="shared" si="67"/>
        <v>0</v>
      </c>
      <c r="AR251" s="1" t="b">
        <f t="shared" si="68"/>
        <v>0</v>
      </c>
      <c r="AS251" s="1" t="b">
        <f t="shared" si="69"/>
        <v>0</v>
      </c>
      <c r="AT251" s="1" t="str">
        <f t="shared" si="70"/>
        <v>None</v>
      </c>
      <c r="AU251" s="1" t="b">
        <f t="shared" si="71"/>
        <v>0</v>
      </c>
      <c r="AV251" s="1" t="b">
        <f t="shared" si="72"/>
        <v>1</v>
      </c>
      <c r="AW251" s="1" t="str">
        <f t="shared" si="73"/>
        <v>police/sheriff</v>
      </c>
      <c r="AX251" s="1" t="b">
        <f t="shared" si="74"/>
        <v>1</v>
      </c>
      <c r="AY251" s="1" t="b">
        <f t="shared" si="75"/>
        <v>0</v>
      </c>
      <c r="AZ251" s="1" t="b">
        <f t="shared" si="76"/>
        <v>0</v>
      </c>
      <c r="BA251" s="1" t="b">
        <f t="shared" si="77"/>
        <v>1</v>
      </c>
      <c r="BB251" s="1" t="b">
        <f t="shared" si="78"/>
        <v>1</v>
      </c>
    </row>
    <row r="252">
      <c r="A252" s="62" t="s">
        <v>1214</v>
      </c>
      <c r="B252" s="17">
        <v>43768.0</v>
      </c>
      <c r="C252" s="4" t="s">
        <v>261</v>
      </c>
      <c r="D252" s="3" t="s">
        <v>74</v>
      </c>
      <c r="E252" s="3" t="s">
        <v>952</v>
      </c>
      <c r="F252" s="18" t="s">
        <v>202</v>
      </c>
      <c r="G252" s="6"/>
      <c r="H252" s="6"/>
      <c r="I252" s="3"/>
      <c r="J252" s="8"/>
      <c r="K252" s="19" t="s">
        <v>83</v>
      </c>
      <c r="L252" s="3" t="s">
        <v>517</v>
      </c>
      <c r="M252" s="3" t="s">
        <v>1215</v>
      </c>
      <c r="N252" s="3" t="s">
        <v>194</v>
      </c>
      <c r="O252" s="3" t="s">
        <v>152</v>
      </c>
      <c r="P252" s="4"/>
      <c r="Q252" s="77"/>
      <c r="R252" s="56"/>
      <c r="S252" s="56"/>
      <c r="T252" s="178" t="s">
        <v>1216</v>
      </c>
      <c r="U252" s="4"/>
      <c r="V252" s="4" t="s">
        <v>68</v>
      </c>
      <c r="W252" s="4" t="s">
        <v>111</v>
      </c>
      <c r="X252" s="5" t="str">
        <f t="shared" si="79"/>
        <v>community members
letters/statements</v>
      </c>
      <c r="Y252" s="53"/>
      <c r="Z252" s="53"/>
      <c r="AA252" s="5" t="str">
        <f t="shared" si="80"/>
        <v>
</v>
      </c>
      <c r="AB252" s="53"/>
      <c r="AC252" s="53"/>
      <c r="AD252" s="5" t="str">
        <f t="shared" si="81"/>
        <v>
</v>
      </c>
      <c r="AE252" s="53"/>
      <c r="AF252" s="53"/>
      <c r="AG252" s="12" t="str">
        <f t="shared" si="82"/>
        <v>
</v>
      </c>
      <c r="AH252" s="12">
        <v>1.0</v>
      </c>
      <c r="AI252" s="12" t="str">
        <f t="shared" si="59"/>
        <v>Incident</v>
      </c>
      <c r="AJ252" s="12" t="str">
        <f t="shared" si="60"/>
        <v>antisemitic-incident</v>
      </c>
      <c r="AK252" s="22" t="str">
        <f t="shared" si="83"/>
        <v>letters/statements</v>
      </c>
      <c r="AL252" s="39" t="str">
        <f t="shared" si="62"/>
        <v>letters/statements</v>
      </c>
      <c r="AM252" s="1" t="str">
        <f t="shared" si="84"/>
        <v/>
      </c>
      <c r="AN252" s="2" t="b">
        <f t="shared" si="64"/>
        <v>0</v>
      </c>
      <c r="AO252" s="1" t="b">
        <f t="shared" si="65"/>
        <v>0</v>
      </c>
      <c r="AP252" s="1" t="str">
        <f t="shared" si="66"/>
        <v>no involvement</v>
      </c>
      <c r="AQ252" s="1" t="b">
        <f t="shared" si="67"/>
        <v>0</v>
      </c>
      <c r="AR252" s="1" t="b">
        <f t="shared" si="68"/>
        <v>1</v>
      </c>
      <c r="AS252" s="1" t="b">
        <f t="shared" si="69"/>
        <v>0</v>
      </c>
      <c r="AT252" s="1" t="str">
        <f t="shared" si="70"/>
        <v>None</v>
      </c>
      <c r="AU252" s="1" t="b">
        <f t="shared" si="71"/>
        <v>0</v>
      </c>
      <c r="AV252" s="1" t="b">
        <f t="shared" si="72"/>
        <v>0</v>
      </c>
      <c r="AW252" s="1" t="str">
        <f t="shared" si="73"/>
        <v>None</v>
      </c>
      <c r="AX252" s="1" t="b">
        <f t="shared" si="74"/>
        <v>0</v>
      </c>
      <c r="AY252" s="1" t="b">
        <f t="shared" si="75"/>
        <v>0</v>
      </c>
      <c r="AZ252" s="1" t="b">
        <f t="shared" si="76"/>
        <v>0</v>
      </c>
      <c r="BA252" s="1" t="b">
        <f t="shared" si="77"/>
        <v>0</v>
      </c>
      <c r="BB252" s="1" t="b">
        <f t="shared" si="78"/>
        <v>0</v>
      </c>
    </row>
    <row r="253">
      <c r="A253" s="48" t="s">
        <v>1217</v>
      </c>
      <c r="B253" s="41">
        <v>43774.0</v>
      </c>
      <c r="C253" s="5" t="s">
        <v>1218</v>
      </c>
      <c r="D253" s="5" t="s">
        <v>114</v>
      </c>
      <c r="E253" s="5" t="s">
        <v>96</v>
      </c>
      <c r="F253" s="18" t="s">
        <v>82</v>
      </c>
      <c r="G253" s="26"/>
      <c r="H253" s="26"/>
      <c r="I253" s="12"/>
      <c r="J253" s="8" t="s">
        <v>185</v>
      </c>
      <c r="K253" s="19" t="s">
        <v>83</v>
      </c>
      <c r="L253" s="5" t="s">
        <v>146</v>
      </c>
      <c r="M253" s="5" t="s">
        <v>265</v>
      </c>
      <c r="N253" s="5" t="s">
        <v>194</v>
      </c>
      <c r="O253" s="5" t="s">
        <v>484</v>
      </c>
      <c r="P253" s="40" t="s">
        <v>1219</v>
      </c>
      <c r="Q253" s="12"/>
      <c r="R253" s="56"/>
      <c r="S253" s="12"/>
      <c r="T253" s="65" t="s">
        <v>1220</v>
      </c>
      <c r="U253" s="5" t="s">
        <v>1221</v>
      </c>
      <c r="V253" s="5" t="s">
        <v>163</v>
      </c>
      <c r="W253" s="5" t="s">
        <v>111</v>
      </c>
      <c r="X253" s="5" t="str">
        <f t="shared" si="79"/>
        <v>religious leaders
letters/statements</v>
      </c>
      <c r="Y253" s="5" t="s">
        <v>171</v>
      </c>
      <c r="Z253" s="5" t="s">
        <v>111</v>
      </c>
      <c r="AA253" s="5" t="str">
        <f t="shared" si="80"/>
        <v>ADL
letters/statements</v>
      </c>
      <c r="AB253" s="5" t="s">
        <v>70</v>
      </c>
      <c r="AC253" s="5" t="s">
        <v>71</v>
      </c>
      <c r="AD253" s="5" t="str">
        <f t="shared" si="81"/>
        <v>police/sheriff
other</v>
      </c>
      <c r="AE253" s="5" t="s">
        <v>179</v>
      </c>
      <c r="AF253" s="5" t="s">
        <v>111</v>
      </c>
      <c r="AG253" s="12" t="str">
        <f t="shared" si="82"/>
        <v>school administration
letters/statements</v>
      </c>
      <c r="AH253" s="12">
        <v>4.0</v>
      </c>
      <c r="AI253" s="12" t="str">
        <f t="shared" si="59"/>
        <v>Other</v>
      </c>
      <c r="AJ253" s="12" t="str">
        <f t="shared" si="60"/>
        <v>none</v>
      </c>
      <c r="AK253" s="22" t="str">
        <f t="shared" si="83"/>
        <v>letters/statements, letters/statements, other, letters/statements</v>
      </c>
      <c r="AL253" s="23" t="str">
        <f t="shared" si="62"/>
        <v>religious leaders, ADL, police/sheriff, school administration</v>
      </c>
      <c r="AM253" s="1" t="str">
        <f t="shared" si="84"/>
        <v/>
      </c>
      <c r="AN253" s="2" t="b">
        <f t="shared" si="64"/>
        <v>0</v>
      </c>
      <c r="AO253" s="1" t="b">
        <f t="shared" si="65"/>
        <v>1</v>
      </c>
      <c r="AP253" s="1" t="str">
        <f t="shared" si="66"/>
        <v>other</v>
      </c>
      <c r="AQ253" s="1" t="b">
        <f t="shared" si="67"/>
        <v>1</v>
      </c>
      <c r="AR253" s="1" t="b">
        <f t="shared" si="68"/>
        <v>1</v>
      </c>
      <c r="AS253" s="1" t="b">
        <f t="shared" si="69"/>
        <v>0</v>
      </c>
      <c r="AT253" s="1" t="str">
        <f t="shared" si="70"/>
        <v>None</v>
      </c>
      <c r="AU253" s="1" t="b">
        <f t="shared" si="71"/>
        <v>0</v>
      </c>
      <c r="AV253" s="1" t="b">
        <f t="shared" si="72"/>
        <v>1</v>
      </c>
      <c r="AW253" s="1" t="str">
        <f t="shared" si="73"/>
        <v>police/sheriff</v>
      </c>
      <c r="AX253" s="1" t="b">
        <f t="shared" si="74"/>
        <v>0</v>
      </c>
      <c r="AY253" s="1" t="b">
        <f t="shared" si="75"/>
        <v>0</v>
      </c>
      <c r="AZ253" s="1" t="b">
        <f t="shared" si="76"/>
        <v>0</v>
      </c>
      <c r="BA253" s="1" t="b">
        <f t="shared" si="77"/>
        <v>0</v>
      </c>
      <c r="BB253" s="1" t="b">
        <f t="shared" si="78"/>
        <v>1</v>
      </c>
    </row>
    <row r="254">
      <c r="A254" s="40" t="s">
        <v>1206</v>
      </c>
      <c r="B254" s="41">
        <v>43776.0</v>
      </c>
      <c r="C254" s="5" t="s">
        <v>1207</v>
      </c>
      <c r="D254" s="5" t="s">
        <v>74</v>
      </c>
      <c r="E254" s="5" t="s">
        <v>53</v>
      </c>
      <c r="F254" s="18" t="s">
        <v>221</v>
      </c>
      <c r="G254" s="6"/>
      <c r="H254" s="6"/>
      <c r="I254" s="12"/>
      <c r="J254" s="8"/>
      <c r="K254" s="19" t="s">
        <v>83</v>
      </c>
      <c r="L254" s="5" t="s">
        <v>146</v>
      </c>
      <c r="M254" s="5" t="s">
        <v>193</v>
      </c>
      <c r="N254" s="5" t="s">
        <v>194</v>
      </c>
      <c r="O254" s="5" t="s">
        <v>203</v>
      </c>
      <c r="P254" s="5"/>
      <c r="Q254" s="5" t="s">
        <v>134</v>
      </c>
      <c r="R254" s="21"/>
      <c r="S254" s="12"/>
      <c r="T254" s="65" t="s">
        <v>1222</v>
      </c>
      <c r="U254" s="5" t="s">
        <v>1223</v>
      </c>
      <c r="V254" s="5" t="s">
        <v>179</v>
      </c>
      <c r="W254" s="5" t="s">
        <v>111</v>
      </c>
      <c r="X254" s="5" t="str">
        <f t="shared" si="79"/>
        <v>school administration
letters/statements</v>
      </c>
      <c r="Y254" s="5" t="s">
        <v>171</v>
      </c>
      <c r="Z254" s="5" t="s">
        <v>71</v>
      </c>
      <c r="AA254" s="5" t="str">
        <f t="shared" si="80"/>
        <v>ADL
other</v>
      </c>
      <c r="AB254" s="5" t="s">
        <v>70</v>
      </c>
      <c r="AC254" s="5" t="s">
        <v>71</v>
      </c>
      <c r="AD254" s="5" t="str">
        <f t="shared" si="81"/>
        <v>police/sheriff
other</v>
      </c>
      <c r="AE254" s="5" t="s">
        <v>179</v>
      </c>
      <c r="AF254" s="5" t="s">
        <v>92</v>
      </c>
      <c r="AG254" s="12" t="str">
        <f t="shared" si="82"/>
        <v>school administration
gathering/protest/vigil/demonstration</v>
      </c>
      <c r="AH254" s="12">
        <v>4.0</v>
      </c>
      <c r="AI254" s="12" t="str">
        <f t="shared" si="59"/>
        <v>Incident</v>
      </c>
      <c r="AJ254" s="12" t="str">
        <f t="shared" si="60"/>
        <v>other</v>
      </c>
      <c r="AK254" s="22" t="str">
        <f t="shared" si="83"/>
        <v>letters/statements, other, other, gathering/protest/vigil/demonstration</v>
      </c>
      <c r="AL254" s="23" t="str">
        <f t="shared" si="62"/>
        <v>school administration, ADL, police/sheriff, school administration</v>
      </c>
      <c r="AM254" s="1" t="str">
        <f t="shared" si="84"/>
        <v>Jewish Community</v>
      </c>
      <c r="AN254" s="2" t="b">
        <f t="shared" si="64"/>
        <v>0</v>
      </c>
      <c r="AO254" s="1" t="b">
        <f t="shared" si="65"/>
        <v>1</v>
      </c>
      <c r="AP254" s="1" t="str">
        <f t="shared" si="66"/>
        <v>other</v>
      </c>
      <c r="AQ254" s="1" t="b">
        <f t="shared" si="67"/>
        <v>0</v>
      </c>
      <c r="AR254" s="1" t="b">
        <f t="shared" si="68"/>
        <v>1</v>
      </c>
      <c r="AS254" s="1" t="b">
        <f t="shared" si="69"/>
        <v>0</v>
      </c>
      <c r="AT254" s="1" t="str">
        <f t="shared" si="70"/>
        <v>None</v>
      </c>
      <c r="AU254" s="1" t="b">
        <f t="shared" si="71"/>
        <v>0</v>
      </c>
      <c r="AV254" s="1" t="b">
        <f t="shared" si="72"/>
        <v>1</v>
      </c>
      <c r="AW254" s="1" t="str">
        <f t="shared" si="73"/>
        <v>ADL</v>
      </c>
      <c r="AX254" s="1" t="b">
        <f t="shared" si="74"/>
        <v>0</v>
      </c>
      <c r="AY254" s="1" t="b">
        <f t="shared" si="75"/>
        <v>1</v>
      </c>
      <c r="AZ254" s="1" t="b">
        <f t="shared" si="76"/>
        <v>0</v>
      </c>
      <c r="BA254" s="1" t="b">
        <f t="shared" si="77"/>
        <v>1</v>
      </c>
      <c r="BB254" s="1" t="b">
        <f t="shared" si="78"/>
        <v>1</v>
      </c>
    </row>
    <row r="255">
      <c r="A255" s="40" t="s">
        <v>1224</v>
      </c>
      <c r="B255" s="41">
        <v>43778.0</v>
      </c>
      <c r="C255" s="5" t="s">
        <v>779</v>
      </c>
      <c r="D255" s="5" t="s">
        <v>1178</v>
      </c>
      <c r="E255" s="5" t="s">
        <v>53</v>
      </c>
      <c r="F255" s="18" t="s">
        <v>82</v>
      </c>
      <c r="G255" s="18"/>
      <c r="H255" s="18"/>
      <c r="I255" s="12"/>
      <c r="J255" s="14"/>
      <c r="K255" s="19" t="s">
        <v>83</v>
      </c>
      <c r="L255" s="5" t="s">
        <v>146</v>
      </c>
      <c r="M255" s="5" t="s">
        <v>193</v>
      </c>
      <c r="N255" s="5" t="s">
        <v>194</v>
      </c>
      <c r="O255" s="5" t="s">
        <v>203</v>
      </c>
      <c r="P255" s="5"/>
      <c r="Q255" s="5"/>
      <c r="R255" s="12"/>
      <c r="S255" s="12"/>
      <c r="T255" s="178" t="s">
        <v>1225</v>
      </c>
      <c r="U255" s="5"/>
      <c r="V255" s="5" t="s">
        <v>179</v>
      </c>
      <c r="W255" s="5" t="s">
        <v>111</v>
      </c>
      <c r="X255" s="5" t="str">
        <f t="shared" si="79"/>
        <v>school administration
letters/statements</v>
      </c>
      <c r="Y255" s="5" t="s">
        <v>179</v>
      </c>
      <c r="Z255" s="5" t="s">
        <v>110</v>
      </c>
      <c r="AA255" s="5" t="str">
        <f t="shared" si="80"/>
        <v>school administration
policy/committee/system creation</v>
      </c>
      <c r="AB255" s="5" t="s">
        <v>70</v>
      </c>
      <c r="AC255" s="5" t="s">
        <v>42</v>
      </c>
      <c r="AD255" s="5" t="str">
        <f t="shared" si="81"/>
        <v>police/sheriff
suspension/denial of access to space</v>
      </c>
      <c r="AE255" s="5"/>
      <c r="AF255" s="5"/>
      <c r="AG255" s="12" t="str">
        <f t="shared" si="82"/>
        <v>
</v>
      </c>
      <c r="AH255" s="12">
        <v>3.0</v>
      </c>
      <c r="AI255" s="12" t="str">
        <f t="shared" si="59"/>
        <v>Other</v>
      </c>
      <c r="AJ255" s="12" t="str">
        <f t="shared" si="60"/>
        <v>none</v>
      </c>
      <c r="AK255" s="22" t="str">
        <f t="shared" si="83"/>
        <v>letters/statements, policy/committee/system creation, suspension/denial of access to space</v>
      </c>
      <c r="AL255" s="23" t="str">
        <f t="shared" si="62"/>
        <v>school administration, school administration, police/sheriff</v>
      </c>
      <c r="AM255" s="1" t="str">
        <f t="shared" si="84"/>
        <v/>
      </c>
      <c r="AN255" s="2" t="b">
        <f t="shared" si="64"/>
        <v>0</v>
      </c>
      <c r="AO255" s="1" t="b">
        <f t="shared" si="65"/>
        <v>1</v>
      </c>
      <c r="AP255" s="1" t="str">
        <f t="shared" si="66"/>
        <v>suspension/denial of access to space</v>
      </c>
      <c r="AQ255" s="1" t="b">
        <f t="shared" si="67"/>
        <v>0</v>
      </c>
      <c r="AR255" s="1" t="b">
        <f t="shared" si="68"/>
        <v>1</v>
      </c>
      <c r="AS255" s="1" t="b">
        <f t="shared" si="69"/>
        <v>0</v>
      </c>
      <c r="AT255" s="1" t="str">
        <f t="shared" si="70"/>
        <v>None</v>
      </c>
      <c r="AU255" s="1" t="b">
        <f t="shared" si="71"/>
        <v>1</v>
      </c>
      <c r="AV255" s="1" t="b">
        <f t="shared" si="72"/>
        <v>0</v>
      </c>
      <c r="AW255" s="1" t="str">
        <f t="shared" si="73"/>
        <v>None</v>
      </c>
      <c r="AX255" s="1" t="b">
        <f t="shared" si="74"/>
        <v>1</v>
      </c>
      <c r="AY255" s="1" t="b">
        <f t="shared" si="75"/>
        <v>0</v>
      </c>
      <c r="AZ255" s="1" t="b">
        <f t="shared" si="76"/>
        <v>0</v>
      </c>
      <c r="BA255" s="1" t="b">
        <f t="shared" si="77"/>
        <v>1</v>
      </c>
      <c r="BB255" s="1" t="b">
        <f t="shared" si="78"/>
        <v>1</v>
      </c>
    </row>
    <row r="256">
      <c r="A256" s="59" t="s">
        <v>1226</v>
      </c>
      <c r="B256" s="181">
        <v>43785.0</v>
      </c>
      <c r="C256" s="4" t="s">
        <v>1227</v>
      </c>
      <c r="D256" s="4" t="s">
        <v>333</v>
      </c>
      <c r="E256" s="4" t="s">
        <v>53</v>
      </c>
      <c r="F256" s="18" t="s">
        <v>378</v>
      </c>
      <c r="G256" s="6" t="s">
        <v>672</v>
      </c>
      <c r="H256" s="6"/>
      <c r="I256" s="4" t="s">
        <v>1228</v>
      </c>
      <c r="J256" s="15" t="s">
        <v>57</v>
      </c>
      <c r="K256" s="19" t="s">
        <v>83</v>
      </c>
      <c r="L256" s="3" t="s">
        <v>151</v>
      </c>
      <c r="M256" s="4" t="s">
        <v>193</v>
      </c>
      <c r="N256" s="4" t="s">
        <v>194</v>
      </c>
      <c r="O256" s="4" t="s">
        <v>682</v>
      </c>
      <c r="P256" s="183"/>
      <c r="Q256" s="4"/>
      <c r="R256" s="12"/>
      <c r="S256" s="56"/>
      <c r="T256" s="65" t="s">
        <v>1229</v>
      </c>
      <c r="U256" s="4"/>
      <c r="V256" s="4" t="s">
        <v>70</v>
      </c>
      <c r="W256" s="4" t="s">
        <v>69</v>
      </c>
      <c r="X256" s="5" t="str">
        <f t="shared" si="79"/>
        <v>police/sheriff
clean up/cover up</v>
      </c>
      <c r="Y256" s="4" t="s">
        <v>70</v>
      </c>
      <c r="Z256" s="4" t="s">
        <v>111</v>
      </c>
      <c r="AA256" s="5" t="str">
        <f t="shared" si="80"/>
        <v>police/sheriff
letters/statements</v>
      </c>
      <c r="AB256" s="4" t="s">
        <v>283</v>
      </c>
      <c r="AC256" s="4" t="s">
        <v>110</v>
      </c>
      <c r="AD256" s="5" t="str">
        <f t="shared" si="81"/>
        <v>student group
policy/committee/system creation</v>
      </c>
      <c r="AE256" s="53"/>
      <c r="AF256" s="53"/>
      <c r="AG256" s="12" t="str">
        <f t="shared" si="82"/>
        <v>
</v>
      </c>
      <c r="AH256" s="12">
        <v>3.0</v>
      </c>
      <c r="AI256" s="12" t="str">
        <f t="shared" si="59"/>
        <v>Graffiti</v>
      </c>
      <c r="AJ256" s="12" t="str">
        <f t="shared" si="60"/>
        <v>graffiti</v>
      </c>
      <c r="AK256" s="22" t="str">
        <f t="shared" si="83"/>
        <v>clean up/cover up, letters/statements, policy/committee/system creation</v>
      </c>
      <c r="AL256" s="23" t="str">
        <f t="shared" si="62"/>
        <v>police/sheriff, police/sheriff, student group</v>
      </c>
      <c r="AM256" s="1" t="str">
        <f t="shared" si="84"/>
        <v/>
      </c>
      <c r="AN256" s="2" t="b">
        <f t="shared" si="64"/>
        <v>0</v>
      </c>
      <c r="AO256" s="1" t="b">
        <f t="shared" si="65"/>
        <v>1</v>
      </c>
      <c r="AP256" s="1" t="str">
        <f t="shared" si="66"/>
        <v>clean up/cover up</v>
      </c>
      <c r="AQ256" s="1" t="b">
        <f t="shared" si="67"/>
        <v>0</v>
      </c>
      <c r="AR256" s="1" t="b">
        <f t="shared" si="68"/>
        <v>1</v>
      </c>
      <c r="AS256" s="1" t="b">
        <f t="shared" si="69"/>
        <v>1</v>
      </c>
      <c r="AT256" s="1" t="str">
        <f t="shared" si="70"/>
        <v>police/sheriff</v>
      </c>
      <c r="AU256" s="1" t="b">
        <f t="shared" si="71"/>
        <v>0</v>
      </c>
      <c r="AV256" s="1" t="b">
        <f t="shared" si="72"/>
        <v>0</v>
      </c>
      <c r="AW256" s="1" t="str">
        <f t="shared" si="73"/>
        <v>None</v>
      </c>
      <c r="AX256" s="1" t="b">
        <f t="shared" si="74"/>
        <v>1</v>
      </c>
      <c r="AY256" s="1" t="b">
        <f t="shared" si="75"/>
        <v>0</v>
      </c>
      <c r="AZ256" s="1" t="b">
        <f t="shared" si="76"/>
        <v>0</v>
      </c>
      <c r="BA256" s="1" t="b">
        <f t="shared" si="77"/>
        <v>1</v>
      </c>
      <c r="BB256" s="1" t="b">
        <f t="shared" si="78"/>
        <v>1</v>
      </c>
    </row>
    <row r="257">
      <c r="A257" s="62" t="s">
        <v>1196</v>
      </c>
      <c r="B257" s="17">
        <v>43788.0</v>
      </c>
      <c r="C257" s="4" t="s">
        <v>794</v>
      </c>
      <c r="D257" s="3" t="s">
        <v>795</v>
      </c>
      <c r="E257" s="3" t="s">
        <v>1197</v>
      </c>
      <c r="F257" s="18" t="s">
        <v>82</v>
      </c>
      <c r="G257" s="18"/>
      <c r="H257" s="18"/>
      <c r="I257" s="3"/>
      <c r="J257" s="14"/>
      <c r="K257" s="19" t="s">
        <v>83</v>
      </c>
      <c r="L257" s="3" t="s">
        <v>146</v>
      </c>
      <c r="M257" s="3" t="s">
        <v>237</v>
      </c>
      <c r="N257" s="3" t="s">
        <v>194</v>
      </c>
      <c r="O257" s="3" t="s">
        <v>682</v>
      </c>
      <c r="P257" s="4"/>
      <c r="Q257" s="4"/>
      <c r="R257" s="56"/>
      <c r="S257" s="56"/>
      <c r="T257" s="65" t="s">
        <v>1230</v>
      </c>
      <c r="U257" s="4"/>
      <c r="V257" s="4" t="s">
        <v>70</v>
      </c>
      <c r="W257" s="4" t="s">
        <v>71</v>
      </c>
      <c r="X257" s="5" t="str">
        <f t="shared" si="79"/>
        <v>police/sheriff
other</v>
      </c>
      <c r="Y257" s="4" t="s">
        <v>70</v>
      </c>
      <c r="Z257" s="4" t="s">
        <v>69</v>
      </c>
      <c r="AA257" s="5" t="str">
        <f t="shared" si="80"/>
        <v>police/sheriff
clean up/cover up</v>
      </c>
      <c r="AB257" s="53"/>
      <c r="AC257" s="53"/>
      <c r="AD257" s="5" t="str">
        <f t="shared" si="81"/>
        <v>
</v>
      </c>
      <c r="AE257" s="53"/>
      <c r="AF257" s="53"/>
      <c r="AG257" s="12" t="str">
        <f t="shared" si="82"/>
        <v>
</v>
      </c>
      <c r="AH257" s="12">
        <v>2.0</v>
      </c>
      <c r="AI257" s="12" t="str">
        <f t="shared" si="59"/>
        <v>Other</v>
      </c>
      <c r="AJ257" s="12" t="str">
        <f t="shared" si="60"/>
        <v>none</v>
      </c>
      <c r="AK257" s="22" t="str">
        <f t="shared" si="83"/>
        <v>other, clean up/cover up</v>
      </c>
      <c r="AL257" s="23" t="str">
        <f t="shared" si="62"/>
        <v>police/sheriff, police/sheriff</v>
      </c>
      <c r="AM257" s="1" t="str">
        <f t="shared" si="84"/>
        <v/>
      </c>
      <c r="AN257" s="2" t="b">
        <f t="shared" si="64"/>
        <v>0</v>
      </c>
      <c r="AO257" s="1" t="b">
        <f t="shared" si="65"/>
        <v>1</v>
      </c>
      <c r="AP257" s="1" t="str">
        <f t="shared" si="66"/>
        <v>other</v>
      </c>
      <c r="AQ257" s="1" t="b">
        <f t="shared" si="67"/>
        <v>0</v>
      </c>
      <c r="AR257" s="1" t="b">
        <f t="shared" si="68"/>
        <v>0</v>
      </c>
      <c r="AS257" s="1" t="b">
        <f t="shared" si="69"/>
        <v>1</v>
      </c>
      <c r="AT257" s="1" t="str">
        <f t="shared" si="70"/>
        <v>police/sheriff</v>
      </c>
      <c r="AU257" s="1" t="b">
        <f t="shared" si="71"/>
        <v>0</v>
      </c>
      <c r="AV257" s="1" t="b">
        <f t="shared" si="72"/>
        <v>1</v>
      </c>
      <c r="AW257" s="1" t="str">
        <f t="shared" si="73"/>
        <v>police/sheriff</v>
      </c>
      <c r="AX257" s="1" t="b">
        <f t="shared" si="74"/>
        <v>0</v>
      </c>
      <c r="AY257" s="1" t="b">
        <f t="shared" si="75"/>
        <v>0</v>
      </c>
      <c r="AZ257" s="1" t="b">
        <f t="shared" si="76"/>
        <v>0</v>
      </c>
      <c r="BA257" s="1" t="b">
        <f t="shared" si="77"/>
        <v>0</v>
      </c>
      <c r="BB257" s="1" t="b">
        <f t="shared" si="78"/>
        <v>1</v>
      </c>
    </row>
    <row r="258">
      <c r="A258" s="59" t="s">
        <v>1231</v>
      </c>
      <c r="B258" s="181">
        <v>43789.0</v>
      </c>
      <c r="C258" s="4" t="s">
        <v>1232</v>
      </c>
      <c r="D258" s="4" t="s">
        <v>138</v>
      </c>
      <c r="E258" s="184" t="s">
        <v>191</v>
      </c>
      <c r="F258" s="6" t="s">
        <v>54</v>
      </c>
      <c r="G258" s="18"/>
      <c r="H258" s="18"/>
      <c r="I258" s="4"/>
      <c r="J258" s="14"/>
      <c r="K258" s="19" t="s">
        <v>83</v>
      </c>
      <c r="L258" s="4" t="s">
        <v>325</v>
      </c>
      <c r="M258" s="4" t="s">
        <v>193</v>
      </c>
      <c r="N258" s="4" t="s">
        <v>194</v>
      </c>
      <c r="O258" s="4" t="s">
        <v>203</v>
      </c>
      <c r="P258" s="183"/>
      <c r="Q258" s="77"/>
      <c r="R258" s="56"/>
      <c r="S258" s="56"/>
      <c r="T258" s="185" t="s">
        <v>1233</v>
      </c>
      <c r="U258" s="4"/>
      <c r="V258" s="186" t="s">
        <v>179</v>
      </c>
      <c r="W258" s="4" t="s">
        <v>111</v>
      </c>
      <c r="X258" s="5" t="str">
        <f t="shared" si="79"/>
        <v>school administration
letters/statements</v>
      </c>
      <c r="Y258" s="186" t="s">
        <v>70</v>
      </c>
      <c r="Z258" s="4" t="s">
        <v>71</v>
      </c>
      <c r="AA258" s="5" t="str">
        <f t="shared" si="80"/>
        <v>police/sheriff
other</v>
      </c>
      <c r="AB258" s="186" t="s">
        <v>179</v>
      </c>
      <c r="AC258" s="187" t="s">
        <v>69</v>
      </c>
      <c r="AD258" s="5" t="str">
        <f t="shared" si="81"/>
        <v>school administration
clean up/cover up</v>
      </c>
      <c r="AE258" s="186" t="s">
        <v>179</v>
      </c>
      <c r="AF258" s="187" t="s">
        <v>226</v>
      </c>
      <c r="AG258" s="12" t="str">
        <f t="shared" si="82"/>
        <v>school administration
victim support</v>
      </c>
      <c r="AH258" s="12">
        <v>4.0</v>
      </c>
      <c r="AI258" s="12" t="str">
        <f t="shared" si="59"/>
        <v>Vandalism</v>
      </c>
      <c r="AJ258" s="12" t="str">
        <f t="shared" si="60"/>
        <v>vandalism</v>
      </c>
      <c r="AK258" s="22" t="str">
        <f t="shared" si="83"/>
        <v>letters/statements, other, clean up/cover up, victim support</v>
      </c>
      <c r="AL258" s="39" t="str">
        <f t="shared" si="62"/>
        <v>school administration, police/sheriff, school administration, school administration</v>
      </c>
      <c r="AM258" s="1" t="str">
        <f t="shared" si="84"/>
        <v/>
      </c>
      <c r="AN258" s="2" t="b">
        <f t="shared" si="64"/>
        <v>0</v>
      </c>
      <c r="AO258" s="1" t="b">
        <f t="shared" si="65"/>
        <v>1</v>
      </c>
      <c r="AP258" s="1" t="str">
        <f t="shared" si="66"/>
        <v>other</v>
      </c>
      <c r="AQ258" s="1" t="b">
        <f t="shared" si="67"/>
        <v>0</v>
      </c>
      <c r="AR258" s="1" t="b">
        <f t="shared" si="68"/>
        <v>1</v>
      </c>
      <c r="AS258" s="1" t="b">
        <f t="shared" si="69"/>
        <v>1</v>
      </c>
      <c r="AT258" s="1" t="str">
        <f t="shared" si="70"/>
        <v>school administration</v>
      </c>
      <c r="AU258" s="1" t="b">
        <f t="shared" si="71"/>
        <v>0</v>
      </c>
      <c r="AV258" s="1" t="b">
        <f t="shared" si="72"/>
        <v>1</v>
      </c>
      <c r="AW258" s="1" t="str">
        <f t="shared" si="73"/>
        <v>police/sheriff</v>
      </c>
      <c r="AX258" s="1" t="b">
        <f t="shared" si="74"/>
        <v>0</v>
      </c>
      <c r="AY258" s="1" t="b">
        <f t="shared" si="75"/>
        <v>0</v>
      </c>
      <c r="AZ258" s="1" t="b">
        <f t="shared" si="76"/>
        <v>1</v>
      </c>
      <c r="BA258" s="1" t="b">
        <f t="shared" si="77"/>
        <v>1</v>
      </c>
      <c r="BB258" s="1" t="b">
        <f t="shared" si="78"/>
        <v>1</v>
      </c>
    </row>
    <row r="259">
      <c r="A259" s="59" t="s">
        <v>1234</v>
      </c>
      <c r="B259" s="181">
        <v>43792.0</v>
      </c>
      <c r="C259" s="4" t="s">
        <v>1235</v>
      </c>
      <c r="D259" s="4" t="s">
        <v>1178</v>
      </c>
      <c r="E259" s="4" t="s">
        <v>53</v>
      </c>
      <c r="F259" s="18" t="s">
        <v>82</v>
      </c>
      <c r="G259" s="18"/>
      <c r="H259" s="18"/>
      <c r="I259" s="4"/>
      <c r="J259" s="14"/>
      <c r="K259" s="19" t="s">
        <v>83</v>
      </c>
      <c r="L259" s="4" t="s">
        <v>146</v>
      </c>
      <c r="M259" s="4" t="s">
        <v>193</v>
      </c>
      <c r="N259" s="4" t="s">
        <v>194</v>
      </c>
      <c r="O259" s="4" t="s">
        <v>203</v>
      </c>
      <c r="P259" s="183"/>
      <c r="Q259" s="4" t="s">
        <v>134</v>
      </c>
      <c r="R259" s="3"/>
      <c r="S259" s="56"/>
      <c r="T259" s="65" t="s">
        <v>1236</v>
      </c>
      <c r="U259" s="4" t="s">
        <v>1237</v>
      </c>
      <c r="V259" s="4" t="s">
        <v>179</v>
      </c>
      <c r="W259" s="4" t="s">
        <v>111</v>
      </c>
      <c r="X259" s="5" t="str">
        <f t="shared" si="79"/>
        <v>school administration
letters/statements</v>
      </c>
      <c r="Y259" s="4" t="s">
        <v>636</v>
      </c>
      <c r="Z259" s="4" t="s">
        <v>111</v>
      </c>
      <c r="AA259" s="5" t="str">
        <f t="shared" si="80"/>
        <v>homeowner/car owner
letters/statements</v>
      </c>
      <c r="AB259" s="53"/>
      <c r="AC259" s="53"/>
      <c r="AD259" s="5" t="str">
        <f t="shared" si="81"/>
        <v>
</v>
      </c>
      <c r="AE259" s="53"/>
      <c r="AF259" s="53"/>
      <c r="AG259" s="12" t="str">
        <f t="shared" si="82"/>
        <v>
</v>
      </c>
      <c r="AH259" s="12">
        <v>2.0</v>
      </c>
      <c r="AI259" s="12" t="str">
        <f t="shared" si="59"/>
        <v>Other</v>
      </c>
      <c r="AJ259" s="12" t="str">
        <f t="shared" si="60"/>
        <v>none</v>
      </c>
      <c r="AK259" s="22" t="str">
        <f t="shared" si="83"/>
        <v>letters/statements, letters/statements</v>
      </c>
      <c r="AL259" s="23" t="str">
        <f t="shared" si="62"/>
        <v>school administration, homeowner/car owner</v>
      </c>
      <c r="AM259" s="1" t="str">
        <f t="shared" si="84"/>
        <v>Jewish Community</v>
      </c>
      <c r="AN259" s="2" t="b">
        <f t="shared" si="64"/>
        <v>0</v>
      </c>
      <c r="AO259" s="1" t="b">
        <f t="shared" si="65"/>
        <v>0</v>
      </c>
      <c r="AP259" s="1" t="str">
        <f t="shared" si="66"/>
        <v>no involvement</v>
      </c>
      <c r="AQ259" s="1" t="b">
        <f t="shared" si="67"/>
        <v>0</v>
      </c>
      <c r="AR259" s="1" t="b">
        <f t="shared" si="68"/>
        <v>1</v>
      </c>
      <c r="AS259" s="1" t="b">
        <f t="shared" si="69"/>
        <v>0</v>
      </c>
      <c r="AT259" s="1" t="str">
        <f t="shared" si="70"/>
        <v>None</v>
      </c>
      <c r="AU259" s="1" t="b">
        <f t="shared" si="71"/>
        <v>0</v>
      </c>
      <c r="AV259" s="1" t="b">
        <f t="shared" si="72"/>
        <v>0</v>
      </c>
      <c r="AW259" s="1" t="str">
        <f t="shared" si="73"/>
        <v>None</v>
      </c>
      <c r="AX259" s="1" t="b">
        <f t="shared" si="74"/>
        <v>0</v>
      </c>
      <c r="AY259" s="1" t="b">
        <f t="shared" si="75"/>
        <v>0</v>
      </c>
      <c r="AZ259" s="1" t="b">
        <f t="shared" si="76"/>
        <v>0</v>
      </c>
      <c r="BA259" s="1" t="b">
        <f t="shared" si="77"/>
        <v>0</v>
      </c>
      <c r="BB259" s="1" t="b">
        <f t="shared" si="78"/>
        <v>0</v>
      </c>
    </row>
    <row r="260">
      <c r="A260" s="70" t="s">
        <v>1238</v>
      </c>
      <c r="B260" s="71">
        <v>43801.0</v>
      </c>
      <c r="C260" s="5" t="s">
        <v>1207</v>
      </c>
      <c r="D260" s="42" t="s">
        <v>74</v>
      </c>
      <c r="E260" s="42" t="s">
        <v>53</v>
      </c>
      <c r="F260" s="18" t="s">
        <v>82</v>
      </c>
      <c r="G260" s="18"/>
      <c r="H260" s="18"/>
      <c r="I260" s="103"/>
      <c r="J260" s="27"/>
      <c r="K260" s="19" t="s">
        <v>83</v>
      </c>
      <c r="L260" s="42" t="s">
        <v>212</v>
      </c>
      <c r="M260" s="42" t="s">
        <v>255</v>
      </c>
      <c r="N260" s="42" t="s">
        <v>194</v>
      </c>
      <c r="O260" s="42" t="s">
        <v>468</v>
      </c>
      <c r="P260" s="42"/>
      <c r="Q260" s="103"/>
      <c r="R260" s="56"/>
      <c r="S260" s="42"/>
      <c r="T260" s="11" t="s">
        <v>1239</v>
      </c>
      <c r="U260" s="42"/>
      <c r="V260" s="42" t="s">
        <v>179</v>
      </c>
      <c r="W260" s="42" t="s">
        <v>111</v>
      </c>
      <c r="X260" s="5" t="str">
        <f t="shared" si="79"/>
        <v>school administration
letters/statements</v>
      </c>
      <c r="Y260" s="42" t="s">
        <v>179</v>
      </c>
      <c r="Z260" s="42" t="s">
        <v>92</v>
      </c>
      <c r="AA260" s="5" t="str">
        <f t="shared" si="80"/>
        <v>school administration
gathering/protest/vigil/demonstration</v>
      </c>
      <c r="AB260" s="42" t="s">
        <v>70</v>
      </c>
      <c r="AC260" s="42" t="s">
        <v>71</v>
      </c>
      <c r="AD260" s="5" t="str">
        <f t="shared" si="81"/>
        <v>police/sheriff
other</v>
      </c>
      <c r="AE260" s="42"/>
      <c r="AF260" s="42"/>
      <c r="AG260" s="12" t="str">
        <f t="shared" si="82"/>
        <v>
</v>
      </c>
      <c r="AH260" s="12">
        <v>3.0</v>
      </c>
      <c r="AI260" s="12" t="str">
        <f t="shared" si="59"/>
        <v>Other</v>
      </c>
      <c r="AJ260" s="12" t="str">
        <f t="shared" si="60"/>
        <v>none</v>
      </c>
      <c r="AK260" s="22" t="str">
        <f t="shared" si="83"/>
        <v>letters/statements, gathering/protest/vigil/demonstration, other</v>
      </c>
      <c r="AL260" s="23" t="str">
        <f t="shared" si="62"/>
        <v>school administration, school administration, police/sheriff</v>
      </c>
      <c r="AM260" s="1" t="str">
        <f t="shared" si="84"/>
        <v/>
      </c>
      <c r="AN260" s="2" t="b">
        <f t="shared" si="64"/>
        <v>0</v>
      </c>
      <c r="AO260" s="1" t="b">
        <f t="shared" si="65"/>
        <v>1</v>
      </c>
      <c r="AP260" s="1" t="str">
        <f t="shared" si="66"/>
        <v>other</v>
      </c>
      <c r="AQ260" s="1" t="b">
        <f t="shared" si="67"/>
        <v>0</v>
      </c>
      <c r="AR260" s="1" t="b">
        <f t="shared" si="68"/>
        <v>1</v>
      </c>
      <c r="AS260" s="1" t="b">
        <f t="shared" si="69"/>
        <v>0</v>
      </c>
      <c r="AT260" s="1" t="str">
        <f t="shared" si="70"/>
        <v>None</v>
      </c>
      <c r="AU260" s="1" t="b">
        <f t="shared" si="71"/>
        <v>0</v>
      </c>
      <c r="AV260" s="1" t="b">
        <f t="shared" si="72"/>
        <v>1</v>
      </c>
      <c r="AW260" s="1" t="str">
        <f t="shared" si="73"/>
        <v>police/sheriff</v>
      </c>
      <c r="AX260" s="1" t="b">
        <f t="shared" si="74"/>
        <v>0</v>
      </c>
      <c r="AY260" s="1" t="b">
        <f t="shared" si="75"/>
        <v>1</v>
      </c>
      <c r="AZ260" s="1" t="b">
        <f t="shared" si="76"/>
        <v>0</v>
      </c>
      <c r="BA260" s="1" t="b">
        <f t="shared" si="77"/>
        <v>1</v>
      </c>
      <c r="BB260" s="1" t="b">
        <f t="shared" si="78"/>
        <v>1</v>
      </c>
    </row>
    <row r="261">
      <c r="A261" s="62" t="s">
        <v>1196</v>
      </c>
      <c r="B261" s="17">
        <v>43801.0</v>
      </c>
      <c r="C261" s="4" t="s">
        <v>794</v>
      </c>
      <c r="D261" s="3" t="s">
        <v>795</v>
      </c>
      <c r="E261" s="3" t="s">
        <v>1197</v>
      </c>
      <c r="F261" s="18" t="s">
        <v>82</v>
      </c>
      <c r="G261" s="18"/>
      <c r="H261" s="18"/>
      <c r="I261" s="3"/>
      <c r="J261" s="27"/>
      <c r="K261" s="19" t="s">
        <v>83</v>
      </c>
      <c r="L261" s="3" t="s">
        <v>151</v>
      </c>
      <c r="M261" s="3" t="s">
        <v>237</v>
      </c>
      <c r="N261" s="3" t="s">
        <v>194</v>
      </c>
      <c r="O261" s="3" t="s">
        <v>682</v>
      </c>
      <c r="P261" s="4"/>
      <c r="Q261" s="77"/>
      <c r="R261" s="42"/>
      <c r="S261" s="56"/>
      <c r="T261" s="65" t="s">
        <v>1240</v>
      </c>
      <c r="U261" s="4"/>
      <c r="V261" s="4" t="s">
        <v>70</v>
      </c>
      <c r="W261" s="4" t="s">
        <v>71</v>
      </c>
      <c r="X261" s="5" t="str">
        <f t="shared" si="79"/>
        <v>police/sheriff
other</v>
      </c>
      <c r="Y261" s="53"/>
      <c r="Z261" s="4" t="s">
        <v>69</v>
      </c>
      <c r="AA261" s="5" t="str">
        <f t="shared" si="80"/>
        <v>
clean up/cover up</v>
      </c>
      <c r="AB261" s="53"/>
      <c r="AC261" s="53"/>
      <c r="AD261" s="5" t="str">
        <f t="shared" si="81"/>
        <v>
</v>
      </c>
      <c r="AE261" s="53"/>
      <c r="AF261" s="53"/>
      <c r="AG261" s="12" t="str">
        <f t="shared" si="82"/>
        <v>
</v>
      </c>
      <c r="AH261" s="12">
        <v>2.0</v>
      </c>
      <c r="AI261" s="12" t="str">
        <f t="shared" si="59"/>
        <v>Other</v>
      </c>
      <c r="AJ261" s="12" t="str">
        <f t="shared" si="60"/>
        <v>none</v>
      </c>
      <c r="AK261" s="22" t="str">
        <f t="shared" si="83"/>
        <v>other, clean up/cover up</v>
      </c>
      <c r="AL261" s="39" t="str">
        <f t="shared" si="62"/>
        <v>other</v>
      </c>
      <c r="AM261" s="1" t="str">
        <f t="shared" si="84"/>
        <v/>
      </c>
      <c r="AN261" s="2" t="b">
        <f t="shared" si="64"/>
        <v>0</v>
      </c>
      <c r="AO261" s="1" t="b">
        <f t="shared" si="65"/>
        <v>1</v>
      </c>
      <c r="AP261" s="1" t="str">
        <f t="shared" si="66"/>
        <v>other</v>
      </c>
      <c r="AQ261" s="1" t="b">
        <f t="shared" si="67"/>
        <v>0</v>
      </c>
      <c r="AR261" s="1" t="b">
        <f t="shared" si="68"/>
        <v>0</v>
      </c>
      <c r="AS261" s="1" t="b">
        <f t="shared" si="69"/>
        <v>1</v>
      </c>
      <c r="AT261" s="1" t="str">
        <f t="shared" si="70"/>
        <v/>
      </c>
      <c r="AU261" s="1" t="b">
        <f t="shared" si="71"/>
        <v>0</v>
      </c>
      <c r="AV261" s="1" t="b">
        <f t="shared" si="72"/>
        <v>1</v>
      </c>
      <c r="AW261" s="1" t="str">
        <f t="shared" si="73"/>
        <v>police/sheriff</v>
      </c>
      <c r="AX261" s="1" t="b">
        <f t="shared" si="74"/>
        <v>0</v>
      </c>
      <c r="AY261" s="1" t="b">
        <f t="shared" si="75"/>
        <v>0</v>
      </c>
      <c r="AZ261" s="1" t="b">
        <f t="shared" si="76"/>
        <v>0</v>
      </c>
      <c r="BA261" s="1" t="b">
        <f t="shared" si="77"/>
        <v>0</v>
      </c>
      <c r="BB261" s="1" t="b">
        <f t="shared" si="78"/>
        <v>1</v>
      </c>
    </row>
    <row r="262">
      <c r="A262" s="70" t="s">
        <v>1241</v>
      </c>
      <c r="B262" s="71">
        <v>43804.0</v>
      </c>
      <c r="C262" s="5" t="s">
        <v>285</v>
      </c>
      <c r="D262" s="42" t="s">
        <v>749</v>
      </c>
      <c r="E262" s="42" t="s">
        <v>191</v>
      </c>
      <c r="F262" s="18" t="s">
        <v>82</v>
      </c>
      <c r="G262" s="18"/>
      <c r="H262" s="18"/>
      <c r="I262" s="103"/>
      <c r="J262" s="27"/>
      <c r="K262" s="19" t="s">
        <v>83</v>
      </c>
      <c r="L262" s="3" t="s">
        <v>59</v>
      </c>
      <c r="M262" s="42" t="s">
        <v>274</v>
      </c>
      <c r="N262" s="42" t="s">
        <v>194</v>
      </c>
      <c r="O262" s="42" t="s">
        <v>893</v>
      </c>
      <c r="P262" s="188"/>
      <c r="Q262" s="103"/>
      <c r="R262" s="42"/>
      <c r="S262" s="42" t="s">
        <v>205</v>
      </c>
      <c r="T262" s="11" t="s">
        <v>1242</v>
      </c>
      <c r="U262" s="103"/>
      <c r="V262" s="42" t="s">
        <v>70</v>
      </c>
      <c r="W262" s="42" t="s">
        <v>42</v>
      </c>
      <c r="X262" s="5" t="str">
        <f t="shared" si="79"/>
        <v>police/sheriff
suspension/denial of access to space</v>
      </c>
      <c r="Y262" s="42" t="s">
        <v>179</v>
      </c>
      <c r="Z262" s="42" t="s">
        <v>71</v>
      </c>
      <c r="AA262" s="5" t="str">
        <f t="shared" si="80"/>
        <v>school administration
other</v>
      </c>
      <c r="AB262" s="42"/>
      <c r="AC262" s="42"/>
      <c r="AD262" s="5" t="str">
        <f t="shared" si="81"/>
        <v>
</v>
      </c>
      <c r="AE262" s="42"/>
      <c r="AF262" s="42"/>
      <c r="AG262" s="12" t="str">
        <f t="shared" si="82"/>
        <v>
</v>
      </c>
      <c r="AH262" s="12">
        <v>2.0</v>
      </c>
      <c r="AI262" s="12" t="str">
        <f t="shared" si="59"/>
        <v>Other</v>
      </c>
      <c r="AJ262" s="12" t="str">
        <f t="shared" si="60"/>
        <v>none</v>
      </c>
      <c r="AK262" s="22" t="str">
        <f t="shared" si="83"/>
        <v>suspension/denial of access to space, other</v>
      </c>
      <c r="AL262" s="23" t="str">
        <f t="shared" si="62"/>
        <v>police/sheriff, school administration</v>
      </c>
      <c r="AM262" s="1" t="str">
        <f t="shared" si="84"/>
        <v/>
      </c>
      <c r="AN262" s="2" t="b">
        <f t="shared" si="64"/>
        <v>0</v>
      </c>
      <c r="AO262" s="1" t="b">
        <f t="shared" si="65"/>
        <v>1</v>
      </c>
      <c r="AP262" s="1" t="str">
        <f t="shared" si="66"/>
        <v>suspension/denial of access to space</v>
      </c>
      <c r="AQ262" s="1" t="b">
        <f t="shared" si="67"/>
        <v>0</v>
      </c>
      <c r="AR262" s="1" t="b">
        <f t="shared" si="68"/>
        <v>0</v>
      </c>
      <c r="AS262" s="1" t="b">
        <f t="shared" si="69"/>
        <v>0</v>
      </c>
      <c r="AT262" s="1" t="str">
        <f t="shared" si="70"/>
        <v>None</v>
      </c>
      <c r="AU262" s="1" t="b">
        <f t="shared" si="71"/>
        <v>1</v>
      </c>
      <c r="AV262" s="1" t="b">
        <f t="shared" si="72"/>
        <v>1</v>
      </c>
      <c r="AW262" s="1" t="str">
        <f t="shared" si="73"/>
        <v>school administration</v>
      </c>
      <c r="AX262" s="1" t="b">
        <f t="shared" si="74"/>
        <v>0</v>
      </c>
      <c r="AY262" s="1" t="b">
        <f t="shared" si="75"/>
        <v>0</v>
      </c>
      <c r="AZ262" s="1" t="b">
        <f t="shared" si="76"/>
        <v>0</v>
      </c>
      <c r="BA262" s="1" t="b">
        <f t="shared" si="77"/>
        <v>0</v>
      </c>
      <c r="BB262" s="1" t="b">
        <f t="shared" si="78"/>
        <v>1</v>
      </c>
    </row>
    <row r="263">
      <c r="A263" s="70" t="s">
        <v>1243</v>
      </c>
      <c r="B263" s="71">
        <v>43804.0</v>
      </c>
      <c r="C263" s="5" t="s">
        <v>1227</v>
      </c>
      <c r="D263" s="42" t="s">
        <v>333</v>
      </c>
      <c r="E263" s="42" t="s">
        <v>53</v>
      </c>
      <c r="F263" s="18" t="s">
        <v>1244</v>
      </c>
      <c r="G263" s="6"/>
      <c r="H263" s="6"/>
      <c r="I263" s="103"/>
      <c r="J263" s="14"/>
      <c r="K263" s="19" t="s">
        <v>83</v>
      </c>
      <c r="L263" s="42" t="s">
        <v>517</v>
      </c>
      <c r="M263" s="42" t="s">
        <v>193</v>
      </c>
      <c r="N263" s="42" t="s">
        <v>194</v>
      </c>
      <c r="O263" s="42" t="s">
        <v>511</v>
      </c>
      <c r="P263" s="188"/>
      <c r="Q263" s="103"/>
      <c r="R263" s="56"/>
      <c r="S263" s="42"/>
      <c r="T263" s="134" t="s">
        <v>1245</v>
      </c>
      <c r="U263" s="103"/>
      <c r="V263" s="42" t="s">
        <v>179</v>
      </c>
      <c r="W263" s="42" t="s">
        <v>111</v>
      </c>
      <c r="X263" s="5" t="str">
        <f t="shared" si="79"/>
        <v>school administration
letters/statements</v>
      </c>
      <c r="Y263" s="42" t="s">
        <v>70</v>
      </c>
      <c r="Z263" s="42" t="s">
        <v>71</v>
      </c>
      <c r="AA263" s="5" t="str">
        <f t="shared" si="80"/>
        <v>police/sheriff
other</v>
      </c>
      <c r="AB263" s="42"/>
      <c r="AC263" s="42"/>
      <c r="AD263" s="5" t="str">
        <f t="shared" si="81"/>
        <v>
</v>
      </c>
      <c r="AE263" s="42"/>
      <c r="AF263" s="42"/>
      <c r="AG263" s="12" t="str">
        <f t="shared" si="82"/>
        <v>
</v>
      </c>
      <c r="AH263" s="12">
        <v>2.0</v>
      </c>
      <c r="AI263" s="12" t="str">
        <f t="shared" si="59"/>
        <v>Other</v>
      </c>
      <c r="AJ263" s="12" t="str">
        <f t="shared" si="60"/>
        <v>other</v>
      </c>
      <c r="AK263" s="22" t="str">
        <f t="shared" si="83"/>
        <v>letters/statements, other</v>
      </c>
      <c r="AL263" s="23" t="str">
        <f t="shared" si="62"/>
        <v>school administration, police/sheriff</v>
      </c>
      <c r="AM263" s="1" t="str">
        <f t="shared" si="84"/>
        <v/>
      </c>
      <c r="AN263" s="2" t="b">
        <f t="shared" si="64"/>
        <v>0</v>
      </c>
      <c r="AO263" s="1" t="b">
        <f t="shared" si="65"/>
        <v>1</v>
      </c>
      <c r="AP263" s="1" t="str">
        <f t="shared" si="66"/>
        <v>other</v>
      </c>
      <c r="AQ263" s="1" t="b">
        <f t="shared" si="67"/>
        <v>0</v>
      </c>
      <c r="AR263" s="1" t="b">
        <f t="shared" si="68"/>
        <v>1</v>
      </c>
      <c r="AS263" s="1" t="b">
        <f t="shared" si="69"/>
        <v>0</v>
      </c>
      <c r="AT263" s="1" t="str">
        <f t="shared" si="70"/>
        <v>None</v>
      </c>
      <c r="AU263" s="1" t="b">
        <f t="shared" si="71"/>
        <v>0</v>
      </c>
      <c r="AV263" s="1" t="b">
        <f t="shared" si="72"/>
        <v>1</v>
      </c>
      <c r="AW263" s="1" t="str">
        <f t="shared" si="73"/>
        <v>police/sheriff</v>
      </c>
      <c r="AX263" s="1" t="b">
        <f t="shared" si="74"/>
        <v>0</v>
      </c>
      <c r="AY263" s="1" t="b">
        <f t="shared" si="75"/>
        <v>0</v>
      </c>
      <c r="AZ263" s="1" t="b">
        <f t="shared" si="76"/>
        <v>0</v>
      </c>
      <c r="BA263" s="1" t="b">
        <f t="shared" si="77"/>
        <v>0</v>
      </c>
      <c r="BB263" s="1" t="b">
        <f t="shared" si="78"/>
        <v>1</v>
      </c>
    </row>
    <row r="264">
      <c r="A264" s="70" t="s">
        <v>1246</v>
      </c>
      <c r="B264" s="71">
        <v>43804.0</v>
      </c>
      <c r="C264" s="5" t="s">
        <v>1247</v>
      </c>
      <c r="D264" s="42" t="s">
        <v>1248</v>
      </c>
      <c r="E264" s="42" t="s">
        <v>53</v>
      </c>
      <c r="F264" s="18" t="s">
        <v>82</v>
      </c>
      <c r="G264" s="18"/>
      <c r="H264" s="18"/>
      <c r="I264" s="103"/>
      <c r="J264" s="27"/>
      <c r="K264" s="19" t="s">
        <v>83</v>
      </c>
      <c r="L264" s="3" t="s">
        <v>151</v>
      </c>
      <c r="M264" s="42" t="s">
        <v>237</v>
      </c>
      <c r="N264" s="42" t="s">
        <v>194</v>
      </c>
      <c r="O264" s="42" t="s">
        <v>842</v>
      </c>
      <c r="P264" s="188"/>
      <c r="Q264" s="103"/>
      <c r="R264" s="42"/>
      <c r="S264" s="42"/>
      <c r="T264" s="11" t="s">
        <v>1249</v>
      </c>
      <c r="U264" s="103"/>
      <c r="V264" s="42" t="s">
        <v>179</v>
      </c>
      <c r="W264" s="42" t="s">
        <v>111</v>
      </c>
      <c r="X264" s="5" t="str">
        <f t="shared" si="79"/>
        <v>school administration
letters/statements</v>
      </c>
      <c r="Y264" s="42" t="s">
        <v>179</v>
      </c>
      <c r="Z264" s="42" t="s">
        <v>111</v>
      </c>
      <c r="AA264" s="5" t="str">
        <f t="shared" si="80"/>
        <v>school administration
letters/statements</v>
      </c>
      <c r="AB264" s="42"/>
      <c r="AC264" s="42"/>
      <c r="AD264" s="5" t="str">
        <f t="shared" si="81"/>
        <v>
</v>
      </c>
      <c r="AE264" s="42"/>
      <c r="AF264" s="42"/>
      <c r="AG264" s="12" t="str">
        <f t="shared" si="82"/>
        <v>
</v>
      </c>
      <c r="AH264" s="12">
        <v>2.0</v>
      </c>
      <c r="AI264" s="12" t="str">
        <f t="shared" si="59"/>
        <v>Other</v>
      </c>
      <c r="AJ264" s="12" t="str">
        <f t="shared" si="60"/>
        <v>none</v>
      </c>
      <c r="AK264" s="22" t="str">
        <f t="shared" si="83"/>
        <v>letters/statements, letters/statements</v>
      </c>
      <c r="AL264" s="23" t="str">
        <f t="shared" si="62"/>
        <v>school administration, school administration</v>
      </c>
      <c r="AM264" s="1" t="str">
        <f t="shared" si="84"/>
        <v/>
      </c>
      <c r="AN264" s="2" t="b">
        <f t="shared" si="64"/>
        <v>0</v>
      </c>
      <c r="AO264" s="1" t="b">
        <f t="shared" si="65"/>
        <v>0</v>
      </c>
      <c r="AP264" s="1" t="str">
        <f t="shared" si="66"/>
        <v>no involvement</v>
      </c>
      <c r="AQ264" s="1" t="b">
        <f t="shared" si="67"/>
        <v>0</v>
      </c>
      <c r="AR264" s="1" t="b">
        <f t="shared" si="68"/>
        <v>1</v>
      </c>
      <c r="AS264" s="1" t="b">
        <f t="shared" si="69"/>
        <v>0</v>
      </c>
      <c r="AT264" s="1" t="str">
        <f t="shared" si="70"/>
        <v>None</v>
      </c>
      <c r="AU264" s="1" t="b">
        <f t="shared" si="71"/>
        <v>0</v>
      </c>
      <c r="AV264" s="1" t="b">
        <f t="shared" si="72"/>
        <v>0</v>
      </c>
      <c r="AW264" s="1" t="str">
        <f t="shared" si="73"/>
        <v>None</v>
      </c>
      <c r="AX264" s="1" t="b">
        <f t="shared" si="74"/>
        <v>0</v>
      </c>
      <c r="AY264" s="1" t="b">
        <f t="shared" si="75"/>
        <v>0</v>
      </c>
      <c r="AZ264" s="1" t="b">
        <f t="shared" si="76"/>
        <v>0</v>
      </c>
      <c r="BA264" s="1" t="b">
        <f t="shared" si="77"/>
        <v>0</v>
      </c>
      <c r="BB264" s="1" t="b">
        <f t="shared" si="78"/>
        <v>0</v>
      </c>
    </row>
    <row r="265">
      <c r="A265" s="70" t="s">
        <v>1250</v>
      </c>
      <c r="B265" s="71">
        <v>43805.0</v>
      </c>
      <c r="C265" s="5" t="s">
        <v>405</v>
      </c>
      <c r="D265" s="42" t="s">
        <v>74</v>
      </c>
      <c r="E265" s="42" t="s">
        <v>53</v>
      </c>
      <c r="F265" s="6" t="s">
        <v>55</v>
      </c>
      <c r="G265" s="18"/>
      <c r="H265" s="18"/>
      <c r="I265" s="103"/>
      <c r="J265" s="27"/>
      <c r="K265" s="19" t="s">
        <v>83</v>
      </c>
      <c r="L265" s="42" t="s">
        <v>146</v>
      </c>
      <c r="M265" s="42" t="s">
        <v>237</v>
      </c>
      <c r="N265" s="42" t="s">
        <v>194</v>
      </c>
      <c r="O265" s="42" t="s">
        <v>342</v>
      </c>
      <c r="P265" s="188"/>
      <c r="Q265" s="103"/>
      <c r="R265" s="42"/>
      <c r="S265" s="42"/>
      <c r="T265" s="134" t="s">
        <v>1251</v>
      </c>
      <c r="U265" s="103"/>
      <c r="V265" s="42" t="s">
        <v>179</v>
      </c>
      <c r="W265" s="42" t="s">
        <v>111</v>
      </c>
      <c r="X265" s="5" t="str">
        <f t="shared" si="79"/>
        <v>school administration
letters/statements</v>
      </c>
      <c r="Y265" s="42" t="s">
        <v>179</v>
      </c>
      <c r="Z265" s="42" t="s">
        <v>69</v>
      </c>
      <c r="AA265" s="5" t="str">
        <f t="shared" si="80"/>
        <v>school administration
clean up/cover up</v>
      </c>
      <c r="AB265" s="42" t="s">
        <v>179</v>
      </c>
      <c r="AC265" s="42" t="s">
        <v>110</v>
      </c>
      <c r="AD265" s="5" t="str">
        <f t="shared" si="81"/>
        <v>school administration
policy/committee/system creation</v>
      </c>
      <c r="AE265" s="42"/>
      <c r="AF265" s="42"/>
      <c r="AG265" s="12" t="str">
        <f t="shared" si="82"/>
        <v>
</v>
      </c>
      <c r="AH265" s="12">
        <v>3.0</v>
      </c>
      <c r="AI265" s="12" t="str">
        <f t="shared" si="59"/>
        <v>Graffiti</v>
      </c>
      <c r="AJ265" s="12" t="str">
        <f t="shared" si="60"/>
        <v>graffiti</v>
      </c>
      <c r="AK265" s="22" t="str">
        <f t="shared" si="83"/>
        <v>letters/statements, clean up/cover up, policy/committee/system creation</v>
      </c>
      <c r="AL265" s="23" t="str">
        <f t="shared" si="62"/>
        <v>school administration, school administration, school administration</v>
      </c>
      <c r="AM265" s="1" t="str">
        <f t="shared" si="84"/>
        <v/>
      </c>
      <c r="AN265" s="2" t="b">
        <f t="shared" si="64"/>
        <v>0</v>
      </c>
      <c r="AO265" s="1" t="b">
        <f t="shared" si="65"/>
        <v>0</v>
      </c>
      <c r="AP265" s="1" t="str">
        <f t="shared" si="66"/>
        <v>no involvement</v>
      </c>
      <c r="AQ265" s="1" t="b">
        <f t="shared" si="67"/>
        <v>0</v>
      </c>
      <c r="AR265" s="1" t="b">
        <f t="shared" si="68"/>
        <v>1</v>
      </c>
      <c r="AS265" s="1" t="b">
        <f t="shared" si="69"/>
        <v>1</v>
      </c>
      <c r="AT265" s="1" t="str">
        <f t="shared" si="70"/>
        <v>school administration</v>
      </c>
      <c r="AU265" s="1" t="b">
        <f t="shared" si="71"/>
        <v>0</v>
      </c>
      <c r="AV265" s="1" t="b">
        <f t="shared" si="72"/>
        <v>0</v>
      </c>
      <c r="AW265" s="1" t="str">
        <f t="shared" si="73"/>
        <v>None</v>
      </c>
      <c r="AX265" s="1" t="b">
        <f t="shared" si="74"/>
        <v>1</v>
      </c>
      <c r="AY265" s="1" t="b">
        <f t="shared" si="75"/>
        <v>0</v>
      </c>
      <c r="AZ265" s="1" t="b">
        <f t="shared" si="76"/>
        <v>0</v>
      </c>
      <c r="BA265" s="1" t="b">
        <f t="shared" si="77"/>
        <v>1</v>
      </c>
      <c r="BB265" s="1" t="b">
        <f t="shared" si="78"/>
        <v>1</v>
      </c>
    </row>
    <row r="266">
      <c r="A266" s="62" t="s">
        <v>1196</v>
      </c>
      <c r="B266" s="17">
        <v>43805.0</v>
      </c>
      <c r="C266" s="4" t="s">
        <v>794</v>
      </c>
      <c r="D266" s="3" t="s">
        <v>795</v>
      </c>
      <c r="E266" s="3" t="s">
        <v>1197</v>
      </c>
      <c r="F266" s="18" t="s">
        <v>82</v>
      </c>
      <c r="G266" s="18"/>
      <c r="H266" s="18"/>
      <c r="I266" s="3"/>
      <c r="J266" s="27"/>
      <c r="K266" s="19" t="s">
        <v>83</v>
      </c>
      <c r="L266" s="3" t="s">
        <v>151</v>
      </c>
      <c r="M266" s="3" t="s">
        <v>237</v>
      </c>
      <c r="N266" s="3" t="s">
        <v>194</v>
      </c>
      <c r="O266" s="3" t="s">
        <v>447</v>
      </c>
      <c r="P266" s="4"/>
      <c r="Q266" s="77"/>
      <c r="R266" s="42"/>
      <c r="S266" s="56"/>
      <c r="T266" s="65" t="s">
        <v>1252</v>
      </c>
      <c r="U266" s="4"/>
      <c r="V266" s="4" t="s">
        <v>179</v>
      </c>
      <c r="W266" s="4" t="s">
        <v>69</v>
      </c>
      <c r="X266" s="5" t="str">
        <f t="shared" si="79"/>
        <v>school administration
clean up/cover up</v>
      </c>
      <c r="Y266" s="53"/>
      <c r="Z266" s="53"/>
      <c r="AA266" s="5" t="str">
        <f t="shared" si="80"/>
        <v>
</v>
      </c>
      <c r="AB266" s="53"/>
      <c r="AC266" s="53"/>
      <c r="AD266" s="5" t="str">
        <f t="shared" si="81"/>
        <v>
</v>
      </c>
      <c r="AE266" s="53"/>
      <c r="AF266" s="53"/>
      <c r="AG266" s="12" t="str">
        <f t="shared" si="82"/>
        <v>
</v>
      </c>
      <c r="AH266" s="12">
        <v>1.0</v>
      </c>
      <c r="AI266" s="12" t="str">
        <f t="shared" si="59"/>
        <v>Other</v>
      </c>
      <c r="AJ266" s="12" t="str">
        <f t="shared" si="60"/>
        <v>none</v>
      </c>
      <c r="AK266" s="22" t="str">
        <f t="shared" si="83"/>
        <v>clean up/cover up</v>
      </c>
      <c r="AL266" s="39" t="str">
        <f t="shared" si="62"/>
        <v>clean up/cover up</v>
      </c>
      <c r="AM266" s="1" t="str">
        <f t="shared" si="84"/>
        <v/>
      </c>
      <c r="AN266" s="2" t="b">
        <f t="shared" si="64"/>
        <v>0</v>
      </c>
      <c r="AO266" s="1" t="b">
        <f t="shared" si="65"/>
        <v>0</v>
      </c>
      <c r="AP266" s="1" t="str">
        <f t="shared" si="66"/>
        <v>no involvement</v>
      </c>
      <c r="AQ266" s="1" t="b">
        <f t="shared" si="67"/>
        <v>0</v>
      </c>
      <c r="AR266" s="1" t="b">
        <f t="shared" si="68"/>
        <v>0</v>
      </c>
      <c r="AS266" s="1" t="b">
        <f t="shared" si="69"/>
        <v>1</v>
      </c>
      <c r="AT266" s="1" t="str">
        <f t="shared" si="70"/>
        <v>school administration</v>
      </c>
      <c r="AU266" s="1" t="b">
        <f t="shared" si="71"/>
        <v>0</v>
      </c>
      <c r="AV266" s="1" t="b">
        <f t="shared" si="72"/>
        <v>0</v>
      </c>
      <c r="AW266" s="1" t="str">
        <f t="shared" si="73"/>
        <v>None</v>
      </c>
      <c r="AX266" s="1" t="b">
        <f t="shared" si="74"/>
        <v>0</v>
      </c>
      <c r="AY266" s="1" t="b">
        <f t="shared" si="75"/>
        <v>0</v>
      </c>
      <c r="AZ266" s="1" t="b">
        <f t="shared" si="76"/>
        <v>0</v>
      </c>
      <c r="BA266" s="1" t="b">
        <f t="shared" si="77"/>
        <v>0</v>
      </c>
      <c r="BB266" s="1" t="b">
        <f t="shared" si="78"/>
        <v>1</v>
      </c>
    </row>
    <row r="267">
      <c r="A267" s="70" t="s">
        <v>1253</v>
      </c>
      <c r="B267" s="71">
        <v>43808.0</v>
      </c>
      <c r="C267" s="5" t="s">
        <v>405</v>
      </c>
      <c r="D267" s="42" t="s">
        <v>74</v>
      </c>
      <c r="E267" s="42" t="s">
        <v>53</v>
      </c>
      <c r="F267" s="6" t="s">
        <v>55</v>
      </c>
      <c r="G267" s="18"/>
      <c r="H267" s="18"/>
      <c r="I267" s="103"/>
      <c r="J267" s="27"/>
      <c r="K267" s="19" t="s">
        <v>83</v>
      </c>
      <c r="L267" s="42" t="s">
        <v>146</v>
      </c>
      <c r="M267" s="11" t="s">
        <v>1254</v>
      </c>
      <c r="N267" s="42" t="s">
        <v>194</v>
      </c>
      <c r="O267" s="42" t="s">
        <v>1255</v>
      </c>
      <c r="P267" s="42"/>
      <c r="Q267" s="103"/>
      <c r="R267" s="56"/>
      <c r="S267" s="103"/>
      <c r="T267" s="161" t="s">
        <v>1256</v>
      </c>
      <c r="U267" s="42" t="s">
        <v>1257</v>
      </c>
      <c r="V267" s="42" t="s">
        <v>70</v>
      </c>
      <c r="W267" s="42" t="s">
        <v>71</v>
      </c>
      <c r="X267" s="5" t="str">
        <f t="shared" si="79"/>
        <v>police/sheriff
other</v>
      </c>
      <c r="Y267" s="42" t="s">
        <v>179</v>
      </c>
      <c r="Z267" s="42" t="s">
        <v>111</v>
      </c>
      <c r="AA267" s="5" t="str">
        <f t="shared" si="80"/>
        <v>school administration
letters/statements</v>
      </c>
      <c r="AB267" s="42" t="s">
        <v>179</v>
      </c>
      <c r="AC267" s="42" t="s">
        <v>226</v>
      </c>
      <c r="AD267" s="5" t="str">
        <f t="shared" si="81"/>
        <v>school administration
victim support</v>
      </c>
      <c r="AE267" s="42"/>
      <c r="AF267" s="42"/>
      <c r="AG267" s="12" t="str">
        <f t="shared" si="82"/>
        <v>
</v>
      </c>
      <c r="AH267" s="12">
        <v>3.0</v>
      </c>
      <c r="AI267" s="12" t="str">
        <f t="shared" si="59"/>
        <v>Graffiti</v>
      </c>
      <c r="AJ267" s="12" t="str">
        <f t="shared" si="60"/>
        <v>graffiti</v>
      </c>
      <c r="AK267" s="22" t="str">
        <f t="shared" si="83"/>
        <v>other, letters/statements, victim support</v>
      </c>
      <c r="AL267" s="23" t="str">
        <f t="shared" si="62"/>
        <v>police/sheriff, school administration, school administration</v>
      </c>
      <c r="AM267" s="1" t="str">
        <f t="shared" si="84"/>
        <v/>
      </c>
      <c r="AN267" s="2" t="b">
        <f t="shared" si="64"/>
        <v>0</v>
      </c>
      <c r="AO267" s="1" t="b">
        <f t="shared" si="65"/>
        <v>1</v>
      </c>
      <c r="AP267" s="1" t="str">
        <f t="shared" si="66"/>
        <v>other</v>
      </c>
      <c r="AQ267" s="1" t="b">
        <f t="shared" si="67"/>
        <v>0</v>
      </c>
      <c r="AR267" s="1" t="b">
        <f t="shared" si="68"/>
        <v>1</v>
      </c>
      <c r="AS267" s="1" t="b">
        <f t="shared" si="69"/>
        <v>0</v>
      </c>
      <c r="AT267" s="1" t="str">
        <f t="shared" si="70"/>
        <v>None</v>
      </c>
      <c r="AU267" s="1" t="b">
        <f t="shared" si="71"/>
        <v>0</v>
      </c>
      <c r="AV267" s="1" t="b">
        <f t="shared" si="72"/>
        <v>1</v>
      </c>
      <c r="AW267" s="1" t="str">
        <f t="shared" si="73"/>
        <v>police/sheriff</v>
      </c>
      <c r="AX267" s="1" t="b">
        <f t="shared" si="74"/>
        <v>0</v>
      </c>
      <c r="AY267" s="1" t="b">
        <f t="shared" si="75"/>
        <v>0</v>
      </c>
      <c r="AZ267" s="1" t="b">
        <f t="shared" si="76"/>
        <v>1</v>
      </c>
      <c r="BA267" s="1" t="b">
        <f t="shared" si="77"/>
        <v>1</v>
      </c>
      <c r="BB267" s="1" t="b">
        <f t="shared" si="78"/>
        <v>1</v>
      </c>
    </row>
    <row r="268">
      <c r="A268" s="62" t="s">
        <v>1196</v>
      </c>
      <c r="B268" s="17">
        <v>43808.0</v>
      </c>
      <c r="C268" s="4" t="s">
        <v>794</v>
      </c>
      <c r="D268" s="3" t="s">
        <v>795</v>
      </c>
      <c r="E268" s="3" t="s">
        <v>1197</v>
      </c>
      <c r="F268" s="18" t="s">
        <v>82</v>
      </c>
      <c r="G268" s="18"/>
      <c r="H268" s="18"/>
      <c r="I268" s="3"/>
      <c r="J268" s="27"/>
      <c r="K268" s="19" t="s">
        <v>83</v>
      </c>
      <c r="L268" s="3" t="s">
        <v>316</v>
      </c>
      <c r="M268" s="3" t="s">
        <v>237</v>
      </c>
      <c r="N268" s="3" t="s">
        <v>194</v>
      </c>
      <c r="O268" s="3" t="s">
        <v>1258</v>
      </c>
      <c r="P268" s="4"/>
      <c r="Q268" s="77"/>
      <c r="R268" s="103"/>
      <c r="S268" s="56"/>
      <c r="T268" s="65" t="s">
        <v>1259</v>
      </c>
      <c r="U268" s="4"/>
      <c r="V268" s="4" t="s">
        <v>179</v>
      </c>
      <c r="W268" s="4" t="s">
        <v>69</v>
      </c>
      <c r="X268" s="5" t="str">
        <f t="shared" si="79"/>
        <v>school administration
clean up/cover up</v>
      </c>
      <c r="Y268" s="53"/>
      <c r="Z268" s="53"/>
      <c r="AA268" s="5" t="str">
        <f t="shared" si="80"/>
        <v>
</v>
      </c>
      <c r="AB268" s="53"/>
      <c r="AC268" s="53"/>
      <c r="AD268" s="5" t="str">
        <f t="shared" si="81"/>
        <v>
</v>
      </c>
      <c r="AE268" s="53"/>
      <c r="AF268" s="53"/>
      <c r="AG268" s="12" t="str">
        <f t="shared" si="82"/>
        <v>
</v>
      </c>
      <c r="AH268" s="12">
        <v>1.0</v>
      </c>
      <c r="AI268" s="12" t="str">
        <f t="shared" si="59"/>
        <v>Other</v>
      </c>
      <c r="AJ268" s="12" t="str">
        <f t="shared" si="60"/>
        <v>none</v>
      </c>
      <c r="AK268" s="22" t="str">
        <f t="shared" si="83"/>
        <v>clean up/cover up</v>
      </c>
      <c r="AL268" s="39" t="str">
        <f t="shared" si="62"/>
        <v>clean up/cover up</v>
      </c>
      <c r="AM268" s="1" t="str">
        <f t="shared" si="84"/>
        <v/>
      </c>
      <c r="AN268" s="2" t="b">
        <f t="shared" si="64"/>
        <v>0</v>
      </c>
      <c r="AO268" s="1" t="b">
        <f t="shared" si="65"/>
        <v>0</v>
      </c>
      <c r="AP268" s="1" t="str">
        <f t="shared" si="66"/>
        <v>no involvement</v>
      </c>
      <c r="AQ268" s="1" t="b">
        <f t="shared" si="67"/>
        <v>0</v>
      </c>
      <c r="AR268" s="1" t="b">
        <f t="shared" si="68"/>
        <v>0</v>
      </c>
      <c r="AS268" s="1" t="b">
        <f t="shared" si="69"/>
        <v>1</v>
      </c>
      <c r="AT268" s="1" t="str">
        <f t="shared" si="70"/>
        <v>school administration</v>
      </c>
      <c r="AU268" s="1" t="b">
        <f t="shared" si="71"/>
        <v>0</v>
      </c>
      <c r="AV268" s="1" t="b">
        <f t="shared" si="72"/>
        <v>0</v>
      </c>
      <c r="AW268" s="1" t="str">
        <f t="shared" si="73"/>
        <v>None</v>
      </c>
      <c r="AX268" s="1" t="b">
        <f t="shared" si="74"/>
        <v>0</v>
      </c>
      <c r="AY268" s="1" t="b">
        <f t="shared" si="75"/>
        <v>0</v>
      </c>
      <c r="AZ268" s="1" t="b">
        <f t="shared" si="76"/>
        <v>0</v>
      </c>
      <c r="BA268" s="1" t="b">
        <f t="shared" si="77"/>
        <v>0</v>
      </c>
      <c r="BB268" s="1" t="b">
        <f t="shared" si="78"/>
        <v>1</v>
      </c>
    </row>
    <row r="269">
      <c r="A269" s="62" t="s">
        <v>1260</v>
      </c>
      <c r="B269" s="63">
        <v>43850.0</v>
      </c>
      <c r="C269" s="5" t="s">
        <v>1227</v>
      </c>
      <c r="D269" s="5" t="s">
        <v>333</v>
      </c>
      <c r="E269" s="5" t="s">
        <v>53</v>
      </c>
      <c r="F269" s="18" t="s">
        <v>221</v>
      </c>
      <c r="G269" s="6"/>
      <c r="H269" s="6"/>
      <c r="I269" s="5"/>
      <c r="J269" s="27"/>
      <c r="K269" s="19" t="s">
        <v>83</v>
      </c>
      <c r="L269" s="3" t="s">
        <v>151</v>
      </c>
      <c r="M269" s="5" t="s">
        <v>296</v>
      </c>
      <c r="N269" s="5" t="s">
        <v>194</v>
      </c>
      <c r="O269" s="5" t="s">
        <v>326</v>
      </c>
      <c r="P269" s="64"/>
      <c r="Q269" s="90"/>
      <c r="R269" s="56"/>
      <c r="S269" s="12"/>
      <c r="T269" s="65" t="s">
        <v>1261</v>
      </c>
      <c r="U269" s="5"/>
      <c r="V269" s="5" t="s">
        <v>179</v>
      </c>
      <c r="W269" s="5" t="s">
        <v>111</v>
      </c>
      <c r="X269" s="5" t="str">
        <f t="shared" si="79"/>
        <v>school administration
letters/statements</v>
      </c>
      <c r="Y269" s="5"/>
      <c r="Z269" s="5"/>
      <c r="AA269" s="5" t="str">
        <f t="shared" si="80"/>
        <v>
</v>
      </c>
      <c r="AB269" s="5"/>
      <c r="AC269" s="5"/>
      <c r="AD269" s="5" t="str">
        <f t="shared" si="81"/>
        <v>
</v>
      </c>
      <c r="AE269" s="5"/>
      <c r="AF269" s="5"/>
      <c r="AG269" s="12" t="str">
        <f t="shared" si="82"/>
        <v>
</v>
      </c>
      <c r="AH269" s="12">
        <v>1.0</v>
      </c>
      <c r="AI269" s="12" t="str">
        <f t="shared" si="59"/>
        <v>Incident</v>
      </c>
      <c r="AJ269" s="12" t="str">
        <f t="shared" si="60"/>
        <v>other</v>
      </c>
      <c r="AK269" s="22" t="str">
        <f t="shared" si="83"/>
        <v>letters/statements</v>
      </c>
      <c r="AL269" s="39" t="str">
        <f t="shared" si="62"/>
        <v>letters/statements</v>
      </c>
      <c r="AM269" s="1" t="str">
        <f t="shared" si="84"/>
        <v/>
      </c>
      <c r="AN269" s="2" t="b">
        <f t="shared" si="64"/>
        <v>0</v>
      </c>
      <c r="AO269" s="1" t="b">
        <f t="shared" si="65"/>
        <v>0</v>
      </c>
      <c r="AP269" s="1" t="str">
        <f t="shared" si="66"/>
        <v>no involvement</v>
      </c>
      <c r="AQ269" s="1" t="b">
        <f t="shared" si="67"/>
        <v>0</v>
      </c>
      <c r="AR269" s="1" t="b">
        <f t="shared" si="68"/>
        <v>1</v>
      </c>
      <c r="AS269" s="1" t="b">
        <f t="shared" si="69"/>
        <v>0</v>
      </c>
      <c r="AT269" s="1" t="str">
        <f t="shared" si="70"/>
        <v>None</v>
      </c>
      <c r="AU269" s="1" t="b">
        <f t="shared" si="71"/>
        <v>0</v>
      </c>
      <c r="AV269" s="1" t="b">
        <f t="shared" si="72"/>
        <v>0</v>
      </c>
      <c r="AW269" s="1" t="str">
        <f t="shared" si="73"/>
        <v>None</v>
      </c>
      <c r="AX269" s="1" t="b">
        <f t="shared" si="74"/>
        <v>0</v>
      </c>
      <c r="AY269" s="1" t="b">
        <f t="shared" si="75"/>
        <v>0</v>
      </c>
      <c r="AZ269" s="1" t="b">
        <f t="shared" si="76"/>
        <v>0</v>
      </c>
      <c r="BA269" s="1" t="b">
        <f t="shared" si="77"/>
        <v>0</v>
      </c>
      <c r="BB269" s="1" t="b">
        <f t="shared" si="78"/>
        <v>0</v>
      </c>
    </row>
    <row r="270">
      <c r="A270" s="62" t="s">
        <v>1262</v>
      </c>
      <c r="B270" s="63">
        <v>43851.0</v>
      </c>
      <c r="C270" s="5" t="s">
        <v>1159</v>
      </c>
      <c r="D270" s="5" t="s">
        <v>74</v>
      </c>
      <c r="E270" s="5" t="s">
        <v>53</v>
      </c>
      <c r="F270" s="18" t="s">
        <v>1263</v>
      </c>
      <c r="G270" s="6" t="s">
        <v>139</v>
      </c>
      <c r="H270" s="6"/>
      <c r="I270" s="5"/>
      <c r="J270" s="27"/>
      <c r="K270" s="19" t="s">
        <v>83</v>
      </c>
      <c r="L270" s="5" t="s">
        <v>146</v>
      </c>
      <c r="M270" s="5" t="s">
        <v>193</v>
      </c>
      <c r="N270" s="5" t="s">
        <v>194</v>
      </c>
      <c r="O270" s="5" t="s">
        <v>682</v>
      </c>
      <c r="P270" s="64"/>
      <c r="Q270" s="5"/>
      <c r="R270" s="12"/>
      <c r="S270" s="12"/>
      <c r="T270" s="65" t="s">
        <v>1264</v>
      </c>
      <c r="U270" s="5"/>
      <c r="V270" s="5" t="s">
        <v>179</v>
      </c>
      <c r="W270" s="5" t="s">
        <v>111</v>
      </c>
      <c r="X270" s="5" t="str">
        <f t="shared" si="79"/>
        <v>school administration
letters/statements</v>
      </c>
      <c r="Y270" s="5" t="s">
        <v>179</v>
      </c>
      <c r="Z270" s="5" t="s">
        <v>92</v>
      </c>
      <c r="AA270" s="5" t="str">
        <f t="shared" si="80"/>
        <v>school administration
gathering/protest/vigil/demonstration</v>
      </c>
      <c r="AB270" s="5"/>
      <c r="AC270" s="5"/>
      <c r="AD270" s="5" t="str">
        <f t="shared" si="81"/>
        <v>
</v>
      </c>
      <c r="AE270" s="5"/>
      <c r="AF270" s="5"/>
      <c r="AG270" s="12" t="str">
        <f t="shared" si="82"/>
        <v>
</v>
      </c>
      <c r="AH270" s="12">
        <v>2.0</v>
      </c>
      <c r="AI270" s="12" t="str">
        <f t="shared" si="59"/>
        <v>Graffiti</v>
      </c>
      <c r="AJ270" s="12" t="str">
        <f t="shared" si="60"/>
        <v>graffiti</v>
      </c>
      <c r="AK270" s="22" t="str">
        <f t="shared" si="83"/>
        <v>letters/statements, gathering/protest/vigil/demonstration</v>
      </c>
      <c r="AL270" s="23" t="str">
        <f t="shared" si="62"/>
        <v>school administration, school administration</v>
      </c>
      <c r="AM270" s="1" t="str">
        <f t="shared" si="84"/>
        <v/>
      </c>
      <c r="AN270" s="2" t="b">
        <f t="shared" si="64"/>
        <v>0</v>
      </c>
      <c r="AO270" s="1" t="b">
        <f t="shared" si="65"/>
        <v>0</v>
      </c>
      <c r="AP270" s="1" t="str">
        <f t="shared" si="66"/>
        <v>no involvement</v>
      </c>
      <c r="AQ270" s="1" t="b">
        <f t="shared" si="67"/>
        <v>0</v>
      </c>
      <c r="AR270" s="1" t="b">
        <f t="shared" si="68"/>
        <v>1</v>
      </c>
      <c r="AS270" s="1" t="b">
        <f t="shared" si="69"/>
        <v>0</v>
      </c>
      <c r="AT270" s="1" t="str">
        <f t="shared" si="70"/>
        <v>None</v>
      </c>
      <c r="AU270" s="1" t="b">
        <f t="shared" si="71"/>
        <v>0</v>
      </c>
      <c r="AV270" s="1" t="b">
        <f t="shared" si="72"/>
        <v>0</v>
      </c>
      <c r="AW270" s="1" t="str">
        <f t="shared" si="73"/>
        <v>None</v>
      </c>
      <c r="AX270" s="1" t="b">
        <f t="shared" si="74"/>
        <v>0</v>
      </c>
      <c r="AY270" s="1" t="b">
        <f t="shared" si="75"/>
        <v>1</v>
      </c>
      <c r="AZ270" s="1" t="b">
        <f t="shared" si="76"/>
        <v>0</v>
      </c>
      <c r="BA270" s="1" t="b">
        <f t="shared" si="77"/>
        <v>1</v>
      </c>
      <c r="BB270" s="1" t="b">
        <f t="shared" si="78"/>
        <v>0</v>
      </c>
    </row>
    <row r="271">
      <c r="A271" s="16" t="s">
        <v>1265</v>
      </c>
      <c r="B271" s="189">
        <v>43863.0</v>
      </c>
      <c r="C271" s="53" t="s">
        <v>308</v>
      </c>
      <c r="D271" s="53" t="s">
        <v>309</v>
      </c>
      <c r="E271" s="4" t="s">
        <v>191</v>
      </c>
      <c r="F271" s="6" t="s">
        <v>672</v>
      </c>
      <c r="G271" s="18"/>
      <c r="H271" s="18"/>
      <c r="I271" s="56"/>
      <c r="J271" s="60" t="s">
        <v>1266</v>
      </c>
      <c r="K271" s="19" t="s">
        <v>223</v>
      </c>
      <c r="L271" s="3" t="s">
        <v>151</v>
      </c>
      <c r="M271" s="4" t="s">
        <v>193</v>
      </c>
      <c r="N271" s="53" t="s">
        <v>194</v>
      </c>
      <c r="O271" s="4" t="s">
        <v>203</v>
      </c>
      <c r="P271" s="53"/>
      <c r="Q271" s="4" t="s">
        <v>359</v>
      </c>
      <c r="R271" s="21"/>
      <c r="S271" s="56"/>
      <c r="T271" s="115" t="s">
        <v>1267</v>
      </c>
      <c r="U271" s="4" t="s">
        <v>1268</v>
      </c>
      <c r="V271" s="4" t="s">
        <v>179</v>
      </c>
      <c r="W271" s="4" t="s">
        <v>111</v>
      </c>
      <c r="X271" s="5" t="str">
        <f t="shared" si="79"/>
        <v>school administration
letters/statements</v>
      </c>
      <c r="Y271" s="4" t="s">
        <v>283</v>
      </c>
      <c r="Z271" s="4" t="s">
        <v>111</v>
      </c>
      <c r="AA271" s="5" t="str">
        <f t="shared" si="80"/>
        <v>student group
letters/statements</v>
      </c>
      <c r="AB271" s="4" t="s">
        <v>70</v>
      </c>
      <c r="AC271" s="4" t="s">
        <v>71</v>
      </c>
      <c r="AD271" s="5" t="str">
        <f t="shared" si="81"/>
        <v>police/sheriff
other</v>
      </c>
      <c r="AE271" s="4" t="s">
        <v>283</v>
      </c>
      <c r="AF271" s="4" t="s">
        <v>226</v>
      </c>
      <c r="AG271" s="12" t="str">
        <f t="shared" si="82"/>
        <v>student group
victim support</v>
      </c>
      <c r="AH271" s="12">
        <v>4.0</v>
      </c>
      <c r="AI271" s="12" t="str">
        <f t="shared" si="59"/>
        <v>Graffiti</v>
      </c>
      <c r="AJ271" s="12" t="str">
        <f t="shared" si="60"/>
        <v>graffiti</v>
      </c>
      <c r="AK271" s="22" t="str">
        <f t="shared" si="83"/>
        <v>letters/statements, letters/statements, other, victim support</v>
      </c>
      <c r="AL271" s="23" t="str">
        <f t="shared" si="62"/>
        <v>school administration, student group, police/sheriff, student group</v>
      </c>
      <c r="AM271" s="1" t="str">
        <f t="shared" si="84"/>
        <v>Trump Supporter</v>
      </c>
      <c r="AN271" s="2" t="b">
        <f t="shared" si="64"/>
        <v>0</v>
      </c>
      <c r="AO271" s="1" t="b">
        <f t="shared" si="65"/>
        <v>1</v>
      </c>
      <c r="AP271" s="1" t="str">
        <f t="shared" si="66"/>
        <v>other</v>
      </c>
      <c r="AQ271" s="1" t="b">
        <f t="shared" si="67"/>
        <v>0</v>
      </c>
      <c r="AR271" s="1" t="b">
        <f t="shared" si="68"/>
        <v>1</v>
      </c>
      <c r="AS271" s="1" t="b">
        <f t="shared" si="69"/>
        <v>0</v>
      </c>
      <c r="AT271" s="1" t="str">
        <f t="shared" si="70"/>
        <v>None</v>
      </c>
      <c r="AU271" s="1" t="b">
        <f t="shared" si="71"/>
        <v>0</v>
      </c>
      <c r="AV271" s="1" t="b">
        <f t="shared" si="72"/>
        <v>1</v>
      </c>
      <c r="AW271" s="1" t="str">
        <f t="shared" si="73"/>
        <v>police/sheriff</v>
      </c>
      <c r="AX271" s="1" t="b">
        <f t="shared" si="74"/>
        <v>0</v>
      </c>
      <c r="AY271" s="1" t="b">
        <f t="shared" si="75"/>
        <v>0</v>
      </c>
      <c r="AZ271" s="1" t="b">
        <f t="shared" si="76"/>
        <v>1</v>
      </c>
      <c r="BA271" s="1" t="b">
        <f t="shared" si="77"/>
        <v>1</v>
      </c>
      <c r="BB271" s="1" t="b">
        <f t="shared" si="78"/>
        <v>1</v>
      </c>
    </row>
    <row r="272">
      <c r="A272" s="62" t="s">
        <v>1269</v>
      </c>
      <c r="B272" s="63">
        <v>43865.0</v>
      </c>
      <c r="C272" s="5" t="s">
        <v>173</v>
      </c>
      <c r="D272" s="5" t="s">
        <v>174</v>
      </c>
      <c r="E272" s="5" t="s">
        <v>191</v>
      </c>
      <c r="F272" s="18" t="s">
        <v>607</v>
      </c>
      <c r="G272" s="6"/>
      <c r="H272" s="6"/>
      <c r="I272" s="5"/>
      <c r="J272" s="27"/>
      <c r="K272" s="19" t="s">
        <v>83</v>
      </c>
      <c r="L272" s="5" t="s">
        <v>146</v>
      </c>
      <c r="M272" s="5" t="s">
        <v>193</v>
      </c>
      <c r="N272" s="5" t="s">
        <v>194</v>
      </c>
      <c r="O272" s="10" t="s">
        <v>682</v>
      </c>
      <c r="P272" s="64"/>
      <c r="Q272" s="5"/>
      <c r="R272" s="12"/>
      <c r="S272" s="12"/>
      <c r="T272" s="65" t="s">
        <v>1270</v>
      </c>
      <c r="U272" s="5"/>
      <c r="V272" s="5" t="s">
        <v>68</v>
      </c>
      <c r="W272" s="5" t="s">
        <v>69</v>
      </c>
      <c r="X272" s="5" t="str">
        <f t="shared" si="79"/>
        <v>community members
clean up/cover up</v>
      </c>
      <c r="Y272" s="5" t="s">
        <v>70</v>
      </c>
      <c r="Z272" s="5" t="s">
        <v>71</v>
      </c>
      <c r="AA272" s="5" t="str">
        <f t="shared" si="80"/>
        <v>police/sheriff
other</v>
      </c>
      <c r="AB272" s="5" t="s">
        <v>179</v>
      </c>
      <c r="AC272" s="5" t="s">
        <v>71</v>
      </c>
      <c r="AD272" s="5" t="str">
        <f t="shared" si="81"/>
        <v>school administration
other</v>
      </c>
      <c r="AE272" s="5" t="s">
        <v>179</v>
      </c>
      <c r="AF272" s="5" t="s">
        <v>69</v>
      </c>
      <c r="AG272" s="12" t="str">
        <f t="shared" si="82"/>
        <v>school administration
clean up/cover up</v>
      </c>
      <c r="AH272" s="12">
        <v>4.0</v>
      </c>
      <c r="AI272" s="12" t="str">
        <f t="shared" si="59"/>
        <v>Symbol</v>
      </c>
      <c r="AJ272" s="12" t="str">
        <f t="shared" si="60"/>
        <v>antisemitic-symbol</v>
      </c>
      <c r="AK272" s="22" t="str">
        <f t="shared" si="83"/>
        <v>clean up/cover up, other, other, clean up/cover up</v>
      </c>
      <c r="AL272" s="23" t="str">
        <f t="shared" si="62"/>
        <v>community members, police/sheriff, school administration, school administration</v>
      </c>
      <c r="AM272" s="1" t="str">
        <f t="shared" si="84"/>
        <v/>
      </c>
      <c r="AN272" s="2" t="b">
        <f t="shared" si="64"/>
        <v>0</v>
      </c>
      <c r="AO272" s="1" t="b">
        <f t="shared" si="65"/>
        <v>1</v>
      </c>
      <c r="AP272" s="1" t="str">
        <f t="shared" si="66"/>
        <v>other</v>
      </c>
      <c r="AQ272" s="1" t="b">
        <f t="shared" si="67"/>
        <v>0</v>
      </c>
      <c r="AR272" s="1" t="b">
        <f t="shared" si="68"/>
        <v>0</v>
      </c>
      <c r="AS272" s="1" t="b">
        <f t="shared" si="69"/>
        <v>1</v>
      </c>
      <c r="AT272" s="1" t="str">
        <f t="shared" si="70"/>
        <v>community members</v>
      </c>
      <c r="AU272" s="1" t="b">
        <f t="shared" si="71"/>
        <v>0</v>
      </c>
      <c r="AV272" s="1" t="b">
        <f t="shared" si="72"/>
        <v>1</v>
      </c>
      <c r="AW272" s="1" t="str">
        <f t="shared" si="73"/>
        <v>police/sheriff</v>
      </c>
      <c r="AX272" s="1" t="b">
        <f t="shared" si="74"/>
        <v>0</v>
      </c>
      <c r="AY272" s="1" t="b">
        <f t="shared" si="75"/>
        <v>0</v>
      </c>
      <c r="AZ272" s="1" t="b">
        <f t="shared" si="76"/>
        <v>0</v>
      </c>
      <c r="BA272" s="1" t="b">
        <f t="shared" si="77"/>
        <v>0</v>
      </c>
      <c r="BB272" s="1" t="b">
        <f t="shared" si="78"/>
        <v>1</v>
      </c>
    </row>
    <row r="273">
      <c r="A273" s="62" t="s">
        <v>1196</v>
      </c>
      <c r="B273" s="63">
        <v>43871.0</v>
      </c>
      <c r="C273" s="5" t="s">
        <v>794</v>
      </c>
      <c r="D273" s="5" t="s">
        <v>795</v>
      </c>
      <c r="E273" s="5" t="s">
        <v>1197</v>
      </c>
      <c r="F273" s="18" t="s">
        <v>55</v>
      </c>
      <c r="G273" s="6"/>
      <c r="H273" s="6"/>
      <c r="I273" s="5"/>
      <c r="J273" s="27" t="s">
        <v>1271</v>
      </c>
      <c r="K273" s="19" t="s">
        <v>83</v>
      </c>
      <c r="L273" s="3" t="s">
        <v>151</v>
      </c>
      <c r="M273" s="5" t="s">
        <v>237</v>
      </c>
      <c r="N273" s="5" t="s">
        <v>194</v>
      </c>
      <c r="O273" s="5" t="s">
        <v>342</v>
      </c>
      <c r="P273" s="64"/>
      <c r="Q273" s="90"/>
      <c r="R273" s="12"/>
      <c r="S273" s="12"/>
      <c r="T273" s="65" t="s">
        <v>1272</v>
      </c>
      <c r="U273" s="5"/>
      <c r="V273" s="5" t="s">
        <v>179</v>
      </c>
      <c r="W273" s="5" t="s">
        <v>69</v>
      </c>
      <c r="X273" s="5" t="str">
        <f t="shared" si="79"/>
        <v>school administration
clean up/cover up</v>
      </c>
      <c r="Y273" s="5"/>
      <c r="Z273" s="5"/>
      <c r="AA273" s="5" t="str">
        <f t="shared" si="80"/>
        <v>
</v>
      </c>
      <c r="AB273" s="5"/>
      <c r="AC273" s="5"/>
      <c r="AD273" s="5" t="str">
        <f t="shared" si="81"/>
        <v>
</v>
      </c>
      <c r="AE273" s="5"/>
      <c r="AF273" s="5"/>
      <c r="AG273" s="12" t="str">
        <f t="shared" si="82"/>
        <v>
</v>
      </c>
      <c r="AH273" s="12">
        <v>1.0</v>
      </c>
      <c r="AI273" s="12" t="str">
        <f t="shared" si="59"/>
        <v>Graffiti</v>
      </c>
      <c r="AJ273" s="12" t="str">
        <f t="shared" si="60"/>
        <v>graffiti</v>
      </c>
      <c r="AK273" s="22" t="str">
        <f t="shared" si="83"/>
        <v>clean up/cover up</v>
      </c>
      <c r="AL273" s="39" t="str">
        <f t="shared" si="62"/>
        <v>clean up/cover up</v>
      </c>
      <c r="AM273" s="1" t="str">
        <f t="shared" si="84"/>
        <v/>
      </c>
      <c r="AN273" s="2" t="b">
        <f t="shared" si="64"/>
        <v>0</v>
      </c>
      <c r="AO273" s="1" t="b">
        <f t="shared" si="65"/>
        <v>0</v>
      </c>
      <c r="AP273" s="1" t="str">
        <f t="shared" si="66"/>
        <v>no involvement</v>
      </c>
      <c r="AQ273" s="1" t="b">
        <f t="shared" si="67"/>
        <v>0</v>
      </c>
      <c r="AR273" s="1" t="b">
        <f t="shared" si="68"/>
        <v>0</v>
      </c>
      <c r="AS273" s="1" t="b">
        <f t="shared" si="69"/>
        <v>1</v>
      </c>
      <c r="AT273" s="1" t="str">
        <f t="shared" si="70"/>
        <v>school administration</v>
      </c>
      <c r="AU273" s="1" t="b">
        <f t="shared" si="71"/>
        <v>0</v>
      </c>
      <c r="AV273" s="1" t="b">
        <f t="shared" si="72"/>
        <v>0</v>
      </c>
      <c r="AW273" s="1" t="str">
        <f t="shared" si="73"/>
        <v>None</v>
      </c>
      <c r="AX273" s="1" t="b">
        <f t="shared" si="74"/>
        <v>0</v>
      </c>
      <c r="AY273" s="1" t="b">
        <f t="shared" si="75"/>
        <v>0</v>
      </c>
      <c r="AZ273" s="1" t="b">
        <f t="shared" si="76"/>
        <v>0</v>
      </c>
      <c r="BA273" s="1" t="b">
        <f t="shared" si="77"/>
        <v>0</v>
      </c>
      <c r="BB273" s="1" t="b">
        <f t="shared" si="78"/>
        <v>1</v>
      </c>
    </row>
    <row r="274">
      <c r="A274" s="62" t="s">
        <v>1273</v>
      </c>
      <c r="B274" s="63">
        <v>43875.0</v>
      </c>
      <c r="C274" s="5" t="s">
        <v>395</v>
      </c>
      <c r="D274" s="5" t="s">
        <v>333</v>
      </c>
      <c r="E274" s="5" t="s">
        <v>191</v>
      </c>
      <c r="F274" s="18" t="s">
        <v>1074</v>
      </c>
      <c r="G274" s="6"/>
      <c r="H274" s="6"/>
      <c r="I274" s="5"/>
      <c r="J274" s="27"/>
      <c r="K274" s="19" t="s">
        <v>83</v>
      </c>
      <c r="L274" s="3" t="s">
        <v>151</v>
      </c>
      <c r="M274" s="5" t="s">
        <v>193</v>
      </c>
      <c r="N274" s="5" t="s">
        <v>194</v>
      </c>
      <c r="O274" s="5" t="s">
        <v>98</v>
      </c>
      <c r="P274" s="64"/>
      <c r="Q274" s="90"/>
      <c r="R274" s="12"/>
      <c r="S274" s="12"/>
      <c r="T274" s="69" t="s">
        <v>1274</v>
      </c>
      <c r="U274" s="5" t="s">
        <v>1275</v>
      </c>
      <c r="V274" s="5" t="s">
        <v>179</v>
      </c>
      <c r="W274" s="5" t="s">
        <v>111</v>
      </c>
      <c r="X274" s="5" t="str">
        <f t="shared" si="79"/>
        <v>school administration
letters/statements</v>
      </c>
      <c r="Y274" s="5"/>
      <c r="Z274" s="5"/>
      <c r="AA274" s="5" t="str">
        <f t="shared" si="80"/>
        <v>
</v>
      </c>
      <c r="AB274" s="5"/>
      <c r="AC274" s="5"/>
      <c r="AD274" s="5" t="str">
        <f t="shared" si="81"/>
        <v>
</v>
      </c>
      <c r="AE274" s="5"/>
      <c r="AF274" s="5"/>
      <c r="AG274" s="12" t="str">
        <f t="shared" si="82"/>
        <v>
</v>
      </c>
      <c r="AH274" s="12">
        <v>1.0</v>
      </c>
      <c r="AI274" s="12" t="str">
        <f t="shared" si="59"/>
        <v>Vandalism</v>
      </c>
      <c r="AJ274" s="12" t="str">
        <f t="shared" si="60"/>
        <v>vandalism</v>
      </c>
      <c r="AK274" s="22" t="str">
        <f t="shared" si="83"/>
        <v>letters/statements</v>
      </c>
      <c r="AL274" s="39" t="str">
        <f t="shared" si="62"/>
        <v>letters/statements</v>
      </c>
      <c r="AM274" s="1" t="str">
        <f t="shared" si="84"/>
        <v/>
      </c>
      <c r="AN274" s="2" t="b">
        <f t="shared" si="64"/>
        <v>0</v>
      </c>
      <c r="AO274" s="1" t="b">
        <f t="shared" si="65"/>
        <v>0</v>
      </c>
      <c r="AP274" s="1" t="str">
        <f t="shared" si="66"/>
        <v>no involvement</v>
      </c>
      <c r="AQ274" s="1" t="b">
        <f t="shared" si="67"/>
        <v>0</v>
      </c>
      <c r="AR274" s="1" t="b">
        <f t="shared" si="68"/>
        <v>1</v>
      </c>
      <c r="AS274" s="1" t="b">
        <f t="shared" si="69"/>
        <v>0</v>
      </c>
      <c r="AT274" s="1" t="str">
        <f t="shared" si="70"/>
        <v>None</v>
      </c>
      <c r="AU274" s="1" t="b">
        <f t="shared" si="71"/>
        <v>0</v>
      </c>
      <c r="AV274" s="1" t="b">
        <f t="shared" si="72"/>
        <v>0</v>
      </c>
      <c r="AW274" s="1" t="str">
        <f t="shared" si="73"/>
        <v>None</v>
      </c>
      <c r="AX274" s="1" t="b">
        <f t="shared" si="74"/>
        <v>0</v>
      </c>
      <c r="AY274" s="1" t="b">
        <f t="shared" si="75"/>
        <v>0</v>
      </c>
      <c r="AZ274" s="1" t="b">
        <f t="shared" si="76"/>
        <v>0</v>
      </c>
      <c r="BA274" s="1" t="b">
        <f t="shared" si="77"/>
        <v>0</v>
      </c>
      <c r="BB274" s="1" t="b">
        <f t="shared" si="78"/>
        <v>0</v>
      </c>
    </row>
    <row r="275">
      <c r="A275" s="62" t="s">
        <v>1276</v>
      </c>
      <c r="B275" s="63">
        <v>43876.0</v>
      </c>
      <c r="C275" s="5" t="s">
        <v>1277</v>
      </c>
      <c r="D275" s="5" t="s">
        <v>150</v>
      </c>
      <c r="E275" s="5" t="s">
        <v>191</v>
      </c>
      <c r="F275" s="18" t="s">
        <v>1278</v>
      </c>
      <c r="G275" s="6" t="s">
        <v>940</v>
      </c>
      <c r="H275" s="6"/>
      <c r="I275" s="5" t="s">
        <v>1279</v>
      </c>
      <c r="J275" s="27"/>
      <c r="K275" s="19" t="s">
        <v>83</v>
      </c>
      <c r="L275" s="3" t="s">
        <v>59</v>
      </c>
      <c r="M275" s="5" t="s">
        <v>274</v>
      </c>
      <c r="N275" s="5" t="s">
        <v>194</v>
      </c>
      <c r="O275" s="85" t="s">
        <v>62</v>
      </c>
      <c r="P275" s="64"/>
      <c r="Q275" s="5"/>
      <c r="R275" s="12"/>
      <c r="S275" s="12"/>
      <c r="T275" s="178" t="s">
        <v>1280</v>
      </c>
      <c r="U275" s="5"/>
      <c r="V275" s="5" t="s">
        <v>179</v>
      </c>
      <c r="W275" s="5" t="s">
        <v>111</v>
      </c>
      <c r="X275" s="5" t="str">
        <f t="shared" si="79"/>
        <v>school administration
letters/statements</v>
      </c>
      <c r="Y275" s="5" t="s">
        <v>164</v>
      </c>
      <c r="Z275" s="5" t="s">
        <v>42</v>
      </c>
      <c r="AA275" s="5" t="str">
        <f t="shared" si="80"/>
        <v>business owner
suspension/denial of access to space</v>
      </c>
      <c r="AB275" s="5"/>
      <c r="AC275" s="5"/>
      <c r="AD275" s="5" t="str">
        <f t="shared" si="81"/>
        <v>
</v>
      </c>
      <c r="AE275" s="5"/>
      <c r="AF275" s="5"/>
      <c r="AG275" s="12" t="str">
        <f t="shared" si="82"/>
        <v>
</v>
      </c>
      <c r="AH275" s="12">
        <v>2.0</v>
      </c>
      <c r="AI275" s="12" t="str">
        <f t="shared" si="59"/>
        <v>Other</v>
      </c>
      <c r="AJ275" s="12" t="str">
        <f t="shared" si="60"/>
        <v>other</v>
      </c>
      <c r="AK275" s="22" t="str">
        <f t="shared" si="83"/>
        <v>letters/statements, suspension/denial of access to space</v>
      </c>
      <c r="AL275" s="23" t="str">
        <f t="shared" si="62"/>
        <v>school administration, business owner</v>
      </c>
      <c r="AM275" s="1" t="str">
        <f t="shared" si="84"/>
        <v/>
      </c>
      <c r="AN275" s="2" t="b">
        <f t="shared" si="64"/>
        <v>0</v>
      </c>
      <c r="AO275" s="1" t="b">
        <f t="shared" si="65"/>
        <v>0</v>
      </c>
      <c r="AP275" s="1" t="str">
        <f t="shared" si="66"/>
        <v>no involvement</v>
      </c>
      <c r="AQ275" s="1" t="b">
        <f t="shared" si="67"/>
        <v>0</v>
      </c>
      <c r="AR275" s="1" t="b">
        <f t="shared" si="68"/>
        <v>1</v>
      </c>
      <c r="AS275" s="1" t="b">
        <f t="shared" si="69"/>
        <v>0</v>
      </c>
      <c r="AT275" s="1" t="str">
        <f t="shared" si="70"/>
        <v>None</v>
      </c>
      <c r="AU275" s="1" t="b">
        <f t="shared" si="71"/>
        <v>1</v>
      </c>
      <c r="AV275" s="1" t="b">
        <f t="shared" si="72"/>
        <v>0</v>
      </c>
      <c r="AW275" s="1" t="str">
        <f t="shared" si="73"/>
        <v>None</v>
      </c>
      <c r="AX275" s="1" t="b">
        <f t="shared" si="74"/>
        <v>0</v>
      </c>
      <c r="AY275" s="1" t="b">
        <f t="shared" si="75"/>
        <v>0</v>
      </c>
      <c r="AZ275" s="1" t="b">
        <f t="shared" si="76"/>
        <v>0</v>
      </c>
      <c r="BA275" s="1" t="b">
        <f t="shared" si="77"/>
        <v>0</v>
      </c>
      <c r="BB275" s="1" t="b">
        <f t="shared" si="78"/>
        <v>1</v>
      </c>
    </row>
    <row r="276">
      <c r="A276" s="62" t="s">
        <v>1281</v>
      </c>
      <c r="B276" s="63">
        <v>43886.0</v>
      </c>
      <c r="C276" s="5" t="s">
        <v>579</v>
      </c>
      <c r="D276" s="5" t="s">
        <v>95</v>
      </c>
      <c r="E276" s="5" t="s">
        <v>191</v>
      </c>
      <c r="F276" s="6" t="s">
        <v>54</v>
      </c>
      <c r="G276" s="18"/>
      <c r="H276" s="18"/>
      <c r="I276" s="5"/>
      <c r="J276" s="27"/>
      <c r="K276" s="19" t="s">
        <v>83</v>
      </c>
      <c r="L276" s="5" t="s">
        <v>146</v>
      </c>
      <c r="M276" s="5" t="s">
        <v>237</v>
      </c>
      <c r="N276" s="5" t="s">
        <v>194</v>
      </c>
      <c r="O276" s="5" t="s">
        <v>98</v>
      </c>
      <c r="P276" s="40" t="s">
        <v>1282</v>
      </c>
      <c r="Q276" s="90"/>
      <c r="R276" s="12"/>
      <c r="S276" s="12"/>
      <c r="T276" s="69" t="s">
        <v>1283</v>
      </c>
      <c r="U276" s="5"/>
      <c r="V276" s="5" t="s">
        <v>70</v>
      </c>
      <c r="W276" s="5" t="s">
        <v>71</v>
      </c>
      <c r="X276" s="5" t="str">
        <f t="shared" si="79"/>
        <v>police/sheriff
other</v>
      </c>
      <c r="Y276" s="5" t="s">
        <v>179</v>
      </c>
      <c r="Z276" s="5" t="s">
        <v>69</v>
      </c>
      <c r="AA276" s="5" t="str">
        <f t="shared" si="80"/>
        <v>school administration
clean up/cover up</v>
      </c>
      <c r="AB276" s="5"/>
      <c r="AC276" s="5"/>
      <c r="AD276" s="5" t="str">
        <f t="shared" si="81"/>
        <v>
</v>
      </c>
      <c r="AE276" s="5"/>
      <c r="AF276" s="5"/>
      <c r="AG276" s="12" t="str">
        <f t="shared" si="82"/>
        <v>
</v>
      </c>
      <c r="AH276" s="12">
        <v>2.0</v>
      </c>
      <c r="AI276" s="12" t="str">
        <f t="shared" si="59"/>
        <v>Vandalism</v>
      </c>
      <c r="AJ276" s="12" t="str">
        <f t="shared" si="60"/>
        <v>vandalism</v>
      </c>
      <c r="AK276" s="22" t="str">
        <f t="shared" si="83"/>
        <v>other, clean up/cover up</v>
      </c>
      <c r="AL276" s="39" t="str">
        <f t="shared" si="62"/>
        <v>police/sheriff, school administration</v>
      </c>
      <c r="AM276" s="1" t="str">
        <f t="shared" si="84"/>
        <v/>
      </c>
      <c r="AN276" s="2" t="b">
        <f t="shared" si="64"/>
        <v>0</v>
      </c>
      <c r="AO276" s="1" t="b">
        <f t="shared" si="65"/>
        <v>1</v>
      </c>
      <c r="AP276" s="1" t="str">
        <f t="shared" si="66"/>
        <v>other</v>
      </c>
      <c r="AQ276" s="1" t="b">
        <f t="shared" si="67"/>
        <v>0</v>
      </c>
      <c r="AR276" s="1" t="b">
        <f t="shared" si="68"/>
        <v>0</v>
      </c>
      <c r="AS276" s="1" t="b">
        <f t="shared" si="69"/>
        <v>1</v>
      </c>
      <c r="AT276" s="1" t="str">
        <f t="shared" si="70"/>
        <v>school administration</v>
      </c>
      <c r="AU276" s="1" t="b">
        <f t="shared" si="71"/>
        <v>0</v>
      </c>
      <c r="AV276" s="1" t="b">
        <f t="shared" si="72"/>
        <v>1</v>
      </c>
      <c r="AW276" s="1" t="str">
        <f t="shared" si="73"/>
        <v>police/sheriff</v>
      </c>
      <c r="AX276" s="1" t="b">
        <f t="shared" si="74"/>
        <v>0</v>
      </c>
      <c r="AY276" s="1" t="b">
        <f t="shared" si="75"/>
        <v>0</v>
      </c>
      <c r="AZ276" s="1" t="b">
        <f t="shared" si="76"/>
        <v>0</v>
      </c>
      <c r="BA276" s="1" t="b">
        <f t="shared" si="77"/>
        <v>0</v>
      </c>
      <c r="BB276" s="1" t="b">
        <f t="shared" si="78"/>
        <v>1</v>
      </c>
    </row>
    <row r="277">
      <c r="A277" s="62" t="s">
        <v>1284</v>
      </c>
      <c r="B277" s="63">
        <v>43889.0</v>
      </c>
      <c r="C277" s="5" t="s">
        <v>288</v>
      </c>
      <c r="D277" s="5" t="s">
        <v>124</v>
      </c>
      <c r="E277" s="5" t="s">
        <v>53</v>
      </c>
      <c r="F277" s="6" t="s">
        <v>478</v>
      </c>
      <c r="G277" s="18"/>
      <c r="H277" s="18"/>
      <c r="I277" s="5"/>
      <c r="J277" s="104" t="s">
        <v>57</v>
      </c>
      <c r="K277" s="19" t="s">
        <v>83</v>
      </c>
      <c r="L277" s="5" t="s">
        <v>146</v>
      </c>
      <c r="M277" s="5" t="s">
        <v>193</v>
      </c>
      <c r="N277" s="5" t="s">
        <v>194</v>
      </c>
      <c r="O277" s="5" t="s">
        <v>203</v>
      </c>
      <c r="P277" s="64"/>
      <c r="Q277" s="5"/>
      <c r="R277" s="12"/>
      <c r="S277" s="12"/>
      <c r="T277" s="69" t="s">
        <v>1285</v>
      </c>
      <c r="U277" s="5" t="s">
        <v>1286</v>
      </c>
      <c r="V277" s="5" t="s">
        <v>70</v>
      </c>
      <c r="W277" s="5" t="s">
        <v>71</v>
      </c>
      <c r="X277" s="5" t="str">
        <f t="shared" si="79"/>
        <v>police/sheriff
other</v>
      </c>
      <c r="Y277" s="5" t="s">
        <v>636</v>
      </c>
      <c r="Z277" s="5" t="s">
        <v>69</v>
      </c>
      <c r="AA277" s="5" t="str">
        <f t="shared" si="80"/>
        <v>homeowner/car owner
clean up/cover up</v>
      </c>
      <c r="AB277" s="5"/>
      <c r="AC277" s="5"/>
      <c r="AD277" s="5" t="str">
        <f t="shared" si="81"/>
        <v>
</v>
      </c>
      <c r="AE277" s="5"/>
      <c r="AF277" s="5"/>
      <c r="AG277" s="12" t="str">
        <f t="shared" si="82"/>
        <v>
</v>
      </c>
      <c r="AH277" s="12">
        <v>2.0</v>
      </c>
      <c r="AI277" s="12" t="str">
        <f t="shared" si="59"/>
        <v>Other</v>
      </c>
      <c r="AJ277" s="12" t="str">
        <f t="shared" si="60"/>
        <v>other</v>
      </c>
      <c r="AK277" s="22" t="str">
        <f t="shared" si="83"/>
        <v>other, clean up/cover up</v>
      </c>
      <c r="AL277" s="23" t="str">
        <f t="shared" si="62"/>
        <v>police/sheriff, homeowner/car owner</v>
      </c>
      <c r="AM277" s="1" t="str">
        <f t="shared" si="84"/>
        <v/>
      </c>
      <c r="AN277" s="2" t="b">
        <f t="shared" si="64"/>
        <v>0</v>
      </c>
      <c r="AO277" s="1" t="b">
        <f t="shared" si="65"/>
        <v>1</v>
      </c>
      <c r="AP277" s="1" t="str">
        <f t="shared" si="66"/>
        <v>other</v>
      </c>
      <c r="AQ277" s="1" t="b">
        <f t="shared" si="67"/>
        <v>0</v>
      </c>
      <c r="AR277" s="1" t="b">
        <f t="shared" si="68"/>
        <v>0</v>
      </c>
      <c r="AS277" s="1" t="b">
        <f t="shared" si="69"/>
        <v>1</v>
      </c>
      <c r="AT277" s="1" t="str">
        <f t="shared" si="70"/>
        <v>homeowner/car owner</v>
      </c>
      <c r="AU277" s="1" t="b">
        <f t="shared" si="71"/>
        <v>0</v>
      </c>
      <c r="AV277" s="1" t="b">
        <f t="shared" si="72"/>
        <v>1</v>
      </c>
      <c r="AW277" s="1" t="str">
        <f t="shared" si="73"/>
        <v>police/sheriff</v>
      </c>
      <c r="AX277" s="1" t="b">
        <f t="shared" si="74"/>
        <v>0</v>
      </c>
      <c r="AY277" s="1" t="b">
        <f t="shared" si="75"/>
        <v>0</v>
      </c>
      <c r="AZ277" s="1" t="b">
        <f t="shared" si="76"/>
        <v>0</v>
      </c>
      <c r="BA277" s="1" t="b">
        <f t="shared" si="77"/>
        <v>0</v>
      </c>
      <c r="BB277" s="1" t="b">
        <f t="shared" si="78"/>
        <v>1</v>
      </c>
    </row>
    <row r="278">
      <c r="A278" s="62" t="s">
        <v>1287</v>
      </c>
      <c r="B278" s="63">
        <v>43899.0</v>
      </c>
      <c r="C278" s="5" t="s">
        <v>1288</v>
      </c>
      <c r="D278" s="5" t="s">
        <v>333</v>
      </c>
      <c r="E278" s="5" t="s">
        <v>53</v>
      </c>
      <c r="F278" s="18" t="s">
        <v>1074</v>
      </c>
      <c r="G278" s="6" t="s">
        <v>1289</v>
      </c>
      <c r="H278" s="6"/>
      <c r="I278" s="5"/>
      <c r="J278" s="27"/>
      <c r="K278" s="19" t="s">
        <v>83</v>
      </c>
      <c r="L278" s="3" t="s">
        <v>151</v>
      </c>
      <c r="M278" s="5" t="s">
        <v>237</v>
      </c>
      <c r="N278" s="5" t="s">
        <v>194</v>
      </c>
      <c r="O278" s="5" t="s">
        <v>342</v>
      </c>
      <c r="P278" s="64"/>
      <c r="Q278" s="5"/>
      <c r="R278" s="12"/>
      <c r="S278" s="190"/>
      <c r="T278" s="69" t="s">
        <v>1290</v>
      </c>
      <c r="U278" s="5"/>
      <c r="V278" s="5" t="s">
        <v>179</v>
      </c>
      <c r="W278" s="5" t="s">
        <v>111</v>
      </c>
      <c r="X278" s="5" t="str">
        <f t="shared" si="79"/>
        <v>school administration
letters/statements</v>
      </c>
      <c r="Y278" s="5" t="s">
        <v>70</v>
      </c>
      <c r="Z278" s="5" t="s">
        <v>71</v>
      </c>
      <c r="AA278" s="5" t="str">
        <f t="shared" si="80"/>
        <v>police/sheriff
other</v>
      </c>
      <c r="AB278" s="5" t="s">
        <v>179</v>
      </c>
      <c r="AC278" s="5" t="s">
        <v>110</v>
      </c>
      <c r="AD278" s="5" t="str">
        <f t="shared" si="81"/>
        <v>school administration
policy/committee/system creation</v>
      </c>
      <c r="AE278" s="5"/>
      <c r="AF278" s="5"/>
      <c r="AG278" s="12" t="str">
        <f t="shared" si="82"/>
        <v>
</v>
      </c>
      <c r="AH278" s="12">
        <v>3.0</v>
      </c>
      <c r="AI278" s="12" t="str">
        <f t="shared" si="59"/>
        <v>Vandalism</v>
      </c>
      <c r="AJ278" s="12" t="str">
        <f t="shared" si="60"/>
        <v>vandalism</v>
      </c>
      <c r="AK278" s="22" t="str">
        <f t="shared" si="83"/>
        <v>letters/statements, other, policy/committee/system creation</v>
      </c>
      <c r="AL278" s="23" t="str">
        <f t="shared" si="62"/>
        <v>school administration, police/sheriff, school administration</v>
      </c>
      <c r="AM278" s="1" t="str">
        <f t="shared" si="84"/>
        <v/>
      </c>
      <c r="AN278" s="2" t="b">
        <f t="shared" si="64"/>
        <v>0</v>
      </c>
      <c r="AO278" s="1" t="b">
        <f t="shared" si="65"/>
        <v>1</v>
      </c>
      <c r="AP278" s="1" t="str">
        <f t="shared" si="66"/>
        <v>other</v>
      </c>
      <c r="AQ278" s="1" t="b">
        <f t="shared" si="67"/>
        <v>0</v>
      </c>
      <c r="AR278" s="1" t="b">
        <f t="shared" si="68"/>
        <v>1</v>
      </c>
      <c r="AS278" s="1" t="b">
        <f t="shared" si="69"/>
        <v>0</v>
      </c>
      <c r="AT278" s="1" t="str">
        <f t="shared" si="70"/>
        <v>None</v>
      </c>
      <c r="AU278" s="1" t="b">
        <f t="shared" si="71"/>
        <v>0</v>
      </c>
      <c r="AV278" s="1" t="b">
        <f t="shared" si="72"/>
        <v>1</v>
      </c>
      <c r="AW278" s="1" t="str">
        <f t="shared" si="73"/>
        <v>police/sheriff</v>
      </c>
      <c r="AX278" s="1" t="b">
        <f t="shared" si="74"/>
        <v>1</v>
      </c>
      <c r="AY278" s="1" t="b">
        <f t="shared" si="75"/>
        <v>0</v>
      </c>
      <c r="AZ278" s="1" t="b">
        <f t="shared" si="76"/>
        <v>0</v>
      </c>
      <c r="BA278" s="1" t="b">
        <f t="shared" si="77"/>
        <v>1</v>
      </c>
      <c r="BB278" s="1" t="b">
        <f t="shared" si="78"/>
        <v>1</v>
      </c>
    </row>
    <row r="279">
      <c r="A279" s="62" t="s">
        <v>1291</v>
      </c>
      <c r="B279" s="63">
        <v>43917.0</v>
      </c>
      <c r="C279" s="5" t="s">
        <v>1007</v>
      </c>
      <c r="D279" s="5" t="s">
        <v>210</v>
      </c>
      <c r="E279" s="5" t="s">
        <v>53</v>
      </c>
      <c r="F279" s="18" t="s">
        <v>1292</v>
      </c>
      <c r="G279" s="6"/>
      <c r="H279" s="6"/>
      <c r="I279" s="11" t="s">
        <v>1293</v>
      </c>
      <c r="J279" s="27"/>
      <c r="K279" s="19" t="s">
        <v>83</v>
      </c>
      <c r="L279" s="3" t="s">
        <v>59</v>
      </c>
      <c r="M279" s="5" t="s">
        <v>193</v>
      </c>
      <c r="N279" s="5" t="s">
        <v>194</v>
      </c>
      <c r="O279" s="5" t="s">
        <v>62</v>
      </c>
      <c r="P279" s="64"/>
      <c r="Q279" s="5"/>
      <c r="R279" s="190"/>
      <c r="S279" s="5"/>
      <c r="T279" s="69" t="s">
        <v>1294</v>
      </c>
      <c r="U279" s="5"/>
      <c r="V279" s="5" t="s">
        <v>70</v>
      </c>
      <c r="W279" s="5" t="s">
        <v>42</v>
      </c>
      <c r="X279" s="5" t="str">
        <f t="shared" si="79"/>
        <v>police/sheriff
suspension/denial of access to space</v>
      </c>
      <c r="Y279" s="5"/>
      <c r="Z279" s="5"/>
      <c r="AA279" s="5" t="str">
        <f t="shared" si="80"/>
        <v>
</v>
      </c>
      <c r="AB279" s="5"/>
      <c r="AC279" s="5"/>
      <c r="AD279" s="5" t="str">
        <f t="shared" si="81"/>
        <v>
</v>
      </c>
      <c r="AE279" s="5"/>
      <c r="AF279" s="5"/>
      <c r="AG279" s="12" t="str">
        <f t="shared" si="82"/>
        <v>
</v>
      </c>
      <c r="AH279" s="12">
        <v>1.0</v>
      </c>
      <c r="AI279" s="12" t="str">
        <f t="shared" si="59"/>
        <v>Other</v>
      </c>
      <c r="AJ279" s="12" t="str">
        <f t="shared" si="60"/>
        <v>other</v>
      </c>
      <c r="AK279" s="22" t="str">
        <f t="shared" si="83"/>
        <v>suspension/denial of access to space</v>
      </c>
      <c r="AL279" s="23" t="str">
        <f t="shared" si="62"/>
        <v>suspension/denial of access to space</v>
      </c>
      <c r="AM279" s="1" t="str">
        <f t="shared" si="84"/>
        <v/>
      </c>
      <c r="AN279" s="2" t="b">
        <f t="shared" si="64"/>
        <v>0</v>
      </c>
      <c r="AO279" s="1" t="b">
        <f t="shared" si="65"/>
        <v>1</v>
      </c>
      <c r="AP279" s="1" t="str">
        <f t="shared" si="66"/>
        <v>suspension/denial of access to space</v>
      </c>
      <c r="AQ279" s="1" t="b">
        <f t="shared" si="67"/>
        <v>0</v>
      </c>
      <c r="AR279" s="1" t="b">
        <f t="shared" si="68"/>
        <v>0</v>
      </c>
      <c r="AS279" s="1" t="b">
        <f t="shared" si="69"/>
        <v>0</v>
      </c>
      <c r="AT279" s="1" t="str">
        <f t="shared" si="70"/>
        <v>None</v>
      </c>
      <c r="AU279" s="1" t="b">
        <f t="shared" si="71"/>
        <v>1</v>
      </c>
      <c r="AV279" s="1" t="b">
        <f t="shared" si="72"/>
        <v>0</v>
      </c>
      <c r="AW279" s="1" t="str">
        <f t="shared" si="73"/>
        <v>None</v>
      </c>
      <c r="AX279" s="1" t="b">
        <f t="shared" si="74"/>
        <v>0</v>
      </c>
      <c r="AY279" s="1" t="b">
        <f t="shared" si="75"/>
        <v>0</v>
      </c>
      <c r="AZ279" s="1" t="b">
        <f t="shared" si="76"/>
        <v>0</v>
      </c>
      <c r="BA279" s="1" t="b">
        <f t="shared" si="77"/>
        <v>0</v>
      </c>
      <c r="BB279" s="1" t="b">
        <f t="shared" si="78"/>
        <v>1</v>
      </c>
    </row>
    <row r="280">
      <c r="A280" s="62" t="s">
        <v>1295</v>
      </c>
      <c r="B280" s="63">
        <v>43920.0</v>
      </c>
      <c r="C280" s="5" t="s">
        <v>288</v>
      </c>
      <c r="D280" s="5" t="s">
        <v>124</v>
      </c>
      <c r="E280" s="5" t="s">
        <v>191</v>
      </c>
      <c r="F280" s="18" t="s">
        <v>82</v>
      </c>
      <c r="G280" s="18"/>
      <c r="H280" s="18"/>
      <c r="I280" s="5"/>
      <c r="J280" s="27"/>
      <c r="K280" s="19" t="s">
        <v>83</v>
      </c>
      <c r="L280" s="5" t="s">
        <v>146</v>
      </c>
      <c r="M280" s="5" t="s">
        <v>1296</v>
      </c>
      <c r="N280" s="5" t="s">
        <v>194</v>
      </c>
      <c r="O280" s="5" t="s">
        <v>1086</v>
      </c>
      <c r="P280" s="64"/>
      <c r="Q280" s="90" t="s">
        <v>883</v>
      </c>
      <c r="R280" s="21"/>
      <c r="S280" s="12"/>
      <c r="T280" s="69" t="s">
        <v>1297</v>
      </c>
      <c r="U280" s="5" t="s">
        <v>1298</v>
      </c>
      <c r="V280" s="5" t="s">
        <v>179</v>
      </c>
      <c r="W280" s="5" t="s">
        <v>111</v>
      </c>
      <c r="X280" s="5" t="str">
        <f t="shared" si="79"/>
        <v>school administration
letters/statements</v>
      </c>
      <c r="Y280" s="5"/>
      <c r="Z280" s="5"/>
      <c r="AA280" s="5" t="str">
        <f t="shared" si="80"/>
        <v>
</v>
      </c>
      <c r="AB280" s="5"/>
      <c r="AC280" s="5"/>
      <c r="AD280" s="5" t="str">
        <f t="shared" si="81"/>
        <v>
</v>
      </c>
      <c r="AE280" s="5"/>
      <c r="AF280" s="5"/>
      <c r="AG280" s="12" t="str">
        <f t="shared" si="82"/>
        <v>
</v>
      </c>
      <c r="AH280" s="12">
        <v>1.0</v>
      </c>
      <c r="AI280" s="12" t="str">
        <f t="shared" si="59"/>
        <v>Other</v>
      </c>
      <c r="AJ280" s="12" t="str">
        <f t="shared" si="60"/>
        <v>none</v>
      </c>
      <c r="AK280" s="22" t="str">
        <f t="shared" si="83"/>
        <v>letters/statements</v>
      </c>
      <c r="AL280" s="39" t="str">
        <f t="shared" si="62"/>
        <v>letters/statements</v>
      </c>
      <c r="AM280" s="1" t="str">
        <f t="shared" si="84"/>
        <v>multiple</v>
      </c>
      <c r="AN280" s="2" t="b">
        <f t="shared" si="64"/>
        <v>0</v>
      </c>
      <c r="AO280" s="1" t="b">
        <f t="shared" si="65"/>
        <v>0</v>
      </c>
      <c r="AP280" s="1" t="str">
        <f t="shared" si="66"/>
        <v>no involvement</v>
      </c>
      <c r="AQ280" s="1" t="b">
        <f t="shared" si="67"/>
        <v>0</v>
      </c>
      <c r="AR280" s="1" t="b">
        <f t="shared" si="68"/>
        <v>1</v>
      </c>
      <c r="AS280" s="1" t="b">
        <f t="shared" si="69"/>
        <v>0</v>
      </c>
      <c r="AT280" s="1" t="str">
        <f t="shared" si="70"/>
        <v>None</v>
      </c>
      <c r="AU280" s="1" t="b">
        <f t="shared" si="71"/>
        <v>0</v>
      </c>
      <c r="AV280" s="1" t="b">
        <f t="shared" si="72"/>
        <v>0</v>
      </c>
      <c r="AW280" s="1" t="str">
        <f t="shared" si="73"/>
        <v>None</v>
      </c>
      <c r="AX280" s="1" t="b">
        <f t="shared" si="74"/>
        <v>0</v>
      </c>
      <c r="AY280" s="1" t="b">
        <f t="shared" si="75"/>
        <v>0</v>
      </c>
      <c r="AZ280" s="1" t="b">
        <f t="shared" si="76"/>
        <v>0</v>
      </c>
      <c r="BA280" s="1" t="b">
        <f t="shared" si="77"/>
        <v>0</v>
      </c>
      <c r="BB280" s="1" t="b">
        <f t="shared" si="78"/>
        <v>0</v>
      </c>
    </row>
    <row r="281">
      <c r="A281" s="191" t="s">
        <v>1299</v>
      </c>
      <c r="B281" s="192">
        <v>43945.0</v>
      </c>
      <c r="C281" s="5" t="s">
        <v>1300</v>
      </c>
      <c r="D281" s="193" t="s">
        <v>156</v>
      </c>
      <c r="E281" s="193" t="s">
        <v>659</v>
      </c>
      <c r="F281" s="18" t="s">
        <v>82</v>
      </c>
      <c r="G281" s="18"/>
      <c r="H281" s="18"/>
      <c r="I281" s="194"/>
      <c r="J281" s="27"/>
      <c r="K281" s="19" t="s">
        <v>83</v>
      </c>
      <c r="L281" s="193" t="s">
        <v>1301</v>
      </c>
      <c r="M281" s="193" t="s">
        <v>1296</v>
      </c>
      <c r="N281" s="193" t="s">
        <v>194</v>
      </c>
      <c r="O281" s="193" t="s">
        <v>1302</v>
      </c>
      <c r="P281" s="195"/>
      <c r="Q281" s="196" t="s">
        <v>64</v>
      </c>
      <c r="R281" s="3" t="s">
        <v>87</v>
      </c>
      <c r="S281" s="194"/>
      <c r="T281" s="197" t="s">
        <v>1303</v>
      </c>
      <c r="U281" s="194"/>
      <c r="V281" s="193" t="s">
        <v>179</v>
      </c>
      <c r="W281" s="193" t="s">
        <v>111</v>
      </c>
      <c r="X281" s="5" t="str">
        <f t="shared" si="79"/>
        <v>school administration
letters/statements</v>
      </c>
      <c r="Y281" s="193" t="s">
        <v>283</v>
      </c>
      <c r="Z281" s="193" t="s">
        <v>111</v>
      </c>
      <c r="AA281" s="5" t="str">
        <f t="shared" si="80"/>
        <v>student group
letters/statements</v>
      </c>
      <c r="AB281" s="193"/>
      <c r="AC281" s="193"/>
      <c r="AD281" s="5" t="str">
        <f t="shared" si="81"/>
        <v>
</v>
      </c>
      <c r="AE281" s="193"/>
      <c r="AF281" s="193"/>
      <c r="AG281" s="12" t="str">
        <f t="shared" si="82"/>
        <v>
</v>
      </c>
      <c r="AH281" s="12">
        <v>2.0</v>
      </c>
      <c r="AI281" s="12" t="str">
        <f t="shared" si="59"/>
        <v>Other</v>
      </c>
      <c r="AJ281" s="12" t="str">
        <f t="shared" si="60"/>
        <v>none</v>
      </c>
      <c r="AK281" s="22" t="str">
        <f t="shared" si="83"/>
        <v>letters/statements, letters/statements</v>
      </c>
      <c r="AL281" s="39" t="str">
        <f t="shared" si="62"/>
        <v>school administration, student group</v>
      </c>
      <c r="AM281" s="1" t="str">
        <f t="shared" si="84"/>
        <v>Black American Community, Non-White</v>
      </c>
      <c r="AN281" s="2" t="b">
        <f t="shared" si="64"/>
        <v>0</v>
      </c>
      <c r="AO281" s="1" t="b">
        <f t="shared" si="65"/>
        <v>0</v>
      </c>
      <c r="AP281" s="1" t="str">
        <f t="shared" si="66"/>
        <v>no involvement</v>
      </c>
      <c r="AQ281" s="1" t="b">
        <f t="shared" si="67"/>
        <v>0</v>
      </c>
      <c r="AR281" s="1" t="b">
        <f t="shared" si="68"/>
        <v>1</v>
      </c>
      <c r="AS281" s="1" t="b">
        <f t="shared" si="69"/>
        <v>0</v>
      </c>
      <c r="AT281" s="1" t="str">
        <f t="shared" si="70"/>
        <v>None</v>
      </c>
      <c r="AU281" s="1" t="b">
        <f t="shared" si="71"/>
        <v>0</v>
      </c>
      <c r="AV281" s="1" t="b">
        <f t="shared" si="72"/>
        <v>0</v>
      </c>
      <c r="AW281" s="1" t="str">
        <f t="shared" si="73"/>
        <v>None</v>
      </c>
      <c r="AX281" s="1" t="b">
        <f t="shared" si="74"/>
        <v>0</v>
      </c>
      <c r="AY281" s="1" t="b">
        <f t="shared" si="75"/>
        <v>0</v>
      </c>
      <c r="AZ281" s="1" t="b">
        <f t="shared" si="76"/>
        <v>0</v>
      </c>
      <c r="BA281" s="1" t="b">
        <f t="shared" si="77"/>
        <v>0</v>
      </c>
      <c r="BB281" s="1" t="b">
        <f t="shared" si="78"/>
        <v>0</v>
      </c>
    </row>
    <row r="282">
      <c r="A282" s="198" t="s">
        <v>1304</v>
      </c>
      <c r="B282" s="199">
        <v>43948.0</v>
      </c>
      <c r="C282" s="200" t="s">
        <v>779</v>
      </c>
      <c r="D282" s="200" t="s">
        <v>182</v>
      </c>
      <c r="E282" s="200" t="s">
        <v>168</v>
      </c>
      <c r="F282" s="18" t="s">
        <v>55</v>
      </c>
      <c r="G282" s="201" t="s">
        <v>455</v>
      </c>
      <c r="H282" s="201"/>
      <c r="I282" s="202"/>
      <c r="J282" s="15" t="s">
        <v>222</v>
      </c>
      <c r="K282" s="203" t="s">
        <v>132</v>
      </c>
      <c r="L282" s="3" t="s">
        <v>59</v>
      </c>
      <c r="M282" s="200" t="s">
        <v>255</v>
      </c>
      <c r="N282" s="200" t="s">
        <v>194</v>
      </c>
      <c r="O282" s="5" t="s">
        <v>678</v>
      </c>
      <c r="P282" s="204"/>
      <c r="Q282" s="89"/>
      <c r="R282" s="5"/>
      <c r="S282" s="202"/>
      <c r="T282" s="205" t="s">
        <v>1305</v>
      </c>
      <c r="U282" s="202"/>
      <c r="V282" s="200"/>
      <c r="W282" s="200"/>
      <c r="X282" s="5" t="str">
        <f t="shared" si="79"/>
        <v>
</v>
      </c>
      <c r="Y282" s="200"/>
      <c r="Z282" s="200"/>
      <c r="AA282" s="5" t="str">
        <f t="shared" si="80"/>
        <v>
</v>
      </c>
      <c r="AB282" s="200"/>
      <c r="AC282" s="200"/>
      <c r="AD282" s="5" t="str">
        <f t="shared" si="81"/>
        <v>
</v>
      </c>
      <c r="AE282" s="200"/>
      <c r="AF282" s="200"/>
      <c r="AG282" s="12" t="str">
        <f t="shared" si="82"/>
        <v>
</v>
      </c>
      <c r="AH282" s="12">
        <v>0.0</v>
      </c>
      <c r="AI282" s="12" t="str">
        <f t="shared" si="59"/>
        <v>Graffiti</v>
      </c>
      <c r="AJ282" s="12" t="str">
        <f t="shared" si="60"/>
        <v>graffiti</v>
      </c>
      <c r="AK282" s="22" t="str">
        <f t="shared" si="83"/>
        <v/>
      </c>
      <c r="AL282" s="39" t="str">
        <f t="shared" si="62"/>
        <v/>
      </c>
      <c r="AM282" s="1" t="str">
        <f t="shared" si="84"/>
        <v/>
      </c>
      <c r="AN282" s="2" t="b">
        <f t="shared" si="64"/>
        <v>0</v>
      </c>
      <c r="AO282" s="1" t="b">
        <f t="shared" si="65"/>
        <v>0</v>
      </c>
      <c r="AP282" s="1" t="str">
        <f t="shared" si="66"/>
        <v>no involvement</v>
      </c>
      <c r="AQ282" s="1" t="b">
        <f t="shared" si="67"/>
        <v>0</v>
      </c>
      <c r="AR282" s="1" t="b">
        <f t="shared" si="68"/>
        <v>0</v>
      </c>
      <c r="AS282" s="1" t="b">
        <f t="shared" si="69"/>
        <v>0</v>
      </c>
      <c r="AT282" s="1" t="str">
        <f t="shared" si="70"/>
        <v>None</v>
      </c>
      <c r="AU282" s="1" t="b">
        <f t="shared" si="71"/>
        <v>0</v>
      </c>
      <c r="AV282" s="1" t="b">
        <f t="shared" si="72"/>
        <v>0</v>
      </c>
      <c r="AW282" s="1" t="str">
        <f t="shared" si="73"/>
        <v>None</v>
      </c>
      <c r="AX282" s="1" t="b">
        <f t="shared" si="74"/>
        <v>0</v>
      </c>
      <c r="AY282" s="1" t="b">
        <f t="shared" si="75"/>
        <v>0</v>
      </c>
      <c r="AZ282" s="1" t="b">
        <f t="shared" si="76"/>
        <v>0</v>
      </c>
      <c r="BA282" s="1" t="b">
        <f t="shared" si="77"/>
        <v>0</v>
      </c>
      <c r="BB282" s="1" t="b">
        <f t="shared" si="78"/>
        <v>0</v>
      </c>
    </row>
    <row r="283">
      <c r="A283" s="62" t="s">
        <v>1306</v>
      </c>
      <c r="B283" s="63">
        <v>43960.0</v>
      </c>
      <c r="C283" s="5" t="s">
        <v>1307</v>
      </c>
      <c r="D283" s="5" t="s">
        <v>1308</v>
      </c>
      <c r="E283" s="5" t="s">
        <v>53</v>
      </c>
      <c r="F283" s="18" t="s">
        <v>1309</v>
      </c>
      <c r="G283" s="6"/>
      <c r="H283" s="6"/>
      <c r="I283" s="5" t="s">
        <v>211</v>
      </c>
      <c r="J283" s="104"/>
      <c r="K283" s="19" t="s">
        <v>83</v>
      </c>
      <c r="L283" s="5" t="s">
        <v>1301</v>
      </c>
      <c r="M283" s="5" t="s">
        <v>1310</v>
      </c>
      <c r="N283" s="5" t="s">
        <v>194</v>
      </c>
      <c r="O283" s="5" t="s">
        <v>1311</v>
      </c>
      <c r="P283" s="64"/>
      <c r="Q283" s="90" t="s">
        <v>64</v>
      </c>
      <c r="R283" s="12"/>
      <c r="S283" s="12"/>
      <c r="T283" s="65" t="s">
        <v>1312</v>
      </c>
      <c r="U283" s="5"/>
      <c r="V283" s="5" t="s">
        <v>179</v>
      </c>
      <c r="W283" s="5" t="s">
        <v>111</v>
      </c>
      <c r="X283" s="5" t="str">
        <f t="shared" si="79"/>
        <v>school administration
letters/statements</v>
      </c>
      <c r="Y283" s="5"/>
      <c r="Z283" s="5"/>
      <c r="AA283" s="5" t="str">
        <f t="shared" si="80"/>
        <v>
</v>
      </c>
      <c r="AB283" s="5"/>
      <c r="AC283" s="5"/>
      <c r="AD283" s="5" t="str">
        <f t="shared" si="81"/>
        <v>
</v>
      </c>
      <c r="AE283" s="5"/>
      <c r="AF283" s="5"/>
      <c r="AG283" s="12" t="str">
        <f t="shared" si="82"/>
        <v>
</v>
      </c>
      <c r="AH283" s="12">
        <v>1.0</v>
      </c>
      <c r="AI283" s="12" t="str">
        <f t="shared" si="59"/>
        <v>Other</v>
      </c>
      <c r="AJ283" s="12" t="str">
        <f t="shared" si="60"/>
        <v>other</v>
      </c>
      <c r="AK283" s="22" t="str">
        <f t="shared" si="83"/>
        <v>letters/statements</v>
      </c>
      <c r="AL283" s="39" t="str">
        <f t="shared" si="62"/>
        <v>letters/statements</v>
      </c>
      <c r="AM283" s="1" t="str">
        <f t="shared" si="84"/>
        <v>Black American Community</v>
      </c>
      <c r="AN283" s="2" t="b">
        <f t="shared" si="64"/>
        <v>0</v>
      </c>
      <c r="AO283" s="1" t="b">
        <f t="shared" si="65"/>
        <v>0</v>
      </c>
      <c r="AP283" s="1" t="str">
        <f t="shared" si="66"/>
        <v>no involvement</v>
      </c>
      <c r="AQ283" s="1" t="b">
        <f t="shared" si="67"/>
        <v>0</v>
      </c>
      <c r="AR283" s="1" t="b">
        <f t="shared" si="68"/>
        <v>1</v>
      </c>
      <c r="AS283" s="1" t="b">
        <f t="shared" si="69"/>
        <v>0</v>
      </c>
      <c r="AT283" s="1" t="str">
        <f t="shared" si="70"/>
        <v>None</v>
      </c>
      <c r="AU283" s="1" t="b">
        <f t="shared" si="71"/>
        <v>0</v>
      </c>
      <c r="AV283" s="1" t="b">
        <f t="shared" si="72"/>
        <v>0</v>
      </c>
      <c r="AW283" s="1" t="str">
        <f t="shared" si="73"/>
        <v>None</v>
      </c>
      <c r="AX283" s="1" t="b">
        <f t="shared" si="74"/>
        <v>0</v>
      </c>
      <c r="AY283" s="1" t="b">
        <f t="shared" si="75"/>
        <v>0</v>
      </c>
      <c r="AZ283" s="1" t="b">
        <f t="shared" si="76"/>
        <v>0</v>
      </c>
      <c r="BA283" s="1" t="b">
        <f t="shared" si="77"/>
        <v>0</v>
      </c>
      <c r="BB283" s="1" t="b">
        <f t="shared" si="78"/>
        <v>0</v>
      </c>
    </row>
    <row r="284">
      <c r="A284" s="62" t="s">
        <v>1313</v>
      </c>
      <c r="B284" s="63">
        <v>43966.0</v>
      </c>
      <c r="C284" s="5" t="s">
        <v>1314</v>
      </c>
      <c r="D284" s="5" t="s">
        <v>370</v>
      </c>
      <c r="E284" s="5" t="s">
        <v>53</v>
      </c>
      <c r="F284" s="18" t="s">
        <v>139</v>
      </c>
      <c r="G284" s="6" t="s">
        <v>54</v>
      </c>
      <c r="H284" s="6"/>
      <c r="I284" s="5"/>
      <c r="J284" s="104"/>
      <c r="K284" s="19" t="s">
        <v>83</v>
      </c>
      <c r="L284" s="5" t="s">
        <v>316</v>
      </c>
      <c r="M284" s="5" t="s">
        <v>193</v>
      </c>
      <c r="N284" s="5" t="s">
        <v>194</v>
      </c>
      <c r="O284" s="5" t="s">
        <v>317</v>
      </c>
      <c r="P284" s="64"/>
      <c r="Q284" s="12"/>
      <c r="R284" s="12"/>
      <c r="S284" s="12"/>
      <c r="T284" s="65" t="s">
        <v>1315</v>
      </c>
      <c r="U284" s="5"/>
      <c r="V284" s="5" t="s">
        <v>179</v>
      </c>
      <c r="W284" s="5" t="s">
        <v>69</v>
      </c>
      <c r="X284" s="5" t="str">
        <f t="shared" si="79"/>
        <v>school administration
clean up/cover up</v>
      </c>
      <c r="Y284" s="5" t="s">
        <v>70</v>
      </c>
      <c r="Z284" s="5" t="s">
        <v>71</v>
      </c>
      <c r="AA284" s="5" t="str">
        <f t="shared" si="80"/>
        <v>police/sheriff
other</v>
      </c>
      <c r="AB284" s="5" t="s">
        <v>179</v>
      </c>
      <c r="AC284" s="5" t="s">
        <v>226</v>
      </c>
      <c r="AD284" s="5" t="str">
        <f t="shared" si="81"/>
        <v>school administration
victim support</v>
      </c>
      <c r="AE284" s="5" t="s">
        <v>179</v>
      </c>
      <c r="AF284" s="5" t="s">
        <v>111</v>
      </c>
      <c r="AG284" s="12" t="str">
        <f t="shared" si="82"/>
        <v>school administration
letters/statements</v>
      </c>
      <c r="AH284" s="12">
        <v>4.0</v>
      </c>
      <c r="AI284" s="12" t="str">
        <f t="shared" si="59"/>
        <v>Symbol</v>
      </c>
      <c r="AJ284" s="12" t="str">
        <f t="shared" si="60"/>
        <v>vandalism</v>
      </c>
      <c r="AK284" s="22" t="str">
        <f t="shared" si="83"/>
        <v>clean up/cover up, other, victim support, letters/statements</v>
      </c>
      <c r="AL284" s="23" t="str">
        <f t="shared" si="62"/>
        <v>school administration, police/sheriff, school administration, school administration</v>
      </c>
      <c r="AM284" s="1" t="str">
        <f t="shared" si="84"/>
        <v/>
      </c>
      <c r="AN284" s="2" t="b">
        <f t="shared" si="64"/>
        <v>0</v>
      </c>
      <c r="AO284" s="1" t="b">
        <f t="shared" si="65"/>
        <v>1</v>
      </c>
      <c r="AP284" s="1" t="str">
        <f t="shared" si="66"/>
        <v>other</v>
      </c>
      <c r="AQ284" s="1" t="b">
        <f t="shared" si="67"/>
        <v>0</v>
      </c>
      <c r="AR284" s="1" t="b">
        <f t="shared" si="68"/>
        <v>1</v>
      </c>
      <c r="AS284" s="1" t="b">
        <f t="shared" si="69"/>
        <v>1</v>
      </c>
      <c r="AT284" s="1" t="str">
        <f t="shared" si="70"/>
        <v>school administration</v>
      </c>
      <c r="AU284" s="1" t="b">
        <f t="shared" si="71"/>
        <v>0</v>
      </c>
      <c r="AV284" s="1" t="b">
        <f t="shared" si="72"/>
        <v>1</v>
      </c>
      <c r="AW284" s="1" t="str">
        <f t="shared" si="73"/>
        <v>police/sheriff</v>
      </c>
      <c r="AX284" s="1" t="b">
        <f t="shared" si="74"/>
        <v>0</v>
      </c>
      <c r="AY284" s="1" t="b">
        <f t="shared" si="75"/>
        <v>0</v>
      </c>
      <c r="AZ284" s="1" t="b">
        <f t="shared" si="76"/>
        <v>1</v>
      </c>
      <c r="BA284" s="1" t="b">
        <f t="shared" si="77"/>
        <v>1</v>
      </c>
      <c r="BB284" s="1" t="b">
        <f t="shared" si="78"/>
        <v>1</v>
      </c>
    </row>
    <row r="285">
      <c r="A285" s="67" t="s">
        <v>1316</v>
      </c>
      <c r="B285" s="63">
        <v>44000.0</v>
      </c>
      <c r="C285" s="5" t="s">
        <v>219</v>
      </c>
      <c r="D285" s="5" t="s">
        <v>220</v>
      </c>
      <c r="E285" s="5" t="s">
        <v>53</v>
      </c>
      <c r="F285" s="6" t="s">
        <v>55</v>
      </c>
      <c r="G285" s="206" t="s">
        <v>221</v>
      </c>
      <c r="H285" s="6"/>
      <c r="I285" s="5"/>
      <c r="J285" s="8"/>
      <c r="K285" s="19" t="s">
        <v>83</v>
      </c>
      <c r="L285" s="3" t="s">
        <v>151</v>
      </c>
      <c r="M285" s="5" t="s">
        <v>237</v>
      </c>
      <c r="N285" s="5" t="s">
        <v>194</v>
      </c>
      <c r="O285" s="5" t="s">
        <v>1317</v>
      </c>
      <c r="P285" s="5"/>
      <c r="Q285" s="5"/>
      <c r="R285" s="12"/>
      <c r="S285" s="12"/>
      <c r="T285" s="178" t="s">
        <v>1318</v>
      </c>
      <c r="U285" s="66"/>
      <c r="V285" s="5" t="s">
        <v>70</v>
      </c>
      <c r="W285" s="5" t="s">
        <v>71</v>
      </c>
      <c r="X285" s="5" t="str">
        <f t="shared" si="79"/>
        <v>police/sheriff
other</v>
      </c>
      <c r="Y285" s="5" t="s">
        <v>179</v>
      </c>
      <c r="Z285" s="5" t="s">
        <v>69</v>
      </c>
      <c r="AA285" s="5" t="str">
        <f t="shared" si="80"/>
        <v>school administration
clean up/cover up</v>
      </c>
      <c r="AB285" s="5" t="s">
        <v>179</v>
      </c>
      <c r="AC285" s="5" t="s">
        <v>226</v>
      </c>
      <c r="AD285" s="5" t="str">
        <f t="shared" si="81"/>
        <v>school administration
victim support</v>
      </c>
      <c r="AE285" s="5" t="s">
        <v>179</v>
      </c>
      <c r="AF285" s="5" t="s">
        <v>111</v>
      </c>
      <c r="AG285" s="12" t="str">
        <f t="shared" si="82"/>
        <v>school administration
letters/statements</v>
      </c>
      <c r="AH285" s="12">
        <v>4.0</v>
      </c>
      <c r="AI285" s="12" t="str">
        <f t="shared" si="59"/>
        <v>Graffiti</v>
      </c>
      <c r="AJ285" s="12" t="str">
        <f t="shared" si="60"/>
        <v>graffiti</v>
      </c>
      <c r="AK285" s="22" t="str">
        <f t="shared" si="83"/>
        <v>other, clean up/cover up, victim support, letters/statements</v>
      </c>
      <c r="AL285" s="23" t="str">
        <f t="shared" si="62"/>
        <v>police/sheriff, school administration, school administration, school administration</v>
      </c>
      <c r="AM285" s="1" t="str">
        <f t="shared" si="84"/>
        <v/>
      </c>
      <c r="AN285" s="2" t="b">
        <f t="shared" si="64"/>
        <v>0</v>
      </c>
      <c r="AO285" s="1" t="b">
        <f t="shared" si="65"/>
        <v>1</v>
      </c>
      <c r="AP285" s="1" t="str">
        <f t="shared" si="66"/>
        <v>other</v>
      </c>
      <c r="AQ285" s="1" t="b">
        <f t="shared" si="67"/>
        <v>0</v>
      </c>
      <c r="AR285" s="1" t="b">
        <f t="shared" si="68"/>
        <v>1</v>
      </c>
      <c r="AS285" s="1" t="b">
        <f t="shared" si="69"/>
        <v>1</v>
      </c>
      <c r="AT285" s="1" t="str">
        <f t="shared" si="70"/>
        <v>school administration</v>
      </c>
      <c r="AU285" s="1" t="b">
        <f t="shared" si="71"/>
        <v>0</v>
      </c>
      <c r="AV285" s="1" t="b">
        <f t="shared" si="72"/>
        <v>1</v>
      </c>
      <c r="AW285" s="1" t="str">
        <f t="shared" si="73"/>
        <v>police/sheriff</v>
      </c>
      <c r="AX285" s="1" t="b">
        <f t="shared" si="74"/>
        <v>0</v>
      </c>
      <c r="AY285" s="1" t="b">
        <f t="shared" si="75"/>
        <v>0</v>
      </c>
      <c r="AZ285" s="1" t="b">
        <f t="shared" si="76"/>
        <v>1</v>
      </c>
      <c r="BA285" s="1" t="b">
        <f t="shared" si="77"/>
        <v>1</v>
      </c>
      <c r="BB285" s="1" t="b">
        <f t="shared" si="78"/>
        <v>1</v>
      </c>
    </row>
    <row r="286">
      <c r="A286" s="70" t="s">
        <v>1319</v>
      </c>
      <c r="B286" s="71">
        <v>44013.0</v>
      </c>
      <c r="C286" s="5" t="s">
        <v>779</v>
      </c>
      <c r="D286" s="42" t="s">
        <v>182</v>
      </c>
      <c r="E286" s="42" t="s">
        <v>168</v>
      </c>
      <c r="F286" s="18" t="s">
        <v>82</v>
      </c>
      <c r="G286" s="18"/>
      <c r="H286" s="18"/>
      <c r="I286" s="42" t="s">
        <v>1320</v>
      </c>
      <c r="J286" s="14"/>
      <c r="K286" s="19" t="s">
        <v>132</v>
      </c>
      <c r="L286" s="3" t="s">
        <v>59</v>
      </c>
      <c r="M286" s="42" t="s">
        <v>255</v>
      </c>
      <c r="N286" s="42" t="s">
        <v>194</v>
      </c>
      <c r="O286" s="85" t="s">
        <v>62</v>
      </c>
      <c r="P286" s="42"/>
      <c r="Q286" s="42" t="s">
        <v>64</v>
      </c>
      <c r="R286" s="3" t="s">
        <v>87</v>
      </c>
      <c r="S286" s="101"/>
      <c r="T286" s="11" t="s">
        <v>1321</v>
      </c>
      <c r="U286" s="66" t="s">
        <v>1322</v>
      </c>
      <c r="V286" s="42" t="s">
        <v>171</v>
      </c>
      <c r="W286" s="42" t="s">
        <v>111</v>
      </c>
      <c r="X286" s="5" t="str">
        <f t="shared" si="79"/>
        <v>ADL
letters/statements</v>
      </c>
      <c r="Y286" s="42" t="s">
        <v>179</v>
      </c>
      <c r="Z286" s="42" t="s">
        <v>111</v>
      </c>
      <c r="AA286" s="5" t="str">
        <f t="shared" si="80"/>
        <v>school administration
letters/statements</v>
      </c>
      <c r="AB286" s="42" t="s">
        <v>163</v>
      </c>
      <c r="AC286" s="42" t="s">
        <v>111</v>
      </c>
      <c r="AD286" s="5" t="str">
        <f t="shared" si="81"/>
        <v>religious leaders
letters/statements</v>
      </c>
      <c r="AE286" s="42"/>
      <c r="AF286" s="42"/>
      <c r="AG286" s="12" t="str">
        <f t="shared" si="82"/>
        <v>
</v>
      </c>
      <c r="AH286" s="12">
        <v>3.0</v>
      </c>
      <c r="AI286" s="12" t="str">
        <f t="shared" si="59"/>
        <v>Other</v>
      </c>
      <c r="AJ286" s="12" t="str">
        <f t="shared" si="60"/>
        <v>none</v>
      </c>
      <c r="AK286" s="22" t="str">
        <f t="shared" si="83"/>
        <v>letters/statements, letters/statements, letters/statements</v>
      </c>
      <c r="AL286" s="23" t="str">
        <f t="shared" si="62"/>
        <v>ADL, school administration, religious leaders</v>
      </c>
      <c r="AM286" s="1" t="str">
        <f t="shared" si="84"/>
        <v>Black American Community, Non-White</v>
      </c>
      <c r="AN286" s="2" t="b">
        <f t="shared" si="64"/>
        <v>0</v>
      </c>
      <c r="AO286" s="1" t="b">
        <f t="shared" si="65"/>
        <v>0</v>
      </c>
      <c r="AP286" s="1" t="str">
        <f t="shared" si="66"/>
        <v>no involvement</v>
      </c>
      <c r="AQ286" s="1" t="b">
        <f t="shared" si="67"/>
        <v>1</v>
      </c>
      <c r="AR286" s="1" t="b">
        <f t="shared" si="68"/>
        <v>1</v>
      </c>
      <c r="AS286" s="1" t="b">
        <f t="shared" si="69"/>
        <v>0</v>
      </c>
      <c r="AT286" s="1" t="str">
        <f t="shared" si="70"/>
        <v>None</v>
      </c>
      <c r="AU286" s="1" t="b">
        <f t="shared" si="71"/>
        <v>0</v>
      </c>
      <c r="AV286" s="1" t="b">
        <f t="shared" si="72"/>
        <v>0</v>
      </c>
      <c r="AW286" s="1" t="str">
        <f t="shared" si="73"/>
        <v>None</v>
      </c>
      <c r="AX286" s="1" t="b">
        <f t="shared" si="74"/>
        <v>0</v>
      </c>
      <c r="AY286" s="1" t="b">
        <f t="shared" si="75"/>
        <v>0</v>
      </c>
      <c r="AZ286" s="1" t="b">
        <f t="shared" si="76"/>
        <v>0</v>
      </c>
      <c r="BA286" s="1" t="b">
        <f t="shared" si="77"/>
        <v>0</v>
      </c>
      <c r="BB286" s="1" t="b">
        <f t="shared" si="78"/>
        <v>0</v>
      </c>
    </row>
    <row r="287">
      <c r="A287" s="40" t="s">
        <v>1323</v>
      </c>
      <c r="B287" s="63">
        <v>44039.0</v>
      </c>
      <c r="C287" s="5" t="s">
        <v>1324</v>
      </c>
      <c r="D287" s="5" t="s">
        <v>95</v>
      </c>
      <c r="E287" s="5" t="s">
        <v>191</v>
      </c>
      <c r="F287" s="18" t="s">
        <v>55</v>
      </c>
      <c r="G287" s="6" t="s">
        <v>54</v>
      </c>
      <c r="H287" s="6" t="s">
        <v>446</v>
      </c>
      <c r="I287" s="5"/>
      <c r="J287" s="27"/>
      <c r="K287" s="19" t="s">
        <v>83</v>
      </c>
      <c r="L287" s="5" t="s">
        <v>146</v>
      </c>
      <c r="M287" s="5" t="s">
        <v>1325</v>
      </c>
      <c r="N287" s="5" t="s">
        <v>194</v>
      </c>
      <c r="O287" s="5" t="s">
        <v>98</v>
      </c>
      <c r="P287" s="12"/>
      <c r="Q287" s="12"/>
      <c r="R287" s="12"/>
      <c r="S287" s="12"/>
      <c r="T287" s="65" t="s">
        <v>1326</v>
      </c>
      <c r="U287" s="12"/>
      <c r="V287" s="5" t="s">
        <v>179</v>
      </c>
      <c r="W287" s="5" t="s">
        <v>69</v>
      </c>
      <c r="X287" s="5" t="str">
        <f t="shared" si="79"/>
        <v>school administration
clean up/cover up</v>
      </c>
      <c r="Y287" s="5" t="s">
        <v>179</v>
      </c>
      <c r="Z287" s="5" t="s">
        <v>111</v>
      </c>
      <c r="AA287" s="5" t="str">
        <f t="shared" si="80"/>
        <v>school administration
letters/statements</v>
      </c>
      <c r="AB287" s="5" t="s">
        <v>70</v>
      </c>
      <c r="AC287" s="5" t="s">
        <v>71</v>
      </c>
      <c r="AD287" s="5" t="str">
        <f t="shared" si="81"/>
        <v>police/sheriff
other</v>
      </c>
      <c r="AE287" s="5" t="s">
        <v>163</v>
      </c>
      <c r="AF287" s="5" t="s">
        <v>111</v>
      </c>
      <c r="AG287" s="12" t="str">
        <f t="shared" si="82"/>
        <v>religious leaders
letters/statements</v>
      </c>
      <c r="AH287" s="12">
        <v>4.0</v>
      </c>
      <c r="AI287" s="12" t="str">
        <f t="shared" si="59"/>
        <v>Graffiti</v>
      </c>
      <c r="AJ287" s="12" t="str">
        <f t="shared" si="60"/>
        <v>vandalism</v>
      </c>
      <c r="AK287" s="22" t="str">
        <f t="shared" si="83"/>
        <v>clean up/cover up, letters/statements, other, letters/statements</v>
      </c>
      <c r="AL287" s="23" t="str">
        <f t="shared" si="62"/>
        <v>school administration, school administration, police/sheriff, religious leaders</v>
      </c>
      <c r="AM287" s="1" t="str">
        <f t="shared" si="84"/>
        <v/>
      </c>
      <c r="AN287" s="2" t="b">
        <f t="shared" si="64"/>
        <v>0</v>
      </c>
      <c r="AO287" s="1" t="b">
        <f t="shared" si="65"/>
        <v>1</v>
      </c>
      <c r="AP287" s="1" t="str">
        <f t="shared" si="66"/>
        <v>other</v>
      </c>
      <c r="AQ287" s="1" t="b">
        <f t="shared" si="67"/>
        <v>1</v>
      </c>
      <c r="AR287" s="1" t="b">
        <f t="shared" si="68"/>
        <v>1</v>
      </c>
      <c r="AS287" s="1" t="b">
        <f t="shared" si="69"/>
        <v>1</v>
      </c>
      <c r="AT287" s="1" t="str">
        <f t="shared" si="70"/>
        <v>school administration</v>
      </c>
      <c r="AU287" s="1" t="b">
        <f t="shared" si="71"/>
        <v>0</v>
      </c>
      <c r="AV287" s="1" t="b">
        <f t="shared" si="72"/>
        <v>1</v>
      </c>
      <c r="AW287" s="1" t="str">
        <f t="shared" si="73"/>
        <v>police/sheriff</v>
      </c>
      <c r="AX287" s="1" t="b">
        <f t="shared" si="74"/>
        <v>0</v>
      </c>
      <c r="AY287" s="1" t="b">
        <f t="shared" si="75"/>
        <v>0</v>
      </c>
      <c r="AZ287" s="1" t="b">
        <f t="shared" si="76"/>
        <v>0</v>
      </c>
      <c r="BA287" s="1" t="b">
        <f t="shared" si="77"/>
        <v>0</v>
      </c>
      <c r="BB287" s="1" t="b">
        <f t="shared" si="78"/>
        <v>1</v>
      </c>
    </row>
    <row r="288">
      <c r="A288" s="40" t="s">
        <v>1327</v>
      </c>
      <c r="B288" s="41">
        <v>44082.0</v>
      </c>
      <c r="C288" s="138" t="s">
        <v>1328</v>
      </c>
      <c r="D288" s="5" t="s">
        <v>995</v>
      </c>
      <c r="E288" s="5" t="s">
        <v>191</v>
      </c>
      <c r="F288" s="18" t="s">
        <v>1074</v>
      </c>
      <c r="G288" s="6" t="s">
        <v>446</v>
      </c>
      <c r="H288" s="6"/>
      <c r="I288" s="12"/>
      <c r="J288" s="27"/>
      <c r="K288" s="19" t="s">
        <v>83</v>
      </c>
      <c r="L288" s="5" t="s">
        <v>1329</v>
      </c>
      <c r="M288" s="5" t="s">
        <v>255</v>
      </c>
      <c r="N288" s="5" t="s">
        <v>194</v>
      </c>
      <c r="O288" s="4" t="s">
        <v>1330</v>
      </c>
      <c r="P288" s="12"/>
      <c r="Q288" s="12"/>
      <c r="R288" s="12"/>
      <c r="S288" s="12"/>
      <c r="T288" s="138" t="s">
        <v>1331</v>
      </c>
      <c r="U288" s="12"/>
      <c r="V288" s="5" t="s">
        <v>179</v>
      </c>
      <c r="W288" s="5" t="s">
        <v>111</v>
      </c>
      <c r="X288" s="5" t="str">
        <f t="shared" si="79"/>
        <v>school administration
letters/statements</v>
      </c>
      <c r="Y288" s="5" t="s">
        <v>70</v>
      </c>
      <c r="Z288" s="5" t="s">
        <v>71</v>
      </c>
      <c r="AA288" s="5" t="str">
        <f t="shared" si="80"/>
        <v>police/sheriff
other</v>
      </c>
      <c r="AB288" s="5"/>
      <c r="AC288" s="5"/>
      <c r="AD288" s="5" t="str">
        <f t="shared" si="81"/>
        <v>
</v>
      </c>
      <c r="AE288" s="5"/>
      <c r="AF288" s="5"/>
      <c r="AG288" s="12" t="str">
        <f t="shared" si="82"/>
        <v>
</v>
      </c>
      <c r="AH288" s="12">
        <v>2.0</v>
      </c>
      <c r="AI288" s="12" t="str">
        <f t="shared" si="59"/>
        <v>Vandalism</v>
      </c>
      <c r="AJ288" s="12" t="str">
        <f t="shared" si="60"/>
        <v>vandalism</v>
      </c>
      <c r="AK288" s="22" t="str">
        <f t="shared" si="83"/>
        <v>letters/statements, other</v>
      </c>
      <c r="AL288" s="23" t="str">
        <f t="shared" si="62"/>
        <v>school administration, police/sheriff</v>
      </c>
      <c r="AM288" s="1" t="str">
        <f t="shared" si="84"/>
        <v/>
      </c>
      <c r="AN288" s="2" t="b">
        <f t="shared" si="64"/>
        <v>0</v>
      </c>
      <c r="AO288" s="1" t="b">
        <f t="shared" si="65"/>
        <v>1</v>
      </c>
      <c r="AP288" s="1" t="str">
        <f t="shared" si="66"/>
        <v>other</v>
      </c>
      <c r="AQ288" s="1" t="b">
        <f t="shared" si="67"/>
        <v>0</v>
      </c>
      <c r="AR288" s="1" t="b">
        <f t="shared" si="68"/>
        <v>1</v>
      </c>
      <c r="AS288" s="1" t="b">
        <f t="shared" si="69"/>
        <v>0</v>
      </c>
      <c r="AT288" s="1" t="str">
        <f t="shared" si="70"/>
        <v>None</v>
      </c>
      <c r="AU288" s="1" t="b">
        <f t="shared" si="71"/>
        <v>0</v>
      </c>
      <c r="AV288" s="1" t="b">
        <f t="shared" si="72"/>
        <v>1</v>
      </c>
      <c r="AW288" s="1" t="str">
        <f t="shared" si="73"/>
        <v>police/sheriff</v>
      </c>
      <c r="AX288" s="1" t="b">
        <f t="shared" si="74"/>
        <v>0</v>
      </c>
      <c r="AY288" s="1" t="b">
        <f t="shared" si="75"/>
        <v>0</v>
      </c>
      <c r="AZ288" s="1" t="b">
        <f t="shared" si="76"/>
        <v>0</v>
      </c>
      <c r="BA288" s="1" t="b">
        <f t="shared" si="77"/>
        <v>0</v>
      </c>
      <c r="BB288" s="1" t="b">
        <f t="shared" si="78"/>
        <v>1</v>
      </c>
    </row>
    <row r="289">
      <c r="A289" s="62" t="s">
        <v>1332</v>
      </c>
      <c r="B289" s="41">
        <v>44086.0</v>
      </c>
      <c r="C289" s="5" t="s">
        <v>395</v>
      </c>
      <c r="D289" s="5" t="s">
        <v>333</v>
      </c>
      <c r="E289" s="5" t="s">
        <v>53</v>
      </c>
      <c r="F289" s="18" t="s">
        <v>1333</v>
      </c>
      <c r="G289" s="6"/>
      <c r="H289" s="6"/>
      <c r="I289" s="5" t="s">
        <v>1334</v>
      </c>
      <c r="J289" s="27"/>
      <c r="K289" s="19" t="s">
        <v>83</v>
      </c>
      <c r="L289" s="5" t="s">
        <v>146</v>
      </c>
      <c r="M289" s="5" t="s">
        <v>237</v>
      </c>
      <c r="N289" s="5" t="s">
        <v>194</v>
      </c>
      <c r="O289" s="85" t="s">
        <v>62</v>
      </c>
      <c r="P289" s="12"/>
      <c r="Q289" s="5" t="s">
        <v>134</v>
      </c>
      <c r="R289" s="5" t="s">
        <v>64</v>
      </c>
      <c r="S289" s="12"/>
      <c r="T289" s="138" t="s">
        <v>1335</v>
      </c>
      <c r="U289" s="48" t="s">
        <v>1336</v>
      </c>
      <c r="V289" s="5" t="s">
        <v>70</v>
      </c>
      <c r="W289" s="5" t="s">
        <v>71</v>
      </c>
      <c r="X289" s="5" t="str">
        <f t="shared" si="79"/>
        <v>police/sheriff
other</v>
      </c>
      <c r="Y289" s="5" t="s">
        <v>179</v>
      </c>
      <c r="Z289" s="5" t="s">
        <v>111</v>
      </c>
      <c r="AA289" s="5" t="str">
        <f t="shared" si="80"/>
        <v>school administration
letters/statements</v>
      </c>
      <c r="AB289" s="5" t="s">
        <v>380</v>
      </c>
      <c r="AC289" s="5" t="s">
        <v>111</v>
      </c>
      <c r="AD289" s="5" t="str">
        <f t="shared" si="81"/>
        <v>representative/senator
letters/statements</v>
      </c>
      <c r="AE289" s="5"/>
      <c r="AF289" s="5"/>
      <c r="AG289" s="12" t="str">
        <f t="shared" si="82"/>
        <v>
</v>
      </c>
      <c r="AH289" s="12">
        <v>3.0</v>
      </c>
      <c r="AI289" s="12" t="str">
        <f t="shared" si="59"/>
        <v>Other</v>
      </c>
      <c r="AJ289" s="12" t="str">
        <f t="shared" si="60"/>
        <v>other</v>
      </c>
      <c r="AK289" s="22" t="str">
        <f t="shared" si="83"/>
        <v>other, letters/statements, letters/statements</v>
      </c>
      <c r="AL289" s="23" t="str">
        <f t="shared" si="62"/>
        <v>police/sheriff, school administration, representative/senator</v>
      </c>
      <c r="AM289" s="1" t="str">
        <f t="shared" si="84"/>
        <v>Jewish Community, Black American Community</v>
      </c>
      <c r="AN289" s="2" t="b">
        <f t="shared" si="64"/>
        <v>0</v>
      </c>
      <c r="AO289" s="1" t="b">
        <f t="shared" si="65"/>
        <v>1</v>
      </c>
      <c r="AP289" s="1" t="str">
        <f t="shared" si="66"/>
        <v>other</v>
      </c>
      <c r="AQ289" s="1" t="b">
        <f t="shared" si="67"/>
        <v>0</v>
      </c>
      <c r="AR289" s="1" t="b">
        <f t="shared" si="68"/>
        <v>1</v>
      </c>
      <c r="AS289" s="1" t="b">
        <f t="shared" si="69"/>
        <v>0</v>
      </c>
      <c r="AT289" s="1" t="str">
        <f t="shared" si="70"/>
        <v>None</v>
      </c>
      <c r="AU289" s="1" t="b">
        <f t="shared" si="71"/>
        <v>0</v>
      </c>
      <c r="AV289" s="1" t="b">
        <f t="shared" si="72"/>
        <v>1</v>
      </c>
      <c r="AW289" s="1" t="str">
        <f t="shared" si="73"/>
        <v>police/sheriff</v>
      </c>
      <c r="AX289" s="1" t="b">
        <f t="shared" si="74"/>
        <v>0</v>
      </c>
      <c r="AY289" s="1" t="b">
        <f t="shared" si="75"/>
        <v>0</v>
      </c>
      <c r="AZ289" s="1" t="b">
        <f t="shared" si="76"/>
        <v>0</v>
      </c>
      <c r="BA289" s="1" t="b">
        <f t="shared" si="77"/>
        <v>0</v>
      </c>
      <c r="BB289" s="1" t="b">
        <f t="shared" si="78"/>
        <v>1</v>
      </c>
    </row>
    <row r="290">
      <c r="A290" s="16" t="s">
        <v>1337</v>
      </c>
      <c r="B290" s="181">
        <v>44092.0</v>
      </c>
      <c r="C290" s="53" t="s">
        <v>1338</v>
      </c>
      <c r="D290" s="53" t="s">
        <v>333</v>
      </c>
      <c r="E290" s="53" t="s">
        <v>191</v>
      </c>
      <c r="F290" s="18" t="s">
        <v>1074</v>
      </c>
      <c r="G290" s="6"/>
      <c r="H290" s="6"/>
      <c r="I290" s="56"/>
      <c r="J290" s="27"/>
      <c r="K290" s="19" t="s">
        <v>83</v>
      </c>
      <c r="L290" s="53" t="s">
        <v>316</v>
      </c>
      <c r="M290" s="4" t="s">
        <v>193</v>
      </c>
      <c r="N290" s="53" t="s">
        <v>194</v>
      </c>
      <c r="O290" s="53" t="s">
        <v>317</v>
      </c>
      <c r="P290" s="53"/>
      <c r="Q290" s="53"/>
      <c r="R290" s="12"/>
      <c r="S290" s="56"/>
      <c r="T290" s="115" t="s">
        <v>1339</v>
      </c>
      <c r="U290" s="53" t="s">
        <v>1340</v>
      </c>
      <c r="V290" s="4" t="s">
        <v>179</v>
      </c>
      <c r="W290" s="4" t="s">
        <v>111</v>
      </c>
      <c r="X290" s="5" t="str">
        <f t="shared" si="79"/>
        <v>school administration
letters/statements</v>
      </c>
      <c r="Y290" s="4" t="s">
        <v>179</v>
      </c>
      <c r="Z290" s="4" t="s">
        <v>110</v>
      </c>
      <c r="AA290" s="5" t="str">
        <f t="shared" si="80"/>
        <v>school administration
policy/committee/system creation</v>
      </c>
      <c r="AB290" s="4" t="s">
        <v>380</v>
      </c>
      <c r="AC290" s="4" t="s">
        <v>111</v>
      </c>
      <c r="AD290" s="5" t="str">
        <f t="shared" si="81"/>
        <v>representative/senator
letters/statements</v>
      </c>
      <c r="AE290" s="53"/>
      <c r="AF290" s="53"/>
      <c r="AG290" s="12" t="str">
        <f t="shared" si="82"/>
        <v>
</v>
      </c>
      <c r="AH290" s="12">
        <v>3.0</v>
      </c>
      <c r="AI290" s="12" t="str">
        <f t="shared" si="59"/>
        <v>Vandalism</v>
      </c>
      <c r="AJ290" s="12" t="str">
        <f t="shared" si="60"/>
        <v>vandalism</v>
      </c>
      <c r="AK290" s="22" t="str">
        <f t="shared" si="83"/>
        <v>letters/statements, policy/committee/system creation, letters/statements</v>
      </c>
      <c r="AL290" s="23" t="str">
        <f t="shared" si="62"/>
        <v>school administration, school administration, representative/senator</v>
      </c>
      <c r="AM290" s="1" t="str">
        <f t="shared" si="84"/>
        <v/>
      </c>
      <c r="AN290" s="2" t="b">
        <f t="shared" si="64"/>
        <v>0</v>
      </c>
      <c r="AO290" s="1" t="b">
        <f t="shared" si="65"/>
        <v>0</v>
      </c>
      <c r="AP290" s="1" t="str">
        <f t="shared" si="66"/>
        <v>no involvement</v>
      </c>
      <c r="AQ290" s="1" t="b">
        <f t="shared" si="67"/>
        <v>0</v>
      </c>
      <c r="AR290" s="1" t="b">
        <f t="shared" si="68"/>
        <v>1</v>
      </c>
      <c r="AS290" s="1" t="b">
        <f t="shared" si="69"/>
        <v>0</v>
      </c>
      <c r="AT290" s="1" t="str">
        <f t="shared" si="70"/>
        <v>None</v>
      </c>
      <c r="AU290" s="1" t="b">
        <f t="shared" si="71"/>
        <v>0</v>
      </c>
      <c r="AV290" s="1" t="b">
        <f t="shared" si="72"/>
        <v>0</v>
      </c>
      <c r="AW290" s="1" t="str">
        <f t="shared" si="73"/>
        <v>None</v>
      </c>
      <c r="AX290" s="1" t="b">
        <f t="shared" si="74"/>
        <v>1</v>
      </c>
      <c r="AY290" s="1" t="b">
        <f t="shared" si="75"/>
        <v>0</v>
      </c>
      <c r="AZ290" s="1" t="b">
        <f t="shared" si="76"/>
        <v>0</v>
      </c>
      <c r="BA290" s="1" t="b">
        <f t="shared" si="77"/>
        <v>1</v>
      </c>
      <c r="BB290" s="1" t="b">
        <f t="shared" si="78"/>
        <v>0</v>
      </c>
    </row>
    <row r="291">
      <c r="A291" s="48" t="s">
        <v>1341</v>
      </c>
      <c r="B291" s="41">
        <v>44107.0</v>
      </c>
      <c r="C291" s="5" t="s">
        <v>1338</v>
      </c>
      <c r="D291" s="5" t="s">
        <v>333</v>
      </c>
      <c r="E291" s="5" t="s">
        <v>191</v>
      </c>
      <c r="F291" s="18" t="s">
        <v>1074</v>
      </c>
      <c r="G291" s="6"/>
      <c r="H291" s="6"/>
      <c r="I291" s="5" t="s">
        <v>1342</v>
      </c>
      <c r="J291" s="27"/>
      <c r="K291" s="19" t="s">
        <v>83</v>
      </c>
      <c r="L291" s="5" t="s">
        <v>316</v>
      </c>
      <c r="M291" s="5" t="s">
        <v>193</v>
      </c>
      <c r="N291" s="5" t="s">
        <v>194</v>
      </c>
      <c r="O291" s="5" t="s">
        <v>317</v>
      </c>
      <c r="P291" s="12"/>
      <c r="Q291" s="12"/>
      <c r="R291" s="56"/>
      <c r="S291" s="12"/>
      <c r="T291" s="138" t="s">
        <v>1343</v>
      </c>
      <c r="U291" s="5" t="s">
        <v>1340</v>
      </c>
      <c r="V291" s="5" t="s">
        <v>179</v>
      </c>
      <c r="W291" s="5" t="s">
        <v>111</v>
      </c>
      <c r="X291" s="5" t="str">
        <f t="shared" si="79"/>
        <v>school administration
letters/statements</v>
      </c>
      <c r="Y291" s="5" t="s">
        <v>179</v>
      </c>
      <c r="Z291" s="5" t="s">
        <v>110</v>
      </c>
      <c r="AA291" s="5" t="str">
        <f t="shared" si="80"/>
        <v>school administration
policy/committee/system creation</v>
      </c>
      <c r="AB291" s="5" t="s">
        <v>179</v>
      </c>
      <c r="AC291" s="5" t="s">
        <v>226</v>
      </c>
      <c r="AD291" s="5" t="str">
        <f t="shared" si="81"/>
        <v>school administration
victim support</v>
      </c>
      <c r="AE291" s="5"/>
      <c r="AF291" s="5"/>
      <c r="AG291" s="12" t="str">
        <f t="shared" si="82"/>
        <v>
</v>
      </c>
      <c r="AH291" s="12">
        <v>3.0</v>
      </c>
      <c r="AI291" s="12" t="str">
        <f t="shared" si="59"/>
        <v>Vandalism</v>
      </c>
      <c r="AJ291" s="12" t="str">
        <f t="shared" si="60"/>
        <v>vandalism</v>
      </c>
      <c r="AK291" s="22" t="str">
        <f t="shared" si="83"/>
        <v>letters/statements, policy/committee/system creation, victim support</v>
      </c>
      <c r="AL291" s="23" t="str">
        <f t="shared" si="62"/>
        <v>school administration, school administration, school administration</v>
      </c>
      <c r="AM291" s="1" t="str">
        <f t="shared" si="84"/>
        <v/>
      </c>
      <c r="AN291" s="2" t="b">
        <f t="shared" si="64"/>
        <v>0</v>
      </c>
      <c r="AO291" s="1" t="b">
        <f t="shared" si="65"/>
        <v>0</v>
      </c>
      <c r="AP291" s="1" t="str">
        <f t="shared" si="66"/>
        <v>no involvement</v>
      </c>
      <c r="AQ291" s="1" t="b">
        <f t="shared" si="67"/>
        <v>0</v>
      </c>
      <c r="AR291" s="1" t="b">
        <f t="shared" si="68"/>
        <v>1</v>
      </c>
      <c r="AS291" s="1" t="b">
        <f t="shared" si="69"/>
        <v>0</v>
      </c>
      <c r="AT291" s="1" t="str">
        <f t="shared" si="70"/>
        <v>None</v>
      </c>
      <c r="AU291" s="1" t="b">
        <f t="shared" si="71"/>
        <v>0</v>
      </c>
      <c r="AV291" s="1" t="b">
        <f t="shared" si="72"/>
        <v>0</v>
      </c>
      <c r="AW291" s="1" t="str">
        <f t="shared" si="73"/>
        <v>None</v>
      </c>
      <c r="AX291" s="1" t="b">
        <f t="shared" si="74"/>
        <v>1</v>
      </c>
      <c r="AY291" s="1" t="b">
        <f t="shared" si="75"/>
        <v>0</v>
      </c>
      <c r="AZ291" s="1" t="b">
        <f t="shared" si="76"/>
        <v>1</v>
      </c>
      <c r="BA291" s="1" t="b">
        <f t="shared" si="77"/>
        <v>1</v>
      </c>
      <c r="BB291" s="1" t="b">
        <f t="shared" si="78"/>
        <v>0</v>
      </c>
    </row>
    <row r="292">
      <c r="A292" s="48" t="s">
        <v>1344</v>
      </c>
      <c r="B292" s="41">
        <v>44110.0</v>
      </c>
      <c r="C292" s="5" t="s">
        <v>395</v>
      </c>
      <c r="D292" s="5" t="s">
        <v>333</v>
      </c>
      <c r="E292" s="5" t="s">
        <v>191</v>
      </c>
      <c r="F292" s="18" t="s">
        <v>1074</v>
      </c>
      <c r="G292" s="6"/>
      <c r="H292" s="6"/>
      <c r="I292" s="12"/>
      <c r="J292" s="27"/>
      <c r="K292" s="19" t="s">
        <v>83</v>
      </c>
      <c r="L292" s="3" t="s">
        <v>151</v>
      </c>
      <c r="M292" s="5" t="s">
        <v>296</v>
      </c>
      <c r="N292" s="5" t="s">
        <v>194</v>
      </c>
      <c r="O292" s="5" t="s">
        <v>1175</v>
      </c>
      <c r="P292" s="12"/>
      <c r="Q292" s="89"/>
      <c r="R292" s="12"/>
      <c r="S292" s="12"/>
      <c r="T292" s="138" t="s">
        <v>1345</v>
      </c>
      <c r="U292" s="12"/>
      <c r="V292" s="5" t="s">
        <v>179</v>
      </c>
      <c r="W292" s="5" t="s">
        <v>111</v>
      </c>
      <c r="X292" s="5" t="str">
        <f t="shared" si="79"/>
        <v>school administration
letters/statements</v>
      </c>
      <c r="Y292" s="5"/>
      <c r="Z292" s="5"/>
      <c r="AA292" s="5" t="str">
        <f t="shared" si="80"/>
        <v>
</v>
      </c>
      <c r="AB292" s="5"/>
      <c r="AC292" s="5"/>
      <c r="AD292" s="5" t="str">
        <f t="shared" si="81"/>
        <v>
</v>
      </c>
      <c r="AE292" s="5"/>
      <c r="AF292" s="5"/>
      <c r="AG292" s="12" t="str">
        <f t="shared" si="82"/>
        <v>
</v>
      </c>
      <c r="AH292" s="12">
        <v>1.0</v>
      </c>
      <c r="AI292" s="12" t="str">
        <f t="shared" si="59"/>
        <v>Vandalism</v>
      </c>
      <c r="AJ292" s="12" t="str">
        <f t="shared" si="60"/>
        <v>vandalism</v>
      </c>
      <c r="AK292" s="22" t="str">
        <f t="shared" si="83"/>
        <v>letters/statements</v>
      </c>
      <c r="AL292" s="39" t="str">
        <f t="shared" si="62"/>
        <v>letters/statements</v>
      </c>
      <c r="AM292" s="1" t="str">
        <f t="shared" si="84"/>
        <v/>
      </c>
      <c r="AN292" s="2" t="b">
        <f t="shared" si="64"/>
        <v>0</v>
      </c>
      <c r="AO292" s="1" t="b">
        <f t="shared" si="65"/>
        <v>0</v>
      </c>
      <c r="AP292" s="1" t="str">
        <f t="shared" si="66"/>
        <v>no involvement</v>
      </c>
      <c r="AQ292" s="1" t="b">
        <f t="shared" si="67"/>
        <v>0</v>
      </c>
      <c r="AR292" s="1" t="b">
        <f t="shared" si="68"/>
        <v>1</v>
      </c>
      <c r="AS292" s="1" t="b">
        <f t="shared" si="69"/>
        <v>0</v>
      </c>
      <c r="AT292" s="1" t="str">
        <f t="shared" si="70"/>
        <v>None</v>
      </c>
      <c r="AU292" s="1" t="b">
        <f t="shared" si="71"/>
        <v>0</v>
      </c>
      <c r="AV292" s="1" t="b">
        <f t="shared" si="72"/>
        <v>0</v>
      </c>
      <c r="AW292" s="1" t="str">
        <f t="shared" si="73"/>
        <v>None</v>
      </c>
      <c r="AX292" s="1" t="b">
        <f t="shared" si="74"/>
        <v>0</v>
      </c>
      <c r="AY292" s="1" t="b">
        <f t="shared" si="75"/>
        <v>0</v>
      </c>
      <c r="AZ292" s="1" t="b">
        <f t="shared" si="76"/>
        <v>0</v>
      </c>
      <c r="BA292" s="1" t="b">
        <f t="shared" si="77"/>
        <v>0</v>
      </c>
      <c r="BB292" s="1" t="b">
        <f t="shared" si="78"/>
        <v>0</v>
      </c>
    </row>
    <row r="293">
      <c r="A293" s="207" t="s">
        <v>1346</v>
      </c>
      <c r="B293" s="41">
        <v>44114.0</v>
      </c>
      <c r="C293" s="5" t="s">
        <v>261</v>
      </c>
      <c r="D293" s="5" t="s">
        <v>74</v>
      </c>
      <c r="E293" s="5" t="s">
        <v>191</v>
      </c>
      <c r="F293" s="18" t="s">
        <v>1347</v>
      </c>
      <c r="G293" s="6" t="s">
        <v>1348</v>
      </c>
      <c r="H293" s="6"/>
      <c r="I293" s="12"/>
      <c r="J293" s="27"/>
      <c r="K293" s="19" t="s">
        <v>83</v>
      </c>
      <c r="L293" s="3" t="s">
        <v>151</v>
      </c>
      <c r="M293" s="5" t="s">
        <v>255</v>
      </c>
      <c r="N293" s="5" t="s">
        <v>194</v>
      </c>
      <c r="O293" s="4" t="s">
        <v>1330</v>
      </c>
      <c r="P293" s="12"/>
      <c r="Q293" s="89"/>
      <c r="R293" s="12"/>
      <c r="S293" s="12"/>
      <c r="T293" s="138" t="s">
        <v>1349</v>
      </c>
      <c r="U293" s="12"/>
      <c r="V293" s="5" t="s">
        <v>283</v>
      </c>
      <c r="W293" s="5" t="s">
        <v>111</v>
      </c>
      <c r="X293" s="5" t="str">
        <f t="shared" si="79"/>
        <v>student group
letters/statements</v>
      </c>
      <c r="Y293" s="5"/>
      <c r="Z293" s="5"/>
      <c r="AA293" s="5" t="str">
        <f t="shared" si="80"/>
        <v>
</v>
      </c>
      <c r="AB293" s="5"/>
      <c r="AC293" s="5"/>
      <c r="AD293" s="5" t="str">
        <f t="shared" si="81"/>
        <v>
</v>
      </c>
      <c r="AE293" s="5"/>
      <c r="AF293" s="5"/>
      <c r="AG293" s="12" t="str">
        <f t="shared" si="82"/>
        <v>
</v>
      </c>
      <c r="AH293" s="12">
        <v>1.0</v>
      </c>
      <c r="AI293" s="12" t="str">
        <f t="shared" si="59"/>
        <v>Symbol</v>
      </c>
      <c r="AJ293" s="12" t="str">
        <f t="shared" si="60"/>
        <v>other</v>
      </c>
      <c r="AK293" s="22" t="str">
        <f t="shared" si="83"/>
        <v>letters/statements</v>
      </c>
      <c r="AL293" s="39" t="str">
        <f t="shared" si="62"/>
        <v>letters/statements</v>
      </c>
      <c r="AM293" s="1" t="str">
        <f t="shared" si="84"/>
        <v/>
      </c>
      <c r="AN293" s="2" t="b">
        <f t="shared" si="64"/>
        <v>0</v>
      </c>
      <c r="AO293" s="1" t="b">
        <f t="shared" si="65"/>
        <v>0</v>
      </c>
      <c r="AP293" s="1" t="str">
        <f t="shared" si="66"/>
        <v>no involvement</v>
      </c>
      <c r="AQ293" s="1" t="b">
        <f t="shared" si="67"/>
        <v>0</v>
      </c>
      <c r="AR293" s="1" t="b">
        <f t="shared" si="68"/>
        <v>1</v>
      </c>
      <c r="AS293" s="1" t="b">
        <f t="shared" si="69"/>
        <v>0</v>
      </c>
      <c r="AT293" s="1" t="str">
        <f t="shared" si="70"/>
        <v>None</v>
      </c>
      <c r="AU293" s="1" t="b">
        <f t="shared" si="71"/>
        <v>0</v>
      </c>
      <c r="AV293" s="1" t="b">
        <f t="shared" si="72"/>
        <v>0</v>
      </c>
      <c r="AW293" s="1" t="str">
        <f t="shared" si="73"/>
        <v>None</v>
      </c>
      <c r="AX293" s="1" t="b">
        <f t="shared" si="74"/>
        <v>0</v>
      </c>
      <c r="AY293" s="1" t="b">
        <f t="shared" si="75"/>
        <v>0</v>
      </c>
      <c r="AZ293" s="1" t="b">
        <f t="shared" si="76"/>
        <v>0</v>
      </c>
      <c r="BA293" s="1" t="b">
        <f t="shared" si="77"/>
        <v>0</v>
      </c>
      <c r="BB293" s="1" t="b">
        <f t="shared" si="78"/>
        <v>0</v>
      </c>
    </row>
    <row r="294">
      <c r="A294" s="40" t="s">
        <v>1346</v>
      </c>
      <c r="B294" s="41">
        <v>44114.0</v>
      </c>
      <c r="C294" s="5" t="s">
        <v>261</v>
      </c>
      <c r="D294" s="5" t="s">
        <v>74</v>
      </c>
      <c r="E294" s="5" t="s">
        <v>191</v>
      </c>
      <c r="F294" s="18" t="s">
        <v>1347</v>
      </c>
      <c r="G294" s="6" t="s">
        <v>1348</v>
      </c>
      <c r="H294" s="18"/>
      <c r="I294" s="12"/>
      <c r="J294" s="27"/>
      <c r="K294" s="19" t="s">
        <v>83</v>
      </c>
      <c r="L294" s="5" t="s">
        <v>325</v>
      </c>
      <c r="M294" s="5" t="s">
        <v>255</v>
      </c>
      <c r="N294" s="5" t="s">
        <v>194</v>
      </c>
      <c r="O294" s="5" t="s">
        <v>326</v>
      </c>
      <c r="P294" s="12"/>
      <c r="Q294" s="89"/>
      <c r="R294" s="12"/>
      <c r="S294" s="12"/>
      <c r="T294" s="138" t="s">
        <v>1350</v>
      </c>
      <c r="U294" s="12"/>
      <c r="V294" s="5" t="s">
        <v>283</v>
      </c>
      <c r="W294" s="5" t="s">
        <v>111</v>
      </c>
      <c r="X294" s="5" t="str">
        <f t="shared" si="79"/>
        <v>student group
letters/statements</v>
      </c>
      <c r="Y294" s="5"/>
      <c r="Z294" s="5"/>
      <c r="AA294" s="5" t="str">
        <f t="shared" si="80"/>
        <v>
</v>
      </c>
      <c r="AB294" s="5"/>
      <c r="AC294" s="5"/>
      <c r="AD294" s="5" t="str">
        <f t="shared" si="81"/>
        <v>
</v>
      </c>
      <c r="AE294" s="5"/>
      <c r="AF294" s="5"/>
      <c r="AG294" s="12" t="str">
        <f t="shared" si="82"/>
        <v>
</v>
      </c>
      <c r="AH294" s="12">
        <v>1.0</v>
      </c>
      <c r="AI294" s="12" t="str">
        <f t="shared" si="59"/>
        <v>Symbol</v>
      </c>
      <c r="AJ294" s="12" t="str">
        <f t="shared" si="60"/>
        <v>other</v>
      </c>
      <c r="AK294" s="22" t="str">
        <f t="shared" si="83"/>
        <v>letters/statements</v>
      </c>
      <c r="AL294" s="39" t="str">
        <f t="shared" si="62"/>
        <v>letters/statements</v>
      </c>
      <c r="AM294" s="1" t="str">
        <f t="shared" si="84"/>
        <v/>
      </c>
      <c r="AN294" s="2" t="b">
        <f t="shared" si="64"/>
        <v>0</v>
      </c>
      <c r="AO294" s="1" t="b">
        <f t="shared" si="65"/>
        <v>0</v>
      </c>
      <c r="AP294" s="1" t="str">
        <f t="shared" si="66"/>
        <v>no involvement</v>
      </c>
      <c r="AQ294" s="1" t="b">
        <f t="shared" si="67"/>
        <v>0</v>
      </c>
      <c r="AR294" s="1" t="b">
        <f t="shared" si="68"/>
        <v>1</v>
      </c>
      <c r="AS294" s="1" t="b">
        <f t="shared" si="69"/>
        <v>0</v>
      </c>
      <c r="AT294" s="1" t="str">
        <f t="shared" si="70"/>
        <v>None</v>
      </c>
      <c r="AU294" s="1" t="b">
        <f t="shared" si="71"/>
        <v>0</v>
      </c>
      <c r="AV294" s="1" t="b">
        <f t="shared" si="72"/>
        <v>0</v>
      </c>
      <c r="AW294" s="1" t="str">
        <f t="shared" si="73"/>
        <v>None</v>
      </c>
      <c r="AX294" s="1" t="b">
        <f t="shared" si="74"/>
        <v>0</v>
      </c>
      <c r="AY294" s="1" t="b">
        <f t="shared" si="75"/>
        <v>0</v>
      </c>
      <c r="AZ294" s="1" t="b">
        <f t="shared" si="76"/>
        <v>0</v>
      </c>
      <c r="BA294" s="1" t="b">
        <f t="shared" si="77"/>
        <v>0</v>
      </c>
      <c r="BB294" s="1" t="b">
        <f t="shared" si="78"/>
        <v>0</v>
      </c>
    </row>
    <row r="295">
      <c r="A295" s="40" t="s">
        <v>1351</v>
      </c>
      <c r="B295" s="41">
        <v>44119.0</v>
      </c>
      <c r="C295" s="5" t="s">
        <v>1352</v>
      </c>
      <c r="D295" s="5" t="s">
        <v>74</v>
      </c>
      <c r="E295" s="5" t="s">
        <v>952</v>
      </c>
      <c r="F295" s="18" t="s">
        <v>202</v>
      </c>
      <c r="G295" s="6"/>
      <c r="H295" s="6"/>
      <c r="I295" s="12"/>
      <c r="J295" s="27"/>
      <c r="K295" s="19" t="s">
        <v>83</v>
      </c>
      <c r="L295" s="5" t="s">
        <v>146</v>
      </c>
      <c r="M295" s="5" t="s">
        <v>1353</v>
      </c>
      <c r="N295" s="5" t="s">
        <v>194</v>
      </c>
      <c r="O295" s="3" t="s">
        <v>244</v>
      </c>
      <c r="P295" s="12"/>
      <c r="Q295" s="12"/>
      <c r="R295" s="12"/>
      <c r="S295" s="12"/>
      <c r="T295" s="138" t="s">
        <v>1354</v>
      </c>
      <c r="U295" s="5" t="s">
        <v>1355</v>
      </c>
      <c r="V295" s="5" t="s">
        <v>179</v>
      </c>
      <c r="W295" s="5" t="s">
        <v>111</v>
      </c>
      <c r="X295" s="5" t="str">
        <f t="shared" si="79"/>
        <v>school administration
letters/statements</v>
      </c>
      <c r="Y295" s="5" t="s">
        <v>68</v>
      </c>
      <c r="Z295" s="5" t="s">
        <v>111</v>
      </c>
      <c r="AA295" s="5" t="str">
        <f t="shared" si="80"/>
        <v>community members
letters/statements</v>
      </c>
      <c r="AB295" s="5" t="s">
        <v>171</v>
      </c>
      <c r="AC295" s="5" t="s">
        <v>71</v>
      </c>
      <c r="AD295" s="5" t="str">
        <f t="shared" si="81"/>
        <v>ADL
other</v>
      </c>
      <c r="AE295" s="5"/>
      <c r="AF295" s="5"/>
      <c r="AG295" s="12" t="str">
        <f t="shared" si="82"/>
        <v>
</v>
      </c>
      <c r="AH295" s="12">
        <v>3.0</v>
      </c>
      <c r="AI295" s="12" t="str">
        <f t="shared" si="59"/>
        <v>Incident</v>
      </c>
      <c r="AJ295" s="12" t="str">
        <f t="shared" si="60"/>
        <v>antisemitic-incident</v>
      </c>
      <c r="AK295" s="22" t="str">
        <f t="shared" si="83"/>
        <v>letters/statements, letters/statements, other</v>
      </c>
      <c r="AL295" s="23" t="str">
        <f t="shared" si="62"/>
        <v>school administration, community members, ADL</v>
      </c>
      <c r="AM295" s="1" t="str">
        <f t="shared" si="84"/>
        <v/>
      </c>
      <c r="AN295" s="2" t="b">
        <f t="shared" si="64"/>
        <v>0</v>
      </c>
      <c r="AO295" s="1" t="b">
        <f t="shared" si="65"/>
        <v>0</v>
      </c>
      <c r="AP295" s="1" t="str">
        <f t="shared" si="66"/>
        <v>no involvement</v>
      </c>
      <c r="AQ295" s="1" t="b">
        <f t="shared" si="67"/>
        <v>0</v>
      </c>
      <c r="AR295" s="1" t="b">
        <f t="shared" si="68"/>
        <v>1</v>
      </c>
      <c r="AS295" s="1" t="b">
        <f t="shared" si="69"/>
        <v>0</v>
      </c>
      <c r="AT295" s="1" t="str">
        <f t="shared" si="70"/>
        <v>None</v>
      </c>
      <c r="AU295" s="1" t="b">
        <f t="shared" si="71"/>
        <v>0</v>
      </c>
      <c r="AV295" s="1" t="b">
        <f t="shared" si="72"/>
        <v>1</v>
      </c>
      <c r="AW295" s="1" t="str">
        <f t="shared" si="73"/>
        <v>ADL</v>
      </c>
      <c r="AX295" s="1" t="b">
        <f t="shared" si="74"/>
        <v>0</v>
      </c>
      <c r="AY295" s="1" t="b">
        <f t="shared" si="75"/>
        <v>0</v>
      </c>
      <c r="AZ295" s="1" t="b">
        <f t="shared" si="76"/>
        <v>0</v>
      </c>
      <c r="BA295" s="1" t="b">
        <f t="shared" si="77"/>
        <v>0</v>
      </c>
      <c r="BB295" s="1" t="b">
        <f t="shared" si="78"/>
        <v>0</v>
      </c>
    </row>
    <row r="296">
      <c r="A296" s="16" t="s">
        <v>1356</v>
      </c>
      <c r="B296" s="24">
        <v>42684.0</v>
      </c>
      <c r="C296" s="4" t="s">
        <v>209</v>
      </c>
      <c r="D296" s="3" t="s">
        <v>210</v>
      </c>
      <c r="E296" s="3" t="s">
        <v>53</v>
      </c>
      <c r="F296" s="18" t="s">
        <v>455</v>
      </c>
      <c r="G296" s="6"/>
      <c r="H296" s="6"/>
      <c r="I296" s="25"/>
      <c r="J296" s="14"/>
      <c r="K296" s="19" t="s">
        <v>58</v>
      </c>
      <c r="L296" s="3" t="s">
        <v>59</v>
      </c>
      <c r="M296" s="3" t="s">
        <v>1357</v>
      </c>
      <c r="N296" s="3" t="s">
        <v>1358</v>
      </c>
      <c r="O296" s="3" t="s">
        <v>1359</v>
      </c>
      <c r="P296" s="20" t="s">
        <v>1360</v>
      </c>
      <c r="Q296" s="21"/>
      <c r="R296" s="12"/>
      <c r="S296" s="21"/>
      <c r="T296" s="7" t="s">
        <v>1361</v>
      </c>
      <c r="U296" s="7" t="s">
        <v>1362</v>
      </c>
      <c r="V296" s="5" t="s">
        <v>91</v>
      </c>
      <c r="W296" s="5" t="s">
        <v>69</v>
      </c>
      <c r="X296" s="5" t="str">
        <f t="shared" si="79"/>
        <v>neighbors
clean up/cover up</v>
      </c>
      <c r="Y296" s="12"/>
      <c r="Z296" s="5"/>
      <c r="AA296" s="5" t="str">
        <f t="shared" si="80"/>
        <v>
</v>
      </c>
      <c r="AB296" s="12"/>
      <c r="AC296" s="12"/>
      <c r="AD296" s="5" t="str">
        <f t="shared" si="81"/>
        <v>
</v>
      </c>
      <c r="AE296" s="12"/>
      <c r="AF296" s="12"/>
      <c r="AG296" s="12" t="str">
        <f t="shared" si="82"/>
        <v>
</v>
      </c>
      <c r="AH296" s="12">
        <v>1.0</v>
      </c>
      <c r="AI296" s="12" t="str">
        <f t="shared" si="59"/>
        <v>Graffiti</v>
      </c>
      <c r="AJ296" s="12" t="str">
        <f t="shared" si="60"/>
        <v>graffiti</v>
      </c>
      <c r="AK296" s="22" t="str">
        <f t="shared" si="83"/>
        <v>clean up/cover up</v>
      </c>
      <c r="AL296" s="23" t="str">
        <f t="shared" si="62"/>
        <v>clean up/cover up</v>
      </c>
      <c r="AM296" s="1" t="str">
        <f t="shared" si="84"/>
        <v/>
      </c>
      <c r="AN296" s="2" t="b">
        <f t="shared" si="64"/>
        <v>0</v>
      </c>
      <c r="AO296" s="1" t="b">
        <f t="shared" si="65"/>
        <v>0</v>
      </c>
      <c r="AP296" s="1" t="str">
        <f t="shared" si="66"/>
        <v>no involvement</v>
      </c>
      <c r="AQ296" s="1" t="b">
        <f t="shared" si="67"/>
        <v>0</v>
      </c>
      <c r="AR296" s="1" t="b">
        <f t="shared" si="68"/>
        <v>0</v>
      </c>
      <c r="AS296" s="1" t="b">
        <f t="shared" si="69"/>
        <v>1</v>
      </c>
      <c r="AT296" s="1" t="str">
        <f t="shared" si="70"/>
        <v>neighbors</v>
      </c>
      <c r="AU296" s="1" t="b">
        <f t="shared" si="71"/>
        <v>0</v>
      </c>
      <c r="AV296" s="1" t="b">
        <f t="shared" si="72"/>
        <v>0</v>
      </c>
      <c r="AW296" s="1" t="str">
        <f t="shared" si="73"/>
        <v>None</v>
      </c>
      <c r="AX296" s="1" t="b">
        <f t="shared" si="74"/>
        <v>0</v>
      </c>
      <c r="AY296" s="1" t="b">
        <f t="shared" si="75"/>
        <v>0</v>
      </c>
      <c r="AZ296" s="1" t="b">
        <f t="shared" si="76"/>
        <v>0</v>
      </c>
      <c r="BA296" s="1" t="b">
        <f t="shared" si="77"/>
        <v>0</v>
      </c>
      <c r="BB296" s="1" t="b">
        <f t="shared" si="78"/>
        <v>1</v>
      </c>
    </row>
    <row r="297">
      <c r="A297" s="16" t="s">
        <v>1363</v>
      </c>
      <c r="B297" s="17">
        <v>42713.0</v>
      </c>
      <c r="C297" s="4" t="s">
        <v>903</v>
      </c>
      <c r="D297" s="3" t="s">
        <v>618</v>
      </c>
      <c r="E297" s="3" t="s">
        <v>53</v>
      </c>
      <c r="F297" s="18" t="s">
        <v>1364</v>
      </c>
      <c r="G297" s="6"/>
      <c r="H297" s="6"/>
      <c r="I297" s="25"/>
      <c r="J297" s="27"/>
      <c r="K297" s="19" t="s">
        <v>58</v>
      </c>
      <c r="L297" s="3" t="s">
        <v>59</v>
      </c>
      <c r="M297" s="3" t="s">
        <v>1357</v>
      </c>
      <c r="N297" s="3" t="s">
        <v>1358</v>
      </c>
      <c r="O297" s="3" t="s">
        <v>256</v>
      </c>
      <c r="P297" s="20" t="s">
        <v>1365</v>
      </c>
      <c r="Q297" s="36"/>
      <c r="R297" s="21"/>
      <c r="S297" s="21"/>
      <c r="T297" s="7" t="s">
        <v>1366</v>
      </c>
      <c r="U297" s="7" t="s">
        <v>1367</v>
      </c>
      <c r="V297" s="5" t="s">
        <v>163</v>
      </c>
      <c r="W297" s="5" t="s">
        <v>92</v>
      </c>
      <c r="X297" s="5" t="str">
        <f t="shared" si="79"/>
        <v>religious leaders
gathering/protest/vigil/demonstration</v>
      </c>
      <c r="Y297" s="12"/>
      <c r="Z297" s="5"/>
      <c r="AA297" s="5" t="str">
        <f t="shared" si="80"/>
        <v>
</v>
      </c>
      <c r="AB297" s="12"/>
      <c r="AC297" s="12"/>
      <c r="AD297" s="5" t="str">
        <f t="shared" si="81"/>
        <v>
</v>
      </c>
      <c r="AE297" s="12"/>
      <c r="AF297" s="12"/>
      <c r="AG297" s="12" t="str">
        <f t="shared" si="82"/>
        <v>
</v>
      </c>
      <c r="AH297" s="12">
        <v>1.0</v>
      </c>
      <c r="AI297" s="12" t="str">
        <f t="shared" si="59"/>
        <v>Other</v>
      </c>
      <c r="AJ297" s="12" t="str">
        <f t="shared" si="60"/>
        <v>other</v>
      </c>
      <c r="AK297" s="22" t="str">
        <f t="shared" si="83"/>
        <v>gathering/protest/vigil/demonstration</v>
      </c>
      <c r="AL297" s="39" t="str">
        <f t="shared" si="62"/>
        <v>gathering/protest/vigil/demonstration</v>
      </c>
      <c r="AM297" s="1" t="str">
        <f t="shared" si="84"/>
        <v/>
      </c>
      <c r="AN297" s="2" t="b">
        <f t="shared" si="64"/>
        <v>0</v>
      </c>
      <c r="AO297" s="1" t="b">
        <f t="shared" si="65"/>
        <v>0</v>
      </c>
      <c r="AP297" s="1" t="str">
        <f t="shared" si="66"/>
        <v>no involvement</v>
      </c>
      <c r="AQ297" s="1" t="b">
        <f t="shared" si="67"/>
        <v>0</v>
      </c>
      <c r="AR297" s="1" t="b">
        <f t="shared" si="68"/>
        <v>0</v>
      </c>
      <c r="AS297" s="1" t="b">
        <f t="shared" si="69"/>
        <v>0</v>
      </c>
      <c r="AT297" s="1" t="str">
        <f t="shared" si="70"/>
        <v>None</v>
      </c>
      <c r="AU297" s="1" t="b">
        <f t="shared" si="71"/>
        <v>0</v>
      </c>
      <c r="AV297" s="1" t="b">
        <f t="shared" si="72"/>
        <v>0</v>
      </c>
      <c r="AW297" s="1" t="str">
        <f t="shared" si="73"/>
        <v>None</v>
      </c>
      <c r="AX297" s="1" t="b">
        <f t="shared" si="74"/>
        <v>0</v>
      </c>
      <c r="AY297" s="1" t="b">
        <f t="shared" si="75"/>
        <v>1</v>
      </c>
      <c r="AZ297" s="1" t="b">
        <f t="shared" si="76"/>
        <v>0</v>
      </c>
      <c r="BA297" s="1" t="b">
        <f t="shared" si="77"/>
        <v>1</v>
      </c>
      <c r="BB297" s="1" t="b">
        <f t="shared" si="78"/>
        <v>0</v>
      </c>
    </row>
    <row r="298">
      <c r="A298" s="208" t="s">
        <v>1368</v>
      </c>
      <c r="B298" s="17">
        <v>42746.0</v>
      </c>
      <c r="C298" s="4" t="s">
        <v>1369</v>
      </c>
      <c r="D298" s="3" t="s">
        <v>333</v>
      </c>
      <c r="E298" s="3" t="s">
        <v>53</v>
      </c>
      <c r="F298" s="18" t="s">
        <v>55</v>
      </c>
      <c r="G298" s="6"/>
      <c r="H298" s="6"/>
      <c r="I298" s="7" t="s">
        <v>1370</v>
      </c>
      <c r="J298" s="104" t="s">
        <v>159</v>
      </c>
      <c r="K298" s="19" t="s">
        <v>83</v>
      </c>
      <c r="L298" s="3" t="s">
        <v>151</v>
      </c>
      <c r="M298" s="3" t="s">
        <v>1371</v>
      </c>
      <c r="N298" s="3" t="s">
        <v>1358</v>
      </c>
      <c r="O298" s="3" t="s">
        <v>297</v>
      </c>
      <c r="P298" s="74"/>
      <c r="Q298" s="3" t="s">
        <v>134</v>
      </c>
      <c r="R298" s="21"/>
      <c r="S298" s="21"/>
      <c r="T298" s="7" t="s">
        <v>1372</v>
      </c>
      <c r="U298" s="7"/>
      <c r="V298" s="5" t="s">
        <v>70</v>
      </c>
      <c r="W298" s="5" t="s">
        <v>71</v>
      </c>
      <c r="X298" s="5" t="str">
        <f t="shared" si="79"/>
        <v>police/sheriff
other</v>
      </c>
      <c r="Y298" s="5" t="s">
        <v>171</v>
      </c>
      <c r="Z298" s="5" t="s">
        <v>111</v>
      </c>
      <c r="AA298" s="5" t="str">
        <f t="shared" si="80"/>
        <v>ADL
letters/statements</v>
      </c>
      <c r="AB298" s="12"/>
      <c r="AC298" s="12"/>
      <c r="AD298" s="5" t="str">
        <f t="shared" si="81"/>
        <v>
</v>
      </c>
      <c r="AE298" s="12"/>
      <c r="AF298" s="12"/>
      <c r="AG298" s="12" t="str">
        <f t="shared" si="82"/>
        <v>
</v>
      </c>
      <c r="AH298" s="12">
        <v>2.0</v>
      </c>
      <c r="AI298" s="12" t="str">
        <f t="shared" si="59"/>
        <v>Graffiti</v>
      </c>
      <c r="AJ298" s="12" t="str">
        <f t="shared" si="60"/>
        <v>graffiti</v>
      </c>
      <c r="AK298" s="22" t="str">
        <f t="shared" si="83"/>
        <v>other, letters/statements</v>
      </c>
      <c r="AL298" s="23" t="str">
        <f t="shared" si="62"/>
        <v>police/sheriff, ADL</v>
      </c>
      <c r="AM298" s="1" t="str">
        <f t="shared" si="84"/>
        <v>Jewish Community</v>
      </c>
      <c r="AN298" s="2" t="b">
        <f t="shared" si="64"/>
        <v>0</v>
      </c>
      <c r="AO298" s="1" t="b">
        <f t="shared" si="65"/>
        <v>1</v>
      </c>
      <c r="AP298" s="1" t="str">
        <f t="shared" si="66"/>
        <v>other</v>
      </c>
      <c r="AQ298" s="1" t="b">
        <f t="shared" si="67"/>
        <v>0</v>
      </c>
      <c r="AR298" s="1" t="b">
        <f t="shared" si="68"/>
        <v>1</v>
      </c>
      <c r="AS298" s="1" t="b">
        <f t="shared" si="69"/>
        <v>0</v>
      </c>
      <c r="AT298" s="1" t="str">
        <f t="shared" si="70"/>
        <v>None</v>
      </c>
      <c r="AU298" s="1" t="b">
        <f t="shared" si="71"/>
        <v>0</v>
      </c>
      <c r="AV298" s="1" t="b">
        <f t="shared" si="72"/>
        <v>1</v>
      </c>
      <c r="AW298" s="1" t="str">
        <f t="shared" si="73"/>
        <v>police/sheriff</v>
      </c>
      <c r="AX298" s="1" t="b">
        <f t="shared" si="74"/>
        <v>0</v>
      </c>
      <c r="AY298" s="1" t="b">
        <f t="shared" si="75"/>
        <v>0</v>
      </c>
      <c r="AZ298" s="1" t="b">
        <f t="shared" si="76"/>
        <v>0</v>
      </c>
      <c r="BA298" s="1" t="b">
        <f t="shared" si="77"/>
        <v>0</v>
      </c>
      <c r="BB298" s="1" t="b">
        <f t="shared" si="78"/>
        <v>1</v>
      </c>
    </row>
    <row r="299">
      <c r="A299" s="16" t="s">
        <v>1373</v>
      </c>
      <c r="B299" s="17">
        <v>42836.0</v>
      </c>
      <c r="C299" s="4" t="s">
        <v>587</v>
      </c>
      <c r="D299" s="3" t="s">
        <v>52</v>
      </c>
      <c r="E299" s="3" t="s">
        <v>262</v>
      </c>
      <c r="F299" s="18" t="s">
        <v>54</v>
      </c>
      <c r="G299" s="6"/>
      <c r="H299" s="6"/>
      <c r="I299" s="7" t="s">
        <v>1374</v>
      </c>
      <c r="J299" s="104" t="s">
        <v>1375</v>
      </c>
      <c r="K299" s="19" t="s">
        <v>132</v>
      </c>
      <c r="L299" s="3" t="s">
        <v>59</v>
      </c>
      <c r="M299" s="3" t="s">
        <v>1371</v>
      </c>
      <c r="N299" s="3" t="s">
        <v>1358</v>
      </c>
      <c r="O299" s="10" t="s">
        <v>62</v>
      </c>
      <c r="P299" s="20" t="s">
        <v>1376</v>
      </c>
      <c r="Q299" s="3" t="s">
        <v>134</v>
      </c>
      <c r="R299" s="21"/>
      <c r="S299" s="3" t="s">
        <v>126</v>
      </c>
      <c r="T299" s="7" t="s">
        <v>1377</v>
      </c>
      <c r="U299" s="7" t="s">
        <v>1378</v>
      </c>
      <c r="V299" s="5" t="s">
        <v>68</v>
      </c>
      <c r="W299" s="5" t="s">
        <v>69</v>
      </c>
      <c r="X299" s="5" t="str">
        <f t="shared" si="79"/>
        <v>community members
clean up/cover up</v>
      </c>
      <c r="Y299" s="5" t="s">
        <v>70</v>
      </c>
      <c r="Z299" s="5" t="s">
        <v>42</v>
      </c>
      <c r="AA299" s="5" t="str">
        <f t="shared" si="80"/>
        <v>police/sheriff
suspension/denial of access to space</v>
      </c>
      <c r="AB299" s="12"/>
      <c r="AC299" s="12"/>
      <c r="AD299" s="5" t="str">
        <f t="shared" si="81"/>
        <v>
</v>
      </c>
      <c r="AE299" s="12"/>
      <c r="AF299" s="12"/>
      <c r="AG299" s="12" t="str">
        <f t="shared" si="82"/>
        <v>
</v>
      </c>
      <c r="AH299" s="12">
        <v>2.0</v>
      </c>
      <c r="AI299" s="12" t="str">
        <f t="shared" si="59"/>
        <v>Vandalism</v>
      </c>
      <c r="AJ299" s="12" t="str">
        <f t="shared" si="60"/>
        <v>vandalism</v>
      </c>
      <c r="AK299" s="22" t="str">
        <f t="shared" si="83"/>
        <v>clean up/cover up, suspension/denial of access to space</v>
      </c>
      <c r="AL299" s="23" t="str">
        <f t="shared" si="62"/>
        <v>community members, police/sheriff</v>
      </c>
      <c r="AM299" s="1" t="str">
        <f t="shared" si="84"/>
        <v>Jewish Community</v>
      </c>
      <c r="AN299" s="2" t="b">
        <f t="shared" si="64"/>
        <v>0</v>
      </c>
      <c r="AO299" s="1" t="b">
        <f t="shared" si="65"/>
        <v>1</v>
      </c>
      <c r="AP299" s="1" t="str">
        <f t="shared" si="66"/>
        <v>suspension/denial of access to space</v>
      </c>
      <c r="AQ299" s="1" t="b">
        <f t="shared" si="67"/>
        <v>0</v>
      </c>
      <c r="AR299" s="1" t="b">
        <f t="shared" si="68"/>
        <v>0</v>
      </c>
      <c r="AS299" s="1" t="b">
        <f t="shared" si="69"/>
        <v>1</v>
      </c>
      <c r="AT299" s="1" t="str">
        <f t="shared" si="70"/>
        <v>community members</v>
      </c>
      <c r="AU299" s="1" t="b">
        <f t="shared" si="71"/>
        <v>1</v>
      </c>
      <c r="AV299" s="1" t="b">
        <f t="shared" si="72"/>
        <v>0</v>
      </c>
      <c r="AW299" s="1" t="str">
        <f t="shared" si="73"/>
        <v>None</v>
      </c>
      <c r="AX299" s="1" t="b">
        <f t="shared" si="74"/>
        <v>0</v>
      </c>
      <c r="AY299" s="1" t="b">
        <f t="shared" si="75"/>
        <v>0</v>
      </c>
      <c r="AZ299" s="1" t="b">
        <f t="shared" si="76"/>
        <v>0</v>
      </c>
      <c r="BA299" s="1" t="b">
        <f t="shared" si="77"/>
        <v>0</v>
      </c>
      <c r="BB299" s="1" t="b">
        <f t="shared" si="78"/>
        <v>1</v>
      </c>
    </row>
    <row r="300">
      <c r="A300" s="16" t="s">
        <v>1379</v>
      </c>
      <c r="B300" s="17">
        <v>42960.0</v>
      </c>
      <c r="C300" s="4" t="s">
        <v>1380</v>
      </c>
      <c r="D300" s="3" t="s">
        <v>81</v>
      </c>
      <c r="E300" s="3" t="s">
        <v>96</v>
      </c>
      <c r="F300" s="18" t="s">
        <v>82</v>
      </c>
      <c r="G300" s="26"/>
      <c r="H300" s="26"/>
      <c r="I300" s="7" t="s">
        <v>56</v>
      </c>
      <c r="J300" s="27"/>
      <c r="K300" s="19" t="s">
        <v>625</v>
      </c>
      <c r="L300" s="3" t="s">
        <v>59</v>
      </c>
      <c r="M300" s="3" t="s">
        <v>1381</v>
      </c>
      <c r="N300" s="3" t="s">
        <v>1358</v>
      </c>
      <c r="O300" s="3" t="s">
        <v>256</v>
      </c>
      <c r="P300" s="20" t="s">
        <v>1382</v>
      </c>
      <c r="Q300" s="21"/>
      <c r="R300" s="21"/>
      <c r="S300" s="21"/>
      <c r="T300" s="7" t="s">
        <v>1383</v>
      </c>
      <c r="U300" s="7" t="s">
        <v>1384</v>
      </c>
      <c r="V300" s="5" t="s">
        <v>70</v>
      </c>
      <c r="W300" s="5" t="s">
        <v>71</v>
      </c>
      <c r="X300" s="5" t="str">
        <f t="shared" si="79"/>
        <v>police/sheriff
other</v>
      </c>
      <c r="Y300" s="12"/>
      <c r="Z300" s="5"/>
      <c r="AA300" s="5" t="str">
        <f t="shared" si="80"/>
        <v>
</v>
      </c>
      <c r="AB300" s="12"/>
      <c r="AC300" s="12"/>
      <c r="AD300" s="5" t="str">
        <f t="shared" si="81"/>
        <v>
</v>
      </c>
      <c r="AE300" s="12"/>
      <c r="AF300" s="12"/>
      <c r="AG300" s="12" t="str">
        <f t="shared" si="82"/>
        <v>
</v>
      </c>
      <c r="AH300" s="12">
        <v>1.0</v>
      </c>
      <c r="AI300" s="12" t="str">
        <f t="shared" si="59"/>
        <v>Other</v>
      </c>
      <c r="AJ300" s="12" t="str">
        <f t="shared" si="60"/>
        <v>none</v>
      </c>
      <c r="AK300" s="22" t="str">
        <f t="shared" si="83"/>
        <v>other</v>
      </c>
      <c r="AL300" s="23" t="str">
        <f t="shared" si="62"/>
        <v>other</v>
      </c>
      <c r="AM300" s="1" t="str">
        <f t="shared" si="84"/>
        <v/>
      </c>
      <c r="AN300" s="2" t="b">
        <f t="shared" si="64"/>
        <v>0</v>
      </c>
      <c r="AO300" s="1" t="b">
        <f t="shared" si="65"/>
        <v>1</v>
      </c>
      <c r="AP300" s="1" t="str">
        <f t="shared" si="66"/>
        <v>other</v>
      </c>
      <c r="AQ300" s="1" t="b">
        <f t="shared" si="67"/>
        <v>0</v>
      </c>
      <c r="AR300" s="1" t="b">
        <f t="shared" si="68"/>
        <v>0</v>
      </c>
      <c r="AS300" s="1" t="b">
        <f t="shared" si="69"/>
        <v>0</v>
      </c>
      <c r="AT300" s="1" t="str">
        <f t="shared" si="70"/>
        <v>None</v>
      </c>
      <c r="AU300" s="1" t="b">
        <f t="shared" si="71"/>
        <v>0</v>
      </c>
      <c r="AV300" s="1" t="b">
        <f t="shared" si="72"/>
        <v>1</v>
      </c>
      <c r="AW300" s="1" t="str">
        <f t="shared" si="73"/>
        <v>police/sheriff</v>
      </c>
      <c r="AX300" s="1" t="b">
        <f t="shared" si="74"/>
        <v>0</v>
      </c>
      <c r="AY300" s="1" t="b">
        <f t="shared" si="75"/>
        <v>0</v>
      </c>
      <c r="AZ300" s="1" t="b">
        <f t="shared" si="76"/>
        <v>0</v>
      </c>
      <c r="BA300" s="1" t="b">
        <f t="shared" si="77"/>
        <v>0</v>
      </c>
      <c r="BB300" s="1" t="b">
        <f t="shared" si="78"/>
        <v>1</v>
      </c>
    </row>
    <row r="301">
      <c r="A301" s="209" t="s">
        <v>1385</v>
      </c>
      <c r="B301" s="41">
        <v>43527.0</v>
      </c>
      <c r="C301" s="5" t="s">
        <v>1386</v>
      </c>
      <c r="D301" s="5" t="s">
        <v>333</v>
      </c>
      <c r="E301" s="5" t="s">
        <v>1103</v>
      </c>
      <c r="F301" s="6" t="s">
        <v>1387</v>
      </c>
      <c r="G301" s="26"/>
      <c r="H301" s="26"/>
      <c r="I301" s="12"/>
      <c r="J301" s="27"/>
      <c r="K301" s="19" t="s">
        <v>83</v>
      </c>
      <c r="L301" s="5" t="s">
        <v>146</v>
      </c>
      <c r="M301" s="5" t="s">
        <v>1388</v>
      </c>
      <c r="N301" s="5" t="s">
        <v>1358</v>
      </c>
      <c r="O301" s="5" t="s">
        <v>1389</v>
      </c>
      <c r="P301" s="12"/>
      <c r="Q301" s="5" t="s">
        <v>134</v>
      </c>
      <c r="R301" s="12"/>
      <c r="S301" s="12"/>
      <c r="T301" s="161" t="s">
        <v>1390</v>
      </c>
      <c r="U301" s="12"/>
      <c r="V301" s="5" t="s">
        <v>380</v>
      </c>
      <c r="W301" s="5" t="s">
        <v>111</v>
      </c>
      <c r="X301" s="5" t="str">
        <f t="shared" si="79"/>
        <v>representative/senator
letters/statements</v>
      </c>
      <c r="Y301" s="5" t="s">
        <v>109</v>
      </c>
      <c r="Z301" s="5" t="s">
        <v>111</v>
      </c>
      <c r="AA301" s="5" t="str">
        <f t="shared" si="80"/>
        <v>mayor/council member
letters/statements</v>
      </c>
      <c r="AB301" s="12"/>
      <c r="AC301" s="12"/>
      <c r="AD301" s="5" t="str">
        <f t="shared" si="81"/>
        <v>
</v>
      </c>
      <c r="AE301" s="12"/>
      <c r="AF301" s="12"/>
      <c r="AG301" s="12" t="str">
        <f t="shared" si="82"/>
        <v>
</v>
      </c>
      <c r="AH301" s="12">
        <v>2.0</v>
      </c>
      <c r="AI301" s="12" t="str">
        <f t="shared" si="59"/>
        <v>Other</v>
      </c>
      <c r="AJ301" s="12" t="str">
        <f t="shared" si="60"/>
        <v>other</v>
      </c>
      <c r="AK301" s="22" t="str">
        <f t="shared" si="83"/>
        <v>letters/statements, letters/statements</v>
      </c>
      <c r="AL301" s="23" t="str">
        <f t="shared" si="62"/>
        <v>representative/senator, mayor/council member</v>
      </c>
      <c r="AM301" s="1" t="str">
        <f t="shared" si="84"/>
        <v>Jewish Community</v>
      </c>
      <c r="AN301" s="2" t="b">
        <f t="shared" si="64"/>
        <v>0</v>
      </c>
      <c r="AO301" s="1" t="b">
        <f t="shared" si="65"/>
        <v>0</v>
      </c>
      <c r="AP301" s="1" t="str">
        <f t="shared" si="66"/>
        <v>no involvement</v>
      </c>
      <c r="AQ301" s="1" t="b">
        <f t="shared" si="67"/>
        <v>0</v>
      </c>
      <c r="AR301" s="1" t="b">
        <f t="shared" si="68"/>
        <v>1</v>
      </c>
      <c r="AS301" s="1" t="b">
        <f t="shared" si="69"/>
        <v>0</v>
      </c>
      <c r="AT301" s="1" t="str">
        <f t="shared" si="70"/>
        <v>None</v>
      </c>
      <c r="AU301" s="1" t="b">
        <f t="shared" si="71"/>
        <v>0</v>
      </c>
      <c r="AV301" s="1" t="b">
        <f t="shared" si="72"/>
        <v>0</v>
      </c>
      <c r="AW301" s="1" t="str">
        <f t="shared" si="73"/>
        <v>None</v>
      </c>
      <c r="AX301" s="1" t="b">
        <f t="shared" si="74"/>
        <v>0</v>
      </c>
      <c r="AY301" s="1" t="b">
        <f t="shared" si="75"/>
        <v>0</v>
      </c>
      <c r="AZ301" s="1" t="b">
        <f t="shared" si="76"/>
        <v>0</v>
      </c>
      <c r="BA301" s="1" t="b">
        <f t="shared" si="77"/>
        <v>0</v>
      </c>
      <c r="BB301" s="1" t="b">
        <f t="shared" si="78"/>
        <v>0</v>
      </c>
    </row>
    <row r="302">
      <c r="A302" s="51" t="s">
        <v>1391</v>
      </c>
      <c r="B302" s="160">
        <v>43607.0</v>
      </c>
      <c r="C302" s="56" t="s">
        <v>340</v>
      </c>
      <c r="D302" s="56" t="s">
        <v>333</v>
      </c>
      <c r="E302" s="56" t="s">
        <v>53</v>
      </c>
      <c r="F302" s="18" t="s">
        <v>607</v>
      </c>
      <c r="G302" s="6" t="s">
        <v>876</v>
      </c>
      <c r="H302" s="6"/>
      <c r="I302" s="56"/>
      <c r="J302" s="27"/>
      <c r="K302" s="19" t="s">
        <v>83</v>
      </c>
      <c r="L302" s="3" t="s">
        <v>151</v>
      </c>
      <c r="M302" s="56" t="s">
        <v>1371</v>
      </c>
      <c r="N302" s="56" t="s">
        <v>1358</v>
      </c>
      <c r="O302" s="3" t="s">
        <v>85</v>
      </c>
      <c r="P302" s="56"/>
      <c r="Q302" s="56" t="s">
        <v>134</v>
      </c>
      <c r="R302" s="12"/>
      <c r="S302" s="56"/>
      <c r="T302" s="115" t="s">
        <v>1392</v>
      </c>
      <c r="U302" s="56"/>
      <c r="V302" s="4" t="s">
        <v>70</v>
      </c>
      <c r="W302" s="4" t="s">
        <v>71</v>
      </c>
      <c r="X302" s="5" t="str">
        <f t="shared" si="79"/>
        <v>police/sheriff
other</v>
      </c>
      <c r="Y302" s="4" t="s">
        <v>164</v>
      </c>
      <c r="Z302" s="4" t="s">
        <v>111</v>
      </c>
      <c r="AA302" s="5" t="str">
        <f t="shared" si="80"/>
        <v>business owner
letters/statements</v>
      </c>
      <c r="AB302" s="53"/>
      <c r="AC302" s="53"/>
      <c r="AD302" s="5" t="str">
        <f t="shared" si="81"/>
        <v>
</v>
      </c>
      <c r="AE302" s="53"/>
      <c r="AF302" s="53"/>
      <c r="AG302" s="12" t="str">
        <f t="shared" si="82"/>
        <v>
</v>
      </c>
      <c r="AH302" s="12">
        <v>2.0</v>
      </c>
      <c r="AI302" s="12" t="str">
        <f t="shared" si="59"/>
        <v>Symbol</v>
      </c>
      <c r="AJ302" s="12" t="str">
        <f t="shared" si="60"/>
        <v>antisemitic-symbol</v>
      </c>
      <c r="AK302" s="22" t="str">
        <f t="shared" si="83"/>
        <v>other, letters/statements</v>
      </c>
      <c r="AL302" s="23" t="str">
        <f t="shared" si="62"/>
        <v>police/sheriff, business owner</v>
      </c>
      <c r="AM302" s="1" t="str">
        <f t="shared" si="84"/>
        <v>Jewish Community</v>
      </c>
      <c r="AN302" s="2" t="b">
        <f t="shared" si="64"/>
        <v>0</v>
      </c>
      <c r="AO302" s="1" t="b">
        <f t="shared" si="65"/>
        <v>1</v>
      </c>
      <c r="AP302" s="1" t="str">
        <f t="shared" si="66"/>
        <v>other</v>
      </c>
      <c r="AQ302" s="1" t="b">
        <f t="shared" si="67"/>
        <v>0</v>
      </c>
      <c r="AR302" s="1" t="b">
        <f t="shared" si="68"/>
        <v>1</v>
      </c>
      <c r="AS302" s="1" t="b">
        <f t="shared" si="69"/>
        <v>0</v>
      </c>
      <c r="AT302" s="1" t="str">
        <f t="shared" si="70"/>
        <v>None</v>
      </c>
      <c r="AU302" s="1" t="b">
        <f t="shared" si="71"/>
        <v>0</v>
      </c>
      <c r="AV302" s="1" t="b">
        <f t="shared" si="72"/>
        <v>1</v>
      </c>
      <c r="AW302" s="1" t="str">
        <f t="shared" si="73"/>
        <v>police/sheriff</v>
      </c>
      <c r="AX302" s="1" t="b">
        <f t="shared" si="74"/>
        <v>0</v>
      </c>
      <c r="AY302" s="1" t="b">
        <f t="shared" si="75"/>
        <v>0</v>
      </c>
      <c r="AZ302" s="1" t="b">
        <f t="shared" si="76"/>
        <v>0</v>
      </c>
      <c r="BA302" s="1" t="b">
        <f t="shared" si="77"/>
        <v>0</v>
      </c>
      <c r="BB302" s="1" t="b">
        <f t="shared" si="78"/>
        <v>1</v>
      </c>
    </row>
    <row r="303">
      <c r="A303" s="62" t="s">
        <v>1393</v>
      </c>
      <c r="B303" s="41">
        <v>43770.0</v>
      </c>
      <c r="C303" s="5" t="s">
        <v>1394</v>
      </c>
      <c r="D303" s="5" t="s">
        <v>333</v>
      </c>
      <c r="E303" s="5" t="s">
        <v>53</v>
      </c>
      <c r="F303" s="18" t="s">
        <v>1395</v>
      </c>
      <c r="G303" s="6" t="s">
        <v>1396</v>
      </c>
      <c r="H303" s="6" t="s">
        <v>940</v>
      </c>
      <c r="I303" s="5"/>
      <c r="J303" s="8"/>
      <c r="K303" s="19" t="s">
        <v>83</v>
      </c>
      <c r="L303" s="5" t="s">
        <v>146</v>
      </c>
      <c r="M303" s="5" t="s">
        <v>1397</v>
      </c>
      <c r="N303" s="5" t="s">
        <v>1358</v>
      </c>
      <c r="O303" s="5" t="s">
        <v>297</v>
      </c>
      <c r="P303" s="5"/>
      <c r="Q303" s="90" t="s">
        <v>134</v>
      </c>
      <c r="R303" s="3" t="s">
        <v>874</v>
      </c>
      <c r="S303" s="5" t="s">
        <v>1398</v>
      </c>
      <c r="T303" s="185" t="s">
        <v>1399</v>
      </c>
      <c r="U303" s="210" t="s">
        <v>1400</v>
      </c>
      <c r="V303" s="5" t="s">
        <v>164</v>
      </c>
      <c r="W303" s="5" t="s">
        <v>69</v>
      </c>
      <c r="X303" s="5" t="str">
        <f t="shared" si="79"/>
        <v>business owner
clean up/cover up</v>
      </c>
      <c r="Y303" s="5" t="s">
        <v>70</v>
      </c>
      <c r="Z303" s="5" t="s">
        <v>42</v>
      </c>
      <c r="AA303" s="5" t="str">
        <f t="shared" si="80"/>
        <v>police/sheriff
suspension/denial of access to space</v>
      </c>
      <c r="AB303" s="5"/>
      <c r="AC303" s="5"/>
      <c r="AD303" s="5" t="str">
        <f t="shared" si="81"/>
        <v>
</v>
      </c>
      <c r="AE303" s="5"/>
      <c r="AF303" s="5"/>
      <c r="AG303" s="12" t="str">
        <f t="shared" si="82"/>
        <v>
</v>
      </c>
      <c r="AH303" s="12">
        <v>2.0</v>
      </c>
      <c r="AI303" s="12" t="str">
        <f t="shared" si="59"/>
        <v>Other</v>
      </c>
      <c r="AJ303" s="12" t="str">
        <f t="shared" si="60"/>
        <v>graffiti</v>
      </c>
      <c r="AK303" s="22" t="str">
        <f t="shared" si="83"/>
        <v>clean up/cover up, suspension/denial of access to space</v>
      </c>
      <c r="AL303" s="39" t="str">
        <f t="shared" si="62"/>
        <v>business owner, police/sheriff</v>
      </c>
      <c r="AM303" s="1" t="str">
        <f t="shared" si="84"/>
        <v>Jewish Community, Immigrant</v>
      </c>
      <c r="AN303" s="2" t="b">
        <f t="shared" si="64"/>
        <v>0</v>
      </c>
      <c r="AO303" s="1" t="b">
        <f t="shared" si="65"/>
        <v>1</v>
      </c>
      <c r="AP303" s="1" t="str">
        <f t="shared" si="66"/>
        <v>suspension/denial of access to space</v>
      </c>
      <c r="AQ303" s="1" t="b">
        <f t="shared" si="67"/>
        <v>0</v>
      </c>
      <c r="AR303" s="1" t="b">
        <f t="shared" si="68"/>
        <v>0</v>
      </c>
      <c r="AS303" s="1" t="b">
        <f t="shared" si="69"/>
        <v>1</v>
      </c>
      <c r="AT303" s="1" t="str">
        <f t="shared" si="70"/>
        <v>business owner</v>
      </c>
      <c r="AU303" s="1" t="b">
        <f t="shared" si="71"/>
        <v>1</v>
      </c>
      <c r="AV303" s="1" t="b">
        <f t="shared" si="72"/>
        <v>0</v>
      </c>
      <c r="AW303" s="1" t="str">
        <f t="shared" si="73"/>
        <v>None</v>
      </c>
      <c r="AX303" s="1" t="b">
        <f t="shared" si="74"/>
        <v>0</v>
      </c>
      <c r="AY303" s="1" t="b">
        <f t="shared" si="75"/>
        <v>0</v>
      </c>
      <c r="AZ303" s="1" t="b">
        <f t="shared" si="76"/>
        <v>0</v>
      </c>
      <c r="BA303" s="1" t="b">
        <f t="shared" si="77"/>
        <v>0</v>
      </c>
      <c r="BB303" s="1" t="b">
        <f t="shared" si="78"/>
        <v>1</v>
      </c>
    </row>
    <row r="304">
      <c r="A304" s="40" t="s">
        <v>1401</v>
      </c>
      <c r="B304" s="63">
        <v>44034.0</v>
      </c>
      <c r="C304" s="5" t="s">
        <v>1402</v>
      </c>
      <c r="D304" s="5" t="s">
        <v>898</v>
      </c>
      <c r="E304" s="5" t="s">
        <v>53</v>
      </c>
      <c r="F304" s="18" t="s">
        <v>139</v>
      </c>
      <c r="G304" s="6"/>
      <c r="H304" s="6"/>
      <c r="I304" s="12"/>
      <c r="J304" s="27"/>
      <c r="K304" s="19" t="s">
        <v>83</v>
      </c>
      <c r="L304" s="3" t="s">
        <v>59</v>
      </c>
      <c r="M304" s="5" t="s">
        <v>1371</v>
      </c>
      <c r="N304" s="5" t="s">
        <v>1358</v>
      </c>
      <c r="O304" s="5" t="s">
        <v>366</v>
      </c>
      <c r="P304" s="12"/>
      <c r="Q304" s="5" t="s">
        <v>134</v>
      </c>
      <c r="R304" s="12"/>
      <c r="S304" s="12"/>
      <c r="T304" s="65" t="s">
        <v>1403</v>
      </c>
      <c r="U304" s="5"/>
      <c r="V304" s="5" t="s">
        <v>164</v>
      </c>
      <c r="W304" s="5" t="s">
        <v>111</v>
      </c>
      <c r="X304" s="5" t="str">
        <f t="shared" si="79"/>
        <v>business owner
letters/statements</v>
      </c>
      <c r="Y304" s="5" t="s">
        <v>70</v>
      </c>
      <c r="Z304" s="5" t="s">
        <v>71</v>
      </c>
      <c r="AA304" s="5" t="str">
        <f t="shared" si="80"/>
        <v>police/sheriff
other</v>
      </c>
      <c r="AB304" s="5" t="s">
        <v>171</v>
      </c>
      <c r="AC304" s="5" t="s">
        <v>71</v>
      </c>
      <c r="AD304" s="5" t="str">
        <f t="shared" si="81"/>
        <v>ADL
other</v>
      </c>
      <c r="AE304" s="5"/>
      <c r="AF304" s="5"/>
      <c r="AG304" s="12" t="str">
        <f t="shared" si="82"/>
        <v>
</v>
      </c>
      <c r="AH304" s="12">
        <v>3.0</v>
      </c>
      <c r="AI304" s="12" t="str">
        <f t="shared" si="59"/>
        <v>Symbol</v>
      </c>
      <c r="AJ304" s="12" t="str">
        <f t="shared" si="60"/>
        <v>hate-symbol</v>
      </c>
      <c r="AK304" s="22" t="str">
        <f t="shared" si="83"/>
        <v>letters/statements, other, other</v>
      </c>
      <c r="AL304" s="23" t="str">
        <f t="shared" si="62"/>
        <v>business owner, police/sheriff, ADL</v>
      </c>
      <c r="AM304" s="1" t="str">
        <f t="shared" si="84"/>
        <v>Jewish Community</v>
      </c>
      <c r="AN304" s="2" t="b">
        <f t="shared" si="64"/>
        <v>0</v>
      </c>
      <c r="AO304" s="1" t="b">
        <f t="shared" si="65"/>
        <v>1</v>
      </c>
      <c r="AP304" s="1" t="str">
        <f t="shared" si="66"/>
        <v>other</v>
      </c>
      <c r="AQ304" s="1" t="b">
        <f t="shared" si="67"/>
        <v>0</v>
      </c>
      <c r="AR304" s="1" t="b">
        <f t="shared" si="68"/>
        <v>1</v>
      </c>
      <c r="AS304" s="1" t="b">
        <f t="shared" si="69"/>
        <v>0</v>
      </c>
      <c r="AT304" s="1" t="str">
        <f t="shared" si="70"/>
        <v>None</v>
      </c>
      <c r="AU304" s="1" t="b">
        <f t="shared" si="71"/>
        <v>0</v>
      </c>
      <c r="AV304" s="1" t="b">
        <f t="shared" si="72"/>
        <v>1</v>
      </c>
      <c r="AW304" s="1" t="str">
        <f t="shared" si="73"/>
        <v>police/sheriff</v>
      </c>
      <c r="AX304" s="1" t="b">
        <f t="shared" si="74"/>
        <v>0</v>
      </c>
      <c r="AY304" s="1" t="b">
        <f t="shared" si="75"/>
        <v>0</v>
      </c>
      <c r="AZ304" s="1" t="b">
        <f t="shared" si="76"/>
        <v>0</v>
      </c>
      <c r="BA304" s="1" t="b">
        <f t="shared" si="77"/>
        <v>0</v>
      </c>
      <c r="BB304" s="1" t="b">
        <f t="shared" si="78"/>
        <v>1</v>
      </c>
    </row>
    <row r="305">
      <c r="A305" s="40" t="s">
        <v>1404</v>
      </c>
      <c r="B305" s="41">
        <v>44055.0</v>
      </c>
      <c r="C305" s="5" t="s">
        <v>1405</v>
      </c>
      <c r="D305" s="5" t="s">
        <v>95</v>
      </c>
      <c r="E305" s="5" t="s">
        <v>53</v>
      </c>
      <c r="F305" s="6" t="s">
        <v>455</v>
      </c>
      <c r="G305" s="6" t="s">
        <v>54</v>
      </c>
      <c r="H305" s="6"/>
      <c r="I305" s="5" t="s">
        <v>1406</v>
      </c>
      <c r="J305" s="27"/>
      <c r="K305" s="19" t="s">
        <v>83</v>
      </c>
      <c r="L305" s="5" t="s">
        <v>146</v>
      </c>
      <c r="M305" s="5" t="s">
        <v>1407</v>
      </c>
      <c r="N305" s="5" t="s">
        <v>1358</v>
      </c>
      <c r="O305" s="5" t="s">
        <v>678</v>
      </c>
      <c r="P305" s="40" t="s">
        <v>1408</v>
      </c>
      <c r="Q305" s="12"/>
      <c r="R305" s="21"/>
      <c r="S305" s="12"/>
      <c r="T305" s="138" t="s">
        <v>1409</v>
      </c>
      <c r="U305" s="5" t="s">
        <v>1410</v>
      </c>
      <c r="V305" s="5" t="s">
        <v>70</v>
      </c>
      <c r="W305" s="5" t="s">
        <v>71</v>
      </c>
      <c r="X305" s="5" t="str">
        <f t="shared" si="79"/>
        <v>police/sheriff
other</v>
      </c>
      <c r="Y305" s="5" t="s">
        <v>109</v>
      </c>
      <c r="Z305" s="5" t="s">
        <v>111</v>
      </c>
      <c r="AA305" s="5" t="str">
        <f t="shared" si="80"/>
        <v>mayor/council member
letters/statements</v>
      </c>
      <c r="AB305" s="5" t="s">
        <v>109</v>
      </c>
      <c r="AC305" s="5" t="s">
        <v>111</v>
      </c>
      <c r="AD305" s="5" t="str">
        <f t="shared" si="81"/>
        <v>mayor/council member
letters/statements</v>
      </c>
      <c r="AE305" s="5" t="s">
        <v>68</v>
      </c>
      <c r="AF305" s="5" t="s">
        <v>111</v>
      </c>
      <c r="AG305" s="12" t="str">
        <f t="shared" si="82"/>
        <v>community members
letters/statements</v>
      </c>
      <c r="AH305" s="12">
        <v>4.0</v>
      </c>
      <c r="AI305" s="12" t="str">
        <f t="shared" si="59"/>
        <v>Graffiti</v>
      </c>
      <c r="AJ305" s="12" t="str">
        <f t="shared" si="60"/>
        <v>vandalism</v>
      </c>
      <c r="AK305" s="22" t="str">
        <f t="shared" si="83"/>
        <v>other, letters/statements, letters/statements, letters/statements</v>
      </c>
      <c r="AL305" s="23" t="str">
        <f t="shared" si="62"/>
        <v>police/sheriff, mayor/council member, mayor/council member, community members</v>
      </c>
      <c r="AM305" s="1" t="str">
        <f t="shared" si="84"/>
        <v/>
      </c>
      <c r="AN305" s="2" t="b">
        <f t="shared" si="64"/>
        <v>0</v>
      </c>
      <c r="AO305" s="1" t="b">
        <f t="shared" si="65"/>
        <v>1</v>
      </c>
      <c r="AP305" s="1" t="str">
        <f t="shared" si="66"/>
        <v>other</v>
      </c>
      <c r="AQ305" s="1" t="b">
        <f t="shared" si="67"/>
        <v>0</v>
      </c>
      <c r="AR305" s="1" t="b">
        <f t="shared" si="68"/>
        <v>1</v>
      </c>
      <c r="AS305" s="1" t="b">
        <f t="shared" si="69"/>
        <v>0</v>
      </c>
      <c r="AT305" s="1" t="str">
        <f t="shared" si="70"/>
        <v>None</v>
      </c>
      <c r="AU305" s="1" t="b">
        <f t="shared" si="71"/>
        <v>0</v>
      </c>
      <c r="AV305" s="1" t="b">
        <f t="shared" si="72"/>
        <v>1</v>
      </c>
      <c r="AW305" s="1" t="str">
        <f t="shared" si="73"/>
        <v>police/sheriff</v>
      </c>
      <c r="AX305" s="1" t="b">
        <f t="shared" si="74"/>
        <v>0</v>
      </c>
      <c r="AY305" s="1" t="b">
        <f t="shared" si="75"/>
        <v>0</v>
      </c>
      <c r="AZ305" s="1" t="b">
        <f t="shared" si="76"/>
        <v>0</v>
      </c>
      <c r="BA305" s="1" t="b">
        <f t="shared" si="77"/>
        <v>0</v>
      </c>
      <c r="BB305" s="1" t="b">
        <f t="shared" si="78"/>
        <v>1</v>
      </c>
    </row>
    <row r="306">
      <c r="A306" s="62" t="s">
        <v>1411</v>
      </c>
      <c r="B306" s="41">
        <v>44172.0</v>
      </c>
      <c r="C306" s="5" t="s">
        <v>1412</v>
      </c>
      <c r="D306" s="5" t="s">
        <v>1413</v>
      </c>
      <c r="E306" s="5" t="s">
        <v>53</v>
      </c>
      <c r="F306" s="18" t="s">
        <v>1414</v>
      </c>
      <c r="G306" s="6"/>
      <c r="H306" s="6"/>
      <c r="I306" s="5" t="s">
        <v>1415</v>
      </c>
      <c r="J306" s="27"/>
      <c r="K306" s="19" t="s">
        <v>83</v>
      </c>
      <c r="L306" s="5" t="s">
        <v>146</v>
      </c>
      <c r="M306" s="5" t="s">
        <v>1416</v>
      </c>
      <c r="N306" s="5" t="s">
        <v>1358</v>
      </c>
      <c r="O306" s="5" t="s">
        <v>244</v>
      </c>
      <c r="P306" s="5" t="s">
        <v>1417</v>
      </c>
      <c r="Q306" s="5" t="s">
        <v>134</v>
      </c>
      <c r="R306" s="12"/>
      <c r="S306" s="12"/>
      <c r="T306" s="44" t="s">
        <v>1418</v>
      </c>
      <c r="U306" s="5" t="s">
        <v>1419</v>
      </c>
      <c r="V306" s="5" t="s">
        <v>164</v>
      </c>
      <c r="W306" s="5" t="s">
        <v>111</v>
      </c>
      <c r="X306" s="5" t="str">
        <f t="shared" si="79"/>
        <v>business owner
letters/statements</v>
      </c>
      <c r="Y306" s="5" t="s">
        <v>70</v>
      </c>
      <c r="Z306" s="5" t="s">
        <v>71</v>
      </c>
      <c r="AA306" s="5" t="str">
        <f t="shared" si="80"/>
        <v>police/sheriff
other</v>
      </c>
      <c r="AB306" s="5" t="s">
        <v>68</v>
      </c>
      <c r="AC306" s="5" t="s">
        <v>92</v>
      </c>
      <c r="AD306" s="5" t="str">
        <f t="shared" si="81"/>
        <v>community members
gathering/protest/vigil/demonstration</v>
      </c>
      <c r="AE306" s="5" t="s">
        <v>109</v>
      </c>
      <c r="AF306" s="5" t="s">
        <v>111</v>
      </c>
      <c r="AG306" s="12" t="str">
        <f t="shared" si="82"/>
        <v>mayor/council member
letters/statements</v>
      </c>
      <c r="AH306" s="12">
        <v>4.0</v>
      </c>
      <c r="AI306" s="12" t="str">
        <f t="shared" si="59"/>
        <v>Other</v>
      </c>
      <c r="AJ306" s="12" t="str">
        <f t="shared" si="60"/>
        <v>other</v>
      </c>
      <c r="AK306" s="22" t="str">
        <f t="shared" si="83"/>
        <v>letters/statements, other, gathering/protest/vigil/demonstration, letters/statements</v>
      </c>
      <c r="AL306" s="23" t="str">
        <f t="shared" si="62"/>
        <v>business owner, police/sheriff, community members, mayor/council member</v>
      </c>
      <c r="AM306" s="1" t="str">
        <f t="shared" si="84"/>
        <v>Jewish Community</v>
      </c>
      <c r="AN306" s="2" t="b">
        <f t="shared" si="64"/>
        <v>0</v>
      </c>
      <c r="AO306" s="1" t="b">
        <f t="shared" si="65"/>
        <v>1</v>
      </c>
      <c r="AP306" s="1" t="str">
        <f t="shared" si="66"/>
        <v>other</v>
      </c>
      <c r="AQ306" s="1" t="b">
        <f t="shared" si="67"/>
        <v>0</v>
      </c>
      <c r="AR306" s="1" t="b">
        <f t="shared" si="68"/>
        <v>1</v>
      </c>
      <c r="AS306" s="1" t="b">
        <f t="shared" si="69"/>
        <v>0</v>
      </c>
      <c r="AT306" s="1" t="str">
        <f t="shared" si="70"/>
        <v>None</v>
      </c>
      <c r="AU306" s="1" t="b">
        <f t="shared" si="71"/>
        <v>0</v>
      </c>
      <c r="AV306" s="1" t="b">
        <f t="shared" si="72"/>
        <v>1</v>
      </c>
      <c r="AW306" s="1" t="str">
        <f t="shared" si="73"/>
        <v>police/sheriff</v>
      </c>
      <c r="AX306" s="1" t="b">
        <f t="shared" si="74"/>
        <v>0</v>
      </c>
      <c r="AY306" s="1" t="b">
        <f t="shared" si="75"/>
        <v>1</v>
      </c>
      <c r="AZ306" s="1" t="b">
        <f t="shared" si="76"/>
        <v>0</v>
      </c>
      <c r="BA306" s="1" t="b">
        <f t="shared" si="77"/>
        <v>1</v>
      </c>
      <c r="BB306" s="1" t="b">
        <f t="shared" si="78"/>
        <v>1</v>
      </c>
    </row>
    <row r="307">
      <c r="A307" s="62" t="s">
        <v>1420</v>
      </c>
      <c r="B307" s="63">
        <v>43895.0</v>
      </c>
      <c r="C307" s="5" t="s">
        <v>1421</v>
      </c>
      <c r="D307" s="5" t="s">
        <v>114</v>
      </c>
      <c r="E307" s="5" t="s">
        <v>96</v>
      </c>
      <c r="F307" s="18" t="s">
        <v>82</v>
      </c>
      <c r="G307" s="18"/>
      <c r="H307" s="18"/>
      <c r="I307" s="5"/>
      <c r="J307" s="27"/>
      <c r="K307" s="19" t="s">
        <v>83</v>
      </c>
      <c r="L307" s="5" t="s">
        <v>146</v>
      </c>
      <c r="M307" s="5" t="s">
        <v>1422</v>
      </c>
      <c r="N307" s="5" t="s">
        <v>1423</v>
      </c>
      <c r="O307" s="5" t="s">
        <v>1424</v>
      </c>
      <c r="P307" s="64"/>
      <c r="Q307" s="5" t="s">
        <v>134</v>
      </c>
      <c r="R307" s="12"/>
      <c r="S307" s="12"/>
      <c r="T307" s="178" t="s">
        <v>1425</v>
      </c>
      <c r="U307" s="5"/>
      <c r="V307" s="5" t="s">
        <v>68</v>
      </c>
      <c r="W307" s="5" t="s">
        <v>69</v>
      </c>
      <c r="X307" s="5" t="str">
        <f t="shared" si="79"/>
        <v>community members
clean up/cover up</v>
      </c>
      <c r="Y307" s="5" t="s">
        <v>380</v>
      </c>
      <c r="Z307" s="5" t="s">
        <v>111</v>
      </c>
      <c r="AA307" s="5" t="str">
        <f t="shared" si="80"/>
        <v>representative/senator
letters/statements</v>
      </c>
      <c r="AB307" s="5" t="s">
        <v>636</v>
      </c>
      <c r="AC307" s="5" t="s">
        <v>111</v>
      </c>
      <c r="AD307" s="5" t="str">
        <f t="shared" si="81"/>
        <v>homeowner/car owner
letters/statements</v>
      </c>
      <c r="AE307" s="5"/>
      <c r="AF307" s="5"/>
      <c r="AG307" s="12" t="str">
        <f t="shared" si="82"/>
        <v>
</v>
      </c>
      <c r="AH307" s="12">
        <v>3.0</v>
      </c>
      <c r="AI307" s="12" t="str">
        <f t="shared" si="59"/>
        <v>Other</v>
      </c>
      <c r="AJ307" s="12" t="str">
        <f t="shared" si="60"/>
        <v>none</v>
      </c>
      <c r="AK307" s="22" t="str">
        <f t="shared" si="83"/>
        <v>clean up/cover up, letters/statements, letters/statements</v>
      </c>
      <c r="AL307" s="23" t="str">
        <f t="shared" si="62"/>
        <v>community members, representative/senator, homeowner/car owner</v>
      </c>
      <c r="AM307" s="1" t="str">
        <f t="shared" si="84"/>
        <v>Jewish Community</v>
      </c>
      <c r="AN307" s="2" t="b">
        <f t="shared" si="64"/>
        <v>0</v>
      </c>
      <c r="AO307" s="1" t="b">
        <f t="shared" si="65"/>
        <v>0</v>
      </c>
      <c r="AP307" s="1" t="str">
        <f t="shared" si="66"/>
        <v>no involvement</v>
      </c>
      <c r="AQ307" s="1" t="b">
        <f t="shared" si="67"/>
        <v>0</v>
      </c>
      <c r="AR307" s="1" t="b">
        <f t="shared" si="68"/>
        <v>1</v>
      </c>
      <c r="AS307" s="1" t="b">
        <f t="shared" si="69"/>
        <v>1</v>
      </c>
      <c r="AT307" s="1" t="str">
        <f t="shared" si="70"/>
        <v>community members</v>
      </c>
      <c r="AU307" s="1" t="b">
        <f t="shared" si="71"/>
        <v>0</v>
      </c>
      <c r="AV307" s="1" t="b">
        <f t="shared" si="72"/>
        <v>0</v>
      </c>
      <c r="AW307" s="1" t="str">
        <f t="shared" si="73"/>
        <v>None</v>
      </c>
      <c r="AX307" s="1" t="b">
        <f t="shared" si="74"/>
        <v>0</v>
      </c>
      <c r="AY307" s="1" t="b">
        <f t="shared" si="75"/>
        <v>0</v>
      </c>
      <c r="AZ307" s="1" t="b">
        <f t="shared" si="76"/>
        <v>0</v>
      </c>
      <c r="BA307" s="1" t="b">
        <f t="shared" si="77"/>
        <v>0</v>
      </c>
      <c r="BB307" s="1" t="b">
        <f t="shared" si="78"/>
        <v>1</v>
      </c>
    </row>
    <row r="308">
      <c r="A308" s="16" t="s">
        <v>1426</v>
      </c>
      <c r="B308" s="17">
        <v>42576.0</v>
      </c>
      <c r="C308" s="4" t="s">
        <v>1016</v>
      </c>
      <c r="D308" s="3" t="s">
        <v>795</v>
      </c>
      <c r="E308" s="3" t="s">
        <v>53</v>
      </c>
      <c r="F308" s="18" t="s">
        <v>82</v>
      </c>
      <c r="G308" s="18"/>
      <c r="H308" s="18"/>
      <c r="I308" s="7" t="s">
        <v>1427</v>
      </c>
      <c r="J308" s="14"/>
      <c r="K308" s="19" t="s">
        <v>132</v>
      </c>
      <c r="L308" s="3" t="s">
        <v>146</v>
      </c>
      <c r="M308" s="3" t="s">
        <v>1428</v>
      </c>
      <c r="N308" s="3" t="s">
        <v>1429</v>
      </c>
      <c r="O308" s="3" t="s">
        <v>1086</v>
      </c>
      <c r="P308" s="96"/>
      <c r="Q308" s="36"/>
      <c r="R308" s="12"/>
      <c r="S308" s="21"/>
      <c r="T308" s="7"/>
      <c r="U308" s="7" t="s">
        <v>1430</v>
      </c>
      <c r="V308" s="5" t="s">
        <v>70</v>
      </c>
      <c r="W308" s="5" t="s">
        <v>69</v>
      </c>
      <c r="X308" s="5" t="str">
        <f t="shared" si="79"/>
        <v>police/sheriff
clean up/cover up</v>
      </c>
      <c r="Y308" s="5"/>
      <c r="Z308" s="5"/>
      <c r="AA308" s="5" t="str">
        <f t="shared" si="80"/>
        <v>
</v>
      </c>
      <c r="AB308" s="12"/>
      <c r="AC308" s="12"/>
      <c r="AD308" s="5" t="str">
        <f t="shared" si="81"/>
        <v>
</v>
      </c>
      <c r="AE308" s="12"/>
      <c r="AF308" s="12"/>
      <c r="AG308" s="12" t="str">
        <f t="shared" si="82"/>
        <v>
</v>
      </c>
      <c r="AH308" s="12">
        <v>1.0</v>
      </c>
      <c r="AI308" s="12" t="str">
        <f t="shared" si="59"/>
        <v>Other</v>
      </c>
      <c r="AJ308" s="12" t="str">
        <f t="shared" si="60"/>
        <v>none</v>
      </c>
      <c r="AK308" s="22" t="str">
        <f t="shared" si="83"/>
        <v>clean up/cover up</v>
      </c>
      <c r="AL308" s="39" t="str">
        <f t="shared" si="62"/>
        <v>clean up/cover up</v>
      </c>
      <c r="AM308" s="1" t="str">
        <f t="shared" si="84"/>
        <v/>
      </c>
      <c r="AN308" s="2" t="b">
        <f t="shared" si="64"/>
        <v>0</v>
      </c>
      <c r="AO308" s="1" t="b">
        <f t="shared" si="65"/>
        <v>1</v>
      </c>
      <c r="AP308" s="1" t="str">
        <f t="shared" si="66"/>
        <v>clean up/cover up</v>
      </c>
      <c r="AQ308" s="1" t="b">
        <f t="shared" si="67"/>
        <v>0</v>
      </c>
      <c r="AR308" s="1" t="b">
        <f t="shared" si="68"/>
        <v>0</v>
      </c>
      <c r="AS308" s="1" t="b">
        <f t="shared" si="69"/>
        <v>1</v>
      </c>
      <c r="AT308" s="1" t="str">
        <f t="shared" si="70"/>
        <v>police/sheriff</v>
      </c>
      <c r="AU308" s="1" t="b">
        <f t="shared" si="71"/>
        <v>0</v>
      </c>
      <c r="AV308" s="1" t="b">
        <f t="shared" si="72"/>
        <v>0</v>
      </c>
      <c r="AW308" s="1" t="str">
        <f t="shared" si="73"/>
        <v>None</v>
      </c>
      <c r="AX308" s="1" t="b">
        <f t="shared" si="74"/>
        <v>0</v>
      </c>
      <c r="AY308" s="1" t="b">
        <f t="shared" si="75"/>
        <v>0</v>
      </c>
      <c r="AZ308" s="1" t="b">
        <f t="shared" si="76"/>
        <v>0</v>
      </c>
      <c r="BA308" s="1" t="b">
        <f t="shared" si="77"/>
        <v>0</v>
      </c>
      <c r="BB308" s="1" t="b">
        <f t="shared" si="78"/>
        <v>1</v>
      </c>
    </row>
    <row r="309">
      <c r="A309" s="122" t="s">
        <v>1431</v>
      </c>
      <c r="B309" s="17">
        <v>42765.0</v>
      </c>
      <c r="C309" s="4" t="s">
        <v>1432</v>
      </c>
      <c r="D309" s="3" t="s">
        <v>124</v>
      </c>
      <c r="E309" s="3" t="s">
        <v>53</v>
      </c>
      <c r="F309" s="18" t="s">
        <v>55</v>
      </c>
      <c r="G309" s="6"/>
      <c r="H309" s="6"/>
      <c r="I309" s="25"/>
      <c r="J309" s="27"/>
      <c r="K309" s="19" t="s">
        <v>83</v>
      </c>
      <c r="L309" s="3" t="s">
        <v>151</v>
      </c>
      <c r="M309" s="3" t="s">
        <v>296</v>
      </c>
      <c r="N309" s="3" t="s">
        <v>1429</v>
      </c>
      <c r="O309" s="10" t="s">
        <v>447</v>
      </c>
      <c r="P309" s="211"/>
      <c r="Q309" s="3"/>
      <c r="R309" s="12"/>
      <c r="S309" s="21"/>
      <c r="T309" s="212" t="s">
        <v>1433</v>
      </c>
      <c r="U309" s="213"/>
      <c r="V309" s="5" t="s">
        <v>68</v>
      </c>
      <c r="W309" s="5" t="s">
        <v>110</v>
      </c>
      <c r="X309" s="5"/>
      <c r="Y309" s="5"/>
      <c r="Z309" s="5"/>
      <c r="AA309" s="5"/>
      <c r="AB309" s="12"/>
      <c r="AC309" s="12"/>
      <c r="AD309" s="5"/>
      <c r="AE309" s="12"/>
      <c r="AF309" s="12"/>
      <c r="AG309" s="12"/>
      <c r="AH309" s="12">
        <v>1.0</v>
      </c>
      <c r="AI309" s="12" t="str">
        <f t="shared" si="59"/>
        <v>Graffiti</v>
      </c>
      <c r="AJ309" s="12" t="str">
        <f t="shared" si="60"/>
        <v>graffiti</v>
      </c>
      <c r="AK309" s="22"/>
      <c r="AL309" s="23" t="str">
        <f t="shared" si="62"/>
        <v>policy/committee/system creation</v>
      </c>
      <c r="AN309" s="2" t="b">
        <f t="shared" si="64"/>
        <v>0</v>
      </c>
      <c r="AO309" s="1" t="b">
        <f t="shared" si="65"/>
        <v>0</v>
      </c>
      <c r="AP309" s="1" t="str">
        <f t="shared" si="66"/>
        <v>no involvement</v>
      </c>
      <c r="AQ309" s="1" t="b">
        <f t="shared" si="67"/>
        <v>0</v>
      </c>
      <c r="AR309" s="1" t="b">
        <f t="shared" si="68"/>
        <v>0</v>
      </c>
      <c r="AS309" s="1" t="b">
        <f t="shared" si="69"/>
        <v>0</v>
      </c>
      <c r="AT309" s="1" t="str">
        <f t="shared" si="70"/>
        <v>None</v>
      </c>
      <c r="AU309" s="1" t="b">
        <f t="shared" si="71"/>
        <v>0</v>
      </c>
      <c r="AV309" s="1" t="b">
        <f t="shared" si="72"/>
        <v>0</v>
      </c>
      <c r="AW309" s="1" t="str">
        <f t="shared" si="73"/>
        <v>None</v>
      </c>
      <c r="AX309" s="1" t="b">
        <f t="shared" si="74"/>
        <v>0</v>
      </c>
      <c r="AY309" s="1" t="b">
        <f t="shared" si="75"/>
        <v>0</v>
      </c>
      <c r="AZ309" s="1" t="b">
        <f t="shared" si="76"/>
        <v>0</v>
      </c>
      <c r="BA309" s="1" t="b">
        <f t="shared" si="77"/>
        <v>0</v>
      </c>
      <c r="BB309" s="1" t="b">
        <f t="shared" si="78"/>
        <v>0</v>
      </c>
    </row>
    <row r="310">
      <c r="A310" s="214" t="s">
        <v>1434</v>
      </c>
      <c r="B310" s="17">
        <v>42765.0</v>
      </c>
      <c r="C310" s="4" t="s">
        <v>1016</v>
      </c>
      <c r="D310" s="3" t="s">
        <v>795</v>
      </c>
      <c r="E310" s="3" t="s">
        <v>53</v>
      </c>
      <c r="F310" s="18" t="s">
        <v>55</v>
      </c>
      <c r="G310" s="6" t="s">
        <v>1435</v>
      </c>
      <c r="H310" s="6"/>
      <c r="I310" s="25"/>
      <c r="J310" s="27"/>
      <c r="K310" s="19" t="s">
        <v>83</v>
      </c>
      <c r="L310" s="3" t="s">
        <v>59</v>
      </c>
      <c r="M310" s="3" t="s">
        <v>1436</v>
      </c>
      <c r="N310" s="3" t="s">
        <v>1429</v>
      </c>
      <c r="O310" s="10" t="s">
        <v>62</v>
      </c>
      <c r="P310" s="122" t="s">
        <v>1437</v>
      </c>
      <c r="Q310" s="3" t="s">
        <v>120</v>
      </c>
      <c r="R310" s="12"/>
      <c r="S310" s="21"/>
      <c r="T310" s="7"/>
      <c r="U310" s="213"/>
      <c r="V310" s="5" t="s">
        <v>70</v>
      </c>
      <c r="W310" s="5" t="s">
        <v>71</v>
      </c>
      <c r="X310" s="5"/>
      <c r="Y310" s="5"/>
      <c r="Z310" s="5"/>
      <c r="AA310" s="5"/>
      <c r="AB310" s="12"/>
      <c r="AC310" s="12"/>
      <c r="AD310" s="5"/>
      <c r="AE310" s="12"/>
      <c r="AF310" s="12"/>
      <c r="AG310" s="12"/>
      <c r="AH310" s="12">
        <v>1.0</v>
      </c>
      <c r="AI310" s="12" t="str">
        <f t="shared" si="59"/>
        <v>Graffiti</v>
      </c>
      <c r="AJ310" s="12" t="str">
        <f t="shared" si="60"/>
        <v>graffiti</v>
      </c>
      <c r="AK310" s="22"/>
      <c r="AL310" s="23" t="str">
        <f t="shared" si="62"/>
        <v>other</v>
      </c>
      <c r="AN310" s="2" t="b">
        <f t="shared" si="64"/>
        <v>0</v>
      </c>
      <c r="AO310" s="1" t="b">
        <f t="shared" si="65"/>
        <v>1</v>
      </c>
      <c r="AP310" s="1" t="str">
        <f t="shared" si="66"/>
        <v>other</v>
      </c>
      <c r="AQ310" s="1" t="b">
        <f t="shared" si="67"/>
        <v>0</v>
      </c>
      <c r="AR310" s="1" t="b">
        <f t="shared" si="68"/>
        <v>0</v>
      </c>
      <c r="AS310" s="1" t="b">
        <f t="shared" si="69"/>
        <v>0</v>
      </c>
      <c r="AT310" s="1" t="str">
        <f t="shared" si="70"/>
        <v>None</v>
      </c>
      <c r="AU310" s="1" t="b">
        <f t="shared" si="71"/>
        <v>0</v>
      </c>
      <c r="AV310" s="1" t="b">
        <f t="shared" si="72"/>
        <v>0</v>
      </c>
      <c r="AW310" s="1" t="str">
        <f t="shared" si="73"/>
        <v>police/sheriff</v>
      </c>
      <c r="AX310" s="1" t="b">
        <f t="shared" si="74"/>
        <v>0</v>
      </c>
      <c r="AY310" s="1" t="b">
        <f t="shared" si="75"/>
        <v>0</v>
      </c>
      <c r="AZ310" s="1" t="b">
        <f t="shared" si="76"/>
        <v>0</v>
      </c>
      <c r="BA310" s="1" t="b">
        <f t="shared" si="77"/>
        <v>0</v>
      </c>
      <c r="BB310" s="1" t="b">
        <f t="shared" si="78"/>
        <v>1</v>
      </c>
    </row>
    <row r="311">
      <c r="A311" s="16" t="s">
        <v>1438</v>
      </c>
      <c r="B311" s="17">
        <v>42767.0</v>
      </c>
      <c r="C311" s="4" t="s">
        <v>1439</v>
      </c>
      <c r="D311" s="3" t="s">
        <v>477</v>
      </c>
      <c r="E311" s="3" t="s">
        <v>53</v>
      </c>
      <c r="F311" s="18" t="s">
        <v>55</v>
      </c>
      <c r="G311" s="6"/>
      <c r="H311" s="6"/>
      <c r="I311" s="25"/>
      <c r="J311" s="27"/>
      <c r="K311" s="19" t="s">
        <v>83</v>
      </c>
      <c r="L311" s="3" t="s">
        <v>59</v>
      </c>
      <c r="M311" s="3" t="s">
        <v>1440</v>
      </c>
      <c r="N311" s="3" t="s">
        <v>1429</v>
      </c>
      <c r="O311" s="3" t="s">
        <v>62</v>
      </c>
      <c r="P311" s="74"/>
      <c r="Q311" s="21"/>
      <c r="R311" s="21"/>
      <c r="S311" s="3" t="s">
        <v>88</v>
      </c>
      <c r="T311" s="7" t="s">
        <v>1441</v>
      </c>
      <c r="U311" s="25"/>
      <c r="V311" s="5" t="s">
        <v>70</v>
      </c>
      <c r="W311" s="5" t="s">
        <v>42</v>
      </c>
      <c r="X311" s="5" t="str">
        <f t="shared" ref="X311:X803" si="85">V311&amp;char(10)&amp;W311</f>
        <v>police/sheriff
suspension/denial of access to space</v>
      </c>
      <c r="Y311" s="12"/>
      <c r="Z311" s="5"/>
      <c r="AA311" s="5" t="str">
        <f t="shared" ref="AA311:AA803" si="86">Y311&amp;char(10)&amp;Z311</f>
        <v>
</v>
      </c>
      <c r="AB311" s="12"/>
      <c r="AC311" s="12"/>
      <c r="AD311" s="5" t="str">
        <f t="shared" ref="AD311:AD803" si="87">AB311&amp;char(10)&amp;AC311</f>
        <v>
</v>
      </c>
      <c r="AE311" s="12"/>
      <c r="AF311" s="12"/>
      <c r="AG311" s="12" t="str">
        <f t="shared" ref="AG311:AG803" si="88">AE311&amp;char(10)&amp;AF311</f>
        <v>
</v>
      </c>
      <c r="AH311" s="12">
        <v>1.0</v>
      </c>
      <c r="AI311" s="12" t="str">
        <f t="shared" si="59"/>
        <v>Graffiti</v>
      </c>
      <c r="AJ311" s="12" t="str">
        <f t="shared" si="60"/>
        <v>graffiti</v>
      </c>
      <c r="AK311" s="22" t="str">
        <f t="shared" ref="AK311:AK803" si="89">IF(ISBLANK(W311), "", IF(ISBLANK(Z311), W311, IF(ISBLANK(AC311), CONCATENATE(W311, ", ", Z311), IF(ISBLANK(AF311), CONCATENATE(W311, ", ", Z311, ", ", AC311), CONCATENATE(W311, ", ", Z311, ", ", AC311, ", ", AF311)))))</f>
        <v>suspension/denial of access to space</v>
      </c>
      <c r="AL311" s="23" t="str">
        <f t="shared" si="62"/>
        <v>suspension/denial of access to space</v>
      </c>
      <c r="AM311" s="1" t="str">
        <f t="shared" ref="AM311:AM803" si="90">if(isblank(Q311), "", if(isblank(R311), Q311, concatenate(Q311, ", ", R311)))</f>
        <v/>
      </c>
      <c r="AN311" s="2" t="b">
        <f t="shared" si="64"/>
        <v>0</v>
      </c>
      <c r="AO311" s="1" t="b">
        <f t="shared" si="65"/>
        <v>1</v>
      </c>
      <c r="AP311" s="1" t="str">
        <f t="shared" si="66"/>
        <v>suspension/denial of access to space</v>
      </c>
      <c r="AQ311" s="1" t="b">
        <f t="shared" si="67"/>
        <v>0</v>
      </c>
      <c r="AR311" s="1" t="b">
        <f t="shared" si="68"/>
        <v>0</v>
      </c>
      <c r="AS311" s="1" t="b">
        <f t="shared" si="69"/>
        <v>0</v>
      </c>
      <c r="AT311" s="1" t="str">
        <f t="shared" si="70"/>
        <v>None</v>
      </c>
      <c r="AU311" s="1" t="b">
        <f t="shared" si="71"/>
        <v>1</v>
      </c>
      <c r="AV311" s="1" t="b">
        <f t="shared" si="72"/>
        <v>0</v>
      </c>
      <c r="AW311" s="1" t="str">
        <f t="shared" si="73"/>
        <v>None</v>
      </c>
      <c r="AX311" s="1" t="b">
        <f t="shared" si="74"/>
        <v>0</v>
      </c>
      <c r="AY311" s="1" t="b">
        <f t="shared" si="75"/>
        <v>0</v>
      </c>
      <c r="AZ311" s="1" t="b">
        <f t="shared" si="76"/>
        <v>0</v>
      </c>
      <c r="BA311" s="1" t="b">
        <f t="shared" si="77"/>
        <v>0</v>
      </c>
      <c r="BB311" s="1" t="b">
        <f t="shared" si="78"/>
        <v>1</v>
      </c>
    </row>
    <row r="312">
      <c r="A312" s="16" t="s">
        <v>1442</v>
      </c>
      <c r="B312" s="17">
        <v>42773.0</v>
      </c>
      <c r="C312" s="4" t="s">
        <v>1174</v>
      </c>
      <c r="D312" s="3" t="s">
        <v>898</v>
      </c>
      <c r="E312" s="3" t="s">
        <v>53</v>
      </c>
      <c r="F312" s="18" t="s">
        <v>55</v>
      </c>
      <c r="G312" s="6"/>
      <c r="H312" s="6"/>
      <c r="I312" s="7" t="s">
        <v>1443</v>
      </c>
      <c r="J312" s="27"/>
      <c r="K312" s="19" t="s">
        <v>83</v>
      </c>
      <c r="L312" s="3" t="s">
        <v>59</v>
      </c>
      <c r="M312" s="3" t="s">
        <v>1444</v>
      </c>
      <c r="N312" s="3" t="s">
        <v>1429</v>
      </c>
      <c r="O312" s="10" t="s">
        <v>62</v>
      </c>
      <c r="P312" s="74"/>
      <c r="Q312" s="3" t="s">
        <v>87</v>
      </c>
      <c r="R312" s="3"/>
      <c r="S312" s="21"/>
      <c r="T312" s="7" t="s">
        <v>1445</v>
      </c>
      <c r="U312" s="7" t="s">
        <v>1446</v>
      </c>
      <c r="V312" s="5" t="s">
        <v>70</v>
      </c>
      <c r="W312" s="5" t="s">
        <v>71</v>
      </c>
      <c r="X312" s="5" t="str">
        <f t="shared" si="85"/>
        <v>police/sheriff
other</v>
      </c>
      <c r="Y312" s="12"/>
      <c r="Z312" s="5"/>
      <c r="AA312" s="5" t="str">
        <f t="shared" si="86"/>
        <v>
</v>
      </c>
      <c r="AB312" s="12"/>
      <c r="AC312" s="12"/>
      <c r="AD312" s="5" t="str">
        <f t="shared" si="87"/>
        <v>
</v>
      </c>
      <c r="AE312" s="12"/>
      <c r="AF312" s="12"/>
      <c r="AG312" s="12" t="str">
        <f t="shared" si="88"/>
        <v>
</v>
      </c>
      <c r="AH312" s="12">
        <v>1.0</v>
      </c>
      <c r="AI312" s="12" t="str">
        <f t="shared" si="59"/>
        <v>Graffiti</v>
      </c>
      <c r="AJ312" s="12" t="str">
        <f t="shared" si="60"/>
        <v>graffiti</v>
      </c>
      <c r="AK312" s="22" t="str">
        <f t="shared" si="89"/>
        <v>other</v>
      </c>
      <c r="AL312" s="23" t="str">
        <f t="shared" si="62"/>
        <v>other</v>
      </c>
      <c r="AM312" s="1" t="str">
        <f t="shared" si="90"/>
        <v>Non-White</v>
      </c>
      <c r="AN312" s="2" t="b">
        <f t="shared" si="64"/>
        <v>0</v>
      </c>
      <c r="AO312" s="1" t="b">
        <f t="shared" si="65"/>
        <v>1</v>
      </c>
      <c r="AP312" s="1" t="str">
        <f t="shared" si="66"/>
        <v>other</v>
      </c>
      <c r="AQ312" s="1" t="b">
        <f t="shared" si="67"/>
        <v>0</v>
      </c>
      <c r="AR312" s="1" t="b">
        <f t="shared" si="68"/>
        <v>0</v>
      </c>
      <c r="AS312" s="1" t="b">
        <f t="shared" si="69"/>
        <v>0</v>
      </c>
      <c r="AT312" s="1" t="str">
        <f t="shared" si="70"/>
        <v>None</v>
      </c>
      <c r="AU312" s="1" t="b">
        <f t="shared" si="71"/>
        <v>0</v>
      </c>
      <c r="AV312" s="1" t="b">
        <f t="shared" si="72"/>
        <v>1</v>
      </c>
      <c r="AW312" s="1" t="str">
        <f t="shared" si="73"/>
        <v>police/sheriff</v>
      </c>
      <c r="AX312" s="1" t="b">
        <f t="shared" si="74"/>
        <v>0</v>
      </c>
      <c r="AY312" s="1" t="b">
        <f t="shared" si="75"/>
        <v>0</v>
      </c>
      <c r="AZ312" s="1" t="b">
        <f t="shared" si="76"/>
        <v>0</v>
      </c>
      <c r="BA312" s="1" t="b">
        <f t="shared" si="77"/>
        <v>0</v>
      </c>
      <c r="BB312" s="1" t="b">
        <f t="shared" si="78"/>
        <v>1</v>
      </c>
    </row>
    <row r="313">
      <c r="A313" s="16" t="s">
        <v>1447</v>
      </c>
      <c r="B313" s="17">
        <v>43035.0</v>
      </c>
      <c r="C313" s="4" t="s">
        <v>1448</v>
      </c>
      <c r="D313" s="3" t="s">
        <v>81</v>
      </c>
      <c r="E313" s="3" t="s">
        <v>53</v>
      </c>
      <c r="F313" s="18" t="s">
        <v>139</v>
      </c>
      <c r="G313" s="6" t="s">
        <v>54</v>
      </c>
      <c r="H313" s="6"/>
      <c r="I313" s="25"/>
      <c r="J313" s="27"/>
      <c r="K313" s="19" t="s">
        <v>83</v>
      </c>
      <c r="L313" s="3" t="s">
        <v>59</v>
      </c>
      <c r="M313" s="3" t="s">
        <v>1429</v>
      </c>
      <c r="N313" s="3" t="s">
        <v>1429</v>
      </c>
      <c r="O313" s="3" t="s">
        <v>214</v>
      </c>
      <c r="P313" s="74"/>
      <c r="Q313" s="21"/>
      <c r="R313" s="3"/>
      <c r="S313" s="21"/>
      <c r="T313" s="25"/>
      <c r="U313" s="7" t="s">
        <v>1449</v>
      </c>
      <c r="V313" s="12"/>
      <c r="W313" s="5"/>
      <c r="X313" s="5" t="str">
        <f t="shared" si="85"/>
        <v>
</v>
      </c>
      <c r="Y313" s="12"/>
      <c r="Z313" s="5"/>
      <c r="AA313" s="5" t="str">
        <f t="shared" si="86"/>
        <v>
</v>
      </c>
      <c r="AB313" s="12"/>
      <c r="AC313" s="12"/>
      <c r="AD313" s="5" t="str">
        <f t="shared" si="87"/>
        <v>
</v>
      </c>
      <c r="AE313" s="12"/>
      <c r="AF313" s="12"/>
      <c r="AG313" s="12" t="str">
        <f t="shared" si="88"/>
        <v>
</v>
      </c>
      <c r="AH313" s="12">
        <v>0.0</v>
      </c>
      <c r="AI313" s="12" t="str">
        <f t="shared" si="59"/>
        <v>Symbol</v>
      </c>
      <c r="AJ313" s="12" t="str">
        <f t="shared" si="60"/>
        <v>vandalism</v>
      </c>
      <c r="AK313" s="22" t="str">
        <f t="shared" si="89"/>
        <v/>
      </c>
      <c r="AL313" s="23" t="str">
        <f t="shared" si="62"/>
        <v/>
      </c>
      <c r="AM313" s="1" t="str">
        <f t="shared" si="90"/>
        <v/>
      </c>
      <c r="AN313" s="2" t="b">
        <f t="shared" si="64"/>
        <v>0</v>
      </c>
      <c r="AO313" s="1" t="b">
        <f t="shared" si="65"/>
        <v>0</v>
      </c>
      <c r="AP313" s="1" t="str">
        <f t="shared" si="66"/>
        <v>no involvement</v>
      </c>
      <c r="AQ313" s="1" t="b">
        <f t="shared" si="67"/>
        <v>0</v>
      </c>
      <c r="AR313" s="1" t="b">
        <f t="shared" si="68"/>
        <v>0</v>
      </c>
      <c r="AS313" s="1" t="b">
        <f t="shared" si="69"/>
        <v>0</v>
      </c>
      <c r="AT313" s="1" t="str">
        <f t="shared" si="70"/>
        <v>None</v>
      </c>
      <c r="AU313" s="1" t="b">
        <f t="shared" si="71"/>
        <v>0</v>
      </c>
      <c r="AV313" s="1" t="b">
        <f t="shared" si="72"/>
        <v>0</v>
      </c>
      <c r="AW313" s="1" t="str">
        <f t="shared" si="73"/>
        <v>None</v>
      </c>
      <c r="AX313" s="1" t="b">
        <f t="shared" si="74"/>
        <v>0</v>
      </c>
      <c r="AY313" s="1" t="b">
        <f t="shared" si="75"/>
        <v>0</v>
      </c>
      <c r="AZ313" s="1" t="b">
        <f t="shared" si="76"/>
        <v>0</v>
      </c>
      <c r="BA313" s="1" t="b">
        <f t="shared" si="77"/>
        <v>0</v>
      </c>
      <c r="BB313" s="1" t="b">
        <f t="shared" si="78"/>
        <v>0</v>
      </c>
    </row>
    <row r="314">
      <c r="A314" s="16" t="s">
        <v>1450</v>
      </c>
      <c r="B314" s="17">
        <v>43403.0</v>
      </c>
      <c r="C314" s="4" t="s">
        <v>209</v>
      </c>
      <c r="D314" s="3" t="s">
        <v>210</v>
      </c>
      <c r="E314" s="3" t="s">
        <v>53</v>
      </c>
      <c r="F314" s="18" t="s">
        <v>55</v>
      </c>
      <c r="G314" s="6"/>
      <c r="H314" s="6"/>
      <c r="I314" s="25"/>
      <c r="J314" s="27"/>
      <c r="K314" s="19" t="s">
        <v>83</v>
      </c>
      <c r="L314" s="3" t="s">
        <v>59</v>
      </c>
      <c r="M314" s="3" t="s">
        <v>1429</v>
      </c>
      <c r="N314" s="3" t="s">
        <v>1429</v>
      </c>
      <c r="O314" s="3" t="s">
        <v>152</v>
      </c>
      <c r="P314" s="21"/>
      <c r="Q314" s="21"/>
      <c r="R314" s="21"/>
      <c r="S314" s="21"/>
      <c r="T314" s="7" t="s">
        <v>1451</v>
      </c>
      <c r="U314" s="7" t="s">
        <v>1452</v>
      </c>
      <c r="V314" s="5" t="s">
        <v>109</v>
      </c>
      <c r="W314" s="5" t="s">
        <v>111</v>
      </c>
      <c r="X314" s="5" t="str">
        <f t="shared" si="85"/>
        <v>mayor/council member
letters/statements</v>
      </c>
      <c r="Y314" s="5" t="s">
        <v>1453</v>
      </c>
      <c r="Z314" s="5" t="s">
        <v>69</v>
      </c>
      <c r="AA314" s="5" t="str">
        <f t="shared" si="86"/>
        <v>department of transportation
clean up/cover up</v>
      </c>
      <c r="AB314" s="12"/>
      <c r="AC314" s="12"/>
      <c r="AD314" s="5" t="str">
        <f t="shared" si="87"/>
        <v>
</v>
      </c>
      <c r="AE314" s="12"/>
      <c r="AF314" s="12"/>
      <c r="AG314" s="12" t="str">
        <f t="shared" si="88"/>
        <v>
</v>
      </c>
      <c r="AH314" s="12">
        <v>2.0</v>
      </c>
      <c r="AI314" s="12" t="str">
        <f t="shared" si="59"/>
        <v>Graffiti</v>
      </c>
      <c r="AJ314" s="12" t="str">
        <f t="shared" si="60"/>
        <v>graffiti</v>
      </c>
      <c r="AK314" s="22" t="str">
        <f t="shared" si="89"/>
        <v>letters/statements, clean up/cover up</v>
      </c>
      <c r="AL314" s="23" t="str">
        <f t="shared" si="62"/>
        <v>mayor/council member, department of transportation</v>
      </c>
      <c r="AM314" s="1" t="str">
        <f t="shared" si="90"/>
        <v/>
      </c>
      <c r="AN314" s="2" t="b">
        <f t="shared" si="64"/>
        <v>0</v>
      </c>
      <c r="AO314" s="1" t="b">
        <f t="shared" si="65"/>
        <v>0</v>
      </c>
      <c r="AP314" s="1" t="str">
        <f t="shared" si="66"/>
        <v>no involvement</v>
      </c>
      <c r="AQ314" s="1" t="b">
        <f t="shared" si="67"/>
        <v>0</v>
      </c>
      <c r="AR314" s="1" t="b">
        <f t="shared" si="68"/>
        <v>1</v>
      </c>
      <c r="AS314" s="1" t="b">
        <f t="shared" si="69"/>
        <v>1</v>
      </c>
      <c r="AT314" s="1" t="str">
        <f t="shared" si="70"/>
        <v>department of transportation</v>
      </c>
      <c r="AU314" s="1" t="b">
        <f t="shared" si="71"/>
        <v>0</v>
      </c>
      <c r="AV314" s="1" t="b">
        <f t="shared" si="72"/>
        <v>0</v>
      </c>
      <c r="AW314" s="1" t="str">
        <f t="shared" si="73"/>
        <v>None</v>
      </c>
      <c r="AX314" s="1" t="b">
        <f t="shared" si="74"/>
        <v>0</v>
      </c>
      <c r="AY314" s="1" t="b">
        <f t="shared" si="75"/>
        <v>0</v>
      </c>
      <c r="AZ314" s="1" t="b">
        <f t="shared" si="76"/>
        <v>0</v>
      </c>
      <c r="BA314" s="1" t="b">
        <f t="shared" si="77"/>
        <v>0</v>
      </c>
      <c r="BB314" s="1" t="b">
        <f t="shared" si="78"/>
        <v>1</v>
      </c>
    </row>
    <row r="315">
      <c r="A315" s="51" t="s">
        <v>1454</v>
      </c>
      <c r="B315" s="52">
        <v>43721.0</v>
      </c>
      <c r="C315" s="53" t="s">
        <v>308</v>
      </c>
      <c r="D315" s="54" t="s">
        <v>309</v>
      </c>
      <c r="E315" s="54" t="s">
        <v>96</v>
      </c>
      <c r="F315" s="18" t="s">
        <v>157</v>
      </c>
      <c r="G315" s="6"/>
      <c r="H315" s="6"/>
      <c r="I315" s="54"/>
      <c r="J315" s="27"/>
      <c r="K315" s="19" t="s">
        <v>83</v>
      </c>
      <c r="L315" s="3" t="s">
        <v>151</v>
      </c>
      <c r="M315" s="54" t="s">
        <v>1436</v>
      </c>
      <c r="N315" s="3" t="s">
        <v>1429</v>
      </c>
      <c r="O315" s="3" t="s">
        <v>98</v>
      </c>
      <c r="P315" s="53"/>
      <c r="Q315" s="53"/>
      <c r="R315" s="21"/>
      <c r="S315" s="56"/>
      <c r="T315" s="215" t="s">
        <v>1455</v>
      </c>
      <c r="U315" s="53"/>
      <c r="V315" s="53" t="s">
        <v>164</v>
      </c>
      <c r="W315" s="53" t="s">
        <v>111</v>
      </c>
      <c r="X315" s="5" t="str">
        <f t="shared" si="85"/>
        <v>business owner
letters/statements</v>
      </c>
      <c r="Y315" s="53" t="s">
        <v>164</v>
      </c>
      <c r="Z315" s="53" t="s">
        <v>69</v>
      </c>
      <c r="AA315" s="5" t="str">
        <f t="shared" si="86"/>
        <v>business owner
clean up/cover up</v>
      </c>
      <c r="AB315" s="53" t="s">
        <v>164</v>
      </c>
      <c r="AC315" s="4" t="s">
        <v>110</v>
      </c>
      <c r="AD315" s="5" t="str">
        <f t="shared" si="87"/>
        <v>business owner
policy/committee/system creation</v>
      </c>
      <c r="AE315" s="53"/>
      <c r="AF315" s="53"/>
      <c r="AG315" s="12" t="str">
        <f t="shared" si="88"/>
        <v>
</v>
      </c>
      <c r="AH315" s="12">
        <v>3.0</v>
      </c>
      <c r="AI315" s="12" t="str">
        <f t="shared" si="59"/>
        <v>Symbol</v>
      </c>
      <c r="AJ315" s="12" t="str">
        <f t="shared" si="60"/>
        <v>Nazi-symbol</v>
      </c>
      <c r="AK315" s="22" t="str">
        <f t="shared" si="89"/>
        <v>letters/statements, clean up/cover up, policy/committee/system creation</v>
      </c>
      <c r="AL315" s="23" t="str">
        <f t="shared" si="62"/>
        <v>business owner, business owner, business owner</v>
      </c>
      <c r="AM315" s="1" t="str">
        <f t="shared" si="90"/>
        <v/>
      </c>
      <c r="AN315" s="2" t="b">
        <f t="shared" si="64"/>
        <v>0</v>
      </c>
      <c r="AO315" s="1" t="b">
        <f t="shared" si="65"/>
        <v>0</v>
      </c>
      <c r="AP315" s="1" t="str">
        <f t="shared" si="66"/>
        <v>no involvement</v>
      </c>
      <c r="AQ315" s="1" t="b">
        <f t="shared" si="67"/>
        <v>0</v>
      </c>
      <c r="AR315" s="1" t="b">
        <f t="shared" si="68"/>
        <v>1</v>
      </c>
      <c r="AS315" s="1" t="b">
        <f t="shared" si="69"/>
        <v>1</v>
      </c>
      <c r="AT315" s="1" t="str">
        <f t="shared" si="70"/>
        <v>business owner</v>
      </c>
      <c r="AU315" s="1" t="b">
        <f t="shared" si="71"/>
        <v>0</v>
      </c>
      <c r="AV315" s="1" t="b">
        <f t="shared" si="72"/>
        <v>0</v>
      </c>
      <c r="AW315" s="1" t="str">
        <f t="shared" si="73"/>
        <v>None</v>
      </c>
      <c r="AX315" s="1" t="b">
        <f t="shared" si="74"/>
        <v>1</v>
      </c>
      <c r="AY315" s="1" t="b">
        <f t="shared" si="75"/>
        <v>0</v>
      </c>
      <c r="AZ315" s="1" t="b">
        <f t="shared" si="76"/>
        <v>0</v>
      </c>
      <c r="BA315" s="1" t="b">
        <f t="shared" si="77"/>
        <v>1</v>
      </c>
      <c r="BB315" s="1" t="b">
        <f t="shared" si="78"/>
        <v>1</v>
      </c>
    </row>
    <row r="316">
      <c r="A316" s="40" t="s">
        <v>1456</v>
      </c>
      <c r="B316" s="41">
        <v>44071.0</v>
      </c>
      <c r="C316" s="5" t="s">
        <v>1159</v>
      </c>
      <c r="D316" s="5" t="s">
        <v>74</v>
      </c>
      <c r="E316" s="5" t="s">
        <v>53</v>
      </c>
      <c r="F316" s="18" t="s">
        <v>55</v>
      </c>
      <c r="G316" s="6"/>
      <c r="H316" s="6"/>
      <c r="I316" s="12"/>
      <c r="J316" s="27"/>
      <c r="K316" s="19" t="s">
        <v>83</v>
      </c>
      <c r="L316" s="3" t="s">
        <v>59</v>
      </c>
      <c r="M316" s="5" t="s">
        <v>1457</v>
      </c>
      <c r="N316" s="5" t="s">
        <v>1429</v>
      </c>
      <c r="O316" s="5" t="s">
        <v>1458</v>
      </c>
      <c r="P316" s="12"/>
      <c r="Q316" s="12"/>
      <c r="R316" s="56"/>
      <c r="S316" s="216" t="s">
        <v>88</v>
      </c>
      <c r="T316" s="138" t="s">
        <v>1459</v>
      </c>
      <c r="U316" s="12"/>
      <c r="V316" s="5" t="s">
        <v>70</v>
      </c>
      <c r="W316" s="5" t="s">
        <v>42</v>
      </c>
      <c r="X316" s="5" t="str">
        <f t="shared" si="85"/>
        <v>police/sheriff
suspension/denial of access to space</v>
      </c>
      <c r="Y316" s="5"/>
      <c r="Z316" s="5"/>
      <c r="AA316" s="5" t="str">
        <f t="shared" si="86"/>
        <v>
</v>
      </c>
      <c r="AB316" s="5"/>
      <c r="AC316" s="5"/>
      <c r="AD316" s="5" t="str">
        <f t="shared" si="87"/>
        <v>
</v>
      </c>
      <c r="AE316" s="5"/>
      <c r="AF316" s="5"/>
      <c r="AG316" s="12" t="str">
        <f t="shared" si="88"/>
        <v>
</v>
      </c>
      <c r="AH316" s="12">
        <v>1.0</v>
      </c>
      <c r="AI316" s="12" t="str">
        <f t="shared" si="59"/>
        <v>Graffiti</v>
      </c>
      <c r="AJ316" s="12" t="str">
        <f t="shared" si="60"/>
        <v>graffiti</v>
      </c>
      <c r="AK316" s="22" t="str">
        <f t="shared" si="89"/>
        <v>suspension/denial of access to space</v>
      </c>
      <c r="AL316" s="23" t="str">
        <f t="shared" si="62"/>
        <v>suspension/denial of access to space</v>
      </c>
      <c r="AM316" s="1" t="str">
        <f t="shared" si="90"/>
        <v/>
      </c>
      <c r="AN316" s="2" t="b">
        <f t="shared" si="64"/>
        <v>0</v>
      </c>
      <c r="AO316" s="1" t="b">
        <f t="shared" si="65"/>
        <v>1</v>
      </c>
      <c r="AP316" s="1" t="str">
        <f t="shared" si="66"/>
        <v>suspension/denial of access to space</v>
      </c>
      <c r="AQ316" s="1" t="b">
        <f t="shared" si="67"/>
        <v>0</v>
      </c>
      <c r="AR316" s="1" t="b">
        <f t="shared" si="68"/>
        <v>0</v>
      </c>
      <c r="AS316" s="1" t="b">
        <f t="shared" si="69"/>
        <v>0</v>
      </c>
      <c r="AT316" s="1" t="str">
        <f t="shared" si="70"/>
        <v>None</v>
      </c>
      <c r="AU316" s="1" t="b">
        <f t="shared" si="71"/>
        <v>1</v>
      </c>
      <c r="AV316" s="1" t="b">
        <f t="shared" si="72"/>
        <v>0</v>
      </c>
      <c r="AW316" s="1" t="str">
        <f t="shared" si="73"/>
        <v>None</v>
      </c>
      <c r="AX316" s="1" t="b">
        <f t="shared" si="74"/>
        <v>0</v>
      </c>
      <c r="AY316" s="1" t="b">
        <f t="shared" si="75"/>
        <v>0</v>
      </c>
      <c r="AZ316" s="1" t="b">
        <f t="shared" si="76"/>
        <v>0</v>
      </c>
      <c r="BA316" s="1" t="b">
        <f t="shared" si="77"/>
        <v>0</v>
      </c>
      <c r="BB316" s="1" t="b">
        <f t="shared" si="78"/>
        <v>1</v>
      </c>
    </row>
    <row r="317">
      <c r="A317" s="40" t="s">
        <v>1460</v>
      </c>
      <c r="B317" s="41">
        <v>44182.0</v>
      </c>
      <c r="C317" s="5" t="s">
        <v>1461</v>
      </c>
      <c r="D317" s="5" t="s">
        <v>74</v>
      </c>
      <c r="E317" s="5" t="s">
        <v>96</v>
      </c>
      <c r="F317" s="18" t="s">
        <v>1462</v>
      </c>
      <c r="G317" s="6" t="s">
        <v>1463</v>
      </c>
      <c r="H317" s="6"/>
      <c r="I317" s="12"/>
      <c r="J317" s="27"/>
      <c r="K317" s="19" t="s">
        <v>83</v>
      </c>
      <c r="L317" s="5" t="s">
        <v>316</v>
      </c>
      <c r="M317" s="5" t="s">
        <v>1464</v>
      </c>
      <c r="N317" s="5" t="s">
        <v>1429</v>
      </c>
      <c r="O317" s="5" t="s">
        <v>1464</v>
      </c>
      <c r="P317" s="12"/>
      <c r="Q317" s="12"/>
      <c r="R317" s="216"/>
      <c r="S317" s="217" t="s">
        <v>126</v>
      </c>
      <c r="T317" s="138" t="s">
        <v>1465</v>
      </c>
      <c r="U317" s="5" t="s">
        <v>1466</v>
      </c>
      <c r="V317" s="5" t="s">
        <v>164</v>
      </c>
      <c r="W317" s="5" t="s">
        <v>42</v>
      </c>
      <c r="X317" s="5" t="str">
        <f t="shared" si="85"/>
        <v>business owner
suspension/denial of access to space</v>
      </c>
      <c r="Y317" s="5"/>
      <c r="Z317" s="5"/>
      <c r="AA317" s="5" t="str">
        <f t="shared" si="86"/>
        <v>
</v>
      </c>
      <c r="AB317" s="5"/>
      <c r="AC317" s="5"/>
      <c r="AD317" s="5" t="str">
        <f t="shared" si="87"/>
        <v>
</v>
      </c>
      <c r="AE317" s="5"/>
      <c r="AF317" s="5"/>
      <c r="AG317" s="12" t="str">
        <f t="shared" si="88"/>
        <v>
</v>
      </c>
      <c r="AH317" s="12">
        <v>1.0</v>
      </c>
      <c r="AI317" s="12" t="str">
        <f t="shared" si="59"/>
        <v>Symbol</v>
      </c>
      <c r="AJ317" s="12" t="str">
        <f t="shared" si="60"/>
        <v>other</v>
      </c>
      <c r="AK317" s="22" t="str">
        <f t="shared" si="89"/>
        <v>suspension/denial of access to space</v>
      </c>
      <c r="AL317" s="23" t="str">
        <f t="shared" si="62"/>
        <v>suspension/denial of access to space</v>
      </c>
      <c r="AM317" s="1" t="str">
        <f t="shared" si="90"/>
        <v/>
      </c>
      <c r="AN317" s="2" t="b">
        <f t="shared" si="64"/>
        <v>0</v>
      </c>
      <c r="AO317" s="1" t="b">
        <f t="shared" si="65"/>
        <v>0</v>
      </c>
      <c r="AP317" s="1" t="str">
        <f t="shared" si="66"/>
        <v>no involvement</v>
      </c>
      <c r="AQ317" s="1" t="b">
        <f t="shared" si="67"/>
        <v>0</v>
      </c>
      <c r="AR317" s="1" t="b">
        <f t="shared" si="68"/>
        <v>0</v>
      </c>
      <c r="AS317" s="1" t="b">
        <f t="shared" si="69"/>
        <v>0</v>
      </c>
      <c r="AT317" s="1" t="str">
        <f t="shared" si="70"/>
        <v>None</v>
      </c>
      <c r="AU317" s="1" t="b">
        <f t="shared" si="71"/>
        <v>1</v>
      </c>
      <c r="AV317" s="1" t="b">
        <f t="shared" si="72"/>
        <v>0</v>
      </c>
      <c r="AW317" s="1" t="str">
        <f t="shared" si="73"/>
        <v>None</v>
      </c>
      <c r="AX317" s="1" t="b">
        <f t="shared" si="74"/>
        <v>0</v>
      </c>
      <c r="AY317" s="1" t="b">
        <f t="shared" si="75"/>
        <v>0</v>
      </c>
      <c r="AZ317" s="1" t="b">
        <f t="shared" si="76"/>
        <v>0</v>
      </c>
      <c r="BA317" s="1" t="b">
        <f t="shared" si="77"/>
        <v>0</v>
      </c>
      <c r="BB317" s="1" t="b">
        <f t="shared" si="78"/>
        <v>1</v>
      </c>
    </row>
    <row r="318">
      <c r="A318" s="47" t="s">
        <v>1467</v>
      </c>
      <c r="B318" s="17">
        <v>42425.0</v>
      </c>
      <c r="C318" s="4" t="s">
        <v>1468</v>
      </c>
      <c r="D318" s="3" t="s">
        <v>74</v>
      </c>
      <c r="E318" s="3" t="s">
        <v>53</v>
      </c>
      <c r="F318" s="18" t="s">
        <v>202</v>
      </c>
      <c r="G318" s="6" t="s">
        <v>115</v>
      </c>
      <c r="H318" s="6" t="s">
        <v>455</v>
      </c>
      <c r="I318" s="25"/>
      <c r="J318" s="14"/>
      <c r="K318" s="19" t="s">
        <v>83</v>
      </c>
      <c r="L318" s="3" t="s">
        <v>146</v>
      </c>
      <c r="M318" s="3" t="s">
        <v>1469</v>
      </c>
      <c r="N318" s="3" t="s">
        <v>1470</v>
      </c>
      <c r="O318" s="3" t="s">
        <v>297</v>
      </c>
      <c r="P318" s="74"/>
      <c r="Q318" s="21"/>
      <c r="R318" s="21"/>
      <c r="S318" s="21"/>
      <c r="T318" s="7" t="s">
        <v>1471</v>
      </c>
      <c r="U318" s="7" t="s">
        <v>1472</v>
      </c>
      <c r="V318" s="5" t="s">
        <v>179</v>
      </c>
      <c r="W318" s="5" t="s">
        <v>92</v>
      </c>
      <c r="X318" s="5" t="str">
        <f t="shared" si="85"/>
        <v>school administration
gathering/protest/vigil/demonstration</v>
      </c>
      <c r="Y318" s="5" t="s">
        <v>179</v>
      </c>
      <c r="Z318" s="5" t="s">
        <v>110</v>
      </c>
      <c r="AA318" s="5" t="str">
        <f t="shared" si="86"/>
        <v>school administration
policy/committee/system creation</v>
      </c>
      <c r="AB318" s="12"/>
      <c r="AC318" s="12"/>
      <c r="AD318" s="5" t="str">
        <f t="shared" si="87"/>
        <v>
</v>
      </c>
      <c r="AE318" s="12"/>
      <c r="AF318" s="12"/>
      <c r="AG318" s="12" t="str">
        <f t="shared" si="88"/>
        <v>
</v>
      </c>
      <c r="AH318" s="12">
        <v>2.0</v>
      </c>
      <c r="AI318" s="12" t="str">
        <f t="shared" si="59"/>
        <v>Incident</v>
      </c>
      <c r="AJ318" s="12" t="str">
        <f t="shared" si="60"/>
        <v>graffiti</v>
      </c>
      <c r="AK318" s="22" t="str">
        <f t="shared" si="89"/>
        <v>gathering/protest/vigil/demonstration, policy/committee/system creation</v>
      </c>
      <c r="AL318" s="23" t="str">
        <f t="shared" si="62"/>
        <v>school administration, school administration</v>
      </c>
      <c r="AM318" s="1" t="str">
        <f t="shared" si="90"/>
        <v/>
      </c>
      <c r="AN318" s="2" t="b">
        <f t="shared" si="64"/>
        <v>0</v>
      </c>
      <c r="AO318" s="1" t="b">
        <f t="shared" si="65"/>
        <v>0</v>
      </c>
      <c r="AP318" s="1" t="str">
        <f t="shared" si="66"/>
        <v>no involvement</v>
      </c>
      <c r="AQ318" s="1" t="b">
        <f t="shared" si="67"/>
        <v>0</v>
      </c>
      <c r="AR318" s="1" t="b">
        <f t="shared" si="68"/>
        <v>0</v>
      </c>
      <c r="AS318" s="1" t="b">
        <f t="shared" si="69"/>
        <v>0</v>
      </c>
      <c r="AT318" s="1" t="str">
        <f t="shared" si="70"/>
        <v>None</v>
      </c>
      <c r="AU318" s="1" t="b">
        <f t="shared" si="71"/>
        <v>0</v>
      </c>
      <c r="AV318" s="1" t="b">
        <f t="shared" si="72"/>
        <v>0</v>
      </c>
      <c r="AW318" s="1" t="str">
        <f t="shared" si="73"/>
        <v>None</v>
      </c>
      <c r="AX318" s="1" t="b">
        <f t="shared" si="74"/>
        <v>1</v>
      </c>
      <c r="AY318" s="1" t="b">
        <f t="shared" si="75"/>
        <v>1</v>
      </c>
      <c r="AZ318" s="1" t="b">
        <f t="shared" si="76"/>
        <v>0</v>
      </c>
      <c r="BA318" s="1" t="b">
        <f t="shared" si="77"/>
        <v>1</v>
      </c>
      <c r="BB318" s="1" t="b">
        <f t="shared" si="78"/>
        <v>0</v>
      </c>
    </row>
    <row r="319">
      <c r="A319" s="16" t="s">
        <v>1467</v>
      </c>
      <c r="B319" s="17">
        <v>42425.0</v>
      </c>
      <c r="C319" s="4" t="s">
        <v>1468</v>
      </c>
      <c r="D319" s="3" t="s">
        <v>74</v>
      </c>
      <c r="E319" s="3" t="s">
        <v>53</v>
      </c>
      <c r="F319" s="18" t="s">
        <v>202</v>
      </c>
      <c r="G319" s="6" t="s">
        <v>115</v>
      </c>
      <c r="H319" s="6"/>
      <c r="I319" s="25"/>
      <c r="J319" s="14"/>
      <c r="K319" s="19" t="s">
        <v>58</v>
      </c>
      <c r="L319" s="3" t="s">
        <v>212</v>
      </c>
      <c r="M319" s="3" t="s">
        <v>1469</v>
      </c>
      <c r="N319" s="3" t="s">
        <v>1470</v>
      </c>
      <c r="O319" s="3" t="s">
        <v>1473</v>
      </c>
      <c r="P319" s="74"/>
      <c r="Q319" s="21"/>
      <c r="R319" s="12"/>
      <c r="S319" s="21"/>
      <c r="T319" s="7" t="s">
        <v>1471</v>
      </c>
      <c r="U319" s="7" t="s">
        <v>1474</v>
      </c>
      <c r="V319" s="5" t="s">
        <v>179</v>
      </c>
      <c r="W319" s="5" t="s">
        <v>92</v>
      </c>
      <c r="X319" s="5" t="str">
        <f t="shared" si="85"/>
        <v>school administration
gathering/protest/vigil/demonstration</v>
      </c>
      <c r="Y319" s="5" t="s">
        <v>179</v>
      </c>
      <c r="Z319" s="5" t="s">
        <v>110</v>
      </c>
      <c r="AA319" s="5" t="str">
        <f t="shared" si="86"/>
        <v>school administration
policy/committee/system creation</v>
      </c>
      <c r="AB319" s="12"/>
      <c r="AC319" s="5"/>
      <c r="AD319" s="5" t="str">
        <f t="shared" si="87"/>
        <v>
</v>
      </c>
      <c r="AE319" s="12"/>
      <c r="AF319" s="5"/>
      <c r="AG319" s="12" t="str">
        <f t="shared" si="88"/>
        <v>
</v>
      </c>
      <c r="AH319" s="12">
        <v>2.0</v>
      </c>
      <c r="AI319" s="12" t="str">
        <f t="shared" si="59"/>
        <v>Incident</v>
      </c>
      <c r="AJ319" s="12" t="str">
        <f t="shared" si="60"/>
        <v>antisemitic-incident</v>
      </c>
      <c r="AK319" s="22" t="str">
        <f t="shared" si="89"/>
        <v>gathering/protest/vigil/demonstration, policy/committee/system creation</v>
      </c>
      <c r="AL319" s="23" t="str">
        <f t="shared" si="62"/>
        <v>school administration, school administration</v>
      </c>
      <c r="AM319" s="1" t="str">
        <f t="shared" si="90"/>
        <v/>
      </c>
      <c r="AN319" s="2" t="b">
        <f t="shared" si="64"/>
        <v>0</v>
      </c>
      <c r="AO319" s="1" t="b">
        <f t="shared" si="65"/>
        <v>0</v>
      </c>
      <c r="AP319" s="1" t="str">
        <f t="shared" si="66"/>
        <v>no involvement</v>
      </c>
      <c r="AQ319" s="1" t="b">
        <f t="shared" si="67"/>
        <v>0</v>
      </c>
      <c r="AR319" s="1" t="b">
        <f t="shared" si="68"/>
        <v>0</v>
      </c>
      <c r="AS319" s="1" t="b">
        <f t="shared" si="69"/>
        <v>0</v>
      </c>
      <c r="AT319" s="1" t="str">
        <f t="shared" si="70"/>
        <v>None</v>
      </c>
      <c r="AU319" s="1" t="b">
        <f t="shared" si="71"/>
        <v>0</v>
      </c>
      <c r="AV319" s="1" t="b">
        <f t="shared" si="72"/>
        <v>0</v>
      </c>
      <c r="AW319" s="1" t="str">
        <f t="shared" si="73"/>
        <v>None</v>
      </c>
      <c r="AX319" s="1" t="b">
        <f t="shared" si="74"/>
        <v>1</v>
      </c>
      <c r="AY319" s="1" t="b">
        <f t="shared" si="75"/>
        <v>1</v>
      </c>
      <c r="AZ319" s="1" t="b">
        <f t="shared" si="76"/>
        <v>0</v>
      </c>
      <c r="BA319" s="1" t="b">
        <f t="shared" si="77"/>
        <v>1</v>
      </c>
      <c r="BB319" s="1" t="b">
        <f t="shared" si="78"/>
        <v>0</v>
      </c>
    </row>
    <row r="320">
      <c r="A320" s="16" t="s">
        <v>1431</v>
      </c>
      <c r="B320" s="17">
        <v>42475.0</v>
      </c>
      <c r="C320" s="4" t="s">
        <v>1475</v>
      </c>
      <c r="D320" s="3" t="s">
        <v>124</v>
      </c>
      <c r="E320" s="3" t="s">
        <v>53</v>
      </c>
      <c r="F320" s="18" t="s">
        <v>55</v>
      </c>
      <c r="G320" s="6"/>
      <c r="H320" s="6"/>
      <c r="I320" s="25"/>
      <c r="J320" s="14"/>
      <c r="K320" s="19" t="s">
        <v>58</v>
      </c>
      <c r="L320" s="3" t="s">
        <v>146</v>
      </c>
      <c r="M320" s="3" t="s">
        <v>1476</v>
      </c>
      <c r="N320" s="3" t="s">
        <v>1470</v>
      </c>
      <c r="O320" s="3" t="s">
        <v>842</v>
      </c>
      <c r="P320" s="74"/>
      <c r="Q320" s="72" t="s">
        <v>1477</v>
      </c>
      <c r="R320" s="3"/>
      <c r="S320" s="21"/>
      <c r="T320" s="7" t="s">
        <v>1478</v>
      </c>
      <c r="U320" s="7" t="s">
        <v>1479</v>
      </c>
      <c r="V320" s="5" t="s">
        <v>109</v>
      </c>
      <c r="W320" s="5" t="s">
        <v>110</v>
      </c>
      <c r="X320" s="5" t="str">
        <f t="shared" si="85"/>
        <v>mayor/council member
policy/committee/system creation</v>
      </c>
      <c r="Y320" s="5" t="s">
        <v>179</v>
      </c>
      <c r="Z320" s="5" t="s">
        <v>110</v>
      </c>
      <c r="AA320" s="5" t="str">
        <f t="shared" si="86"/>
        <v>school administration
policy/committee/system creation</v>
      </c>
      <c r="AB320" s="12"/>
      <c r="AC320" s="12"/>
      <c r="AD320" s="5" t="str">
        <f t="shared" si="87"/>
        <v>
</v>
      </c>
      <c r="AE320" s="12"/>
      <c r="AF320" s="12"/>
      <c r="AG320" s="12" t="str">
        <f t="shared" si="88"/>
        <v>
</v>
      </c>
      <c r="AH320" s="12">
        <v>2.0</v>
      </c>
      <c r="AI320" s="12" t="str">
        <f t="shared" si="59"/>
        <v>Graffiti</v>
      </c>
      <c r="AJ320" s="12" t="str">
        <f t="shared" si="60"/>
        <v>graffiti</v>
      </c>
      <c r="AK320" s="22" t="str">
        <f t="shared" si="89"/>
        <v>policy/committee/system creation, policy/committee/system creation</v>
      </c>
      <c r="AL320" s="39" t="str">
        <f t="shared" si="62"/>
        <v>mayor/council member, school administration</v>
      </c>
      <c r="AM320" s="1" t="str">
        <f t="shared" si="90"/>
        <v>Asian American Community</v>
      </c>
      <c r="AN320" s="2" t="b">
        <f t="shared" si="64"/>
        <v>0</v>
      </c>
      <c r="AO320" s="1" t="b">
        <f t="shared" si="65"/>
        <v>0</v>
      </c>
      <c r="AP320" s="1" t="str">
        <f t="shared" si="66"/>
        <v>no involvement</v>
      </c>
      <c r="AQ320" s="1" t="b">
        <f t="shared" si="67"/>
        <v>0</v>
      </c>
      <c r="AR320" s="1" t="b">
        <f t="shared" si="68"/>
        <v>0</v>
      </c>
      <c r="AS320" s="1" t="b">
        <f t="shared" si="69"/>
        <v>0</v>
      </c>
      <c r="AT320" s="1" t="str">
        <f t="shared" si="70"/>
        <v>None</v>
      </c>
      <c r="AU320" s="1" t="b">
        <f t="shared" si="71"/>
        <v>0</v>
      </c>
      <c r="AV320" s="1" t="b">
        <f t="shared" si="72"/>
        <v>0</v>
      </c>
      <c r="AW320" s="1" t="str">
        <f t="shared" si="73"/>
        <v>None</v>
      </c>
      <c r="AX320" s="1" t="b">
        <f t="shared" si="74"/>
        <v>1</v>
      </c>
      <c r="AY320" s="1" t="b">
        <f t="shared" si="75"/>
        <v>0</v>
      </c>
      <c r="AZ320" s="1" t="b">
        <f t="shared" si="76"/>
        <v>0</v>
      </c>
      <c r="BA320" s="1" t="b">
        <f t="shared" si="77"/>
        <v>1</v>
      </c>
      <c r="BB320" s="1" t="b">
        <f t="shared" si="78"/>
        <v>0</v>
      </c>
    </row>
    <row r="321">
      <c r="A321" s="20" t="s">
        <v>1480</v>
      </c>
      <c r="B321" s="17">
        <v>42491.0</v>
      </c>
      <c r="C321" s="4" t="s">
        <v>1481</v>
      </c>
      <c r="D321" s="3" t="s">
        <v>423</v>
      </c>
      <c r="E321" s="3" t="s">
        <v>53</v>
      </c>
      <c r="F321" s="18" t="s">
        <v>82</v>
      </c>
      <c r="G321" s="26"/>
      <c r="H321" s="26"/>
      <c r="I321" s="25"/>
      <c r="J321" s="14"/>
      <c r="K321" s="19" t="s">
        <v>58</v>
      </c>
      <c r="L321" s="3" t="s">
        <v>59</v>
      </c>
      <c r="M321" s="3" t="s">
        <v>1476</v>
      </c>
      <c r="N321" s="3" t="s">
        <v>1470</v>
      </c>
      <c r="O321" s="3" t="s">
        <v>860</v>
      </c>
      <c r="P321" s="74"/>
      <c r="Q321" s="21"/>
      <c r="R321" s="21"/>
      <c r="S321" s="21"/>
      <c r="T321" s="7" t="s">
        <v>1482</v>
      </c>
      <c r="U321" s="7" t="s">
        <v>1483</v>
      </c>
      <c r="V321" s="5" t="s">
        <v>179</v>
      </c>
      <c r="W321" s="5" t="s">
        <v>69</v>
      </c>
      <c r="X321" s="5" t="str">
        <f t="shared" si="85"/>
        <v>school administration
clean up/cover up</v>
      </c>
      <c r="Y321" s="12"/>
      <c r="Z321" s="5"/>
      <c r="AA321" s="5" t="str">
        <f t="shared" si="86"/>
        <v>
</v>
      </c>
      <c r="AB321" s="12"/>
      <c r="AC321" s="12"/>
      <c r="AD321" s="5" t="str">
        <f t="shared" si="87"/>
        <v>
</v>
      </c>
      <c r="AE321" s="12"/>
      <c r="AF321" s="12"/>
      <c r="AG321" s="12" t="str">
        <f t="shared" si="88"/>
        <v>
</v>
      </c>
      <c r="AH321" s="12">
        <v>1.0</v>
      </c>
      <c r="AI321" s="12" t="str">
        <f t="shared" si="59"/>
        <v>Other</v>
      </c>
      <c r="AJ321" s="12" t="str">
        <f t="shared" si="60"/>
        <v>none</v>
      </c>
      <c r="AK321" s="22" t="str">
        <f t="shared" si="89"/>
        <v>clean up/cover up</v>
      </c>
      <c r="AL321" s="23" t="str">
        <f t="shared" si="62"/>
        <v>clean up/cover up</v>
      </c>
      <c r="AM321" s="1" t="str">
        <f t="shared" si="90"/>
        <v/>
      </c>
      <c r="AN321" s="2" t="b">
        <f t="shared" si="64"/>
        <v>0</v>
      </c>
      <c r="AO321" s="1" t="b">
        <f t="shared" si="65"/>
        <v>0</v>
      </c>
      <c r="AP321" s="1" t="str">
        <f t="shared" si="66"/>
        <v>no involvement</v>
      </c>
      <c r="AQ321" s="1" t="b">
        <f t="shared" si="67"/>
        <v>0</v>
      </c>
      <c r="AR321" s="1" t="b">
        <f t="shared" si="68"/>
        <v>0</v>
      </c>
      <c r="AS321" s="1" t="b">
        <f t="shared" si="69"/>
        <v>1</v>
      </c>
      <c r="AT321" s="1" t="str">
        <f t="shared" si="70"/>
        <v>school administration</v>
      </c>
      <c r="AU321" s="1" t="b">
        <f t="shared" si="71"/>
        <v>0</v>
      </c>
      <c r="AV321" s="1" t="b">
        <f t="shared" si="72"/>
        <v>0</v>
      </c>
      <c r="AW321" s="1" t="str">
        <f t="shared" si="73"/>
        <v>None</v>
      </c>
      <c r="AX321" s="1" t="b">
        <f t="shared" si="74"/>
        <v>0</v>
      </c>
      <c r="AY321" s="1" t="b">
        <f t="shared" si="75"/>
        <v>0</v>
      </c>
      <c r="AZ321" s="1" t="b">
        <f t="shared" si="76"/>
        <v>0</v>
      </c>
      <c r="BA321" s="1" t="b">
        <f t="shared" si="77"/>
        <v>0</v>
      </c>
      <c r="BB321" s="1" t="b">
        <f t="shared" si="78"/>
        <v>1</v>
      </c>
    </row>
    <row r="322">
      <c r="A322" s="16" t="s">
        <v>1484</v>
      </c>
      <c r="B322" s="17">
        <v>42510.0</v>
      </c>
      <c r="C322" s="4" t="s">
        <v>1485</v>
      </c>
      <c r="D322" s="3" t="s">
        <v>95</v>
      </c>
      <c r="E322" s="3" t="s">
        <v>53</v>
      </c>
      <c r="F322" s="18" t="s">
        <v>82</v>
      </c>
      <c r="G322" s="26"/>
      <c r="H322" s="26"/>
      <c r="I322" s="25"/>
      <c r="J322" s="8" t="s">
        <v>1486</v>
      </c>
      <c r="K322" s="19" t="s">
        <v>132</v>
      </c>
      <c r="L322" s="3" t="s">
        <v>146</v>
      </c>
      <c r="M322" s="3" t="s">
        <v>1476</v>
      </c>
      <c r="N322" s="3" t="s">
        <v>1470</v>
      </c>
      <c r="O322" s="3" t="s">
        <v>1086</v>
      </c>
      <c r="P322" s="74"/>
      <c r="Q322" s="36"/>
      <c r="R322" s="21"/>
      <c r="S322" s="3" t="s">
        <v>1487</v>
      </c>
      <c r="T322" s="7" t="s">
        <v>1488</v>
      </c>
      <c r="U322" s="7" t="s">
        <v>1489</v>
      </c>
      <c r="V322" s="5" t="s">
        <v>163</v>
      </c>
      <c r="W322" s="5" t="s">
        <v>111</v>
      </c>
      <c r="X322" s="5" t="str">
        <f t="shared" si="85"/>
        <v>religious leaders
letters/statements</v>
      </c>
      <c r="Y322" s="5" t="s">
        <v>163</v>
      </c>
      <c r="Z322" s="5" t="s">
        <v>92</v>
      </c>
      <c r="AA322" s="5" t="str">
        <f t="shared" si="86"/>
        <v>religious leaders
gathering/protest/vigil/demonstration</v>
      </c>
      <c r="AB322" s="12"/>
      <c r="AC322" s="12"/>
      <c r="AD322" s="5" t="str">
        <f t="shared" si="87"/>
        <v>
</v>
      </c>
      <c r="AE322" s="12"/>
      <c r="AF322" s="12"/>
      <c r="AG322" s="12" t="str">
        <f t="shared" si="88"/>
        <v>
</v>
      </c>
      <c r="AH322" s="12">
        <v>2.0</v>
      </c>
      <c r="AI322" s="12" t="str">
        <f t="shared" si="59"/>
        <v>Other</v>
      </c>
      <c r="AJ322" s="12" t="str">
        <f t="shared" si="60"/>
        <v>none</v>
      </c>
      <c r="AK322" s="22" t="str">
        <f t="shared" si="89"/>
        <v>letters/statements, gathering/protest/vigil/demonstration</v>
      </c>
      <c r="AL322" s="39" t="str">
        <f t="shared" si="62"/>
        <v>religious leaders, religious leaders</v>
      </c>
      <c r="AM322" s="1" t="str">
        <f t="shared" si="90"/>
        <v/>
      </c>
      <c r="AN322" s="2" t="b">
        <f t="shared" si="64"/>
        <v>0</v>
      </c>
      <c r="AO322" s="1" t="b">
        <f t="shared" si="65"/>
        <v>0</v>
      </c>
      <c r="AP322" s="1" t="str">
        <f t="shared" si="66"/>
        <v>no involvement</v>
      </c>
      <c r="AQ322" s="1" t="b">
        <f t="shared" si="67"/>
        <v>1</v>
      </c>
      <c r="AR322" s="1" t="b">
        <f t="shared" si="68"/>
        <v>1</v>
      </c>
      <c r="AS322" s="1" t="b">
        <f t="shared" si="69"/>
        <v>0</v>
      </c>
      <c r="AT322" s="1" t="str">
        <f t="shared" si="70"/>
        <v>None</v>
      </c>
      <c r="AU322" s="1" t="b">
        <f t="shared" si="71"/>
        <v>0</v>
      </c>
      <c r="AV322" s="1" t="b">
        <f t="shared" si="72"/>
        <v>0</v>
      </c>
      <c r="AW322" s="1" t="str">
        <f t="shared" si="73"/>
        <v>None</v>
      </c>
      <c r="AX322" s="1" t="b">
        <f t="shared" si="74"/>
        <v>0</v>
      </c>
      <c r="AY322" s="1" t="b">
        <f t="shared" si="75"/>
        <v>1</v>
      </c>
      <c r="AZ322" s="1" t="b">
        <f t="shared" si="76"/>
        <v>0</v>
      </c>
      <c r="BA322" s="1" t="b">
        <f t="shared" si="77"/>
        <v>1</v>
      </c>
      <c r="BB322" s="1" t="b">
        <f t="shared" si="78"/>
        <v>0</v>
      </c>
    </row>
    <row r="323">
      <c r="A323" s="75" t="s">
        <v>1490</v>
      </c>
      <c r="B323" s="76">
        <v>42515.0</v>
      </c>
      <c r="C323" s="77" t="s">
        <v>1491</v>
      </c>
      <c r="D323" s="45" t="s">
        <v>74</v>
      </c>
      <c r="E323" s="45" t="s">
        <v>53</v>
      </c>
      <c r="F323" s="18" t="s">
        <v>82</v>
      </c>
      <c r="G323" s="86"/>
      <c r="H323" s="86"/>
      <c r="I323" s="79"/>
      <c r="J323" s="27"/>
      <c r="K323" s="80" t="s">
        <v>58</v>
      </c>
      <c r="L323" s="45" t="s">
        <v>1492</v>
      </c>
      <c r="M323" s="45" t="s">
        <v>1469</v>
      </c>
      <c r="N323" s="45" t="s">
        <v>1470</v>
      </c>
      <c r="O323" s="45" t="s">
        <v>297</v>
      </c>
      <c r="P323" s="95"/>
      <c r="Q323" s="36"/>
      <c r="R323" s="3"/>
      <c r="S323" s="36"/>
      <c r="T323" s="83" t="s">
        <v>1493</v>
      </c>
      <c r="U323" s="83" t="s">
        <v>1494</v>
      </c>
      <c r="V323" s="5" t="s">
        <v>70</v>
      </c>
      <c r="W323" s="5" t="s">
        <v>71</v>
      </c>
      <c r="X323" s="5" t="str">
        <f t="shared" si="85"/>
        <v>police/sheriff
other</v>
      </c>
      <c r="Y323" s="12"/>
      <c r="Z323" s="5"/>
      <c r="AA323" s="5" t="str">
        <f t="shared" si="86"/>
        <v>
</v>
      </c>
      <c r="AB323" s="12"/>
      <c r="AC323" s="12"/>
      <c r="AD323" s="5" t="str">
        <f t="shared" si="87"/>
        <v>
</v>
      </c>
      <c r="AE323" s="12"/>
      <c r="AF323" s="12"/>
      <c r="AG323" s="12" t="str">
        <f t="shared" si="88"/>
        <v>
</v>
      </c>
      <c r="AH323" s="12">
        <v>1.0</v>
      </c>
      <c r="AI323" s="12" t="str">
        <f t="shared" si="59"/>
        <v>Other</v>
      </c>
      <c r="AJ323" s="12" t="str">
        <f t="shared" si="60"/>
        <v>none</v>
      </c>
      <c r="AK323" s="22" t="str">
        <f t="shared" si="89"/>
        <v>other</v>
      </c>
      <c r="AL323" s="39" t="str">
        <f t="shared" si="62"/>
        <v>other</v>
      </c>
      <c r="AM323" s="1" t="str">
        <f t="shared" si="90"/>
        <v/>
      </c>
      <c r="AN323" s="2" t="b">
        <f t="shared" si="64"/>
        <v>0</v>
      </c>
      <c r="AO323" s="1" t="b">
        <f t="shared" si="65"/>
        <v>1</v>
      </c>
      <c r="AP323" s="1" t="str">
        <f t="shared" si="66"/>
        <v>other</v>
      </c>
      <c r="AQ323" s="1" t="b">
        <f t="shared" si="67"/>
        <v>0</v>
      </c>
      <c r="AR323" s="1" t="b">
        <f t="shared" si="68"/>
        <v>0</v>
      </c>
      <c r="AS323" s="1" t="b">
        <f t="shared" si="69"/>
        <v>0</v>
      </c>
      <c r="AT323" s="1" t="str">
        <f t="shared" si="70"/>
        <v>None</v>
      </c>
      <c r="AU323" s="1" t="b">
        <f t="shared" si="71"/>
        <v>0</v>
      </c>
      <c r="AV323" s="1" t="b">
        <f t="shared" si="72"/>
        <v>1</v>
      </c>
      <c r="AW323" s="1" t="str">
        <f t="shared" si="73"/>
        <v>police/sheriff</v>
      </c>
      <c r="AX323" s="1" t="b">
        <f t="shared" si="74"/>
        <v>0</v>
      </c>
      <c r="AY323" s="1" t="b">
        <f t="shared" si="75"/>
        <v>0</v>
      </c>
      <c r="AZ323" s="1" t="b">
        <f t="shared" si="76"/>
        <v>0</v>
      </c>
      <c r="BA323" s="1" t="b">
        <f t="shared" si="77"/>
        <v>0</v>
      </c>
      <c r="BB323" s="1" t="b">
        <f t="shared" si="78"/>
        <v>1</v>
      </c>
    </row>
    <row r="324">
      <c r="A324" s="16" t="s">
        <v>1495</v>
      </c>
      <c r="B324" s="17">
        <v>42520.0</v>
      </c>
      <c r="C324" s="4" t="s">
        <v>651</v>
      </c>
      <c r="D324" s="3" t="s">
        <v>370</v>
      </c>
      <c r="E324" s="3" t="s">
        <v>53</v>
      </c>
      <c r="F324" s="18" t="s">
        <v>55</v>
      </c>
      <c r="G324" s="6"/>
      <c r="H324" s="6"/>
      <c r="I324" s="7" t="s">
        <v>1496</v>
      </c>
      <c r="J324" s="60" t="s">
        <v>131</v>
      </c>
      <c r="K324" s="19" t="s">
        <v>223</v>
      </c>
      <c r="L324" s="3" t="s">
        <v>325</v>
      </c>
      <c r="M324" s="3" t="s">
        <v>1497</v>
      </c>
      <c r="N324" s="3" t="s">
        <v>1470</v>
      </c>
      <c r="O324" s="3" t="s">
        <v>326</v>
      </c>
      <c r="P324" s="74"/>
      <c r="Q324" s="21"/>
      <c r="R324" s="21"/>
      <c r="S324" s="21"/>
      <c r="T324" s="7" t="s">
        <v>1498</v>
      </c>
      <c r="U324" s="7" t="s">
        <v>1499</v>
      </c>
      <c r="V324" s="5" t="s">
        <v>179</v>
      </c>
      <c r="W324" s="5" t="s">
        <v>69</v>
      </c>
      <c r="X324" s="5" t="str">
        <f t="shared" si="85"/>
        <v>school administration
clean up/cover up</v>
      </c>
      <c r="Y324" s="5" t="s">
        <v>70</v>
      </c>
      <c r="Z324" s="5" t="s">
        <v>71</v>
      </c>
      <c r="AA324" s="5" t="str">
        <f t="shared" si="86"/>
        <v>police/sheriff
other</v>
      </c>
      <c r="AB324" s="12"/>
      <c r="AC324" s="12"/>
      <c r="AD324" s="5" t="str">
        <f t="shared" si="87"/>
        <v>
</v>
      </c>
      <c r="AE324" s="12"/>
      <c r="AF324" s="12"/>
      <c r="AG324" s="12" t="str">
        <f t="shared" si="88"/>
        <v>
</v>
      </c>
      <c r="AH324" s="12">
        <v>2.0</v>
      </c>
      <c r="AI324" s="12" t="str">
        <f t="shared" si="59"/>
        <v>Graffiti</v>
      </c>
      <c r="AJ324" s="12" t="str">
        <f t="shared" si="60"/>
        <v>graffiti</v>
      </c>
      <c r="AK324" s="22" t="str">
        <f t="shared" si="89"/>
        <v>clean up/cover up, other</v>
      </c>
      <c r="AL324" s="23" t="str">
        <f t="shared" si="62"/>
        <v>school administration, police/sheriff</v>
      </c>
      <c r="AM324" s="1" t="str">
        <f t="shared" si="90"/>
        <v/>
      </c>
      <c r="AN324" s="2" t="b">
        <f t="shared" si="64"/>
        <v>0</v>
      </c>
      <c r="AO324" s="1" t="b">
        <f t="shared" si="65"/>
        <v>1</v>
      </c>
      <c r="AP324" s="1" t="str">
        <f t="shared" si="66"/>
        <v>other</v>
      </c>
      <c r="AQ324" s="1" t="b">
        <f t="shared" si="67"/>
        <v>0</v>
      </c>
      <c r="AR324" s="1" t="b">
        <f t="shared" si="68"/>
        <v>0</v>
      </c>
      <c r="AS324" s="1" t="b">
        <f t="shared" si="69"/>
        <v>1</v>
      </c>
      <c r="AT324" s="1" t="str">
        <f t="shared" si="70"/>
        <v>school administration</v>
      </c>
      <c r="AU324" s="1" t="b">
        <f t="shared" si="71"/>
        <v>0</v>
      </c>
      <c r="AV324" s="1" t="b">
        <f t="shared" si="72"/>
        <v>1</v>
      </c>
      <c r="AW324" s="1" t="str">
        <f t="shared" si="73"/>
        <v>police/sheriff</v>
      </c>
      <c r="AX324" s="1" t="b">
        <f t="shared" si="74"/>
        <v>0</v>
      </c>
      <c r="AY324" s="1" t="b">
        <f t="shared" si="75"/>
        <v>0</v>
      </c>
      <c r="AZ324" s="1" t="b">
        <f t="shared" si="76"/>
        <v>0</v>
      </c>
      <c r="BA324" s="1" t="b">
        <f t="shared" si="77"/>
        <v>0</v>
      </c>
      <c r="BB324" s="1" t="b">
        <f t="shared" si="78"/>
        <v>1</v>
      </c>
    </row>
    <row r="325">
      <c r="A325" s="16" t="s">
        <v>1500</v>
      </c>
      <c r="B325" s="17">
        <v>42612.0</v>
      </c>
      <c r="C325" s="4" t="s">
        <v>1501</v>
      </c>
      <c r="D325" s="3" t="s">
        <v>95</v>
      </c>
      <c r="E325" s="3" t="s">
        <v>53</v>
      </c>
      <c r="F325" s="18" t="s">
        <v>54</v>
      </c>
      <c r="G325" s="6"/>
      <c r="H325" s="6"/>
      <c r="I325" s="25"/>
      <c r="J325" s="14"/>
      <c r="K325" s="19" t="s">
        <v>58</v>
      </c>
      <c r="L325" s="3" t="s">
        <v>59</v>
      </c>
      <c r="M325" s="3" t="s">
        <v>1497</v>
      </c>
      <c r="N325" s="3" t="s">
        <v>1470</v>
      </c>
      <c r="O325" s="10" t="s">
        <v>62</v>
      </c>
      <c r="P325" s="74"/>
      <c r="Q325" s="21"/>
      <c r="R325" s="21"/>
      <c r="S325" s="3"/>
      <c r="T325" s="7" t="s">
        <v>1502</v>
      </c>
      <c r="U325" s="7" t="s">
        <v>1503</v>
      </c>
      <c r="V325" s="5" t="s">
        <v>179</v>
      </c>
      <c r="W325" s="5" t="s">
        <v>69</v>
      </c>
      <c r="X325" s="5" t="str">
        <f t="shared" si="85"/>
        <v>school administration
clean up/cover up</v>
      </c>
      <c r="Y325" s="5" t="s">
        <v>70</v>
      </c>
      <c r="Z325" s="5" t="s">
        <v>71</v>
      </c>
      <c r="AA325" s="5" t="str">
        <f t="shared" si="86"/>
        <v>police/sheriff
other</v>
      </c>
      <c r="AB325" s="12"/>
      <c r="AC325" s="12"/>
      <c r="AD325" s="5" t="str">
        <f t="shared" si="87"/>
        <v>
</v>
      </c>
      <c r="AE325" s="12"/>
      <c r="AF325" s="12"/>
      <c r="AG325" s="12" t="str">
        <f t="shared" si="88"/>
        <v>
</v>
      </c>
      <c r="AH325" s="12">
        <v>2.0</v>
      </c>
      <c r="AI325" s="12" t="str">
        <f t="shared" si="59"/>
        <v>Vandalism</v>
      </c>
      <c r="AJ325" s="12" t="str">
        <f t="shared" si="60"/>
        <v>vandalism</v>
      </c>
      <c r="AK325" s="22" t="str">
        <f t="shared" si="89"/>
        <v>clean up/cover up, other</v>
      </c>
      <c r="AL325" s="23" t="str">
        <f t="shared" si="62"/>
        <v>school administration, police/sheriff</v>
      </c>
      <c r="AM325" s="1" t="str">
        <f t="shared" si="90"/>
        <v/>
      </c>
      <c r="AN325" s="2" t="b">
        <f t="shared" si="64"/>
        <v>0</v>
      </c>
      <c r="AO325" s="1" t="b">
        <f t="shared" si="65"/>
        <v>1</v>
      </c>
      <c r="AP325" s="1" t="str">
        <f t="shared" si="66"/>
        <v>other</v>
      </c>
      <c r="AQ325" s="1" t="b">
        <f t="shared" si="67"/>
        <v>0</v>
      </c>
      <c r="AR325" s="1" t="b">
        <f t="shared" si="68"/>
        <v>0</v>
      </c>
      <c r="AS325" s="1" t="b">
        <f t="shared" si="69"/>
        <v>1</v>
      </c>
      <c r="AT325" s="1" t="str">
        <f t="shared" si="70"/>
        <v>school administration</v>
      </c>
      <c r="AU325" s="1" t="b">
        <f t="shared" si="71"/>
        <v>0</v>
      </c>
      <c r="AV325" s="1" t="b">
        <f t="shared" si="72"/>
        <v>1</v>
      </c>
      <c r="AW325" s="1" t="str">
        <f t="shared" si="73"/>
        <v>police/sheriff</v>
      </c>
      <c r="AX325" s="1" t="b">
        <f t="shared" si="74"/>
        <v>0</v>
      </c>
      <c r="AY325" s="1" t="b">
        <f t="shared" si="75"/>
        <v>0</v>
      </c>
      <c r="AZ325" s="1" t="b">
        <f t="shared" si="76"/>
        <v>0</v>
      </c>
      <c r="BA325" s="1" t="b">
        <f t="shared" si="77"/>
        <v>0</v>
      </c>
      <c r="BB325" s="1" t="b">
        <f t="shared" si="78"/>
        <v>1</v>
      </c>
    </row>
    <row r="326">
      <c r="A326" s="16" t="s">
        <v>1504</v>
      </c>
      <c r="B326" s="17">
        <v>42642.0</v>
      </c>
      <c r="C326" s="4" t="s">
        <v>1505</v>
      </c>
      <c r="D326" s="3" t="s">
        <v>95</v>
      </c>
      <c r="E326" s="3" t="s">
        <v>53</v>
      </c>
      <c r="F326" s="18" t="s">
        <v>82</v>
      </c>
      <c r="G326" s="26"/>
      <c r="H326" s="26"/>
      <c r="I326" s="7" t="s">
        <v>1506</v>
      </c>
      <c r="J326" s="14"/>
      <c r="K326" s="19" t="s">
        <v>58</v>
      </c>
      <c r="L326" s="3" t="s">
        <v>146</v>
      </c>
      <c r="M326" s="3" t="s">
        <v>1507</v>
      </c>
      <c r="N326" s="3" t="s">
        <v>1470</v>
      </c>
      <c r="O326" s="3" t="s">
        <v>1508</v>
      </c>
      <c r="P326" s="74"/>
      <c r="Q326" s="3" t="s">
        <v>134</v>
      </c>
      <c r="R326" s="3"/>
      <c r="S326" s="21"/>
      <c r="T326" s="25"/>
      <c r="U326" s="7" t="s">
        <v>1509</v>
      </c>
      <c r="V326" s="12"/>
      <c r="W326" s="5"/>
      <c r="X326" s="5" t="str">
        <f t="shared" si="85"/>
        <v>
</v>
      </c>
      <c r="Y326" s="12"/>
      <c r="Z326" s="5"/>
      <c r="AA326" s="5" t="str">
        <f t="shared" si="86"/>
        <v>
</v>
      </c>
      <c r="AB326" s="12"/>
      <c r="AC326" s="12"/>
      <c r="AD326" s="5" t="str">
        <f t="shared" si="87"/>
        <v>
</v>
      </c>
      <c r="AE326" s="12"/>
      <c r="AF326" s="12"/>
      <c r="AG326" s="12" t="str">
        <f t="shared" si="88"/>
        <v>
</v>
      </c>
      <c r="AH326" s="12">
        <v>0.0</v>
      </c>
      <c r="AI326" s="12" t="str">
        <f t="shared" si="59"/>
        <v>Other</v>
      </c>
      <c r="AJ326" s="12" t="str">
        <f t="shared" si="60"/>
        <v>none</v>
      </c>
      <c r="AK326" s="22" t="str">
        <f t="shared" si="89"/>
        <v/>
      </c>
      <c r="AL326" s="23" t="str">
        <f t="shared" si="62"/>
        <v/>
      </c>
      <c r="AM326" s="1" t="str">
        <f t="shared" si="90"/>
        <v>Jewish Community</v>
      </c>
      <c r="AN326" s="2" t="b">
        <f t="shared" si="64"/>
        <v>0</v>
      </c>
      <c r="AO326" s="1" t="b">
        <f t="shared" si="65"/>
        <v>0</v>
      </c>
      <c r="AP326" s="1" t="str">
        <f t="shared" si="66"/>
        <v>no involvement</v>
      </c>
      <c r="AQ326" s="1" t="b">
        <f t="shared" si="67"/>
        <v>0</v>
      </c>
      <c r="AR326" s="1" t="b">
        <f t="shared" si="68"/>
        <v>0</v>
      </c>
      <c r="AS326" s="1" t="b">
        <f t="shared" si="69"/>
        <v>0</v>
      </c>
      <c r="AT326" s="1" t="str">
        <f t="shared" si="70"/>
        <v>None</v>
      </c>
      <c r="AU326" s="1" t="b">
        <f t="shared" si="71"/>
        <v>0</v>
      </c>
      <c r="AV326" s="1" t="b">
        <f t="shared" si="72"/>
        <v>0</v>
      </c>
      <c r="AW326" s="1" t="str">
        <f t="shared" si="73"/>
        <v>None</v>
      </c>
      <c r="AX326" s="1" t="b">
        <f t="shared" si="74"/>
        <v>0</v>
      </c>
      <c r="AY326" s="1" t="b">
        <f t="shared" si="75"/>
        <v>0</v>
      </c>
      <c r="AZ326" s="1" t="b">
        <f t="shared" si="76"/>
        <v>0</v>
      </c>
      <c r="BA326" s="1" t="b">
        <f t="shared" si="77"/>
        <v>0</v>
      </c>
      <c r="BB326" s="1" t="b">
        <f t="shared" si="78"/>
        <v>0</v>
      </c>
    </row>
    <row r="327">
      <c r="A327" s="16" t="s">
        <v>1510</v>
      </c>
      <c r="B327" s="17">
        <v>42645.0</v>
      </c>
      <c r="C327" s="4" t="s">
        <v>1511</v>
      </c>
      <c r="D327" s="3" t="s">
        <v>210</v>
      </c>
      <c r="E327" s="3" t="s">
        <v>53</v>
      </c>
      <c r="F327" s="18" t="s">
        <v>1512</v>
      </c>
      <c r="G327" s="6"/>
      <c r="H327" s="6"/>
      <c r="I327" s="25"/>
      <c r="J327" s="14"/>
      <c r="K327" s="19" t="s">
        <v>58</v>
      </c>
      <c r="L327" s="3" t="s">
        <v>1513</v>
      </c>
      <c r="M327" s="3" t="s">
        <v>1497</v>
      </c>
      <c r="N327" s="3" t="s">
        <v>1470</v>
      </c>
      <c r="O327" s="3" t="s">
        <v>1359</v>
      </c>
      <c r="P327" s="20" t="s">
        <v>1514</v>
      </c>
      <c r="Q327" s="36"/>
      <c r="R327" s="21"/>
      <c r="S327" s="21"/>
      <c r="T327" s="7" t="s">
        <v>1515</v>
      </c>
      <c r="U327" s="7" t="s">
        <v>1516</v>
      </c>
      <c r="V327" s="5" t="s">
        <v>70</v>
      </c>
      <c r="W327" s="5" t="s">
        <v>71</v>
      </c>
      <c r="X327" s="5" t="str">
        <f t="shared" si="85"/>
        <v>police/sheriff
other</v>
      </c>
      <c r="Y327" s="12"/>
      <c r="Z327" s="5"/>
      <c r="AA327" s="5" t="str">
        <f t="shared" si="86"/>
        <v>
</v>
      </c>
      <c r="AB327" s="12"/>
      <c r="AC327" s="12"/>
      <c r="AD327" s="5" t="str">
        <f t="shared" si="87"/>
        <v>
</v>
      </c>
      <c r="AE327" s="12"/>
      <c r="AF327" s="12"/>
      <c r="AG327" s="12" t="str">
        <f t="shared" si="88"/>
        <v>
</v>
      </c>
      <c r="AH327" s="12">
        <v>1.0</v>
      </c>
      <c r="AI327" s="12" t="str">
        <f t="shared" si="59"/>
        <v>Graffiti</v>
      </c>
      <c r="AJ327" s="12" t="str">
        <f t="shared" si="60"/>
        <v>graffiti</v>
      </c>
      <c r="AK327" s="22" t="str">
        <f t="shared" si="89"/>
        <v>other</v>
      </c>
      <c r="AL327" s="39" t="str">
        <f t="shared" si="62"/>
        <v>other</v>
      </c>
      <c r="AM327" s="1" t="str">
        <f t="shared" si="90"/>
        <v/>
      </c>
      <c r="AN327" s="2" t="b">
        <f t="shared" si="64"/>
        <v>0</v>
      </c>
      <c r="AO327" s="1" t="b">
        <f t="shared" si="65"/>
        <v>1</v>
      </c>
      <c r="AP327" s="1" t="str">
        <f t="shared" si="66"/>
        <v>other</v>
      </c>
      <c r="AQ327" s="1" t="b">
        <f t="shared" si="67"/>
        <v>0</v>
      </c>
      <c r="AR327" s="1" t="b">
        <f t="shared" si="68"/>
        <v>0</v>
      </c>
      <c r="AS327" s="1" t="b">
        <f t="shared" si="69"/>
        <v>0</v>
      </c>
      <c r="AT327" s="1" t="str">
        <f t="shared" si="70"/>
        <v>None</v>
      </c>
      <c r="AU327" s="1" t="b">
        <f t="shared" si="71"/>
        <v>0</v>
      </c>
      <c r="AV327" s="1" t="b">
        <f t="shared" si="72"/>
        <v>1</v>
      </c>
      <c r="AW327" s="1" t="str">
        <f t="shared" si="73"/>
        <v>police/sheriff</v>
      </c>
      <c r="AX327" s="1" t="b">
        <f t="shared" si="74"/>
        <v>0</v>
      </c>
      <c r="AY327" s="1" t="b">
        <f t="shared" si="75"/>
        <v>0</v>
      </c>
      <c r="AZ327" s="1" t="b">
        <f t="shared" si="76"/>
        <v>0</v>
      </c>
      <c r="BA327" s="1" t="b">
        <f t="shared" si="77"/>
        <v>0</v>
      </c>
      <c r="BB327" s="1" t="b">
        <f t="shared" si="78"/>
        <v>1</v>
      </c>
    </row>
    <row r="328">
      <c r="A328" s="16" t="s">
        <v>1517</v>
      </c>
      <c r="B328" s="17">
        <v>42652.0</v>
      </c>
      <c r="C328" s="4" t="s">
        <v>1518</v>
      </c>
      <c r="D328" s="3" t="s">
        <v>95</v>
      </c>
      <c r="E328" s="3" t="s">
        <v>53</v>
      </c>
      <c r="F328" s="18" t="s">
        <v>82</v>
      </c>
      <c r="G328" s="18"/>
      <c r="H328" s="18"/>
      <c r="I328" s="25"/>
      <c r="J328" s="14"/>
      <c r="K328" s="19" t="s">
        <v>83</v>
      </c>
      <c r="L328" s="3" t="s">
        <v>146</v>
      </c>
      <c r="M328" s="3" t="s">
        <v>1469</v>
      </c>
      <c r="N328" s="3" t="s">
        <v>1470</v>
      </c>
      <c r="O328" s="3" t="s">
        <v>326</v>
      </c>
      <c r="P328" s="74"/>
      <c r="Q328" s="21"/>
      <c r="R328" s="21"/>
      <c r="S328" s="21"/>
      <c r="T328" s="7" t="s">
        <v>1519</v>
      </c>
      <c r="U328" s="7" t="s">
        <v>1520</v>
      </c>
      <c r="V328" s="5" t="s">
        <v>179</v>
      </c>
      <c r="W328" s="5" t="s">
        <v>110</v>
      </c>
      <c r="X328" s="5" t="str">
        <f t="shared" si="85"/>
        <v>school administration
policy/committee/system creation</v>
      </c>
      <c r="Y328" s="5" t="s">
        <v>179</v>
      </c>
      <c r="Z328" s="5" t="s">
        <v>110</v>
      </c>
      <c r="AA328" s="5" t="str">
        <f t="shared" si="86"/>
        <v>school administration
policy/committee/system creation</v>
      </c>
      <c r="AB328" s="5" t="s">
        <v>179</v>
      </c>
      <c r="AC328" s="5" t="s">
        <v>110</v>
      </c>
      <c r="AD328" s="5" t="str">
        <f t="shared" si="87"/>
        <v>school administration
policy/committee/system creation</v>
      </c>
      <c r="AE328" s="12"/>
      <c r="AF328" s="12"/>
      <c r="AG328" s="12" t="str">
        <f t="shared" si="88"/>
        <v>
</v>
      </c>
      <c r="AH328" s="12">
        <v>3.0</v>
      </c>
      <c r="AI328" s="12" t="str">
        <f t="shared" si="59"/>
        <v>Other</v>
      </c>
      <c r="AJ328" s="12" t="str">
        <f t="shared" si="60"/>
        <v>none</v>
      </c>
      <c r="AK328" s="22" t="str">
        <f t="shared" si="89"/>
        <v>policy/committee/system creation, policy/committee/system creation, policy/committee/system creation</v>
      </c>
      <c r="AL328" s="23" t="str">
        <f t="shared" si="62"/>
        <v>school administration, school administration, school administration</v>
      </c>
      <c r="AM328" s="1" t="str">
        <f t="shared" si="90"/>
        <v/>
      </c>
      <c r="AN328" s="2" t="b">
        <f t="shared" si="64"/>
        <v>0</v>
      </c>
      <c r="AO328" s="1" t="b">
        <f t="shared" si="65"/>
        <v>0</v>
      </c>
      <c r="AP328" s="1" t="str">
        <f t="shared" si="66"/>
        <v>no involvement</v>
      </c>
      <c r="AQ328" s="1" t="b">
        <f t="shared" si="67"/>
        <v>0</v>
      </c>
      <c r="AR328" s="1" t="b">
        <f t="shared" si="68"/>
        <v>0</v>
      </c>
      <c r="AS328" s="1" t="b">
        <f t="shared" si="69"/>
        <v>0</v>
      </c>
      <c r="AT328" s="1" t="str">
        <f t="shared" si="70"/>
        <v>None</v>
      </c>
      <c r="AU328" s="1" t="b">
        <f t="shared" si="71"/>
        <v>0</v>
      </c>
      <c r="AV328" s="1" t="b">
        <f t="shared" si="72"/>
        <v>0</v>
      </c>
      <c r="AW328" s="1" t="str">
        <f t="shared" si="73"/>
        <v>None</v>
      </c>
      <c r="AX328" s="1" t="b">
        <f t="shared" si="74"/>
        <v>1</v>
      </c>
      <c r="AY328" s="1" t="b">
        <f t="shared" si="75"/>
        <v>0</v>
      </c>
      <c r="AZ328" s="1" t="b">
        <f t="shared" si="76"/>
        <v>0</v>
      </c>
      <c r="BA328" s="1" t="b">
        <f t="shared" si="77"/>
        <v>1</v>
      </c>
      <c r="BB328" s="1" t="b">
        <f t="shared" si="78"/>
        <v>0</v>
      </c>
    </row>
    <row r="329">
      <c r="A329" s="16" t="s">
        <v>1521</v>
      </c>
      <c r="B329" s="17">
        <v>42656.0</v>
      </c>
      <c r="C329" s="4" t="s">
        <v>1522</v>
      </c>
      <c r="D329" s="3" t="s">
        <v>477</v>
      </c>
      <c r="E329" s="3" t="s">
        <v>53</v>
      </c>
      <c r="F329" s="18" t="s">
        <v>54</v>
      </c>
      <c r="G329" s="6" t="s">
        <v>1523</v>
      </c>
      <c r="H329" s="6"/>
      <c r="I329" s="25"/>
      <c r="J329" s="8" t="s">
        <v>57</v>
      </c>
      <c r="K329" s="19" t="s">
        <v>58</v>
      </c>
      <c r="L329" s="3" t="s">
        <v>473</v>
      </c>
      <c r="M329" s="3" t="s">
        <v>1476</v>
      </c>
      <c r="N329" s="3" t="s">
        <v>1470</v>
      </c>
      <c r="O329" s="3" t="s">
        <v>1524</v>
      </c>
      <c r="P329" s="74"/>
      <c r="Q329" s="21"/>
      <c r="R329" s="21"/>
      <c r="S329" s="21"/>
      <c r="T329" s="7" t="s">
        <v>1525</v>
      </c>
      <c r="U329" s="7" t="s">
        <v>1526</v>
      </c>
      <c r="V329" s="5" t="s">
        <v>70</v>
      </c>
      <c r="W329" s="5" t="s">
        <v>71</v>
      </c>
      <c r="X329" s="5" t="str">
        <f t="shared" si="85"/>
        <v>police/sheriff
other</v>
      </c>
      <c r="Y329" s="12"/>
      <c r="Z329" s="5"/>
      <c r="AA329" s="5" t="str">
        <f t="shared" si="86"/>
        <v>
</v>
      </c>
      <c r="AB329" s="12"/>
      <c r="AC329" s="12"/>
      <c r="AD329" s="5" t="str">
        <f t="shared" si="87"/>
        <v>
</v>
      </c>
      <c r="AE329" s="12"/>
      <c r="AF329" s="12"/>
      <c r="AG329" s="12" t="str">
        <f t="shared" si="88"/>
        <v>
</v>
      </c>
      <c r="AH329" s="12">
        <v>1.0</v>
      </c>
      <c r="AI329" s="12" t="str">
        <f t="shared" si="59"/>
        <v>Vandalism</v>
      </c>
      <c r="AJ329" s="12" t="str">
        <f t="shared" si="60"/>
        <v>vandalism</v>
      </c>
      <c r="AK329" s="22" t="str">
        <f t="shared" si="89"/>
        <v>other</v>
      </c>
      <c r="AL329" s="23" t="str">
        <f t="shared" si="62"/>
        <v>other</v>
      </c>
      <c r="AM329" s="1" t="str">
        <f t="shared" si="90"/>
        <v/>
      </c>
      <c r="AN329" s="2" t="b">
        <f t="shared" si="64"/>
        <v>0</v>
      </c>
      <c r="AO329" s="1" t="b">
        <f t="shared" si="65"/>
        <v>1</v>
      </c>
      <c r="AP329" s="1" t="str">
        <f t="shared" si="66"/>
        <v>other</v>
      </c>
      <c r="AQ329" s="1" t="b">
        <f t="shared" si="67"/>
        <v>0</v>
      </c>
      <c r="AR329" s="1" t="b">
        <f t="shared" si="68"/>
        <v>0</v>
      </c>
      <c r="AS329" s="1" t="b">
        <f t="shared" si="69"/>
        <v>0</v>
      </c>
      <c r="AT329" s="1" t="str">
        <f t="shared" si="70"/>
        <v>None</v>
      </c>
      <c r="AU329" s="1" t="b">
        <f t="shared" si="71"/>
        <v>0</v>
      </c>
      <c r="AV329" s="1" t="b">
        <f t="shared" si="72"/>
        <v>1</v>
      </c>
      <c r="AW329" s="1" t="str">
        <f t="shared" si="73"/>
        <v>police/sheriff</v>
      </c>
      <c r="AX329" s="1" t="b">
        <f t="shared" si="74"/>
        <v>0</v>
      </c>
      <c r="AY329" s="1" t="b">
        <f t="shared" si="75"/>
        <v>0</v>
      </c>
      <c r="AZ329" s="1" t="b">
        <f t="shared" si="76"/>
        <v>0</v>
      </c>
      <c r="BA329" s="1" t="b">
        <f t="shared" si="77"/>
        <v>0</v>
      </c>
      <c r="BB329" s="1" t="b">
        <f t="shared" si="78"/>
        <v>1</v>
      </c>
    </row>
    <row r="330">
      <c r="A330" s="16" t="s">
        <v>1527</v>
      </c>
      <c r="B330" s="17">
        <v>42675.0</v>
      </c>
      <c r="C330" s="4" t="s">
        <v>1528</v>
      </c>
      <c r="D330" s="3" t="s">
        <v>477</v>
      </c>
      <c r="E330" s="3" t="s">
        <v>53</v>
      </c>
      <c r="F330" s="18" t="s">
        <v>1529</v>
      </c>
      <c r="G330" s="6"/>
      <c r="H330" s="6"/>
      <c r="I330" s="25"/>
      <c r="J330" s="8" t="s">
        <v>57</v>
      </c>
      <c r="K330" s="19" t="s">
        <v>58</v>
      </c>
      <c r="L330" s="3" t="s">
        <v>59</v>
      </c>
      <c r="M330" s="3" t="s">
        <v>1497</v>
      </c>
      <c r="N330" s="3" t="s">
        <v>1470</v>
      </c>
      <c r="O330" s="3" t="s">
        <v>1530</v>
      </c>
      <c r="P330" s="74"/>
      <c r="Q330" s="45" t="s">
        <v>134</v>
      </c>
      <c r="R330" s="56"/>
      <c r="S330" s="21"/>
      <c r="T330" s="7" t="s">
        <v>1531</v>
      </c>
      <c r="U330" s="83" t="s">
        <v>1532</v>
      </c>
      <c r="V330" s="5" t="s">
        <v>70</v>
      </c>
      <c r="W330" s="5" t="s">
        <v>71</v>
      </c>
      <c r="X330" s="5" t="str">
        <f t="shared" si="85"/>
        <v>police/sheriff
other</v>
      </c>
      <c r="Y330" s="5" t="s">
        <v>163</v>
      </c>
      <c r="Z330" s="5" t="s">
        <v>111</v>
      </c>
      <c r="AA330" s="5" t="str">
        <f t="shared" si="86"/>
        <v>religious leaders
letters/statements</v>
      </c>
      <c r="AB330" s="12"/>
      <c r="AC330" s="12"/>
      <c r="AD330" s="5" t="str">
        <f t="shared" si="87"/>
        <v>
</v>
      </c>
      <c r="AE330" s="12"/>
      <c r="AF330" s="12"/>
      <c r="AG330" s="12" t="str">
        <f t="shared" si="88"/>
        <v>
</v>
      </c>
      <c r="AH330" s="12">
        <v>2.0</v>
      </c>
      <c r="AI330" s="12" t="str">
        <f t="shared" si="59"/>
        <v>Vandalism</v>
      </c>
      <c r="AJ330" s="12" t="str">
        <f t="shared" si="60"/>
        <v>vandalism</v>
      </c>
      <c r="AK330" s="22" t="str">
        <f t="shared" si="89"/>
        <v>other, letters/statements</v>
      </c>
      <c r="AL330" s="39" t="str">
        <f t="shared" si="62"/>
        <v>police/sheriff, religious leaders</v>
      </c>
      <c r="AM330" s="1" t="str">
        <f t="shared" si="90"/>
        <v>Jewish Community</v>
      </c>
      <c r="AN330" s="2" t="b">
        <f t="shared" si="64"/>
        <v>0</v>
      </c>
      <c r="AO330" s="1" t="b">
        <f t="shared" si="65"/>
        <v>1</v>
      </c>
      <c r="AP330" s="1" t="str">
        <f t="shared" si="66"/>
        <v>other</v>
      </c>
      <c r="AQ330" s="1" t="b">
        <f t="shared" si="67"/>
        <v>1</v>
      </c>
      <c r="AR330" s="1" t="b">
        <f t="shared" si="68"/>
        <v>1</v>
      </c>
      <c r="AS330" s="1" t="b">
        <f t="shared" si="69"/>
        <v>0</v>
      </c>
      <c r="AT330" s="1" t="str">
        <f t="shared" si="70"/>
        <v>None</v>
      </c>
      <c r="AU330" s="1" t="b">
        <f t="shared" si="71"/>
        <v>0</v>
      </c>
      <c r="AV330" s="1" t="b">
        <f t="shared" si="72"/>
        <v>1</v>
      </c>
      <c r="AW330" s="1" t="str">
        <f t="shared" si="73"/>
        <v>police/sheriff</v>
      </c>
      <c r="AX330" s="1" t="b">
        <f t="shared" si="74"/>
        <v>0</v>
      </c>
      <c r="AY330" s="1" t="b">
        <f t="shared" si="75"/>
        <v>0</v>
      </c>
      <c r="AZ330" s="1" t="b">
        <f t="shared" si="76"/>
        <v>0</v>
      </c>
      <c r="BA330" s="1" t="b">
        <f t="shared" si="77"/>
        <v>0</v>
      </c>
      <c r="BB330" s="1" t="b">
        <f t="shared" si="78"/>
        <v>1</v>
      </c>
    </row>
    <row r="331">
      <c r="A331" s="16" t="s">
        <v>1533</v>
      </c>
      <c r="B331" s="17">
        <v>42678.0</v>
      </c>
      <c r="C331" s="4" t="s">
        <v>1534</v>
      </c>
      <c r="D331" s="3" t="s">
        <v>74</v>
      </c>
      <c r="E331" s="3" t="s">
        <v>53</v>
      </c>
      <c r="F331" s="18" t="s">
        <v>378</v>
      </c>
      <c r="G331" s="6"/>
      <c r="H331" s="6"/>
      <c r="I331" s="25"/>
      <c r="J331" s="14"/>
      <c r="K331" s="19" t="s">
        <v>58</v>
      </c>
      <c r="L331" s="3" t="s">
        <v>151</v>
      </c>
      <c r="M331" s="3" t="s">
        <v>1469</v>
      </c>
      <c r="N331" s="3" t="s">
        <v>1470</v>
      </c>
      <c r="O331" s="3" t="s">
        <v>297</v>
      </c>
      <c r="P331" s="100"/>
      <c r="Q331" s="36"/>
      <c r="R331" s="21"/>
      <c r="S331" s="21"/>
      <c r="T331" s="25"/>
      <c r="U331" s="83" t="s">
        <v>1535</v>
      </c>
      <c r="V331" s="12"/>
      <c r="W331" s="5"/>
      <c r="X331" s="5" t="str">
        <f t="shared" si="85"/>
        <v>
</v>
      </c>
      <c r="Y331" s="12"/>
      <c r="Z331" s="5"/>
      <c r="AA331" s="5" t="str">
        <f t="shared" si="86"/>
        <v>
</v>
      </c>
      <c r="AB331" s="12"/>
      <c r="AC331" s="12"/>
      <c r="AD331" s="5" t="str">
        <f t="shared" si="87"/>
        <v>
</v>
      </c>
      <c r="AE331" s="12"/>
      <c r="AF331" s="12"/>
      <c r="AG331" s="12" t="str">
        <f t="shared" si="88"/>
        <v>
</v>
      </c>
      <c r="AH331" s="12">
        <v>0.0</v>
      </c>
      <c r="AI331" s="12" t="str">
        <f t="shared" si="59"/>
        <v>Graffiti</v>
      </c>
      <c r="AJ331" s="12" t="str">
        <f t="shared" si="60"/>
        <v>graffiti</v>
      </c>
      <c r="AK331" s="22" t="str">
        <f t="shared" si="89"/>
        <v/>
      </c>
      <c r="AL331" s="39" t="str">
        <f t="shared" si="62"/>
        <v/>
      </c>
      <c r="AM331" s="1" t="str">
        <f t="shared" si="90"/>
        <v/>
      </c>
      <c r="AN331" s="2" t="b">
        <f t="shared" si="64"/>
        <v>0</v>
      </c>
      <c r="AO331" s="1" t="b">
        <f t="shared" si="65"/>
        <v>0</v>
      </c>
      <c r="AP331" s="1" t="str">
        <f t="shared" si="66"/>
        <v>no involvement</v>
      </c>
      <c r="AQ331" s="1" t="b">
        <f t="shared" si="67"/>
        <v>0</v>
      </c>
      <c r="AR331" s="1" t="b">
        <f t="shared" si="68"/>
        <v>0</v>
      </c>
      <c r="AS331" s="1" t="b">
        <f t="shared" si="69"/>
        <v>0</v>
      </c>
      <c r="AT331" s="1" t="str">
        <f t="shared" si="70"/>
        <v>None</v>
      </c>
      <c r="AU331" s="1" t="b">
        <f t="shared" si="71"/>
        <v>0</v>
      </c>
      <c r="AV331" s="1" t="b">
        <f t="shared" si="72"/>
        <v>0</v>
      </c>
      <c r="AW331" s="1" t="str">
        <f t="shared" si="73"/>
        <v>None</v>
      </c>
      <c r="AX331" s="1" t="b">
        <f t="shared" si="74"/>
        <v>0</v>
      </c>
      <c r="AY331" s="1" t="b">
        <f t="shared" si="75"/>
        <v>0</v>
      </c>
      <c r="AZ331" s="1" t="b">
        <f t="shared" si="76"/>
        <v>0</v>
      </c>
      <c r="BA331" s="1" t="b">
        <f t="shared" si="77"/>
        <v>0</v>
      </c>
      <c r="BB331" s="1" t="b">
        <f t="shared" si="78"/>
        <v>0</v>
      </c>
    </row>
    <row r="332">
      <c r="A332" s="16" t="s">
        <v>1536</v>
      </c>
      <c r="B332" s="17">
        <v>42683.0</v>
      </c>
      <c r="C332" s="4" t="s">
        <v>1537</v>
      </c>
      <c r="D332" s="3" t="s">
        <v>210</v>
      </c>
      <c r="E332" s="3" t="s">
        <v>96</v>
      </c>
      <c r="F332" s="18" t="s">
        <v>54</v>
      </c>
      <c r="G332" s="6" t="s">
        <v>1538</v>
      </c>
      <c r="H332" s="6"/>
      <c r="I332" s="25"/>
      <c r="J332" s="14"/>
      <c r="K332" s="19" t="s">
        <v>83</v>
      </c>
      <c r="L332" s="3" t="s">
        <v>146</v>
      </c>
      <c r="M332" s="3" t="s">
        <v>1476</v>
      </c>
      <c r="N332" s="3" t="s">
        <v>1470</v>
      </c>
      <c r="O332" s="3" t="s">
        <v>297</v>
      </c>
      <c r="P332" s="21"/>
      <c r="Q332" s="36"/>
      <c r="R332" s="21"/>
      <c r="S332" s="21"/>
      <c r="T332" s="46" t="s">
        <v>1539</v>
      </c>
      <c r="U332" s="83" t="s">
        <v>1540</v>
      </c>
      <c r="V332" s="5" t="s">
        <v>179</v>
      </c>
      <c r="W332" s="5" t="s">
        <v>111</v>
      </c>
      <c r="X332" s="5" t="str">
        <f t="shared" si="85"/>
        <v>school administration
letters/statements</v>
      </c>
      <c r="Y332" s="5" t="s">
        <v>179</v>
      </c>
      <c r="Z332" s="5" t="s">
        <v>110</v>
      </c>
      <c r="AA332" s="5" t="str">
        <f t="shared" si="86"/>
        <v>school administration
policy/committee/system creation</v>
      </c>
      <c r="AB332" s="12"/>
      <c r="AC332" s="12"/>
      <c r="AD332" s="5" t="str">
        <f t="shared" si="87"/>
        <v>
</v>
      </c>
      <c r="AE332" s="12"/>
      <c r="AF332" s="12"/>
      <c r="AG332" s="12" t="str">
        <f t="shared" si="88"/>
        <v>
</v>
      </c>
      <c r="AH332" s="12">
        <v>2.0</v>
      </c>
      <c r="AI332" s="12" t="str">
        <f t="shared" si="59"/>
        <v>Vandalism</v>
      </c>
      <c r="AJ332" s="12" t="str">
        <f t="shared" si="60"/>
        <v>vandalism</v>
      </c>
      <c r="AK332" s="22" t="str">
        <f t="shared" si="89"/>
        <v>letters/statements, policy/committee/system creation</v>
      </c>
      <c r="AL332" s="39" t="str">
        <f t="shared" si="62"/>
        <v>school administration, school administration</v>
      </c>
      <c r="AM332" s="1" t="str">
        <f t="shared" si="90"/>
        <v/>
      </c>
      <c r="AN332" s="2" t="b">
        <f t="shared" si="64"/>
        <v>0</v>
      </c>
      <c r="AO332" s="1" t="b">
        <f t="shared" si="65"/>
        <v>0</v>
      </c>
      <c r="AP332" s="1" t="str">
        <f t="shared" si="66"/>
        <v>no involvement</v>
      </c>
      <c r="AQ332" s="1" t="b">
        <f t="shared" si="67"/>
        <v>0</v>
      </c>
      <c r="AR332" s="1" t="b">
        <f t="shared" si="68"/>
        <v>1</v>
      </c>
      <c r="AS332" s="1" t="b">
        <f t="shared" si="69"/>
        <v>0</v>
      </c>
      <c r="AT332" s="1" t="str">
        <f t="shared" si="70"/>
        <v>None</v>
      </c>
      <c r="AU332" s="1" t="b">
        <f t="shared" si="71"/>
        <v>0</v>
      </c>
      <c r="AV332" s="1" t="b">
        <f t="shared" si="72"/>
        <v>0</v>
      </c>
      <c r="AW332" s="1" t="str">
        <f t="shared" si="73"/>
        <v>None</v>
      </c>
      <c r="AX332" s="1" t="b">
        <f t="shared" si="74"/>
        <v>1</v>
      </c>
      <c r="AY332" s="1" t="b">
        <f t="shared" si="75"/>
        <v>0</v>
      </c>
      <c r="AZ332" s="1" t="b">
        <f t="shared" si="76"/>
        <v>0</v>
      </c>
      <c r="BA332" s="1" t="b">
        <f t="shared" si="77"/>
        <v>1</v>
      </c>
      <c r="BB332" s="1" t="b">
        <f t="shared" si="78"/>
        <v>0</v>
      </c>
    </row>
    <row r="333">
      <c r="A333" s="16" t="s">
        <v>1541</v>
      </c>
      <c r="B333" s="17">
        <v>42683.0</v>
      </c>
      <c r="C333" s="4" t="s">
        <v>1542</v>
      </c>
      <c r="D333" s="3" t="s">
        <v>324</v>
      </c>
      <c r="E333" s="3" t="s">
        <v>53</v>
      </c>
      <c r="F333" s="18" t="s">
        <v>82</v>
      </c>
      <c r="G333" s="18"/>
      <c r="H333" s="18"/>
      <c r="I333" s="7" t="s">
        <v>1543</v>
      </c>
      <c r="J333" s="14"/>
      <c r="K333" s="19" t="s">
        <v>58</v>
      </c>
      <c r="L333" s="3" t="s">
        <v>59</v>
      </c>
      <c r="M333" s="3" t="s">
        <v>1476</v>
      </c>
      <c r="N333" s="3" t="s">
        <v>1470</v>
      </c>
      <c r="O333" s="3" t="s">
        <v>297</v>
      </c>
      <c r="P333" s="20" t="s">
        <v>1544</v>
      </c>
      <c r="Q333" s="3" t="s">
        <v>64</v>
      </c>
      <c r="R333" s="3" t="s">
        <v>359</v>
      </c>
      <c r="S333" s="21"/>
      <c r="T333" s="7" t="s">
        <v>1545</v>
      </c>
      <c r="U333" s="25"/>
      <c r="V333" s="5" t="s">
        <v>179</v>
      </c>
      <c r="W333" s="5" t="s">
        <v>111</v>
      </c>
      <c r="X333" s="5" t="str">
        <f t="shared" si="85"/>
        <v>school administration
letters/statements</v>
      </c>
      <c r="Y333" s="5" t="s">
        <v>179</v>
      </c>
      <c r="Z333" s="5" t="s">
        <v>226</v>
      </c>
      <c r="AA333" s="5" t="str">
        <f t="shared" si="86"/>
        <v>school administration
victim support</v>
      </c>
      <c r="AB333" s="12"/>
      <c r="AC333" s="12"/>
      <c r="AD333" s="5" t="str">
        <f t="shared" si="87"/>
        <v>
</v>
      </c>
      <c r="AE333" s="12"/>
      <c r="AF333" s="12"/>
      <c r="AG333" s="12" t="str">
        <f t="shared" si="88"/>
        <v>
</v>
      </c>
      <c r="AH333" s="12">
        <v>2.0</v>
      </c>
      <c r="AI333" s="12" t="str">
        <f t="shared" si="59"/>
        <v>Other</v>
      </c>
      <c r="AJ333" s="12" t="str">
        <f t="shared" si="60"/>
        <v>none</v>
      </c>
      <c r="AK333" s="22" t="str">
        <f t="shared" si="89"/>
        <v>letters/statements, victim support</v>
      </c>
      <c r="AL333" s="23" t="str">
        <f t="shared" si="62"/>
        <v>school administration, school administration</v>
      </c>
      <c r="AM333" s="1" t="str">
        <f t="shared" si="90"/>
        <v>Black American Community, Trump Supporter</v>
      </c>
      <c r="AN333" s="2" t="b">
        <f t="shared" si="64"/>
        <v>1</v>
      </c>
      <c r="AO333" s="1" t="b">
        <f t="shared" si="65"/>
        <v>0</v>
      </c>
      <c r="AP333" s="1" t="str">
        <f t="shared" si="66"/>
        <v>no involvement</v>
      </c>
      <c r="AQ333" s="1" t="b">
        <f t="shared" si="67"/>
        <v>0</v>
      </c>
      <c r="AR333" s="1" t="b">
        <f t="shared" si="68"/>
        <v>1</v>
      </c>
      <c r="AS333" s="1" t="b">
        <f t="shared" si="69"/>
        <v>0</v>
      </c>
      <c r="AT333" s="1" t="str">
        <f t="shared" si="70"/>
        <v>None</v>
      </c>
      <c r="AU333" s="1" t="b">
        <f t="shared" si="71"/>
        <v>0</v>
      </c>
      <c r="AV333" s="1" t="b">
        <f t="shared" si="72"/>
        <v>0</v>
      </c>
      <c r="AW333" s="1" t="str">
        <f t="shared" si="73"/>
        <v>None</v>
      </c>
      <c r="AX333" s="1" t="b">
        <f t="shared" si="74"/>
        <v>0</v>
      </c>
      <c r="AY333" s="1" t="b">
        <f t="shared" si="75"/>
        <v>0</v>
      </c>
      <c r="AZ333" s="1" t="b">
        <f t="shared" si="76"/>
        <v>1</v>
      </c>
      <c r="BA333" s="1" t="b">
        <f t="shared" si="77"/>
        <v>1</v>
      </c>
      <c r="BB333" s="1" t="b">
        <f t="shared" si="78"/>
        <v>0</v>
      </c>
    </row>
    <row r="334">
      <c r="A334" s="16" t="s">
        <v>1536</v>
      </c>
      <c r="B334" s="17">
        <v>42683.0</v>
      </c>
      <c r="C334" s="4" t="s">
        <v>1537</v>
      </c>
      <c r="D334" s="3" t="s">
        <v>210</v>
      </c>
      <c r="E334" s="3" t="s">
        <v>96</v>
      </c>
      <c r="F334" s="18" t="s">
        <v>54</v>
      </c>
      <c r="G334" s="6" t="s">
        <v>1538</v>
      </c>
      <c r="H334" s="6"/>
      <c r="I334" s="7" t="s">
        <v>1546</v>
      </c>
      <c r="J334" s="14"/>
      <c r="K334" s="19" t="s">
        <v>83</v>
      </c>
      <c r="L334" s="3" t="s">
        <v>146</v>
      </c>
      <c r="M334" s="3" t="s">
        <v>1476</v>
      </c>
      <c r="N334" s="3" t="s">
        <v>1470</v>
      </c>
      <c r="O334" s="3" t="s">
        <v>297</v>
      </c>
      <c r="P334" s="21"/>
      <c r="Q334" s="45" t="s">
        <v>65</v>
      </c>
      <c r="R334" s="56"/>
      <c r="S334" s="21"/>
      <c r="T334" s="46" t="s">
        <v>1547</v>
      </c>
      <c r="U334" s="102" t="s">
        <v>1548</v>
      </c>
      <c r="V334" s="5" t="s">
        <v>179</v>
      </c>
      <c r="W334" s="5" t="s">
        <v>111</v>
      </c>
      <c r="X334" s="5" t="str">
        <f t="shared" si="85"/>
        <v>school administration
letters/statements</v>
      </c>
      <c r="Y334" s="5" t="s">
        <v>179</v>
      </c>
      <c r="Z334" s="5" t="s">
        <v>110</v>
      </c>
      <c r="AA334" s="5" t="str">
        <f t="shared" si="86"/>
        <v>school administration
policy/committee/system creation</v>
      </c>
      <c r="AB334" s="12"/>
      <c r="AC334" s="12"/>
      <c r="AD334" s="5" t="str">
        <f t="shared" si="87"/>
        <v>
</v>
      </c>
      <c r="AE334" s="12"/>
      <c r="AF334" s="12"/>
      <c r="AG334" s="12" t="str">
        <f t="shared" si="88"/>
        <v>
</v>
      </c>
      <c r="AH334" s="12">
        <v>2.0</v>
      </c>
      <c r="AI334" s="12" t="str">
        <f t="shared" si="59"/>
        <v>Vandalism</v>
      </c>
      <c r="AJ334" s="12" t="str">
        <f t="shared" si="60"/>
        <v>vandalism</v>
      </c>
      <c r="AK334" s="22" t="str">
        <f t="shared" si="89"/>
        <v>letters/statements, policy/committee/system creation</v>
      </c>
      <c r="AL334" s="39" t="str">
        <f t="shared" si="62"/>
        <v>school administration, school administration</v>
      </c>
      <c r="AM334" s="1" t="str">
        <f t="shared" si="90"/>
        <v>LGBTQ</v>
      </c>
      <c r="AN334" s="2" t="b">
        <f t="shared" si="64"/>
        <v>1</v>
      </c>
      <c r="AO334" s="1" t="b">
        <f t="shared" si="65"/>
        <v>0</v>
      </c>
      <c r="AP334" s="1" t="str">
        <f t="shared" si="66"/>
        <v>no involvement</v>
      </c>
      <c r="AQ334" s="1" t="b">
        <f t="shared" si="67"/>
        <v>0</v>
      </c>
      <c r="AR334" s="1" t="b">
        <f t="shared" si="68"/>
        <v>1</v>
      </c>
      <c r="AS334" s="1" t="b">
        <f t="shared" si="69"/>
        <v>0</v>
      </c>
      <c r="AT334" s="1" t="str">
        <f t="shared" si="70"/>
        <v>None</v>
      </c>
      <c r="AU334" s="1" t="b">
        <f t="shared" si="71"/>
        <v>0</v>
      </c>
      <c r="AV334" s="1" t="b">
        <f t="shared" si="72"/>
        <v>0</v>
      </c>
      <c r="AW334" s="1" t="str">
        <f t="shared" si="73"/>
        <v>None</v>
      </c>
      <c r="AX334" s="1" t="b">
        <f t="shared" si="74"/>
        <v>1</v>
      </c>
      <c r="AY334" s="1" t="b">
        <f t="shared" si="75"/>
        <v>0</v>
      </c>
      <c r="AZ334" s="1" t="b">
        <f t="shared" si="76"/>
        <v>0</v>
      </c>
      <c r="BA334" s="1" t="b">
        <f t="shared" si="77"/>
        <v>1</v>
      </c>
      <c r="BB334" s="1" t="b">
        <f t="shared" si="78"/>
        <v>0</v>
      </c>
    </row>
    <row r="335">
      <c r="A335" s="16" t="s">
        <v>1549</v>
      </c>
      <c r="B335" s="24">
        <v>42684.0</v>
      </c>
      <c r="C335" s="4" t="s">
        <v>1550</v>
      </c>
      <c r="D335" s="3" t="s">
        <v>210</v>
      </c>
      <c r="E335" s="3" t="s">
        <v>53</v>
      </c>
      <c r="F335" s="18" t="s">
        <v>82</v>
      </c>
      <c r="G335" s="26"/>
      <c r="H335" s="26"/>
      <c r="I335" s="7" t="s">
        <v>1546</v>
      </c>
      <c r="J335" s="14"/>
      <c r="K335" s="19" t="s">
        <v>58</v>
      </c>
      <c r="L335" s="3" t="s">
        <v>146</v>
      </c>
      <c r="M335" s="3" t="s">
        <v>1476</v>
      </c>
      <c r="N335" s="3" t="s">
        <v>1470</v>
      </c>
      <c r="O335" s="3" t="s">
        <v>297</v>
      </c>
      <c r="P335" s="74"/>
      <c r="Q335" s="3" t="s">
        <v>359</v>
      </c>
      <c r="R335" s="21"/>
      <c r="S335" s="21"/>
      <c r="T335" s="7" t="s">
        <v>1551</v>
      </c>
      <c r="U335" s="218" t="s">
        <v>1552</v>
      </c>
      <c r="V335" s="5" t="s">
        <v>70</v>
      </c>
      <c r="W335" s="5" t="s">
        <v>71</v>
      </c>
      <c r="X335" s="5" t="str">
        <f t="shared" si="85"/>
        <v>police/sheriff
other</v>
      </c>
      <c r="Y335" s="5" t="s">
        <v>179</v>
      </c>
      <c r="Z335" s="5" t="s">
        <v>111</v>
      </c>
      <c r="AA335" s="5" t="str">
        <f t="shared" si="86"/>
        <v>school administration
letters/statements</v>
      </c>
      <c r="AB335" s="12"/>
      <c r="AC335" s="12"/>
      <c r="AD335" s="5" t="str">
        <f t="shared" si="87"/>
        <v>
</v>
      </c>
      <c r="AE335" s="12"/>
      <c r="AF335" s="12"/>
      <c r="AG335" s="12" t="str">
        <f t="shared" si="88"/>
        <v>
</v>
      </c>
      <c r="AH335" s="12">
        <v>2.0</v>
      </c>
      <c r="AI335" s="12" t="str">
        <f t="shared" si="59"/>
        <v>Other</v>
      </c>
      <c r="AJ335" s="12" t="str">
        <f t="shared" si="60"/>
        <v>none</v>
      </c>
      <c r="AK335" s="22" t="str">
        <f t="shared" si="89"/>
        <v>other, letters/statements</v>
      </c>
      <c r="AL335" s="23" t="str">
        <f t="shared" si="62"/>
        <v>police/sheriff, school administration</v>
      </c>
      <c r="AM335" s="1" t="str">
        <f t="shared" si="90"/>
        <v>Trump Supporter</v>
      </c>
      <c r="AN335" s="2" t="b">
        <f t="shared" si="64"/>
        <v>1</v>
      </c>
      <c r="AO335" s="1" t="b">
        <f t="shared" si="65"/>
        <v>1</v>
      </c>
      <c r="AP335" s="1" t="str">
        <f t="shared" si="66"/>
        <v>other</v>
      </c>
      <c r="AQ335" s="1" t="b">
        <f t="shared" si="67"/>
        <v>0</v>
      </c>
      <c r="AR335" s="1" t="b">
        <f t="shared" si="68"/>
        <v>1</v>
      </c>
      <c r="AS335" s="1" t="b">
        <f t="shared" si="69"/>
        <v>0</v>
      </c>
      <c r="AT335" s="1" t="str">
        <f t="shared" si="70"/>
        <v>None</v>
      </c>
      <c r="AU335" s="1" t="b">
        <f t="shared" si="71"/>
        <v>0</v>
      </c>
      <c r="AV335" s="1" t="b">
        <f t="shared" si="72"/>
        <v>1</v>
      </c>
      <c r="AW335" s="1" t="str">
        <f t="shared" si="73"/>
        <v>police/sheriff</v>
      </c>
      <c r="AX335" s="1" t="b">
        <f t="shared" si="74"/>
        <v>0</v>
      </c>
      <c r="AY335" s="1" t="b">
        <f t="shared" si="75"/>
        <v>0</v>
      </c>
      <c r="AZ335" s="1" t="b">
        <f t="shared" si="76"/>
        <v>0</v>
      </c>
      <c r="BA335" s="1" t="b">
        <f t="shared" si="77"/>
        <v>0</v>
      </c>
      <c r="BB335" s="1" t="b">
        <f t="shared" si="78"/>
        <v>1</v>
      </c>
    </row>
    <row r="336">
      <c r="A336" s="16" t="s">
        <v>1553</v>
      </c>
      <c r="B336" s="24">
        <v>42685.0</v>
      </c>
      <c r="C336" s="4" t="s">
        <v>1528</v>
      </c>
      <c r="D336" s="3" t="s">
        <v>477</v>
      </c>
      <c r="E336" s="3" t="s">
        <v>659</v>
      </c>
      <c r="F336" s="18" t="s">
        <v>54</v>
      </c>
      <c r="G336" s="6"/>
      <c r="H336" s="6"/>
      <c r="I336" s="25"/>
      <c r="J336" s="14"/>
      <c r="K336" s="19" t="s">
        <v>58</v>
      </c>
      <c r="L336" s="3" t="s">
        <v>146</v>
      </c>
      <c r="M336" s="3" t="s">
        <v>1469</v>
      </c>
      <c r="N336" s="3" t="s">
        <v>1470</v>
      </c>
      <c r="O336" s="3" t="s">
        <v>297</v>
      </c>
      <c r="P336" s="74"/>
      <c r="Q336" s="21"/>
      <c r="R336" s="21"/>
      <c r="S336" s="21"/>
      <c r="T336" s="7" t="s">
        <v>1554</v>
      </c>
      <c r="U336" s="25"/>
      <c r="V336" s="5" t="s">
        <v>179</v>
      </c>
      <c r="W336" s="5" t="s">
        <v>111</v>
      </c>
      <c r="X336" s="5" t="str">
        <f t="shared" si="85"/>
        <v>school administration
letters/statements</v>
      </c>
      <c r="Y336" s="5" t="s">
        <v>70</v>
      </c>
      <c r="Z336" s="5" t="s">
        <v>71</v>
      </c>
      <c r="AA336" s="5" t="str">
        <f t="shared" si="86"/>
        <v>police/sheriff
other</v>
      </c>
      <c r="AB336" s="5" t="s">
        <v>179</v>
      </c>
      <c r="AC336" s="5" t="s">
        <v>69</v>
      </c>
      <c r="AD336" s="5" t="str">
        <f t="shared" si="87"/>
        <v>school administration
clean up/cover up</v>
      </c>
      <c r="AE336" s="12"/>
      <c r="AF336" s="12"/>
      <c r="AG336" s="12" t="str">
        <f t="shared" si="88"/>
        <v>
</v>
      </c>
      <c r="AH336" s="12">
        <v>3.0</v>
      </c>
      <c r="AI336" s="12" t="str">
        <f t="shared" si="59"/>
        <v>Vandalism</v>
      </c>
      <c r="AJ336" s="12" t="str">
        <f t="shared" si="60"/>
        <v>vandalism</v>
      </c>
      <c r="AK336" s="22" t="str">
        <f t="shared" si="89"/>
        <v>letters/statements, other, clean up/cover up</v>
      </c>
      <c r="AL336" s="23" t="str">
        <f t="shared" si="62"/>
        <v>school administration, police/sheriff, school administration</v>
      </c>
      <c r="AM336" s="1" t="str">
        <f t="shared" si="90"/>
        <v/>
      </c>
      <c r="AN336" s="2" t="b">
        <f t="shared" si="64"/>
        <v>0</v>
      </c>
      <c r="AO336" s="1" t="b">
        <f t="shared" si="65"/>
        <v>1</v>
      </c>
      <c r="AP336" s="1" t="str">
        <f t="shared" si="66"/>
        <v>other</v>
      </c>
      <c r="AQ336" s="1" t="b">
        <f t="shared" si="67"/>
        <v>0</v>
      </c>
      <c r="AR336" s="1" t="b">
        <f t="shared" si="68"/>
        <v>1</v>
      </c>
      <c r="AS336" s="1" t="b">
        <f t="shared" si="69"/>
        <v>1</v>
      </c>
      <c r="AT336" s="1" t="str">
        <f t="shared" si="70"/>
        <v>school administration</v>
      </c>
      <c r="AU336" s="1" t="b">
        <f t="shared" si="71"/>
        <v>0</v>
      </c>
      <c r="AV336" s="1" t="b">
        <f t="shared" si="72"/>
        <v>1</v>
      </c>
      <c r="AW336" s="1" t="str">
        <f t="shared" si="73"/>
        <v>police/sheriff</v>
      </c>
      <c r="AX336" s="1" t="b">
        <f t="shared" si="74"/>
        <v>0</v>
      </c>
      <c r="AY336" s="1" t="b">
        <f t="shared" si="75"/>
        <v>0</v>
      </c>
      <c r="AZ336" s="1" t="b">
        <f t="shared" si="76"/>
        <v>0</v>
      </c>
      <c r="BA336" s="1" t="b">
        <f t="shared" si="77"/>
        <v>0</v>
      </c>
      <c r="BB336" s="1" t="b">
        <f t="shared" si="78"/>
        <v>1</v>
      </c>
    </row>
    <row r="337">
      <c r="A337" s="16" t="s">
        <v>1555</v>
      </c>
      <c r="B337" s="24">
        <v>42691.0</v>
      </c>
      <c r="C337" s="4" t="s">
        <v>1556</v>
      </c>
      <c r="D337" s="3" t="s">
        <v>333</v>
      </c>
      <c r="E337" s="3" t="s">
        <v>53</v>
      </c>
      <c r="F337" s="18" t="s">
        <v>55</v>
      </c>
      <c r="G337" s="6"/>
      <c r="H337" s="6"/>
      <c r="I337" s="25"/>
      <c r="J337" s="14"/>
      <c r="K337" s="19" t="s">
        <v>58</v>
      </c>
      <c r="L337" s="3" t="s">
        <v>146</v>
      </c>
      <c r="M337" s="3" t="s">
        <v>1476</v>
      </c>
      <c r="N337" s="3" t="s">
        <v>1470</v>
      </c>
      <c r="O337" s="3" t="s">
        <v>297</v>
      </c>
      <c r="P337" s="74"/>
      <c r="Q337" s="36"/>
      <c r="R337" s="21"/>
      <c r="S337" s="21"/>
      <c r="T337" s="7" t="s">
        <v>1557</v>
      </c>
      <c r="U337" s="25"/>
      <c r="V337" s="5" t="s">
        <v>179</v>
      </c>
      <c r="W337" s="5" t="s">
        <v>69</v>
      </c>
      <c r="X337" s="5" t="str">
        <f t="shared" si="85"/>
        <v>school administration
clean up/cover up</v>
      </c>
      <c r="Y337" s="5" t="s">
        <v>179</v>
      </c>
      <c r="Z337" s="5" t="s">
        <v>111</v>
      </c>
      <c r="AA337" s="5" t="str">
        <f t="shared" si="86"/>
        <v>school administration
letters/statements</v>
      </c>
      <c r="AB337" s="12"/>
      <c r="AC337" s="12"/>
      <c r="AD337" s="5" t="str">
        <f t="shared" si="87"/>
        <v>
</v>
      </c>
      <c r="AE337" s="12"/>
      <c r="AF337" s="12"/>
      <c r="AG337" s="12" t="str">
        <f t="shared" si="88"/>
        <v>
</v>
      </c>
      <c r="AH337" s="12">
        <v>2.0</v>
      </c>
      <c r="AI337" s="12" t="str">
        <f t="shared" si="59"/>
        <v>Graffiti</v>
      </c>
      <c r="AJ337" s="12" t="str">
        <f t="shared" si="60"/>
        <v>graffiti</v>
      </c>
      <c r="AK337" s="22" t="str">
        <f t="shared" si="89"/>
        <v>clean up/cover up, letters/statements</v>
      </c>
      <c r="AL337" s="39" t="str">
        <f t="shared" si="62"/>
        <v>school administration, school administration</v>
      </c>
      <c r="AM337" s="1" t="str">
        <f t="shared" si="90"/>
        <v/>
      </c>
      <c r="AN337" s="2" t="b">
        <f t="shared" si="64"/>
        <v>0</v>
      </c>
      <c r="AO337" s="1" t="b">
        <f t="shared" si="65"/>
        <v>0</v>
      </c>
      <c r="AP337" s="1" t="str">
        <f t="shared" si="66"/>
        <v>no involvement</v>
      </c>
      <c r="AQ337" s="1" t="b">
        <f t="shared" si="67"/>
        <v>0</v>
      </c>
      <c r="AR337" s="1" t="b">
        <f t="shared" si="68"/>
        <v>1</v>
      </c>
      <c r="AS337" s="1" t="b">
        <f t="shared" si="69"/>
        <v>1</v>
      </c>
      <c r="AT337" s="1" t="str">
        <f t="shared" si="70"/>
        <v>school administration</v>
      </c>
      <c r="AU337" s="1" t="b">
        <f t="shared" si="71"/>
        <v>0</v>
      </c>
      <c r="AV337" s="1" t="b">
        <f t="shared" si="72"/>
        <v>0</v>
      </c>
      <c r="AW337" s="1" t="str">
        <f t="shared" si="73"/>
        <v>None</v>
      </c>
      <c r="AX337" s="1" t="b">
        <f t="shared" si="74"/>
        <v>0</v>
      </c>
      <c r="AY337" s="1" t="b">
        <f t="shared" si="75"/>
        <v>0</v>
      </c>
      <c r="AZ337" s="1" t="b">
        <f t="shared" si="76"/>
        <v>0</v>
      </c>
      <c r="BA337" s="1" t="b">
        <f t="shared" si="77"/>
        <v>0</v>
      </c>
      <c r="BB337" s="1" t="b">
        <f t="shared" si="78"/>
        <v>1</v>
      </c>
    </row>
    <row r="338">
      <c r="A338" s="98" t="s">
        <v>1558</v>
      </c>
      <c r="B338" s="24">
        <v>42691.0</v>
      </c>
      <c r="C338" s="4" t="s">
        <v>1559</v>
      </c>
      <c r="D338" s="3" t="s">
        <v>423</v>
      </c>
      <c r="E338" s="3" t="s">
        <v>53</v>
      </c>
      <c r="F338" s="18" t="s">
        <v>82</v>
      </c>
      <c r="G338" s="18"/>
      <c r="H338" s="18"/>
      <c r="I338" s="25"/>
      <c r="J338" s="14"/>
      <c r="K338" s="19" t="s">
        <v>58</v>
      </c>
      <c r="L338" s="3" t="s">
        <v>146</v>
      </c>
      <c r="M338" s="3" t="s">
        <v>1560</v>
      </c>
      <c r="N338" s="3" t="s">
        <v>1470</v>
      </c>
      <c r="O338" s="3" t="s">
        <v>1086</v>
      </c>
      <c r="P338" s="20" t="s">
        <v>1561</v>
      </c>
      <c r="Q338" s="45" t="s">
        <v>87</v>
      </c>
      <c r="R338" s="3"/>
      <c r="S338" s="3" t="s">
        <v>196</v>
      </c>
      <c r="T338" s="7" t="s">
        <v>1562</v>
      </c>
      <c r="U338" s="7" t="s">
        <v>1563</v>
      </c>
      <c r="V338" s="5" t="s">
        <v>179</v>
      </c>
      <c r="W338" s="5" t="s">
        <v>111</v>
      </c>
      <c r="X338" s="5" t="str">
        <f t="shared" si="85"/>
        <v>school administration
letters/statements</v>
      </c>
      <c r="Y338" s="5" t="s">
        <v>179</v>
      </c>
      <c r="Z338" s="5" t="s">
        <v>42</v>
      </c>
      <c r="AA338" s="5" t="str">
        <f t="shared" si="86"/>
        <v>school administration
suspension/denial of access to space</v>
      </c>
      <c r="AB338" s="12"/>
      <c r="AC338" s="12"/>
      <c r="AD338" s="5" t="str">
        <f t="shared" si="87"/>
        <v>
</v>
      </c>
      <c r="AE338" s="12"/>
      <c r="AF338" s="12"/>
      <c r="AG338" s="12" t="str">
        <f t="shared" si="88"/>
        <v>
</v>
      </c>
      <c r="AH338" s="12">
        <v>2.0</v>
      </c>
      <c r="AI338" s="12" t="str">
        <f t="shared" si="59"/>
        <v>Other</v>
      </c>
      <c r="AJ338" s="12" t="str">
        <f t="shared" si="60"/>
        <v>none</v>
      </c>
      <c r="AK338" s="22" t="str">
        <f t="shared" si="89"/>
        <v>letters/statements, suspension/denial of access to space</v>
      </c>
      <c r="AL338" s="39" t="str">
        <f t="shared" si="62"/>
        <v>school administration, school administration</v>
      </c>
      <c r="AM338" s="1" t="str">
        <f t="shared" si="90"/>
        <v>Non-White</v>
      </c>
      <c r="AN338" s="2" t="b">
        <f t="shared" si="64"/>
        <v>0</v>
      </c>
      <c r="AO338" s="1" t="b">
        <f t="shared" si="65"/>
        <v>0</v>
      </c>
      <c r="AP338" s="1" t="str">
        <f t="shared" si="66"/>
        <v>no involvement</v>
      </c>
      <c r="AQ338" s="1" t="b">
        <f t="shared" si="67"/>
        <v>0</v>
      </c>
      <c r="AR338" s="1" t="b">
        <f t="shared" si="68"/>
        <v>1</v>
      </c>
      <c r="AS338" s="1" t="b">
        <f t="shared" si="69"/>
        <v>0</v>
      </c>
      <c r="AT338" s="1" t="str">
        <f t="shared" si="70"/>
        <v>None</v>
      </c>
      <c r="AU338" s="1" t="b">
        <f t="shared" si="71"/>
        <v>1</v>
      </c>
      <c r="AV338" s="1" t="b">
        <f t="shared" si="72"/>
        <v>0</v>
      </c>
      <c r="AW338" s="1" t="str">
        <f t="shared" si="73"/>
        <v>None</v>
      </c>
      <c r="AX338" s="1" t="b">
        <f t="shared" si="74"/>
        <v>0</v>
      </c>
      <c r="AY338" s="1" t="b">
        <f t="shared" si="75"/>
        <v>0</v>
      </c>
      <c r="AZ338" s="1" t="b">
        <f t="shared" si="76"/>
        <v>0</v>
      </c>
      <c r="BA338" s="1" t="b">
        <f t="shared" si="77"/>
        <v>0</v>
      </c>
      <c r="BB338" s="1" t="b">
        <f t="shared" si="78"/>
        <v>1</v>
      </c>
    </row>
    <row r="339">
      <c r="A339" s="16" t="s">
        <v>1564</v>
      </c>
      <c r="B339" s="24">
        <v>42694.0</v>
      </c>
      <c r="C339" s="4" t="s">
        <v>1035</v>
      </c>
      <c r="D339" s="3" t="s">
        <v>1036</v>
      </c>
      <c r="E339" s="3" t="s">
        <v>53</v>
      </c>
      <c r="F339" s="18" t="s">
        <v>378</v>
      </c>
      <c r="G339" s="6"/>
      <c r="H339" s="6"/>
      <c r="I339" s="7" t="s">
        <v>1565</v>
      </c>
      <c r="J339" s="8" t="s">
        <v>1566</v>
      </c>
      <c r="K339" s="19" t="s">
        <v>223</v>
      </c>
      <c r="L339" s="3" t="s">
        <v>59</v>
      </c>
      <c r="M339" s="3" t="s">
        <v>1497</v>
      </c>
      <c r="N339" s="3" t="s">
        <v>1470</v>
      </c>
      <c r="O339" s="3" t="s">
        <v>1567</v>
      </c>
      <c r="P339" s="20" t="s">
        <v>1568</v>
      </c>
      <c r="Q339" s="21"/>
      <c r="R339" s="3"/>
      <c r="S339" s="21"/>
      <c r="T339" s="7" t="s">
        <v>1569</v>
      </c>
      <c r="U339" s="7" t="s">
        <v>1570</v>
      </c>
      <c r="V339" s="5" t="s">
        <v>68</v>
      </c>
      <c r="W339" s="5" t="s">
        <v>69</v>
      </c>
      <c r="X339" s="5" t="str">
        <f t="shared" si="85"/>
        <v>community members
clean up/cover up</v>
      </c>
      <c r="Y339" s="5" t="s">
        <v>163</v>
      </c>
      <c r="Z339" s="5" t="s">
        <v>111</v>
      </c>
      <c r="AA339" s="5" t="str">
        <f t="shared" si="86"/>
        <v>religious leaders
letters/statements</v>
      </c>
      <c r="AB339" s="5" t="s">
        <v>70</v>
      </c>
      <c r="AC339" s="5" t="s">
        <v>71</v>
      </c>
      <c r="AD339" s="5" t="str">
        <f t="shared" si="87"/>
        <v>police/sheriff
other</v>
      </c>
      <c r="AE339" s="12"/>
      <c r="AF339" s="12"/>
      <c r="AG339" s="12" t="str">
        <f t="shared" si="88"/>
        <v>
</v>
      </c>
      <c r="AH339" s="12">
        <v>3.0</v>
      </c>
      <c r="AI339" s="12" t="str">
        <f t="shared" si="59"/>
        <v>Graffiti</v>
      </c>
      <c r="AJ339" s="12" t="str">
        <f t="shared" si="60"/>
        <v>graffiti</v>
      </c>
      <c r="AK339" s="22" t="str">
        <f t="shared" si="89"/>
        <v>clean up/cover up, letters/statements, other</v>
      </c>
      <c r="AL339" s="23" t="str">
        <f t="shared" si="62"/>
        <v>community members, religious leaders, police/sheriff</v>
      </c>
      <c r="AM339" s="1" t="str">
        <f t="shared" si="90"/>
        <v/>
      </c>
      <c r="AN339" s="2" t="b">
        <f t="shared" si="64"/>
        <v>0</v>
      </c>
      <c r="AO339" s="1" t="b">
        <f t="shared" si="65"/>
        <v>1</v>
      </c>
      <c r="AP339" s="1" t="str">
        <f t="shared" si="66"/>
        <v>other</v>
      </c>
      <c r="AQ339" s="1" t="b">
        <f t="shared" si="67"/>
        <v>1</v>
      </c>
      <c r="AR339" s="1" t="b">
        <f t="shared" si="68"/>
        <v>1</v>
      </c>
      <c r="AS339" s="1" t="b">
        <f t="shared" si="69"/>
        <v>1</v>
      </c>
      <c r="AT339" s="1" t="str">
        <f t="shared" si="70"/>
        <v>community members</v>
      </c>
      <c r="AU339" s="1" t="b">
        <f t="shared" si="71"/>
        <v>0</v>
      </c>
      <c r="AV339" s="1" t="b">
        <f t="shared" si="72"/>
        <v>1</v>
      </c>
      <c r="AW339" s="1" t="str">
        <f t="shared" si="73"/>
        <v>police/sheriff</v>
      </c>
      <c r="AX339" s="1" t="b">
        <f t="shared" si="74"/>
        <v>0</v>
      </c>
      <c r="AY339" s="1" t="b">
        <f t="shared" si="75"/>
        <v>0</v>
      </c>
      <c r="AZ339" s="1" t="b">
        <f t="shared" si="76"/>
        <v>0</v>
      </c>
      <c r="BA339" s="1" t="b">
        <f t="shared" si="77"/>
        <v>0</v>
      </c>
      <c r="BB339" s="1" t="b">
        <f t="shared" si="78"/>
        <v>1</v>
      </c>
    </row>
    <row r="340">
      <c r="A340" s="16" t="s">
        <v>1571</v>
      </c>
      <c r="B340" s="24">
        <v>42695.0</v>
      </c>
      <c r="C340" s="4" t="s">
        <v>1174</v>
      </c>
      <c r="D340" s="3" t="s">
        <v>898</v>
      </c>
      <c r="E340" s="3" t="s">
        <v>53</v>
      </c>
      <c r="F340" s="18" t="s">
        <v>55</v>
      </c>
      <c r="G340" s="6"/>
      <c r="H340" s="6"/>
      <c r="I340" s="7" t="s">
        <v>248</v>
      </c>
      <c r="J340" s="14"/>
      <c r="K340" s="19" t="s">
        <v>58</v>
      </c>
      <c r="L340" s="3" t="s">
        <v>59</v>
      </c>
      <c r="M340" s="3" t="s">
        <v>1476</v>
      </c>
      <c r="N340" s="3" t="s">
        <v>1470</v>
      </c>
      <c r="O340" s="3" t="s">
        <v>1572</v>
      </c>
      <c r="P340" s="20" t="s">
        <v>1573</v>
      </c>
      <c r="Q340" s="21"/>
      <c r="R340" s="21"/>
      <c r="S340" s="21"/>
      <c r="T340" s="7" t="s">
        <v>1574</v>
      </c>
      <c r="U340" s="25"/>
      <c r="V340" s="5" t="s">
        <v>179</v>
      </c>
      <c r="W340" s="5" t="s">
        <v>69</v>
      </c>
      <c r="X340" s="5" t="str">
        <f t="shared" si="85"/>
        <v>school administration
clean up/cover up</v>
      </c>
      <c r="Y340" s="5" t="s">
        <v>70</v>
      </c>
      <c r="Z340" s="5" t="s">
        <v>71</v>
      </c>
      <c r="AA340" s="5" t="str">
        <f t="shared" si="86"/>
        <v>police/sheriff
other</v>
      </c>
      <c r="AB340" s="12"/>
      <c r="AC340" s="12"/>
      <c r="AD340" s="5" t="str">
        <f t="shared" si="87"/>
        <v>
</v>
      </c>
      <c r="AE340" s="12"/>
      <c r="AF340" s="12"/>
      <c r="AG340" s="12" t="str">
        <f t="shared" si="88"/>
        <v>
</v>
      </c>
      <c r="AH340" s="12">
        <v>2.0</v>
      </c>
      <c r="AI340" s="12" t="str">
        <f t="shared" si="59"/>
        <v>Graffiti</v>
      </c>
      <c r="AJ340" s="12" t="str">
        <f t="shared" si="60"/>
        <v>graffiti</v>
      </c>
      <c r="AK340" s="22" t="str">
        <f t="shared" si="89"/>
        <v>clean up/cover up, other</v>
      </c>
      <c r="AL340" s="23" t="str">
        <f t="shared" si="62"/>
        <v>school administration, police/sheriff</v>
      </c>
      <c r="AM340" s="1" t="str">
        <f t="shared" si="90"/>
        <v/>
      </c>
      <c r="AN340" s="2" t="b">
        <f t="shared" si="64"/>
        <v>1</v>
      </c>
      <c r="AO340" s="1" t="b">
        <f t="shared" si="65"/>
        <v>1</v>
      </c>
      <c r="AP340" s="1" t="str">
        <f t="shared" si="66"/>
        <v>other</v>
      </c>
      <c r="AQ340" s="1" t="b">
        <f t="shared" si="67"/>
        <v>0</v>
      </c>
      <c r="AR340" s="1" t="b">
        <f t="shared" si="68"/>
        <v>0</v>
      </c>
      <c r="AS340" s="1" t="b">
        <f t="shared" si="69"/>
        <v>1</v>
      </c>
      <c r="AT340" s="1" t="str">
        <f t="shared" si="70"/>
        <v>school administration</v>
      </c>
      <c r="AU340" s="1" t="b">
        <f t="shared" si="71"/>
        <v>0</v>
      </c>
      <c r="AV340" s="1" t="b">
        <f t="shared" si="72"/>
        <v>1</v>
      </c>
      <c r="AW340" s="1" t="str">
        <f t="shared" si="73"/>
        <v>police/sheriff</v>
      </c>
      <c r="AX340" s="1" t="b">
        <f t="shared" si="74"/>
        <v>0</v>
      </c>
      <c r="AY340" s="1" t="b">
        <f t="shared" si="75"/>
        <v>0</v>
      </c>
      <c r="AZ340" s="1" t="b">
        <f t="shared" si="76"/>
        <v>0</v>
      </c>
      <c r="BA340" s="1" t="b">
        <f t="shared" si="77"/>
        <v>0</v>
      </c>
      <c r="BB340" s="1" t="b">
        <f t="shared" si="78"/>
        <v>1</v>
      </c>
    </row>
    <row r="341">
      <c r="A341" s="16" t="s">
        <v>1575</v>
      </c>
      <c r="B341" s="24">
        <v>42696.0</v>
      </c>
      <c r="C341" s="4" t="s">
        <v>1576</v>
      </c>
      <c r="D341" s="3" t="s">
        <v>81</v>
      </c>
      <c r="E341" s="3" t="s">
        <v>53</v>
      </c>
      <c r="F341" s="18" t="s">
        <v>55</v>
      </c>
      <c r="G341" s="6" t="s">
        <v>506</v>
      </c>
      <c r="H341" s="6"/>
      <c r="I341" s="25"/>
      <c r="J341" s="14"/>
      <c r="K341" s="19" t="s">
        <v>58</v>
      </c>
      <c r="L341" s="3" t="s">
        <v>146</v>
      </c>
      <c r="M341" s="3" t="s">
        <v>1469</v>
      </c>
      <c r="N341" s="3" t="s">
        <v>1470</v>
      </c>
      <c r="O341" s="3" t="s">
        <v>297</v>
      </c>
      <c r="P341" s="74"/>
      <c r="Q341" s="21"/>
      <c r="R341" s="21"/>
      <c r="S341" s="21"/>
      <c r="T341" s="7" t="s">
        <v>1577</v>
      </c>
      <c r="U341" s="7" t="s">
        <v>1578</v>
      </c>
      <c r="V341" s="5" t="s">
        <v>179</v>
      </c>
      <c r="W341" s="5" t="s">
        <v>111</v>
      </c>
      <c r="X341" s="5" t="str">
        <f t="shared" si="85"/>
        <v>school administration
letters/statements</v>
      </c>
      <c r="Y341" s="5" t="s">
        <v>179</v>
      </c>
      <c r="Z341" s="5" t="s">
        <v>110</v>
      </c>
      <c r="AA341" s="5" t="str">
        <f t="shared" si="86"/>
        <v>school administration
policy/committee/system creation</v>
      </c>
      <c r="AB341" s="5" t="s">
        <v>70</v>
      </c>
      <c r="AC341" s="5" t="s">
        <v>111</v>
      </c>
      <c r="AD341" s="5" t="str">
        <f t="shared" si="87"/>
        <v>police/sheriff
letters/statements</v>
      </c>
      <c r="AE341" s="12"/>
      <c r="AF341" s="12"/>
      <c r="AG341" s="12" t="str">
        <f t="shared" si="88"/>
        <v>
</v>
      </c>
      <c r="AH341" s="12">
        <v>3.0</v>
      </c>
      <c r="AI341" s="12" t="str">
        <f t="shared" si="59"/>
        <v>Graffiti</v>
      </c>
      <c r="AJ341" s="12" t="str">
        <f t="shared" si="60"/>
        <v>graffiti</v>
      </c>
      <c r="AK341" s="22" t="str">
        <f t="shared" si="89"/>
        <v>letters/statements, policy/committee/system creation, letters/statements</v>
      </c>
      <c r="AL341" s="23" t="str">
        <f t="shared" si="62"/>
        <v>school administration, school administration, police/sheriff</v>
      </c>
      <c r="AM341" s="1" t="str">
        <f t="shared" si="90"/>
        <v/>
      </c>
      <c r="AN341" s="2" t="b">
        <f t="shared" si="64"/>
        <v>0</v>
      </c>
      <c r="AO341" s="1" t="b">
        <f t="shared" si="65"/>
        <v>1</v>
      </c>
      <c r="AP341" s="1" t="str">
        <f t="shared" si="66"/>
        <v>letters/statements</v>
      </c>
      <c r="AQ341" s="1" t="b">
        <f t="shared" si="67"/>
        <v>0</v>
      </c>
      <c r="AR341" s="1" t="b">
        <f t="shared" si="68"/>
        <v>1</v>
      </c>
      <c r="AS341" s="1" t="b">
        <f t="shared" si="69"/>
        <v>0</v>
      </c>
      <c r="AT341" s="1" t="str">
        <f t="shared" si="70"/>
        <v>None</v>
      </c>
      <c r="AU341" s="1" t="b">
        <f t="shared" si="71"/>
        <v>0</v>
      </c>
      <c r="AV341" s="1" t="b">
        <f t="shared" si="72"/>
        <v>0</v>
      </c>
      <c r="AW341" s="1" t="str">
        <f t="shared" si="73"/>
        <v>None</v>
      </c>
      <c r="AX341" s="1" t="b">
        <f t="shared" si="74"/>
        <v>1</v>
      </c>
      <c r="AY341" s="1" t="b">
        <f t="shared" si="75"/>
        <v>0</v>
      </c>
      <c r="AZ341" s="1" t="b">
        <f t="shared" si="76"/>
        <v>0</v>
      </c>
      <c r="BA341" s="1" t="b">
        <f t="shared" si="77"/>
        <v>1</v>
      </c>
      <c r="BB341" s="1" t="b">
        <f t="shared" si="78"/>
        <v>1</v>
      </c>
    </row>
    <row r="342">
      <c r="A342" s="16" t="s">
        <v>1579</v>
      </c>
      <c r="B342" s="24">
        <v>42696.0</v>
      </c>
      <c r="C342" s="4" t="s">
        <v>1580</v>
      </c>
      <c r="D342" s="3" t="s">
        <v>1178</v>
      </c>
      <c r="E342" s="3" t="s">
        <v>53</v>
      </c>
      <c r="F342" s="18" t="s">
        <v>378</v>
      </c>
      <c r="G342" s="6" t="s">
        <v>54</v>
      </c>
      <c r="H342" s="6"/>
      <c r="I342" s="7" t="s">
        <v>1581</v>
      </c>
      <c r="J342" s="14"/>
      <c r="K342" s="19" t="s">
        <v>58</v>
      </c>
      <c r="L342" s="3" t="s">
        <v>59</v>
      </c>
      <c r="M342" s="3" t="s">
        <v>1476</v>
      </c>
      <c r="N342" s="3" t="s">
        <v>1470</v>
      </c>
      <c r="O342" s="10" t="s">
        <v>62</v>
      </c>
      <c r="P342" s="20" t="s">
        <v>1582</v>
      </c>
      <c r="Q342" s="3" t="s">
        <v>64</v>
      </c>
      <c r="R342" s="3" t="s">
        <v>120</v>
      </c>
      <c r="S342" s="21"/>
      <c r="T342" s="7" t="s">
        <v>1583</v>
      </c>
      <c r="U342" s="46" t="s">
        <v>1584</v>
      </c>
      <c r="V342" s="5" t="s">
        <v>179</v>
      </c>
      <c r="W342" s="5" t="s">
        <v>69</v>
      </c>
      <c r="X342" s="5" t="str">
        <f t="shared" si="85"/>
        <v>school administration
clean up/cover up</v>
      </c>
      <c r="Y342" s="5" t="s">
        <v>179</v>
      </c>
      <c r="Z342" s="5" t="s">
        <v>111</v>
      </c>
      <c r="AA342" s="5" t="str">
        <f t="shared" si="86"/>
        <v>school administration
letters/statements</v>
      </c>
      <c r="AB342" s="5" t="s">
        <v>70</v>
      </c>
      <c r="AC342" s="5" t="s">
        <v>71</v>
      </c>
      <c r="AD342" s="5" t="str">
        <f t="shared" si="87"/>
        <v>police/sheriff
other</v>
      </c>
      <c r="AE342" s="12"/>
      <c r="AF342" s="12"/>
      <c r="AG342" s="12" t="str">
        <f t="shared" si="88"/>
        <v>
</v>
      </c>
      <c r="AH342" s="12">
        <v>3.0</v>
      </c>
      <c r="AI342" s="12" t="str">
        <f t="shared" si="59"/>
        <v>Graffiti</v>
      </c>
      <c r="AJ342" s="12" t="str">
        <f t="shared" si="60"/>
        <v>vandalism</v>
      </c>
      <c r="AK342" s="22" t="str">
        <f t="shared" si="89"/>
        <v>clean up/cover up, letters/statements, other</v>
      </c>
      <c r="AL342" s="23" t="str">
        <f t="shared" si="62"/>
        <v>school administration, school administration, police/sheriff</v>
      </c>
      <c r="AM342" s="1" t="str">
        <f t="shared" si="90"/>
        <v>Black American Community, Latinx Community</v>
      </c>
      <c r="AN342" s="2" t="b">
        <f t="shared" si="64"/>
        <v>1</v>
      </c>
      <c r="AO342" s="1" t="b">
        <f t="shared" si="65"/>
        <v>1</v>
      </c>
      <c r="AP342" s="1" t="str">
        <f t="shared" si="66"/>
        <v>other</v>
      </c>
      <c r="AQ342" s="1" t="b">
        <f t="shared" si="67"/>
        <v>0</v>
      </c>
      <c r="AR342" s="1" t="b">
        <f t="shared" si="68"/>
        <v>1</v>
      </c>
      <c r="AS342" s="1" t="b">
        <f t="shared" si="69"/>
        <v>1</v>
      </c>
      <c r="AT342" s="1" t="str">
        <f t="shared" si="70"/>
        <v>school administration</v>
      </c>
      <c r="AU342" s="1" t="b">
        <f t="shared" si="71"/>
        <v>0</v>
      </c>
      <c r="AV342" s="1" t="b">
        <f t="shared" si="72"/>
        <v>1</v>
      </c>
      <c r="AW342" s="1" t="str">
        <f t="shared" si="73"/>
        <v>police/sheriff</v>
      </c>
      <c r="AX342" s="1" t="b">
        <f t="shared" si="74"/>
        <v>0</v>
      </c>
      <c r="AY342" s="1" t="b">
        <f t="shared" si="75"/>
        <v>0</v>
      </c>
      <c r="AZ342" s="1" t="b">
        <f t="shared" si="76"/>
        <v>0</v>
      </c>
      <c r="BA342" s="1" t="b">
        <f t="shared" si="77"/>
        <v>0</v>
      </c>
      <c r="BB342" s="1" t="b">
        <f t="shared" si="78"/>
        <v>1</v>
      </c>
    </row>
    <row r="343">
      <c r="A343" s="16" t="s">
        <v>1585</v>
      </c>
      <c r="B343" s="24">
        <v>42698.0</v>
      </c>
      <c r="C343" s="4" t="s">
        <v>1586</v>
      </c>
      <c r="D343" s="3" t="s">
        <v>74</v>
      </c>
      <c r="E343" s="3" t="s">
        <v>53</v>
      </c>
      <c r="F343" s="18" t="s">
        <v>455</v>
      </c>
      <c r="G343" s="6"/>
      <c r="H343" s="6"/>
      <c r="I343" s="7" t="s">
        <v>1587</v>
      </c>
      <c r="J343" s="60" t="s">
        <v>185</v>
      </c>
      <c r="K343" s="19" t="s">
        <v>58</v>
      </c>
      <c r="L343" s="3" t="s">
        <v>1588</v>
      </c>
      <c r="M343" s="3" t="s">
        <v>1476</v>
      </c>
      <c r="N343" s="3" t="s">
        <v>1470</v>
      </c>
      <c r="O343" s="3" t="s">
        <v>256</v>
      </c>
      <c r="P343" s="20" t="s">
        <v>1589</v>
      </c>
      <c r="Q343" s="45" t="s">
        <v>134</v>
      </c>
      <c r="R343" s="3" t="s">
        <v>883</v>
      </c>
      <c r="S343" s="21"/>
      <c r="T343" s="7" t="s">
        <v>1590</v>
      </c>
      <c r="U343" s="83" t="s">
        <v>1591</v>
      </c>
      <c r="V343" s="5" t="s">
        <v>283</v>
      </c>
      <c r="W343" s="5" t="s">
        <v>69</v>
      </c>
      <c r="X343" s="5" t="str">
        <f t="shared" si="85"/>
        <v>student group
clean up/cover up</v>
      </c>
      <c r="Y343" s="5" t="s">
        <v>179</v>
      </c>
      <c r="Z343" s="5" t="s">
        <v>110</v>
      </c>
      <c r="AA343" s="5" t="str">
        <f t="shared" si="86"/>
        <v>school administration
policy/committee/system creation</v>
      </c>
      <c r="AB343" s="12"/>
      <c r="AC343" s="12"/>
      <c r="AD343" s="5" t="str">
        <f t="shared" si="87"/>
        <v>
</v>
      </c>
      <c r="AE343" s="12"/>
      <c r="AF343" s="12"/>
      <c r="AG343" s="12" t="str">
        <f t="shared" si="88"/>
        <v>
</v>
      </c>
      <c r="AH343" s="12">
        <v>2.0</v>
      </c>
      <c r="AI343" s="12" t="str">
        <f t="shared" si="59"/>
        <v>Graffiti</v>
      </c>
      <c r="AJ343" s="12" t="str">
        <f t="shared" si="60"/>
        <v>graffiti</v>
      </c>
      <c r="AK343" s="22" t="str">
        <f t="shared" si="89"/>
        <v>clean up/cover up, policy/committee/system creation</v>
      </c>
      <c r="AL343" s="39" t="str">
        <f t="shared" si="62"/>
        <v>student group, school administration</v>
      </c>
      <c r="AM343" s="1" t="str">
        <f t="shared" si="90"/>
        <v>Jewish Community, multiple</v>
      </c>
      <c r="AN343" s="2" t="b">
        <f t="shared" si="64"/>
        <v>1</v>
      </c>
      <c r="AO343" s="1" t="b">
        <f t="shared" si="65"/>
        <v>0</v>
      </c>
      <c r="AP343" s="1" t="str">
        <f t="shared" si="66"/>
        <v>no involvement</v>
      </c>
      <c r="AQ343" s="1" t="b">
        <f t="shared" si="67"/>
        <v>0</v>
      </c>
      <c r="AR343" s="1" t="b">
        <f t="shared" si="68"/>
        <v>0</v>
      </c>
      <c r="AS343" s="1" t="b">
        <f t="shared" si="69"/>
        <v>1</v>
      </c>
      <c r="AT343" s="1" t="str">
        <f t="shared" si="70"/>
        <v>student group</v>
      </c>
      <c r="AU343" s="1" t="b">
        <f t="shared" si="71"/>
        <v>0</v>
      </c>
      <c r="AV343" s="1" t="b">
        <f t="shared" si="72"/>
        <v>0</v>
      </c>
      <c r="AW343" s="1" t="str">
        <f t="shared" si="73"/>
        <v>None</v>
      </c>
      <c r="AX343" s="1" t="b">
        <f t="shared" si="74"/>
        <v>1</v>
      </c>
      <c r="AY343" s="1" t="b">
        <f t="shared" si="75"/>
        <v>0</v>
      </c>
      <c r="AZ343" s="1" t="b">
        <f t="shared" si="76"/>
        <v>0</v>
      </c>
      <c r="BA343" s="1" t="b">
        <f t="shared" si="77"/>
        <v>1</v>
      </c>
      <c r="BB343" s="1" t="b">
        <f t="shared" si="78"/>
        <v>1</v>
      </c>
    </row>
    <row r="344">
      <c r="A344" s="16" t="s">
        <v>1592</v>
      </c>
      <c r="B344" s="24">
        <v>42703.0</v>
      </c>
      <c r="C344" s="4" t="s">
        <v>1522</v>
      </c>
      <c r="D344" s="3" t="s">
        <v>477</v>
      </c>
      <c r="E344" s="3" t="s">
        <v>96</v>
      </c>
      <c r="F344" s="18" t="s">
        <v>82</v>
      </c>
      <c r="G344" s="18"/>
      <c r="H344" s="18"/>
      <c r="I344" s="25"/>
      <c r="J344" s="27"/>
      <c r="K344" s="19" t="s">
        <v>58</v>
      </c>
      <c r="L344" s="3" t="s">
        <v>146</v>
      </c>
      <c r="M344" s="3" t="s">
        <v>1476</v>
      </c>
      <c r="N344" s="3" t="s">
        <v>1470</v>
      </c>
      <c r="O344" s="3" t="s">
        <v>297</v>
      </c>
      <c r="P344" s="74"/>
      <c r="Q344" s="36"/>
      <c r="R344" s="21"/>
      <c r="S344" s="21"/>
      <c r="T344" s="7" t="s">
        <v>1593</v>
      </c>
      <c r="U344" s="7" t="s">
        <v>1594</v>
      </c>
      <c r="V344" s="5" t="s">
        <v>179</v>
      </c>
      <c r="W344" s="5" t="s">
        <v>111</v>
      </c>
      <c r="X344" s="5" t="str">
        <f t="shared" si="85"/>
        <v>school administration
letters/statements</v>
      </c>
      <c r="Y344" s="5" t="s">
        <v>70</v>
      </c>
      <c r="Z344" s="5" t="s">
        <v>71</v>
      </c>
      <c r="AA344" s="5" t="str">
        <f t="shared" si="86"/>
        <v>police/sheriff
other</v>
      </c>
      <c r="AB344" s="12"/>
      <c r="AC344" s="12"/>
      <c r="AD344" s="5" t="str">
        <f t="shared" si="87"/>
        <v>
</v>
      </c>
      <c r="AE344" s="12"/>
      <c r="AF344" s="12"/>
      <c r="AG344" s="12" t="str">
        <f t="shared" si="88"/>
        <v>
</v>
      </c>
      <c r="AH344" s="12">
        <v>2.0</v>
      </c>
      <c r="AI344" s="12" t="str">
        <f t="shared" si="59"/>
        <v>Other</v>
      </c>
      <c r="AJ344" s="12" t="str">
        <f t="shared" si="60"/>
        <v>none</v>
      </c>
      <c r="AK344" s="22" t="str">
        <f t="shared" si="89"/>
        <v>letters/statements, other</v>
      </c>
      <c r="AL344" s="39" t="str">
        <f t="shared" si="62"/>
        <v>school administration, police/sheriff</v>
      </c>
      <c r="AM344" s="1" t="str">
        <f t="shared" si="90"/>
        <v/>
      </c>
      <c r="AN344" s="2" t="b">
        <f t="shared" si="64"/>
        <v>0</v>
      </c>
      <c r="AO344" s="1" t="b">
        <f t="shared" si="65"/>
        <v>1</v>
      </c>
      <c r="AP344" s="1" t="str">
        <f t="shared" si="66"/>
        <v>other</v>
      </c>
      <c r="AQ344" s="1" t="b">
        <f t="shared" si="67"/>
        <v>0</v>
      </c>
      <c r="AR344" s="1" t="b">
        <f t="shared" si="68"/>
        <v>1</v>
      </c>
      <c r="AS344" s="1" t="b">
        <f t="shared" si="69"/>
        <v>0</v>
      </c>
      <c r="AT344" s="1" t="str">
        <f t="shared" si="70"/>
        <v>None</v>
      </c>
      <c r="AU344" s="1" t="b">
        <f t="shared" si="71"/>
        <v>0</v>
      </c>
      <c r="AV344" s="1" t="b">
        <f t="shared" si="72"/>
        <v>1</v>
      </c>
      <c r="AW344" s="1" t="str">
        <f t="shared" si="73"/>
        <v>police/sheriff</v>
      </c>
      <c r="AX344" s="1" t="b">
        <f t="shared" si="74"/>
        <v>0</v>
      </c>
      <c r="AY344" s="1" t="b">
        <f t="shared" si="75"/>
        <v>0</v>
      </c>
      <c r="AZ344" s="1" t="b">
        <f t="shared" si="76"/>
        <v>0</v>
      </c>
      <c r="BA344" s="1" t="b">
        <f t="shared" si="77"/>
        <v>0</v>
      </c>
      <c r="BB344" s="1" t="b">
        <f t="shared" si="78"/>
        <v>1</v>
      </c>
    </row>
    <row r="345">
      <c r="A345" s="16" t="s">
        <v>1595</v>
      </c>
      <c r="B345" s="17">
        <v>42704.0</v>
      </c>
      <c r="C345" s="4" t="s">
        <v>1596</v>
      </c>
      <c r="D345" s="3" t="s">
        <v>74</v>
      </c>
      <c r="E345" s="3" t="s">
        <v>53</v>
      </c>
      <c r="F345" s="18" t="s">
        <v>1597</v>
      </c>
      <c r="G345" s="6"/>
      <c r="H345" s="6"/>
      <c r="I345" s="7" t="s">
        <v>248</v>
      </c>
      <c r="J345" s="27"/>
      <c r="K345" s="19" t="s">
        <v>58</v>
      </c>
      <c r="L345" s="3" t="s">
        <v>517</v>
      </c>
      <c r="M345" s="3" t="s">
        <v>1469</v>
      </c>
      <c r="N345" s="3" t="s">
        <v>1470</v>
      </c>
      <c r="O345" s="3" t="s">
        <v>1598</v>
      </c>
      <c r="P345" s="74"/>
      <c r="Q345" s="21"/>
      <c r="R345" s="21"/>
      <c r="S345" s="21"/>
      <c r="T345" s="7" t="s">
        <v>1599</v>
      </c>
      <c r="U345" s="25"/>
      <c r="V345" s="5" t="s">
        <v>179</v>
      </c>
      <c r="W345" s="5" t="s">
        <v>92</v>
      </c>
      <c r="X345" s="5" t="str">
        <f t="shared" si="85"/>
        <v>school administration
gathering/protest/vigil/demonstration</v>
      </c>
      <c r="Y345" s="5" t="s">
        <v>283</v>
      </c>
      <c r="Z345" s="5" t="s">
        <v>226</v>
      </c>
      <c r="AA345" s="5" t="str">
        <f t="shared" si="86"/>
        <v>student group
victim support</v>
      </c>
      <c r="AB345" s="5" t="s">
        <v>171</v>
      </c>
      <c r="AC345" s="5" t="s">
        <v>110</v>
      </c>
      <c r="AD345" s="5" t="str">
        <f t="shared" si="87"/>
        <v>ADL
policy/committee/system creation</v>
      </c>
      <c r="AE345" s="12"/>
      <c r="AF345" s="12"/>
      <c r="AG345" s="12" t="str">
        <f t="shared" si="88"/>
        <v>
</v>
      </c>
      <c r="AH345" s="12">
        <v>3.0</v>
      </c>
      <c r="AI345" s="12" t="str">
        <f t="shared" si="59"/>
        <v>Other</v>
      </c>
      <c r="AJ345" s="12" t="str">
        <f t="shared" si="60"/>
        <v>other</v>
      </c>
      <c r="AK345" s="22" t="str">
        <f t="shared" si="89"/>
        <v>gathering/protest/vigil/demonstration, victim support, policy/committee/system creation</v>
      </c>
      <c r="AL345" s="23" t="str">
        <f t="shared" si="62"/>
        <v>school administration, student group, ADL</v>
      </c>
      <c r="AM345" s="1" t="str">
        <f t="shared" si="90"/>
        <v/>
      </c>
      <c r="AN345" s="2" t="b">
        <f t="shared" si="64"/>
        <v>1</v>
      </c>
      <c r="AO345" s="1" t="b">
        <f t="shared" si="65"/>
        <v>0</v>
      </c>
      <c r="AP345" s="1" t="str">
        <f t="shared" si="66"/>
        <v>no involvement</v>
      </c>
      <c r="AQ345" s="1" t="b">
        <f t="shared" si="67"/>
        <v>0</v>
      </c>
      <c r="AR345" s="1" t="b">
        <f t="shared" si="68"/>
        <v>0</v>
      </c>
      <c r="AS345" s="1" t="b">
        <f t="shared" si="69"/>
        <v>0</v>
      </c>
      <c r="AT345" s="1" t="str">
        <f t="shared" si="70"/>
        <v>None</v>
      </c>
      <c r="AU345" s="1" t="b">
        <f t="shared" si="71"/>
        <v>0</v>
      </c>
      <c r="AV345" s="1" t="b">
        <f t="shared" si="72"/>
        <v>0</v>
      </c>
      <c r="AW345" s="1" t="str">
        <f t="shared" si="73"/>
        <v>None</v>
      </c>
      <c r="AX345" s="1" t="b">
        <f t="shared" si="74"/>
        <v>1</v>
      </c>
      <c r="AY345" s="1" t="b">
        <f t="shared" si="75"/>
        <v>1</v>
      </c>
      <c r="AZ345" s="1" t="b">
        <f t="shared" si="76"/>
        <v>1</v>
      </c>
      <c r="BA345" s="1" t="b">
        <f t="shared" si="77"/>
        <v>1</v>
      </c>
      <c r="BB345" s="1" t="b">
        <f t="shared" si="78"/>
        <v>0</v>
      </c>
    </row>
    <row r="346">
      <c r="A346" s="16" t="s">
        <v>1600</v>
      </c>
      <c r="B346" s="17">
        <v>42705.0</v>
      </c>
      <c r="C346" s="4" t="s">
        <v>1601</v>
      </c>
      <c r="D346" s="3" t="s">
        <v>81</v>
      </c>
      <c r="E346" s="3" t="s">
        <v>659</v>
      </c>
      <c r="F346" s="18" t="s">
        <v>82</v>
      </c>
      <c r="G346" s="26"/>
      <c r="H346" s="26"/>
      <c r="I346" s="25"/>
      <c r="J346" s="27"/>
      <c r="K346" s="19" t="s">
        <v>58</v>
      </c>
      <c r="L346" s="3" t="s">
        <v>146</v>
      </c>
      <c r="M346" s="3" t="s">
        <v>1469</v>
      </c>
      <c r="N346" s="3" t="s">
        <v>1470</v>
      </c>
      <c r="O346" s="3" t="s">
        <v>297</v>
      </c>
      <c r="P346" s="74"/>
      <c r="Q346" s="3"/>
      <c r="R346" s="21"/>
      <c r="S346" s="21"/>
      <c r="T346" s="7" t="s">
        <v>1602</v>
      </c>
      <c r="U346" s="25"/>
      <c r="V346" s="5" t="s">
        <v>179</v>
      </c>
      <c r="W346" s="5" t="s">
        <v>69</v>
      </c>
      <c r="X346" s="5" t="str">
        <f t="shared" si="85"/>
        <v>school administration
clean up/cover up</v>
      </c>
      <c r="Y346" s="5" t="s">
        <v>179</v>
      </c>
      <c r="Z346" s="5" t="s">
        <v>111</v>
      </c>
      <c r="AA346" s="5" t="str">
        <f t="shared" si="86"/>
        <v>school administration
letters/statements</v>
      </c>
      <c r="AB346" s="5" t="s">
        <v>179</v>
      </c>
      <c r="AC346" s="5" t="s">
        <v>110</v>
      </c>
      <c r="AD346" s="5" t="str">
        <f t="shared" si="87"/>
        <v>school administration
policy/committee/system creation</v>
      </c>
      <c r="AE346" s="12"/>
      <c r="AF346" s="12"/>
      <c r="AG346" s="12" t="str">
        <f t="shared" si="88"/>
        <v>
</v>
      </c>
      <c r="AH346" s="12">
        <v>3.0</v>
      </c>
      <c r="AI346" s="12" t="str">
        <f t="shared" si="59"/>
        <v>Other</v>
      </c>
      <c r="AJ346" s="12" t="str">
        <f t="shared" si="60"/>
        <v>none</v>
      </c>
      <c r="AK346" s="22" t="str">
        <f t="shared" si="89"/>
        <v>clean up/cover up, letters/statements, policy/committee/system creation</v>
      </c>
      <c r="AL346" s="23" t="str">
        <f t="shared" si="62"/>
        <v>school administration, school administration, school administration</v>
      </c>
      <c r="AM346" s="1" t="str">
        <f t="shared" si="90"/>
        <v/>
      </c>
      <c r="AN346" s="2" t="b">
        <f t="shared" si="64"/>
        <v>0</v>
      </c>
      <c r="AO346" s="1" t="b">
        <f t="shared" si="65"/>
        <v>0</v>
      </c>
      <c r="AP346" s="1" t="str">
        <f t="shared" si="66"/>
        <v>no involvement</v>
      </c>
      <c r="AQ346" s="1" t="b">
        <f t="shared" si="67"/>
        <v>0</v>
      </c>
      <c r="AR346" s="1" t="b">
        <f t="shared" si="68"/>
        <v>1</v>
      </c>
      <c r="AS346" s="1" t="b">
        <f t="shared" si="69"/>
        <v>1</v>
      </c>
      <c r="AT346" s="1" t="str">
        <f t="shared" si="70"/>
        <v>school administration</v>
      </c>
      <c r="AU346" s="1" t="b">
        <f t="shared" si="71"/>
        <v>0</v>
      </c>
      <c r="AV346" s="1" t="b">
        <f t="shared" si="72"/>
        <v>0</v>
      </c>
      <c r="AW346" s="1" t="str">
        <f t="shared" si="73"/>
        <v>None</v>
      </c>
      <c r="AX346" s="1" t="b">
        <f t="shared" si="74"/>
        <v>1</v>
      </c>
      <c r="AY346" s="1" t="b">
        <f t="shared" si="75"/>
        <v>0</v>
      </c>
      <c r="AZ346" s="1" t="b">
        <f t="shared" si="76"/>
        <v>0</v>
      </c>
      <c r="BA346" s="1" t="b">
        <f t="shared" si="77"/>
        <v>1</v>
      </c>
      <c r="BB346" s="1" t="b">
        <f t="shared" si="78"/>
        <v>1</v>
      </c>
    </row>
    <row r="347">
      <c r="A347" s="16" t="s">
        <v>1603</v>
      </c>
      <c r="B347" s="17">
        <v>42705.0</v>
      </c>
      <c r="C347" s="4" t="s">
        <v>602</v>
      </c>
      <c r="D347" s="3" t="s">
        <v>423</v>
      </c>
      <c r="E347" s="3" t="s">
        <v>53</v>
      </c>
      <c r="F347" s="18" t="s">
        <v>82</v>
      </c>
      <c r="G347" s="18"/>
      <c r="H347" s="18"/>
      <c r="I347" s="25"/>
      <c r="J347" s="27"/>
      <c r="K347" s="19" t="s">
        <v>58</v>
      </c>
      <c r="L347" s="3" t="s">
        <v>1604</v>
      </c>
      <c r="M347" s="3" t="s">
        <v>1476</v>
      </c>
      <c r="N347" s="3" t="s">
        <v>1470</v>
      </c>
      <c r="O347" s="3" t="s">
        <v>1605</v>
      </c>
      <c r="P347" s="74"/>
      <c r="Q347" s="21"/>
      <c r="R347" s="21"/>
      <c r="S347" s="3" t="s">
        <v>205</v>
      </c>
      <c r="T347" s="7" t="s">
        <v>1606</v>
      </c>
      <c r="U347" s="7" t="s">
        <v>1607</v>
      </c>
      <c r="V347" s="5" t="s">
        <v>179</v>
      </c>
      <c r="W347" s="5" t="s">
        <v>42</v>
      </c>
      <c r="X347" s="5" t="str">
        <f t="shared" si="85"/>
        <v>school administration
suspension/denial of access to space</v>
      </c>
      <c r="Y347" s="5" t="s">
        <v>179</v>
      </c>
      <c r="Z347" s="5" t="s">
        <v>110</v>
      </c>
      <c r="AA347" s="5" t="str">
        <f t="shared" si="86"/>
        <v>school administration
policy/committee/system creation</v>
      </c>
      <c r="AB347" s="5" t="s">
        <v>179</v>
      </c>
      <c r="AC347" s="5" t="s">
        <v>110</v>
      </c>
      <c r="AD347" s="5" t="str">
        <f t="shared" si="87"/>
        <v>school administration
policy/committee/system creation</v>
      </c>
      <c r="AE347" s="12"/>
      <c r="AF347" s="12"/>
      <c r="AG347" s="12" t="str">
        <f t="shared" si="88"/>
        <v>
</v>
      </c>
      <c r="AH347" s="12">
        <v>3.0</v>
      </c>
      <c r="AI347" s="12" t="str">
        <f t="shared" si="59"/>
        <v>Other</v>
      </c>
      <c r="AJ347" s="12" t="str">
        <f t="shared" si="60"/>
        <v>none</v>
      </c>
      <c r="AK347" s="22" t="str">
        <f t="shared" si="89"/>
        <v>suspension/denial of access to space, policy/committee/system creation, policy/committee/system creation</v>
      </c>
      <c r="AL347" s="23" t="str">
        <f t="shared" si="62"/>
        <v>school administration, school administration, school administration</v>
      </c>
      <c r="AM347" s="1" t="str">
        <f t="shared" si="90"/>
        <v/>
      </c>
      <c r="AN347" s="2" t="b">
        <f t="shared" si="64"/>
        <v>0</v>
      </c>
      <c r="AO347" s="1" t="b">
        <f t="shared" si="65"/>
        <v>0</v>
      </c>
      <c r="AP347" s="1" t="str">
        <f t="shared" si="66"/>
        <v>no involvement</v>
      </c>
      <c r="AQ347" s="1" t="b">
        <f t="shared" si="67"/>
        <v>0</v>
      </c>
      <c r="AR347" s="1" t="b">
        <f t="shared" si="68"/>
        <v>0</v>
      </c>
      <c r="AS347" s="1" t="b">
        <f t="shared" si="69"/>
        <v>0</v>
      </c>
      <c r="AT347" s="1" t="str">
        <f t="shared" si="70"/>
        <v>None</v>
      </c>
      <c r="AU347" s="1" t="b">
        <f t="shared" si="71"/>
        <v>1</v>
      </c>
      <c r="AV347" s="1" t="b">
        <f t="shared" si="72"/>
        <v>0</v>
      </c>
      <c r="AW347" s="1" t="str">
        <f t="shared" si="73"/>
        <v>None</v>
      </c>
      <c r="AX347" s="1" t="b">
        <f t="shared" si="74"/>
        <v>1</v>
      </c>
      <c r="AY347" s="1" t="b">
        <f t="shared" si="75"/>
        <v>0</v>
      </c>
      <c r="AZ347" s="1" t="b">
        <f t="shared" si="76"/>
        <v>0</v>
      </c>
      <c r="BA347" s="1" t="b">
        <f t="shared" si="77"/>
        <v>1</v>
      </c>
      <c r="BB347" s="1" t="b">
        <f t="shared" si="78"/>
        <v>1</v>
      </c>
    </row>
    <row r="348">
      <c r="A348" s="16" t="s">
        <v>1608</v>
      </c>
      <c r="B348" s="17">
        <v>42706.0</v>
      </c>
      <c r="C348" s="4" t="s">
        <v>1511</v>
      </c>
      <c r="D348" s="3" t="s">
        <v>210</v>
      </c>
      <c r="E348" s="3" t="s">
        <v>53</v>
      </c>
      <c r="F348" s="18" t="s">
        <v>1609</v>
      </c>
      <c r="G348" s="6"/>
      <c r="H348" s="6"/>
      <c r="I348" s="25"/>
      <c r="J348" s="27"/>
      <c r="K348" s="19" t="s">
        <v>58</v>
      </c>
      <c r="L348" s="3" t="s">
        <v>146</v>
      </c>
      <c r="M348" s="3" t="s">
        <v>1469</v>
      </c>
      <c r="N348" s="3" t="s">
        <v>1470</v>
      </c>
      <c r="O348" s="3" t="s">
        <v>1359</v>
      </c>
      <c r="P348" s="74"/>
      <c r="Q348" s="21"/>
      <c r="R348" s="3"/>
      <c r="S348" s="3" t="s">
        <v>196</v>
      </c>
      <c r="T348" s="7" t="s">
        <v>1610</v>
      </c>
      <c r="U348" s="7" t="s">
        <v>1611</v>
      </c>
      <c r="V348" s="5" t="s">
        <v>179</v>
      </c>
      <c r="W348" s="5" t="s">
        <v>111</v>
      </c>
      <c r="X348" s="5" t="str">
        <f t="shared" si="85"/>
        <v>school administration
letters/statements</v>
      </c>
      <c r="Y348" s="5" t="s">
        <v>179</v>
      </c>
      <c r="Z348" s="5" t="s">
        <v>111</v>
      </c>
      <c r="AA348" s="5" t="str">
        <f t="shared" si="86"/>
        <v>school administration
letters/statements</v>
      </c>
      <c r="AB348" s="5" t="s">
        <v>179</v>
      </c>
      <c r="AC348" s="5" t="s">
        <v>110</v>
      </c>
      <c r="AD348" s="5" t="str">
        <f t="shared" si="87"/>
        <v>school administration
policy/committee/system creation</v>
      </c>
      <c r="AE348" s="5" t="s">
        <v>70</v>
      </c>
      <c r="AF348" s="5" t="s">
        <v>71</v>
      </c>
      <c r="AG348" s="12" t="str">
        <f t="shared" si="88"/>
        <v>police/sheriff
other</v>
      </c>
      <c r="AH348" s="12">
        <v>4.0</v>
      </c>
      <c r="AI348" s="12" t="str">
        <f t="shared" si="59"/>
        <v>Graffiti</v>
      </c>
      <c r="AJ348" s="12" t="str">
        <f t="shared" si="60"/>
        <v>graffiti</v>
      </c>
      <c r="AK348" s="22" t="str">
        <f t="shared" si="89"/>
        <v>letters/statements, letters/statements, policy/committee/system creation, other</v>
      </c>
      <c r="AL348" s="23" t="str">
        <f t="shared" si="62"/>
        <v>school administration, school administration, school administration, police/sheriff</v>
      </c>
      <c r="AM348" s="1" t="str">
        <f t="shared" si="90"/>
        <v/>
      </c>
      <c r="AN348" s="2" t="b">
        <f t="shared" si="64"/>
        <v>0</v>
      </c>
      <c r="AO348" s="1" t="b">
        <f t="shared" si="65"/>
        <v>1</v>
      </c>
      <c r="AP348" s="1" t="str">
        <f t="shared" si="66"/>
        <v>other</v>
      </c>
      <c r="AQ348" s="1" t="b">
        <f t="shared" si="67"/>
        <v>0</v>
      </c>
      <c r="AR348" s="1" t="b">
        <f t="shared" si="68"/>
        <v>1</v>
      </c>
      <c r="AS348" s="1" t="b">
        <f t="shared" si="69"/>
        <v>0</v>
      </c>
      <c r="AT348" s="1" t="str">
        <f t="shared" si="70"/>
        <v>None</v>
      </c>
      <c r="AU348" s="1" t="b">
        <f t="shared" si="71"/>
        <v>0</v>
      </c>
      <c r="AV348" s="1" t="b">
        <f t="shared" si="72"/>
        <v>1</v>
      </c>
      <c r="AW348" s="1" t="str">
        <f t="shared" si="73"/>
        <v>police/sheriff</v>
      </c>
      <c r="AX348" s="1" t="b">
        <f t="shared" si="74"/>
        <v>1</v>
      </c>
      <c r="AY348" s="1" t="b">
        <f t="shared" si="75"/>
        <v>0</v>
      </c>
      <c r="AZ348" s="1" t="b">
        <f t="shared" si="76"/>
        <v>0</v>
      </c>
      <c r="BA348" s="1" t="b">
        <f t="shared" si="77"/>
        <v>1</v>
      </c>
      <c r="BB348" s="1" t="b">
        <f t="shared" si="78"/>
        <v>1</v>
      </c>
    </row>
    <row r="349">
      <c r="A349" s="47" t="s">
        <v>1608</v>
      </c>
      <c r="B349" s="17">
        <v>42707.0</v>
      </c>
      <c r="C349" s="4" t="s">
        <v>1511</v>
      </c>
      <c r="D349" s="3" t="s">
        <v>210</v>
      </c>
      <c r="E349" s="3" t="s">
        <v>53</v>
      </c>
      <c r="F349" s="18" t="s">
        <v>1609</v>
      </c>
      <c r="G349" s="6"/>
      <c r="H349" s="6"/>
      <c r="I349" s="25"/>
      <c r="J349" s="27"/>
      <c r="K349" s="19" t="s">
        <v>58</v>
      </c>
      <c r="L349" s="3" t="s">
        <v>146</v>
      </c>
      <c r="M349" s="3" t="s">
        <v>1469</v>
      </c>
      <c r="N349" s="3" t="s">
        <v>1470</v>
      </c>
      <c r="O349" s="3" t="s">
        <v>297</v>
      </c>
      <c r="P349" s="74"/>
      <c r="Q349" s="21"/>
      <c r="R349" s="3"/>
      <c r="S349" s="3" t="s">
        <v>205</v>
      </c>
      <c r="T349" s="7" t="s">
        <v>1612</v>
      </c>
      <c r="U349" s="25"/>
      <c r="V349" s="5" t="s">
        <v>179</v>
      </c>
      <c r="W349" s="5" t="s">
        <v>111</v>
      </c>
      <c r="X349" s="5" t="str">
        <f t="shared" si="85"/>
        <v>school administration
letters/statements</v>
      </c>
      <c r="Y349" s="5" t="s">
        <v>179</v>
      </c>
      <c r="Z349" s="5" t="s">
        <v>111</v>
      </c>
      <c r="AA349" s="5" t="str">
        <f t="shared" si="86"/>
        <v>school administration
letters/statements</v>
      </c>
      <c r="AB349" s="5" t="s">
        <v>179</v>
      </c>
      <c r="AC349" s="5" t="s">
        <v>110</v>
      </c>
      <c r="AD349" s="5" t="str">
        <f t="shared" si="87"/>
        <v>school administration
policy/committee/system creation</v>
      </c>
      <c r="AE349" s="5" t="s">
        <v>179</v>
      </c>
      <c r="AF349" s="5" t="s">
        <v>71</v>
      </c>
      <c r="AG349" s="12" t="str">
        <f t="shared" si="88"/>
        <v>school administration
other</v>
      </c>
      <c r="AH349" s="12">
        <v>4.0</v>
      </c>
      <c r="AI349" s="12" t="str">
        <f t="shared" si="59"/>
        <v>Graffiti</v>
      </c>
      <c r="AJ349" s="12" t="str">
        <f t="shared" si="60"/>
        <v>graffiti</v>
      </c>
      <c r="AK349" s="22" t="str">
        <f t="shared" si="89"/>
        <v>letters/statements, letters/statements, policy/committee/system creation, other</v>
      </c>
      <c r="AL349" s="23" t="str">
        <f t="shared" si="62"/>
        <v>school administration, school administration, school administration, school administration</v>
      </c>
      <c r="AM349" s="1" t="str">
        <f t="shared" si="90"/>
        <v/>
      </c>
      <c r="AN349" s="2" t="b">
        <f t="shared" si="64"/>
        <v>0</v>
      </c>
      <c r="AO349" s="1" t="b">
        <f t="shared" si="65"/>
        <v>0</v>
      </c>
      <c r="AP349" s="1" t="str">
        <f t="shared" si="66"/>
        <v>no involvement</v>
      </c>
      <c r="AQ349" s="1" t="b">
        <f t="shared" si="67"/>
        <v>0</v>
      </c>
      <c r="AR349" s="1" t="b">
        <f t="shared" si="68"/>
        <v>1</v>
      </c>
      <c r="AS349" s="1" t="b">
        <f t="shared" si="69"/>
        <v>0</v>
      </c>
      <c r="AT349" s="1" t="str">
        <f t="shared" si="70"/>
        <v>None</v>
      </c>
      <c r="AU349" s="1" t="b">
        <f t="shared" si="71"/>
        <v>0</v>
      </c>
      <c r="AV349" s="1" t="b">
        <f t="shared" si="72"/>
        <v>1</v>
      </c>
      <c r="AW349" s="1" t="str">
        <f t="shared" si="73"/>
        <v>school administration</v>
      </c>
      <c r="AX349" s="1" t="b">
        <f t="shared" si="74"/>
        <v>1</v>
      </c>
      <c r="AY349" s="1" t="b">
        <f t="shared" si="75"/>
        <v>0</v>
      </c>
      <c r="AZ349" s="1" t="b">
        <f t="shared" si="76"/>
        <v>0</v>
      </c>
      <c r="BA349" s="1" t="b">
        <f t="shared" si="77"/>
        <v>1</v>
      </c>
      <c r="BB349" s="1" t="b">
        <f t="shared" si="78"/>
        <v>0</v>
      </c>
    </row>
    <row r="350">
      <c r="A350" s="16" t="s">
        <v>1613</v>
      </c>
      <c r="B350" s="17">
        <v>42709.0</v>
      </c>
      <c r="C350" s="4" t="s">
        <v>1596</v>
      </c>
      <c r="D350" s="3" t="s">
        <v>74</v>
      </c>
      <c r="E350" s="3" t="s">
        <v>53</v>
      </c>
      <c r="F350" s="18" t="s">
        <v>455</v>
      </c>
      <c r="G350" s="6"/>
      <c r="H350" s="6"/>
      <c r="I350" s="7" t="s">
        <v>248</v>
      </c>
      <c r="J350" s="27"/>
      <c r="K350" s="19" t="s">
        <v>58</v>
      </c>
      <c r="L350" s="3" t="s">
        <v>517</v>
      </c>
      <c r="M350" s="3" t="s">
        <v>1476</v>
      </c>
      <c r="N350" s="3" t="s">
        <v>1470</v>
      </c>
      <c r="O350" s="3" t="s">
        <v>1598</v>
      </c>
      <c r="P350" s="74"/>
      <c r="Q350" s="21"/>
      <c r="R350" s="3"/>
      <c r="S350" s="21"/>
      <c r="T350" s="7" t="s">
        <v>1614</v>
      </c>
      <c r="U350" s="25"/>
      <c r="V350" s="5" t="s">
        <v>70</v>
      </c>
      <c r="W350" s="5" t="s">
        <v>71</v>
      </c>
      <c r="X350" s="5" t="str">
        <f t="shared" si="85"/>
        <v>police/sheriff
other</v>
      </c>
      <c r="Y350" s="5" t="s">
        <v>179</v>
      </c>
      <c r="Z350" s="5" t="s">
        <v>110</v>
      </c>
      <c r="AA350" s="5" t="str">
        <f t="shared" si="86"/>
        <v>school administration
policy/committee/system creation</v>
      </c>
      <c r="AB350" s="5" t="s">
        <v>171</v>
      </c>
      <c r="AC350" s="5" t="s">
        <v>110</v>
      </c>
      <c r="AD350" s="5" t="str">
        <f t="shared" si="87"/>
        <v>ADL
policy/committee/system creation</v>
      </c>
      <c r="AE350" s="5" t="s">
        <v>179</v>
      </c>
      <c r="AF350" s="5" t="s">
        <v>111</v>
      </c>
      <c r="AG350" s="12" t="str">
        <f t="shared" si="88"/>
        <v>school administration
letters/statements</v>
      </c>
      <c r="AH350" s="12">
        <v>4.0</v>
      </c>
      <c r="AI350" s="12" t="str">
        <f t="shared" si="59"/>
        <v>Graffiti</v>
      </c>
      <c r="AJ350" s="12" t="str">
        <f t="shared" si="60"/>
        <v>graffiti</v>
      </c>
      <c r="AK350" s="22" t="str">
        <f t="shared" si="89"/>
        <v>other, policy/committee/system creation, policy/committee/system creation, letters/statements</v>
      </c>
      <c r="AL350" s="23" t="str">
        <f t="shared" si="62"/>
        <v>police/sheriff, school administration, ADL, school administration</v>
      </c>
      <c r="AM350" s="1" t="str">
        <f t="shared" si="90"/>
        <v/>
      </c>
      <c r="AN350" s="2" t="b">
        <f t="shared" si="64"/>
        <v>1</v>
      </c>
      <c r="AO350" s="1" t="b">
        <f t="shared" si="65"/>
        <v>1</v>
      </c>
      <c r="AP350" s="1" t="str">
        <f t="shared" si="66"/>
        <v>other</v>
      </c>
      <c r="AQ350" s="1" t="b">
        <f t="shared" si="67"/>
        <v>0</v>
      </c>
      <c r="AR350" s="1" t="b">
        <f t="shared" si="68"/>
        <v>1</v>
      </c>
      <c r="AS350" s="1" t="b">
        <f t="shared" si="69"/>
        <v>0</v>
      </c>
      <c r="AT350" s="1" t="str">
        <f t="shared" si="70"/>
        <v>None</v>
      </c>
      <c r="AU350" s="1" t="b">
        <f t="shared" si="71"/>
        <v>0</v>
      </c>
      <c r="AV350" s="1" t="b">
        <f t="shared" si="72"/>
        <v>1</v>
      </c>
      <c r="AW350" s="1" t="str">
        <f t="shared" si="73"/>
        <v>police/sheriff</v>
      </c>
      <c r="AX350" s="1" t="b">
        <f t="shared" si="74"/>
        <v>1</v>
      </c>
      <c r="AY350" s="1" t="b">
        <f t="shared" si="75"/>
        <v>0</v>
      </c>
      <c r="AZ350" s="1" t="b">
        <f t="shared" si="76"/>
        <v>0</v>
      </c>
      <c r="BA350" s="1" t="b">
        <f t="shared" si="77"/>
        <v>1</v>
      </c>
      <c r="BB350" s="1" t="b">
        <f t="shared" si="78"/>
        <v>1</v>
      </c>
    </row>
    <row r="351">
      <c r="A351" s="16" t="s">
        <v>1615</v>
      </c>
      <c r="B351" s="17">
        <v>42712.0</v>
      </c>
      <c r="C351" s="4" t="s">
        <v>825</v>
      </c>
      <c r="D351" s="3" t="s">
        <v>74</v>
      </c>
      <c r="E351" s="3" t="s">
        <v>53</v>
      </c>
      <c r="F351" s="18" t="s">
        <v>672</v>
      </c>
      <c r="G351" s="6"/>
      <c r="H351" s="6"/>
      <c r="I351" s="25"/>
      <c r="J351" s="27"/>
      <c r="K351" s="19" t="s">
        <v>58</v>
      </c>
      <c r="L351" s="3" t="s">
        <v>146</v>
      </c>
      <c r="M351" s="3" t="s">
        <v>1476</v>
      </c>
      <c r="N351" s="3" t="s">
        <v>1470</v>
      </c>
      <c r="O351" s="3" t="s">
        <v>297</v>
      </c>
      <c r="P351" s="96" t="s">
        <v>1616</v>
      </c>
      <c r="Q351" s="3" t="s">
        <v>134</v>
      </c>
      <c r="R351" s="56"/>
      <c r="S351" s="21"/>
      <c r="T351" s="7" t="s">
        <v>1617</v>
      </c>
      <c r="U351" s="7" t="s">
        <v>1618</v>
      </c>
      <c r="V351" s="5" t="s">
        <v>179</v>
      </c>
      <c r="W351" s="5" t="s">
        <v>226</v>
      </c>
      <c r="X351" s="5" t="str">
        <f t="shared" si="85"/>
        <v>school administration
victim support</v>
      </c>
      <c r="Y351" s="5" t="s">
        <v>179</v>
      </c>
      <c r="Z351" s="5" t="s">
        <v>110</v>
      </c>
      <c r="AA351" s="5" t="str">
        <f t="shared" si="86"/>
        <v>school administration
policy/committee/system creation</v>
      </c>
      <c r="AB351" s="5" t="s">
        <v>179</v>
      </c>
      <c r="AC351" s="5" t="s">
        <v>71</v>
      </c>
      <c r="AD351" s="5" t="str">
        <f t="shared" si="87"/>
        <v>school administration
other</v>
      </c>
      <c r="AE351" s="5" t="s">
        <v>179</v>
      </c>
      <c r="AF351" s="5" t="s">
        <v>111</v>
      </c>
      <c r="AG351" s="12" t="str">
        <f t="shared" si="88"/>
        <v>school administration
letters/statements</v>
      </c>
      <c r="AH351" s="12">
        <v>4.0</v>
      </c>
      <c r="AI351" s="12" t="str">
        <f t="shared" si="59"/>
        <v>Graffiti</v>
      </c>
      <c r="AJ351" s="12" t="str">
        <f t="shared" si="60"/>
        <v>graffiti</v>
      </c>
      <c r="AK351" s="22" t="str">
        <f t="shared" si="89"/>
        <v>victim support, policy/committee/system creation, other, letters/statements</v>
      </c>
      <c r="AL351" s="23" t="str">
        <f t="shared" si="62"/>
        <v>school administration, school administration, school administration, school administration</v>
      </c>
      <c r="AM351" s="1" t="str">
        <f t="shared" si="90"/>
        <v>Jewish Community</v>
      </c>
      <c r="AN351" s="2" t="b">
        <f t="shared" si="64"/>
        <v>0</v>
      </c>
      <c r="AO351" s="1" t="b">
        <f t="shared" si="65"/>
        <v>0</v>
      </c>
      <c r="AP351" s="1" t="str">
        <f t="shared" si="66"/>
        <v>no involvement</v>
      </c>
      <c r="AQ351" s="1" t="b">
        <f t="shared" si="67"/>
        <v>0</v>
      </c>
      <c r="AR351" s="1" t="b">
        <f t="shared" si="68"/>
        <v>1</v>
      </c>
      <c r="AS351" s="1" t="b">
        <f t="shared" si="69"/>
        <v>0</v>
      </c>
      <c r="AT351" s="1" t="str">
        <f t="shared" si="70"/>
        <v>None</v>
      </c>
      <c r="AU351" s="1" t="b">
        <f t="shared" si="71"/>
        <v>0</v>
      </c>
      <c r="AV351" s="1" t="b">
        <f t="shared" si="72"/>
        <v>1</v>
      </c>
      <c r="AW351" s="1" t="str">
        <f t="shared" si="73"/>
        <v>school administration</v>
      </c>
      <c r="AX351" s="1" t="b">
        <f t="shared" si="74"/>
        <v>1</v>
      </c>
      <c r="AY351" s="1" t="b">
        <f t="shared" si="75"/>
        <v>0</v>
      </c>
      <c r="AZ351" s="1" t="b">
        <f t="shared" si="76"/>
        <v>1</v>
      </c>
      <c r="BA351" s="1" t="b">
        <f t="shared" si="77"/>
        <v>1</v>
      </c>
      <c r="BB351" s="1" t="b">
        <f t="shared" si="78"/>
        <v>0</v>
      </c>
    </row>
    <row r="352">
      <c r="A352" s="16" t="s">
        <v>1619</v>
      </c>
      <c r="B352" s="17">
        <v>42713.0</v>
      </c>
      <c r="C352" s="4" t="s">
        <v>1481</v>
      </c>
      <c r="D352" s="3" t="s">
        <v>423</v>
      </c>
      <c r="E352" s="3" t="s">
        <v>53</v>
      </c>
      <c r="F352" s="18" t="s">
        <v>157</v>
      </c>
      <c r="G352" s="6"/>
      <c r="H352" s="6"/>
      <c r="I352" s="25"/>
      <c r="J352" s="104" t="s">
        <v>1620</v>
      </c>
      <c r="K352" s="19" t="s">
        <v>58</v>
      </c>
      <c r="L352" s="3" t="s">
        <v>59</v>
      </c>
      <c r="M352" s="3" t="s">
        <v>1476</v>
      </c>
      <c r="N352" s="3" t="s">
        <v>1470</v>
      </c>
      <c r="O352" s="3" t="s">
        <v>468</v>
      </c>
      <c r="P352" s="20" t="s">
        <v>1621</v>
      </c>
      <c r="Q352" s="36"/>
      <c r="R352" s="21"/>
      <c r="S352" s="21"/>
      <c r="T352" s="7" t="s">
        <v>1622</v>
      </c>
      <c r="U352" s="25"/>
      <c r="V352" s="5" t="s">
        <v>179</v>
      </c>
      <c r="W352" s="5" t="s">
        <v>69</v>
      </c>
      <c r="X352" s="5" t="str">
        <f t="shared" si="85"/>
        <v>school administration
clean up/cover up</v>
      </c>
      <c r="Y352" s="12"/>
      <c r="Z352" s="5"/>
      <c r="AA352" s="5" t="str">
        <f t="shared" si="86"/>
        <v>
</v>
      </c>
      <c r="AB352" s="12"/>
      <c r="AC352" s="12"/>
      <c r="AD352" s="5" t="str">
        <f t="shared" si="87"/>
        <v>
</v>
      </c>
      <c r="AE352" s="12"/>
      <c r="AF352" s="12"/>
      <c r="AG352" s="12" t="str">
        <f t="shared" si="88"/>
        <v>
</v>
      </c>
      <c r="AH352" s="12">
        <v>1.0</v>
      </c>
      <c r="AI352" s="12" t="str">
        <f t="shared" si="59"/>
        <v>Symbol</v>
      </c>
      <c r="AJ352" s="12" t="str">
        <f t="shared" si="60"/>
        <v>Nazi-symbol</v>
      </c>
      <c r="AK352" s="22" t="str">
        <f t="shared" si="89"/>
        <v>clean up/cover up</v>
      </c>
      <c r="AL352" s="39" t="str">
        <f t="shared" si="62"/>
        <v>clean up/cover up</v>
      </c>
      <c r="AM352" s="1" t="str">
        <f t="shared" si="90"/>
        <v/>
      </c>
      <c r="AN352" s="2" t="b">
        <f t="shared" si="64"/>
        <v>0</v>
      </c>
      <c r="AO352" s="1" t="b">
        <f t="shared" si="65"/>
        <v>0</v>
      </c>
      <c r="AP352" s="1" t="str">
        <f t="shared" si="66"/>
        <v>no involvement</v>
      </c>
      <c r="AQ352" s="1" t="b">
        <f t="shared" si="67"/>
        <v>0</v>
      </c>
      <c r="AR352" s="1" t="b">
        <f t="shared" si="68"/>
        <v>0</v>
      </c>
      <c r="AS352" s="1" t="b">
        <f t="shared" si="69"/>
        <v>1</v>
      </c>
      <c r="AT352" s="1" t="str">
        <f t="shared" si="70"/>
        <v>school administration</v>
      </c>
      <c r="AU352" s="1" t="b">
        <f t="shared" si="71"/>
        <v>0</v>
      </c>
      <c r="AV352" s="1" t="b">
        <f t="shared" si="72"/>
        <v>0</v>
      </c>
      <c r="AW352" s="1" t="str">
        <f t="shared" si="73"/>
        <v>None</v>
      </c>
      <c r="AX352" s="1" t="b">
        <f t="shared" si="74"/>
        <v>0</v>
      </c>
      <c r="AY352" s="1" t="b">
        <f t="shared" si="75"/>
        <v>0</v>
      </c>
      <c r="AZ352" s="1" t="b">
        <f t="shared" si="76"/>
        <v>0</v>
      </c>
      <c r="BA352" s="1" t="b">
        <f t="shared" si="77"/>
        <v>0</v>
      </c>
      <c r="BB352" s="1" t="b">
        <f t="shared" si="78"/>
        <v>1</v>
      </c>
    </row>
    <row r="353">
      <c r="A353" s="75" t="s">
        <v>1623</v>
      </c>
      <c r="B353" s="219">
        <v>42716.0</v>
      </c>
      <c r="C353" s="77" t="s">
        <v>1624</v>
      </c>
      <c r="D353" s="45" t="s">
        <v>423</v>
      </c>
      <c r="E353" s="45" t="s">
        <v>53</v>
      </c>
      <c r="F353" s="18" t="s">
        <v>55</v>
      </c>
      <c r="G353" s="78"/>
      <c r="H353" s="78"/>
      <c r="I353" s="79"/>
      <c r="J353" s="14"/>
      <c r="K353" s="80" t="s">
        <v>58</v>
      </c>
      <c r="L353" s="45" t="s">
        <v>648</v>
      </c>
      <c r="M353" s="45" t="s">
        <v>1469</v>
      </c>
      <c r="N353" s="45" t="s">
        <v>1470</v>
      </c>
      <c r="O353" s="45" t="s">
        <v>297</v>
      </c>
      <c r="P353" s="95"/>
      <c r="Q353" s="36"/>
      <c r="R353" s="21"/>
      <c r="S353" s="36"/>
      <c r="T353" s="83" t="s">
        <v>1625</v>
      </c>
      <c r="U353" s="83" t="s">
        <v>1626</v>
      </c>
      <c r="V353" s="5" t="s">
        <v>179</v>
      </c>
      <c r="W353" s="5" t="s">
        <v>111</v>
      </c>
      <c r="X353" s="5" t="str">
        <f t="shared" si="85"/>
        <v>school administration
letters/statements</v>
      </c>
      <c r="Y353" s="5" t="s">
        <v>179</v>
      </c>
      <c r="Z353" s="5" t="s">
        <v>69</v>
      </c>
      <c r="AA353" s="5" t="str">
        <f t="shared" si="86"/>
        <v>school administration
clean up/cover up</v>
      </c>
      <c r="AB353" s="5" t="s">
        <v>179</v>
      </c>
      <c r="AC353" s="5" t="s">
        <v>110</v>
      </c>
      <c r="AD353" s="5" t="str">
        <f t="shared" si="87"/>
        <v>school administration
policy/committee/system creation</v>
      </c>
      <c r="AE353" s="12"/>
      <c r="AF353" s="12"/>
      <c r="AG353" s="12" t="str">
        <f t="shared" si="88"/>
        <v>
</v>
      </c>
      <c r="AH353" s="12">
        <v>3.0</v>
      </c>
      <c r="AI353" s="12" t="str">
        <f t="shared" si="59"/>
        <v>Graffiti</v>
      </c>
      <c r="AJ353" s="12" t="str">
        <f t="shared" si="60"/>
        <v>graffiti</v>
      </c>
      <c r="AK353" s="22" t="str">
        <f t="shared" si="89"/>
        <v>letters/statements, clean up/cover up, policy/committee/system creation</v>
      </c>
      <c r="AL353" s="39" t="str">
        <f t="shared" si="62"/>
        <v>school administration, school administration, school administration</v>
      </c>
      <c r="AM353" s="1" t="str">
        <f t="shared" si="90"/>
        <v/>
      </c>
      <c r="AN353" s="2" t="b">
        <f t="shared" si="64"/>
        <v>0</v>
      </c>
      <c r="AO353" s="1" t="b">
        <f t="shared" si="65"/>
        <v>0</v>
      </c>
      <c r="AP353" s="1" t="str">
        <f t="shared" si="66"/>
        <v>no involvement</v>
      </c>
      <c r="AQ353" s="1" t="b">
        <f t="shared" si="67"/>
        <v>0</v>
      </c>
      <c r="AR353" s="1" t="b">
        <f t="shared" si="68"/>
        <v>1</v>
      </c>
      <c r="AS353" s="1" t="b">
        <f t="shared" si="69"/>
        <v>1</v>
      </c>
      <c r="AT353" s="1" t="str">
        <f t="shared" si="70"/>
        <v>school administration</v>
      </c>
      <c r="AU353" s="1" t="b">
        <f t="shared" si="71"/>
        <v>0</v>
      </c>
      <c r="AV353" s="1" t="b">
        <f t="shared" si="72"/>
        <v>0</v>
      </c>
      <c r="AW353" s="1" t="str">
        <f t="shared" si="73"/>
        <v>None</v>
      </c>
      <c r="AX353" s="1" t="b">
        <f t="shared" si="74"/>
        <v>1</v>
      </c>
      <c r="AY353" s="1" t="b">
        <f t="shared" si="75"/>
        <v>0</v>
      </c>
      <c r="AZ353" s="1" t="b">
        <f t="shared" si="76"/>
        <v>0</v>
      </c>
      <c r="BA353" s="1" t="b">
        <f t="shared" si="77"/>
        <v>1</v>
      </c>
      <c r="BB353" s="1" t="b">
        <f t="shared" si="78"/>
        <v>1</v>
      </c>
    </row>
    <row r="354">
      <c r="A354" s="16" t="s">
        <v>1627</v>
      </c>
      <c r="B354" s="24">
        <v>42716.0</v>
      </c>
      <c r="C354" s="4" t="s">
        <v>1628</v>
      </c>
      <c r="D354" s="3" t="s">
        <v>210</v>
      </c>
      <c r="E354" s="3" t="s">
        <v>53</v>
      </c>
      <c r="F354" s="18" t="s">
        <v>82</v>
      </c>
      <c r="G354" s="18"/>
      <c r="H354" s="18"/>
      <c r="I354" s="7" t="s">
        <v>211</v>
      </c>
      <c r="J354" s="14"/>
      <c r="K354" s="19" t="s">
        <v>58</v>
      </c>
      <c r="L354" s="3" t="s">
        <v>273</v>
      </c>
      <c r="M354" s="3" t="s">
        <v>1629</v>
      </c>
      <c r="N354" s="3" t="s">
        <v>1470</v>
      </c>
      <c r="O354" s="3" t="s">
        <v>275</v>
      </c>
      <c r="P354" s="74"/>
      <c r="Q354" s="45" t="s">
        <v>64</v>
      </c>
      <c r="R354" s="21"/>
      <c r="S354" s="21"/>
      <c r="T354" s="7" t="s">
        <v>1630</v>
      </c>
      <c r="U354" s="7" t="s">
        <v>1631</v>
      </c>
      <c r="V354" s="5" t="s">
        <v>179</v>
      </c>
      <c r="W354" s="5" t="s">
        <v>111</v>
      </c>
      <c r="X354" s="5" t="str">
        <f t="shared" si="85"/>
        <v>school administration
letters/statements</v>
      </c>
      <c r="Y354" s="12"/>
      <c r="Z354" s="5"/>
      <c r="AA354" s="5" t="str">
        <f t="shared" si="86"/>
        <v>
</v>
      </c>
      <c r="AB354" s="12"/>
      <c r="AC354" s="12"/>
      <c r="AD354" s="5" t="str">
        <f t="shared" si="87"/>
        <v>
</v>
      </c>
      <c r="AE354" s="12"/>
      <c r="AF354" s="12"/>
      <c r="AG354" s="12" t="str">
        <f t="shared" si="88"/>
        <v>
</v>
      </c>
      <c r="AH354" s="12">
        <v>1.0</v>
      </c>
      <c r="AI354" s="12" t="str">
        <f t="shared" si="59"/>
        <v>Other</v>
      </c>
      <c r="AJ354" s="12" t="str">
        <f t="shared" si="60"/>
        <v>none</v>
      </c>
      <c r="AK354" s="22" t="str">
        <f t="shared" si="89"/>
        <v>letters/statements</v>
      </c>
      <c r="AL354" s="39" t="str">
        <f t="shared" si="62"/>
        <v>letters/statements</v>
      </c>
      <c r="AM354" s="1" t="str">
        <f t="shared" si="90"/>
        <v>Black American Community</v>
      </c>
      <c r="AN354" s="2" t="b">
        <f t="shared" si="64"/>
        <v>0</v>
      </c>
      <c r="AO354" s="1" t="b">
        <f t="shared" si="65"/>
        <v>0</v>
      </c>
      <c r="AP354" s="1" t="str">
        <f t="shared" si="66"/>
        <v>no involvement</v>
      </c>
      <c r="AQ354" s="1" t="b">
        <f t="shared" si="67"/>
        <v>0</v>
      </c>
      <c r="AR354" s="1" t="b">
        <f t="shared" si="68"/>
        <v>1</v>
      </c>
      <c r="AS354" s="1" t="b">
        <f t="shared" si="69"/>
        <v>0</v>
      </c>
      <c r="AT354" s="1" t="str">
        <f t="shared" si="70"/>
        <v>None</v>
      </c>
      <c r="AU354" s="1" t="b">
        <f t="shared" si="71"/>
        <v>0</v>
      </c>
      <c r="AV354" s="1" t="b">
        <f t="shared" si="72"/>
        <v>0</v>
      </c>
      <c r="AW354" s="1" t="str">
        <f t="shared" si="73"/>
        <v>None</v>
      </c>
      <c r="AX354" s="1" t="b">
        <f t="shared" si="74"/>
        <v>0</v>
      </c>
      <c r="AY354" s="1" t="b">
        <f t="shared" si="75"/>
        <v>0</v>
      </c>
      <c r="AZ354" s="1" t="b">
        <f t="shared" si="76"/>
        <v>0</v>
      </c>
      <c r="BA354" s="1" t="b">
        <f t="shared" si="77"/>
        <v>0</v>
      </c>
      <c r="BB354" s="1" t="b">
        <f t="shared" si="78"/>
        <v>0</v>
      </c>
    </row>
    <row r="355">
      <c r="A355" s="16" t="s">
        <v>1632</v>
      </c>
      <c r="B355" s="24">
        <v>42726.0</v>
      </c>
      <c r="C355" s="4" t="s">
        <v>1633</v>
      </c>
      <c r="D355" s="3" t="s">
        <v>74</v>
      </c>
      <c r="E355" s="3" t="s">
        <v>53</v>
      </c>
      <c r="F355" s="18" t="s">
        <v>672</v>
      </c>
      <c r="G355" s="6"/>
      <c r="H355" s="6"/>
      <c r="I355" s="25"/>
      <c r="J355" s="27"/>
      <c r="K355" s="19" t="s">
        <v>58</v>
      </c>
      <c r="L355" s="3" t="s">
        <v>151</v>
      </c>
      <c r="M355" s="3" t="s">
        <v>1469</v>
      </c>
      <c r="N355" s="3" t="s">
        <v>1470</v>
      </c>
      <c r="O355" s="3" t="s">
        <v>297</v>
      </c>
      <c r="P355" s="74"/>
      <c r="Q355" s="45" t="s">
        <v>134</v>
      </c>
      <c r="R355" s="56"/>
      <c r="S355" s="21"/>
      <c r="T355" s="7" t="s">
        <v>1634</v>
      </c>
      <c r="U355" s="7" t="s">
        <v>1635</v>
      </c>
      <c r="V355" s="5" t="s">
        <v>179</v>
      </c>
      <c r="W355" s="5" t="s">
        <v>111</v>
      </c>
      <c r="X355" s="5" t="str">
        <f t="shared" si="85"/>
        <v>school administration
letters/statements</v>
      </c>
      <c r="Y355" s="12"/>
      <c r="Z355" s="5"/>
      <c r="AA355" s="5" t="str">
        <f t="shared" si="86"/>
        <v>
</v>
      </c>
      <c r="AB355" s="12"/>
      <c r="AC355" s="12"/>
      <c r="AD355" s="5" t="str">
        <f t="shared" si="87"/>
        <v>
</v>
      </c>
      <c r="AE355" s="12"/>
      <c r="AF355" s="12"/>
      <c r="AG355" s="12" t="str">
        <f t="shared" si="88"/>
        <v>
</v>
      </c>
      <c r="AH355" s="12">
        <v>1.0</v>
      </c>
      <c r="AI355" s="12" t="str">
        <f t="shared" si="59"/>
        <v>Graffiti</v>
      </c>
      <c r="AJ355" s="12" t="str">
        <f t="shared" si="60"/>
        <v>graffiti</v>
      </c>
      <c r="AK355" s="22" t="str">
        <f t="shared" si="89"/>
        <v>letters/statements</v>
      </c>
      <c r="AL355" s="39" t="str">
        <f t="shared" si="62"/>
        <v>letters/statements</v>
      </c>
      <c r="AM355" s="1" t="str">
        <f t="shared" si="90"/>
        <v>Jewish Community</v>
      </c>
      <c r="AN355" s="2" t="b">
        <f t="shared" si="64"/>
        <v>0</v>
      </c>
      <c r="AO355" s="1" t="b">
        <f t="shared" si="65"/>
        <v>0</v>
      </c>
      <c r="AP355" s="1" t="str">
        <f t="shared" si="66"/>
        <v>no involvement</v>
      </c>
      <c r="AQ355" s="1" t="b">
        <f t="shared" si="67"/>
        <v>0</v>
      </c>
      <c r="AR355" s="1" t="b">
        <f t="shared" si="68"/>
        <v>1</v>
      </c>
      <c r="AS355" s="1" t="b">
        <f t="shared" si="69"/>
        <v>0</v>
      </c>
      <c r="AT355" s="1" t="str">
        <f t="shared" si="70"/>
        <v>None</v>
      </c>
      <c r="AU355" s="1" t="b">
        <f t="shared" si="71"/>
        <v>0</v>
      </c>
      <c r="AV355" s="1" t="b">
        <f t="shared" si="72"/>
        <v>0</v>
      </c>
      <c r="AW355" s="1" t="str">
        <f t="shared" si="73"/>
        <v>None</v>
      </c>
      <c r="AX355" s="1" t="b">
        <f t="shared" si="74"/>
        <v>0</v>
      </c>
      <c r="AY355" s="1" t="b">
        <f t="shared" si="75"/>
        <v>0</v>
      </c>
      <c r="AZ355" s="1" t="b">
        <f t="shared" si="76"/>
        <v>0</v>
      </c>
      <c r="BA355" s="1" t="b">
        <f t="shared" si="77"/>
        <v>0</v>
      </c>
      <c r="BB355" s="1" t="b">
        <f t="shared" si="78"/>
        <v>0</v>
      </c>
    </row>
    <row r="356">
      <c r="A356" s="16" t="s">
        <v>1636</v>
      </c>
      <c r="B356" s="24">
        <v>42728.0</v>
      </c>
      <c r="C356" s="4" t="s">
        <v>436</v>
      </c>
      <c r="D356" s="3" t="s">
        <v>74</v>
      </c>
      <c r="E356" s="3" t="s">
        <v>53</v>
      </c>
      <c r="F356" s="18" t="s">
        <v>455</v>
      </c>
      <c r="G356" s="6"/>
      <c r="H356" s="6"/>
      <c r="I356" s="25"/>
      <c r="J356" s="27"/>
      <c r="K356" s="19" t="s">
        <v>58</v>
      </c>
      <c r="L356" s="3" t="s">
        <v>151</v>
      </c>
      <c r="M356" s="3" t="s">
        <v>1469</v>
      </c>
      <c r="N356" s="3" t="s">
        <v>1470</v>
      </c>
      <c r="O356" s="3" t="s">
        <v>297</v>
      </c>
      <c r="P356" s="74"/>
      <c r="Q356" s="21"/>
      <c r="R356" s="21"/>
      <c r="S356" s="21"/>
      <c r="T356" s="7" t="s">
        <v>1637</v>
      </c>
      <c r="U356" s="7" t="s">
        <v>1638</v>
      </c>
      <c r="V356" s="5" t="s">
        <v>179</v>
      </c>
      <c r="W356" s="5" t="s">
        <v>111</v>
      </c>
      <c r="X356" s="5" t="str">
        <f t="shared" si="85"/>
        <v>school administration
letters/statements</v>
      </c>
      <c r="Y356" s="5" t="s">
        <v>179</v>
      </c>
      <c r="Z356" s="5" t="s">
        <v>111</v>
      </c>
      <c r="AA356" s="5" t="str">
        <f t="shared" si="86"/>
        <v>school administration
letters/statements</v>
      </c>
      <c r="AB356" s="5" t="s">
        <v>179</v>
      </c>
      <c r="AC356" s="5" t="s">
        <v>42</v>
      </c>
      <c r="AD356" s="5" t="str">
        <f t="shared" si="87"/>
        <v>school administration
suspension/denial of access to space</v>
      </c>
      <c r="AE356" s="12"/>
      <c r="AF356" s="12"/>
      <c r="AG356" s="12" t="str">
        <f t="shared" si="88"/>
        <v>
</v>
      </c>
      <c r="AH356" s="12">
        <v>3.0</v>
      </c>
      <c r="AI356" s="12" t="str">
        <f t="shared" si="59"/>
        <v>Graffiti</v>
      </c>
      <c r="AJ356" s="12" t="str">
        <f t="shared" si="60"/>
        <v>graffiti</v>
      </c>
      <c r="AK356" s="22" t="str">
        <f t="shared" si="89"/>
        <v>letters/statements, letters/statements, suspension/denial of access to space</v>
      </c>
      <c r="AL356" s="23" t="str">
        <f t="shared" si="62"/>
        <v>school administration, school administration, school administration</v>
      </c>
      <c r="AM356" s="1" t="str">
        <f t="shared" si="90"/>
        <v/>
      </c>
      <c r="AN356" s="2" t="b">
        <f t="shared" si="64"/>
        <v>0</v>
      </c>
      <c r="AO356" s="1" t="b">
        <f t="shared" si="65"/>
        <v>0</v>
      </c>
      <c r="AP356" s="1" t="str">
        <f t="shared" si="66"/>
        <v>no involvement</v>
      </c>
      <c r="AQ356" s="1" t="b">
        <f t="shared" si="67"/>
        <v>0</v>
      </c>
      <c r="AR356" s="1" t="b">
        <f t="shared" si="68"/>
        <v>1</v>
      </c>
      <c r="AS356" s="1" t="b">
        <f t="shared" si="69"/>
        <v>0</v>
      </c>
      <c r="AT356" s="1" t="str">
        <f t="shared" si="70"/>
        <v>None</v>
      </c>
      <c r="AU356" s="1" t="b">
        <f t="shared" si="71"/>
        <v>1</v>
      </c>
      <c r="AV356" s="1" t="b">
        <f t="shared" si="72"/>
        <v>0</v>
      </c>
      <c r="AW356" s="1" t="str">
        <f t="shared" si="73"/>
        <v>None</v>
      </c>
      <c r="AX356" s="1" t="b">
        <f t="shared" si="74"/>
        <v>0</v>
      </c>
      <c r="AY356" s="1" t="b">
        <f t="shared" si="75"/>
        <v>0</v>
      </c>
      <c r="AZ356" s="1" t="b">
        <f t="shared" si="76"/>
        <v>0</v>
      </c>
      <c r="BA356" s="1" t="b">
        <f t="shared" si="77"/>
        <v>0</v>
      </c>
      <c r="BB356" s="1" t="b">
        <f t="shared" si="78"/>
        <v>1</v>
      </c>
    </row>
    <row r="357">
      <c r="A357" s="16" t="s">
        <v>1639</v>
      </c>
      <c r="B357" s="24">
        <v>42754.0</v>
      </c>
      <c r="C357" s="4" t="s">
        <v>1640</v>
      </c>
      <c r="D357" s="3" t="s">
        <v>333</v>
      </c>
      <c r="E357" s="3" t="s">
        <v>53</v>
      </c>
      <c r="F357" s="18" t="s">
        <v>1641</v>
      </c>
      <c r="G357" s="6"/>
      <c r="H357" s="6"/>
      <c r="I357" s="25"/>
      <c r="J357" s="27"/>
      <c r="K357" s="19" t="s">
        <v>83</v>
      </c>
      <c r="L357" s="3" t="s">
        <v>325</v>
      </c>
      <c r="M357" s="3" t="s">
        <v>1476</v>
      </c>
      <c r="N357" s="3" t="s">
        <v>1470</v>
      </c>
      <c r="O357" s="3" t="s">
        <v>893</v>
      </c>
      <c r="P357" s="100"/>
      <c r="Q357" s="21"/>
      <c r="R357" s="21"/>
      <c r="S357" s="21"/>
      <c r="T357" s="7" t="s">
        <v>1642</v>
      </c>
      <c r="U357" s="7" t="s">
        <v>1643</v>
      </c>
      <c r="V357" s="5" t="s">
        <v>179</v>
      </c>
      <c r="W357" s="5" t="s">
        <v>111</v>
      </c>
      <c r="X357" s="5" t="str">
        <f t="shared" si="85"/>
        <v>school administration
letters/statements</v>
      </c>
      <c r="Y357" s="5" t="s">
        <v>179</v>
      </c>
      <c r="Z357" s="5" t="s">
        <v>111</v>
      </c>
      <c r="AA357" s="5" t="str">
        <f t="shared" si="86"/>
        <v>school administration
letters/statements</v>
      </c>
      <c r="AB357" s="5" t="s">
        <v>179</v>
      </c>
      <c r="AC357" s="5" t="s">
        <v>42</v>
      </c>
      <c r="AD357" s="5" t="str">
        <f t="shared" si="87"/>
        <v>school administration
suspension/denial of access to space</v>
      </c>
      <c r="AE357" s="5" t="s">
        <v>179</v>
      </c>
      <c r="AF357" s="5" t="s">
        <v>110</v>
      </c>
      <c r="AG357" s="12" t="str">
        <f t="shared" si="88"/>
        <v>school administration
policy/committee/system creation</v>
      </c>
      <c r="AH357" s="12">
        <v>4.0</v>
      </c>
      <c r="AI357" s="12" t="str">
        <f t="shared" si="59"/>
        <v>Symbol</v>
      </c>
      <c r="AJ357" s="12" t="str">
        <f t="shared" si="60"/>
        <v>other</v>
      </c>
      <c r="AK357" s="22" t="str">
        <f t="shared" si="89"/>
        <v>letters/statements, letters/statements, suspension/denial of access to space, policy/committee/system creation</v>
      </c>
      <c r="AL357" s="23" t="str">
        <f t="shared" si="62"/>
        <v>school administration, school administration, school administration, school administration</v>
      </c>
      <c r="AM357" s="1" t="str">
        <f t="shared" si="90"/>
        <v/>
      </c>
      <c r="AN357" s="2" t="b">
        <f t="shared" si="64"/>
        <v>0</v>
      </c>
      <c r="AO357" s="1" t="b">
        <f t="shared" si="65"/>
        <v>0</v>
      </c>
      <c r="AP357" s="1" t="str">
        <f t="shared" si="66"/>
        <v>no involvement</v>
      </c>
      <c r="AQ357" s="1" t="b">
        <f t="shared" si="67"/>
        <v>0</v>
      </c>
      <c r="AR357" s="1" t="b">
        <f t="shared" si="68"/>
        <v>1</v>
      </c>
      <c r="AS357" s="1" t="b">
        <f t="shared" si="69"/>
        <v>0</v>
      </c>
      <c r="AT357" s="1" t="str">
        <f t="shared" si="70"/>
        <v>None</v>
      </c>
      <c r="AU357" s="1" t="b">
        <f t="shared" si="71"/>
        <v>1</v>
      </c>
      <c r="AV357" s="1" t="b">
        <f t="shared" si="72"/>
        <v>0</v>
      </c>
      <c r="AW357" s="1" t="str">
        <f t="shared" si="73"/>
        <v>None</v>
      </c>
      <c r="AX357" s="1" t="b">
        <f t="shared" si="74"/>
        <v>1</v>
      </c>
      <c r="AY357" s="1" t="b">
        <f t="shared" si="75"/>
        <v>0</v>
      </c>
      <c r="AZ357" s="1" t="b">
        <f t="shared" si="76"/>
        <v>0</v>
      </c>
      <c r="BA357" s="1" t="b">
        <f t="shared" si="77"/>
        <v>1</v>
      </c>
      <c r="BB357" s="1" t="b">
        <f t="shared" si="78"/>
        <v>1</v>
      </c>
    </row>
    <row r="358">
      <c r="A358" s="16" t="s">
        <v>1644</v>
      </c>
      <c r="B358" s="17">
        <v>42756.0</v>
      </c>
      <c r="C358" s="4" t="s">
        <v>467</v>
      </c>
      <c r="D358" s="3" t="s">
        <v>182</v>
      </c>
      <c r="E358" s="3" t="s">
        <v>53</v>
      </c>
      <c r="F358" s="18" t="s">
        <v>54</v>
      </c>
      <c r="G358" s="6" t="s">
        <v>55</v>
      </c>
      <c r="H358" s="6"/>
      <c r="I358" s="7" t="s">
        <v>1645</v>
      </c>
      <c r="J358" s="27"/>
      <c r="K358" s="19" t="s">
        <v>83</v>
      </c>
      <c r="L358" s="3" t="s">
        <v>59</v>
      </c>
      <c r="M358" s="3" t="s">
        <v>1476</v>
      </c>
      <c r="N358" s="3" t="s">
        <v>1470</v>
      </c>
      <c r="O358" s="3" t="s">
        <v>1646</v>
      </c>
      <c r="P358" s="20" t="s">
        <v>1647</v>
      </c>
      <c r="Q358" s="3" t="s">
        <v>64</v>
      </c>
      <c r="R358" s="21"/>
      <c r="S358" s="21"/>
      <c r="T358" s="46" t="s">
        <v>1648</v>
      </c>
      <c r="U358" s="7" t="s">
        <v>1649</v>
      </c>
      <c r="V358" s="5" t="s">
        <v>68</v>
      </c>
      <c r="W358" s="5" t="s">
        <v>92</v>
      </c>
      <c r="X358" s="5" t="str">
        <f t="shared" si="85"/>
        <v>community members
gathering/protest/vigil/demonstration</v>
      </c>
      <c r="Y358" s="5" t="s">
        <v>68</v>
      </c>
      <c r="Z358" s="5" t="s">
        <v>69</v>
      </c>
      <c r="AA358" s="5" t="str">
        <f t="shared" si="86"/>
        <v>community members
clean up/cover up</v>
      </c>
      <c r="AB358" s="5" t="s">
        <v>283</v>
      </c>
      <c r="AC358" s="5" t="s">
        <v>226</v>
      </c>
      <c r="AD358" s="5" t="str">
        <f t="shared" si="87"/>
        <v>student group
victim support</v>
      </c>
      <c r="AE358" s="5" t="s">
        <v>70</v>
      </c>
      <c r="AF358" s="5" t="s">
        <v>71</v>
      </c>
      <c r="AG358" s="12" t="str">
        <f t="shared" si="88"/>
        <v>police/sheriff
other</v>
      </c>
      <c r="AH358" s="12">
        <v>4.0</v>
      </c>
      <c r="AI358" s="12" t="str">
        <f t="shared" si="59"/>
        <v>Vandalism</v>
      </c>
      <c r="AJ358" s="12" t="str">
        <f t="shared" si="60"/>
        <v>vandalism</v>
      </c>
      <c r="AK358" s="22" t="str">
        <f t="shared" si="89"/>
        <v>gathering/protest/vigil/demonstration, clean up/cover up, victim support, other</v>
      </c>
      <c r="AL358" s="23" t="str">
        <f t="shared" si="62"/>
        <v>community members, community members, student group, police/sheriff</v>
      </c>
      <c r="AM358" s="1" t="str">
        <f t="shared" si="90"/>
        <v>Black American Community</v>
      </c>
      <c r="AN358" s="2" t="b">
        <f t="shared" si="64"/>
        <v>1</v>
      </c>
      <c r="AO358" s="1" t="b">
        <f t="shared" si="65"/>
        <v>1</v>
      </c>
      <c r="AP358" s="1" t="str">
        <f t="shared" si="66"/>
        <v>other</v>
      </c>
      <c r="AQ358" s="1" t="b">
        <f t="shared" si="67"/>
        <v>0</v>
      </c>
      <c r="AR358" s="1" t="b">
        <f t="shared" si="68"/>
        <v>0</v>
      </c>
      <c r="AS358" s="1" t="b">
        <f t="shared" si="69"/>
        <v>1</v>
      </c>
      <c r="AT358" s="1" t="str">
        <f t="shared" si="70"/>
        <v>community members</v>
      </c>
      <c r="AU358" s="1" t="b">
        <f t="shared" si="71"/>
        <v>0</v>
      </c>
      <c r="AV358" s="1" t="b">
        <f t="shared" si="72"/>
        <v>1</v>
      </c>
      <c r="AW358" s="1" t="str">
        <f t="shared" si="73"/>
        <v>police/sheriff</v>
      </c>
      <c r="AX358" s="1" t="b">
        <f t="shared" si="74"/>
        <v>0</v>
      </c>
      <c r="AY358" s="1" t="b">
        <f t="shared" si="75"/>
        <v>1</v>
      </c>
      <c r="AZ358" s="1" t="b">
        <f t="shared" si="76"/>
        <v>1</v>
      </c>
      <c r="BA358" s="1" t="b">
        <f t="shared" si="77"/>
        <v>1</v>
      </c>
      <c r="BB358" s="1" t="b">
        <f t="shared" si="78"/>
        <v>1</v>
      </c>
    </row>
    <row r="359">
      <c r="A359" s="16" t="s">
        <v>1438</v>
      </c>
      <c r="B359" s="17">
        <v>42760.0</v>
      </c>
      <c r="C359" s="4" t="s">
        <v>476</v>
      </c>
      <c r="D359" s="3" t="s">
        <v>477</v>
      </c>
      <c r="E359" s="3" t="s">
        <v>53</v>
      </c>
      <c r="F359" s="18" t="s">
        <v>378</v>
      </c>
      <c r="G359" s="6"/>
      <c r="H359" s="6"/>
      <c r="I359" s="25"/>
      <c r="J359" s="27"/>
      <c r="K359" s="19" t="s">
        <v>83</v>
      </c>
      <c r="L359" s="3" t="s">
        <v>59</v>
      </c>
      <c r="M359" s="3" t="s">
        <v>1497</v>
      </c>
      <c r="N359" s="3" t="s">
        <v>1470</v>
      </c>
      <c r="O359" s="3" t="s">
        <v>1650</v>
      </c>
      <c r="P359" s="74"/>
      <c r="Q359" s="21"/>
      <c r="R359" s="21"/>
      <c r="S359" s="3" t="s">
        <v>88</v>
      </c>
      <c r="T359" s="7" t="s">
        <v>1441</v>
      </c>
      <c r="U359" s="7" t="s">
        <v>1651</v>
      </c>
      <c r="V359" s="5" t="s">
        <v>70</v>
      </c>
      <c r="W359" s="5" t="s">
        <v>42</v>
      </c>
      <c r="X359" s="5" t="str">
        <f t="shared" si="85"/>
        <v>police/sheriff
suspension/denial of access to space</v>
      </c>
      <c r="Y359" s="12"/>
      <c r="Z359" s="5"/>
      <c r="AA359" s="5" t="str">
        <f t="shared" si="86"/>
        <v>
</v>
      </c>
      <c r="AB359" s="12"/>
      <c r="AC359" s="12"/>
      <c r="AD359" s="5" t="str">
        <f t="shared" si="87"/>
        <v>
</v>
      </c>
      <c r="AE359" s="12"/>
      <c r="AF359" s="12"/>
      <c r="AG359" s="12" t="str">
        <f t="shared" si="88"/>
        <v>
</v>
      </c>
      <c r="AH359" s="12">
        <v>1.0</v>
      </c>
      <c r="AI359" s="12" t="str">
        <f t="shared" si="59"/>
        <v>Graffiti</v>
      </c>
      <c r="AJ359" s="12" t="str">
        <f t="shared" si="60"/>
        <v>graffiti</v>
      </c>
      <c r="AK359" s="22" t="str">
        <f t="shared" si="89"/>
        <v>suspension/denial of access to space</v>
      </c>
      <c r="AL359" s="23" t="str">
        <f t="shared" si="62"/>
        <v>suspension/denial of access to space</v>
      </c>
      <c r="AM359" s="1" t="str">
        <f t="shared" si="90"/>
        <v/>
      </c>
      <c r="AN359" s="2" t="b">
        <f t="shared" si="64"/>
        <v>0</v>
      </c>
      <c r="AO359" s="1" t="b">
        <f t="shared" si="65"/>
        <v>1</v>
      </c>
      <c r="AP359" s="1" t="str">
        <f t="shared" si="66"/>
        <v>suspension/denial of access to space</v>
      </c>
      <c r="AQ359" s="1" t="b">
        <f t="shared" si="67"/>
        <v>0</v>
      </c>
      <c r="AR359" s="1" t="b">
        <f t="shared" si="68"/>
        <v>0</v>
      </c>
      <c r="AS359" s="1" t="b">
        <f t="shared" si="69"/>
        <v>0</v>
      </c>
      <c r="AT359" s="1" t="str">
        <f t="shared" si="70"/>
        <v>None</v>
      </c>
      <c r="AU359" s="1" t="b">
        <f t="shared" si="71"/>
        <v>1</v>
      </c>
      <c r="AV359" s="1" t="b">
        <f t="shared" si="72"/>
        <v>0</v>
      </c>
      <c r="AW359" s="1" t="str">
        <f t="shared" si="73"/>
        <v>None</v>
      </c>
      <c r="AX359" s="1" t="b">
        <f t="shared" si="74"/>
        <v>0</v>
      </c>
      <c r="AY359" s="1" t="b">
        <f t="shared" si="75"/>
        <v>0</v>
      </c>
      <c r="AZ359" s="1" t="b">
        <f t="shared" si="76"/>
        <v>0</v>
      </c>
      <c r="BA359" s="1" t="b">
        <f t="shared" si="77"/>
        <v>0</v>
      </c>
      <c r="BB359" s="1" t="b">
        <f t="shared" si="78"/>
        <v>1</v>
      </c>
    </row>
    <row r="360">
      <c r="A360" s="16" t="s">
        <v>1652</v>
      </c>
      <c r="B360" s="17">
        <v>42762.0</v>
      </c>
      <c r="C360" s="4" t="s">
        <v>1653</v>
      </c>
      <c r="D360" s="3" t="s">
        <v>423</v>
      </c>
      <c r="E360" s="3" t="s">
        <v>53</v>
      </c>
      <c r="F360" s="18" t="s">
        <v>1654</v>
      </c>
      <c r="G360" s="6"/>
      <c r="H360" s="6"/>
      <c r="I360" s="25"/>
      <c r="J360" s="27"/>
      <c r="K360" s="19" t="s">
        <v>83</v>
      </c>
      <c r="L360" s="3" t="s">
        <v>1513</v>
      </c>
      <c r="M360" s="3" t="s">
        <v>1469</v>
      </c>
      <c r="N360" s="3" t="s">
        <v>1470</v>
      </c>
      <c r="O360" s="3" t="s">
        <v>140</v>
      </c>
      <c r="P360" s="74"/>
      <c r="Q360" s="21"/>
      <c r="R360" s="3"/>
      <c r="S360" s="21"/>
      <c r="T360" s="25"/>
      <c r="U360" s="7" t="s">
        <v>1655</v>
      </c>
      <c r="V360" s="5" t="s">
        <v>179</v>
      </c>
      <c r="W360" s="5" t="s">
        <v>71</v>
      </c>
      <c r="X360" s="5" t="str">
        <f t="shared" si="85"/>
        <v>school administration
other</v>
      </c>
      <c r="Y360" s="12"/>
      <c r="Z360" s="5"/>
      <c r="AA360" s="5" t="str">
        <f t="shared" si="86"/>
        <v>
</v>
      </c>
      <c r="AB360" s="12"/>
      <c r="AC360" s="12"/>
      <c r="AD360" s="5" t="str">
        <f t="shared" si="87"/>
        <v>
</v>
      </c>
      <c r="AE360" s="12"/>
      <c r="AF360" s="12"/>
      <c r="AG360" s="12" t="str">
        <f t="shared" si="88"/>
        <v>
</v>
      </c>
      <c r="AH360" s="12">
        <v>1.0</v>
      </c>
      <c r="AI360" s="12" t="str">
        <f t="shared" si="59"/>
        <v>Symbol</v>
      </c>
      <c r="AJ360" s="12" t="str">
        <f t="shared" si="60"/>
        <v>other</v>
      </c>
      <c r="AK360" s="22" t="str">
        <f t="shared" si="89"/>
        <v>other</v>
      </c>
      <c r="AL360" s="23" t="str">
        <f t="shared" si="62"/>
        <v>other</v>
      </c>
      <c r="AM360" s="1" t="str">
        <f t="shared" si="90"/>
        <v/>
      </c>
      <c r="AN360" s="2" t="b">
        <f t="shared" si="64"/>
        <v>0</v>
      </c>
      <c r="AO360" s="1" t="b">
        <f t="shared" si="65"/>
        <v>0</v>
      </c>
      <c r="AP360" s="1" t="str">
        <f t="shared" si="66"/>
        <v>no involvement</v>
      </c>
      <c r="AQ360" s="1" t="b">
        <f t="shared" si="67"/>
        <v>0</v>
      </c>
      <c r="AR360" s="1" t="b">
        <f t="shared" si="68"/>
        <v>0</v>
      </c>
      <c r="AS360" s="1" t="b">
        <f t="shared" si="69"/>
        <v>0</v>
      </c>
      <c r="AT360" s="1" t="str">
        <f t="shared" si="70"/>
        <v>None</v>
      </c>
      <c r="AU360" s="1" t="b">
        <f t="shared" si="71"/>
        <v>0</v>
      </c>
      <c r="AV360" s="1" t="b">
        <f t="shared" si="72"/>
        <v>1</v>
      </c>
      <c r="AW360" s="1" t="str">
        <f t="shared" si="73"/>
        <v>school administration</v>
      </c>
      <c r="AX360" s="1" t="b">
        <f t="shared" si="74"/>
        <v>0</v>
      </c>
      <c r="AY360" s="1" t="b">
        <f t="shared" si="75"/>
        <v>0</v>
      </c>
      <c r="AZ360" s="1" t="b">
        <f t="shared" si="76"/>
        <v>0</v>
      </c>
      <c r="BA360" s="1" t="b">
        <f t="shared" si="77"/>
        <v>0</v>
      </c>
      <c r="BB360" s="1" t="b">
        <f t="shared" si="78"/>
        <v>0</v>
      </c>
    </row>
    <row r="361">
      <c r="A361" s="16" t="s">
        <v>1656</v>
      </c>
      <c r="B361" s="17">
        <v>42762.0</v>
      </c>
      <c r="C361" s="4" t="s">
        <v>1657</v>
      </c>
      <c r="D361" s="3" t="s">
        <v>74</v>
      </c>
      <c r="E361" s="3" t="s">
        <v>53</v>
      </c>
      <c r="F361" s="18" t="s">
        <v>1658</v>
      </c>
      <c r="G361" s="6"/>
      <c r="H361" s="6"/>
      <c r="I361" s="25"/>
      <c r="J361" s="27"/>
      <c r="K361" s="19" t="s">
        <v>83</v>
      </c>
      <c r="L361" s="3" t="s">
        <v>192</v>
      </c>
      <c r="M361" s="3" t="s">
        <v>1476</v>
      </c>
      <c r="N361" s="3" t="s">
        <v>1470</v>
      </c>
      <c r="O361" s="3" t="s">
        <v>1659</v>
      </c>
      <c r="P361" s="74"/>
      <c r="Q361" s="21"/>
      <c r="R361" s="3"/>
      <c r="S361" s="3" t="s">
        <v>196</v>
      </c>
      <c r="T361" s="7" t="s">
        <v>1660</v>
      </c>
      <c r="U361" s="7" t="s">
        <v>1661</v>
      </c>
      <c r="V361" s="5" t="s">
        <v>179</v>
      </c>
      <c r="W361" s="5" t="s">
        <v>42</v>
      </c>
      <c r="X361" s="5" t="str">
        <f t="shared" si="85"/>
        <v>school administration
suspension/denial of access to space</v>
      </c>
      <c r="Y361" s="5" t="s">
        <v>179</v>
      </c>
      <c r="Z361" s="5" t="s">
        <v>110</v>
      </c>
      <c r="AA361" s="5" t="str">
        <f t="shared" si="86"/>
        <v>school administration
policy/committee/system creation</v>
      </c>
      <c r="AB361" s="5" t="s">
        <v>171</v>
      </c>
      <c r="AC361" s="5" t="s">
        <v>110</v>
      </c>
      <c r="AD361" s="5" t="str">
        <f t="shared" si="87"/>
        <v>ADL
policy/committee/system creation</v>
      </c>
      <c r="AE361" s="12"/>
      <c r="AF361" s="12"/>
      <c r="AG361" s="12" t="str">
        <f t="shared" si="88"/>
        <v>
</v>
      </c>
      <c r="AH361" s="12">
        <v>3.0</v>
      </c>
      <c r="AI361" s="12" t="str">
        <f t="shared" si="59"/>
        <v>Other</v>
      </c>
      <c r="AJ361" s="12" t="str">
        <f t="shared" si="60"/>
        <v>other</v>
      </c>
      <c r="AK361" s="22" t="str">
        <f t="shared" si="89"/>
        <v>suspension/denial of access to space, policy/committee/system creation, policy/committee/system creation</v>
      </c>
      <c r="AL361" s="23" t="str">
        <f t="shared" si="62"/>
        <v>school administration, school administration, ADL</v>
      </c>
      <c r="AM361" s="1" t="str">
        <f t="shared" si="90"/>
        <v/>
      </c>
      <c r="AN361" s="2" t="b">
        <f t="shared" si="64"/>
        <v>0</v>
      </c>
      <c r="AO361" s="1" t="b">
        <f t="shared" si="65"/>
        <v>0</v>
      </c>
      <c r="AP361" s="1" t="str">
        <f t="shared" si="66"/>
        <v>no involvement</v>
      </c>
      <c r="AQ361" s="1" t="b">
        <f t="shared" si="67"/>
        <v>0</v>
      </c>
      <c r="AR361" s="1" t="b">
        <f t="shared" si="68"/>
        <v>0</v>
      </c>
      <c r="AS361" s="1" t="b">
        <f t="shared" si="69"/>
        <v>0</v>
      </c>
      <c r="AT361" s="1" t="str">
        <f t="shared" si="70"/>
        <v>None</v>
      </c>
      <c r="AU361" s="1" t="b">
        <f t="shared" si="71"/>
        <v>1</v>
      </c>
      <c r="AV361" s="1" t="b">
        <f t="shared" si="72"/>
        <v>0</v>
      </c>
      <c r="AW361" s="1" t="str">
        <f t="shared" si="73"/>
        <v>None</v>
      </c>
      <c r="AX361" s="1" t="b">
        <f t="shared" si="74"/>
        <v>1</v>
      </c>
      <c r="AY361" s="1" t="b">
        <f t="shared" si="75"/>
        <v>0</v>
      </c>
      <c r="AZ361" s="1" t="b">
        <f t="shared" si="76"/>
        <v>0</v>
      </c>
      <c r="BA361" s="1" t="b">
        <f t="shared" si="77"/>
        <v>1</v>
      </c>
      <c r="BB361" s="1" t="b">
        <f t="shared" si="78"/>
        <v>1</v>
      </c>
    </row>
    <row r="362">
      <c r="A362" s="16" t="s">
        <v>1662</v>
      </c>
      <c r="B362" s="17">
        <v>42765.0</v>
      </c>
      <c r="C362" s="4" t="s">
        <v>1663</v>
      </c>
      <c r="D362" s="3" t="s">
        <v>1664</v>
      </c>
      <c r="E362" s="3" t="s">
        <v>53</v>
      </c>
      <c r="F362" s="18" t="s">
        <v>582</v>
      </c>
      <c r="G362" s="6"/>
      <c r="H362" s="6"/>
      <c r="I362" s="25"/>
      <c r="J362" s="27"/>
      <c r="K362" s="19" t="s">
        <v>83</v>
      </c>
      <c r="L362" s="3" t="s">
        <v>146</v>
      </c>
      <c r="M362" s="3" t="s">
        <v>1476</v>
      </c>
      <c r="N362" s="3" t="s">
        <v>1470</v>
      </c>
      <c r="O362" s="3" t="s">
        <v>297</v>
      </c>
      <c r="P362" s="20" t="s">
        <v>1665</v>
      </c>
      <c r="Q362" s="36"/>
      <c r="R362" s="21"/>
      <c r="S362" s="21"/>
      <c r="T362" s="7" t="s">
        <v>1666</v>
      </c>
      <c r="U362" s="7" t="s">
        <v>1667</v>
      </c>
      <c r="V362" s="5" t="s">
        <v>179</v>
      </c>
      <c r="W362" s="5" t="s">
        <v>111</v>
      </c>
      <c r="X362" s="5" t="str">
        <f t="shared" si="85"/>
        <v>school administration
letters/statements</v>
      </c>
      <c r="Y362" s="5" t="s">
        <v>179</v>
      </c>
      <c r="Z362" s="5" t="s">
        <v>110</v>
      </c>
      <c r="AA362" s="5" t="str">
        <f t="shared" si="86"/>
        <v>school administration
policy/committee/system creation</v>
      </c>
      <c r="AB362" s="12"/>
      <c r="AC362" s="12"/>
      <c r="AD362" s="5" t="str">
        <f t="shared" si="87"/>
        <v>
</v>
      </c>
      <c r="AE362" s="12"/>
      <c r="AF362" s="12"/>
      <c r="AG362" s="12" t="str">
        <f t="shared" si="88"/>
        <v>
</v>
      </c>
      <c r="AH362" s="12">
        <v>2.0</v>
      </c>
      <c r="AI362" s="12" t="str">
        <f t="shared" si="59"/>
        <v>Other</v>
      </c>
      <c r="AJ362" s="12" t="str">
        <f t="shared" si="60"/>
        <v>other</v>
      </c>
      <c r="AK362" s="22" t="str">
        <f t="shared" si="89"/>
        <v>letters/statements, policy/committee/system creation</v>
      </c>
      <c r="AL362" s="39" t="str">
        <f t="shared" si="62"/>
        <v>school administration, school administration</v>
      </c>
      <c r="AM362" s="1" t="str">
        <f t="shared" si="90"/>
        <v/>
      </c>
      <c r="AN362" s="2" t="b">
        <f t="shared" si="64"/>
        <v>0</v>
      </c>
      <c r="AO362" s="1" t="b">
        <f t="shared" si="65"/>
        <v>0</v>
      </c>
      <c r="AP362" s="1" t="str">
        <f t="shared" si="66"/>
        <v>no involvement</v>
      </c>
      <c r="AQ362" s="1" t="b">
        <f t="shared" si="67"/>
        <v>0</v>
      </c>
      <c r="AR362" s="1" t="b">
        <f t="shared" si="68"/>
        <v>1</v>
      </c>
      <c r="AS362" s="1" t="b">
        <f t="shared" si="69"/>
        <v>0</v>
      </c>
      <c r="AT362" s="1" t="str">
        <f t="shared" si="70"/>
        <v>None</v>
      </c>
      <c r="AU362" s="1" t="b">
        <f t="shared" si="71"/>
        <v>0</v>
      </c>
      <c r="AV362" s="1" t="b">
        <f t="shared" si="72"/>
        <v>0</v>
      </c>
      <c r="AW362" s="1" t="str">
        <f t="shared" si="73"/>
        <v>None</v>
      </c>
      <c r="AX362" s="1" t="b">
        <f t="shared" si="74"/>
        <v>1</v>
      </c>
      <c r="AY362" s="1" t="b">
        <f t="shared" si="75"/>
        <v>0</v>
      </c>
      <c r="AZ362" s="1" t="b">
        <f t="shared" si="76"/>
        <v>0</v>
      </c>
      <c r="BA362" s="1" t="b">
        <f t="shared" si="77"/>
        <v>1</v>
      </c>
      <c r="BB362" s="1" t="b">
        <f t="shared" si="78"/>
        <v>0</v>
      </c>
    </row>
    <row r="363">
      <c r="A363" s="16" t="s">
        <v>1662</v>
      </c>
      <c r="B363" s="17">
        <v>42765.0</v>
      </c>
      <c r="C363" s="4" t="s">
        <v>1663</v>
      </c>
      <c r="D363" s="3" t="s">
        <v>1664</v>
      </c>
      <c r="E363" s="3" t="s">
        <v>53</v>
      </c>
      <c r="F363" s="18" t="s">
        <v>1668</v>
      </c>
      <c r="G363" s="6"/>
      <c r="H363" s="6"/>
      <c r="I363" s="25"/>
      <c r="J363" s="27"/>
      <c r="K363" s="19" t="s">
        <v>83</v>
      </c>
      <c r="L363" s="3" t="s">
        <v>146</v>
      </c>
      <c r="M363" s="3" t="s">
        <v>1476</v>
      </c>
      <c r="N363" s="3" t="s">
        <v>1470</v>
      </c>
      <c r="O363" s="10" t="s">
        <v>297</v>
      </c>
      <c r="P363" s="47" t="s">
        <v>1669</v>
      </c>
      <c r="Q363" s="3"/>
      <c r="R363" s="12"/>
      <c r="S363" s="21"/>
      <c r="T363" s="7" t="s">
        <v>1670</v>
      </c>
      <c r="U363" s="213"/>
      <c r="V363" s="5" t="s">
        <v>179</v>
      </c>
      <c r="W363" s="5" t="s">
        <v>71</v>
      </c>
      <c r="X363" s="5" t="str">
        <f t="shared" si="85"/>
        <v>school administration
other</v>
      </c>
      <c r="Y363" s="5" t="s">
        <v>179</v>
      </c>
      <c r="Z363" s="5" t="s">
        <v>111</v>
      </c>
      <c r="AA363" s="5" t="str">
        <f t="shared" si="86"/>
        <v>school administration
letters/statements</v>
      </c>
      <c r="AB363" s="12"/>
      <c r="AC363" s="12"/>
      <c r="AD363" s="5" t="str">
        <f t="shared" si="87"/>
        <v>
</v>
      </c>
      <c r="AE363" s="12"/>
      <c r="AF363" s="12"/>
      <c r="AG363" s="12" t="str">
        <f t="shared" si="88"/>
        <v>
</v>
      </c>
      <c r="AH363" s="12">
        <v>2.0</v>
      </c>
      <c r="AI363" s="12" t="str">
        <f t="shared" si="59"/>
        <v>Symbol</v>
      </c>
      <c r="AJ363" s="12" t="str">
        <f t="shared" si="60"/>
        <v>other</v>
      </c>
      <c r="AK363" s="22" t="str">
        <f t="shared" si="89"/>
        <v>other, letters/statements</v>
      </c>
      <c r="AL363" s="23" t="str">
        <f t="shared" si="62"/>
        <v>school administration, school administration</v>
      </c>
      <c r="AM363" s="1" t="str">
        <f t="shared" si="90"/>
        <v/>
      </c>
      <c r="AN363" s="2" t="b">
        <f t="shared" si="64"/>
        <v>0</v>
      </c>
      <c r="AO363" s="1" t="b">
        <f t="shared" si="65"/>
        <v>0</v>
      </c>
      <c r="AP363" s="1" t="str">
        <f t="shared" si="66"/>
        <v>no involvement</v>
      </c>
      <c r="AQ363" s="1" t="b">
        <f t="shared" si="67"/>
        <v>0</v>
      </c>
      <c r="AR363" s="1" t="b">
        <f t="shared" si="68"/>
        <v>1</v>
      </c>
      <c r="AS363" s="1" t="b">
        <f t="shared" si="69"/>
        <v>0</v>
      </c>
      <c r="AT363" s="1" t="str">
        <f t="shared" si="70"/>
        <v>None</v>
      </c>
      <c r="AU363" s="1" t="b">
        <f t="shared" si="71"/>
        <v>0</v>
      </c>
      <c r="AV363" s="1" t="b">
        <f t="shared" si="72"/>
        <v>1</v>
      </c>
      <c r="AW363" s="1" t="str">
        <f t="shared" si="73"/>
        <v>school administration</v>
      </c>
      <c r="AX363" s="1" t="b">
        <f t="shared" si="74"/>
        <v>0</v>
      </c>
      <c r="AY363" s="1" t="b">
        <f t="shared" si="75"/>
        <v>0</v>
      </c>
      <c r="AZ363" s="1" t="b">
        <f t="shared" si="76"/>
        <v>0</v>
      </c>
      <c r="BA363" s="1" t="b">
        <f t="shared" si="77"/>
        <v>0</v>
      </c>
      <c r="BB363" s="1" t="b">
        <f t="shared" si="78"/>
        <v>0</v>
      </c>
    </row>
    <row r="364">
      <c r="A364" s="16" t="s">
        <v>1671</v>
      </c>
      <c r="B364" s="17">
        <v>42768.0</v>
      </c>
      <c r="C364" s="4" t="s">
        <v>1672</v>
      </c>
      <c r="D364" s="3" t="s">
        <v>114</v>
      </c>
      <c r="E364" s="3" t="s">
        <v>53</v>
      </c>
      <c r="F364" s="18" t="s">
        <v>54</v>
      </c>
      <c r="G364" s="6"/>
      <c r="H364" s="6"/>
      <c r="I364" s="25"/>
      <c r="J364" s="27"/>
      <c r="K364" s="19" t="s">
        <v>83</v>
      </c>
      <c r="L364" s="3" t="s">
        <v>59</v>
      </c>
      <c r="M364" s="3" t="s">
        <v>1497</v>
      </c>
      <c r="N364" s="3" t="s">
        <v>1470</v>
      </c>
      <c r="O364" s="3" t="s">
        <v>468</v>
      </c>
      <c r="P364" s="20" t="s">
        <v>1673</v>
      </c>
      <c r="Q364" s="21"/>
      <c r="R364" s="21"/>
      <c r="S364" s="21"/>
      <c r="T364" s="7" t="s">
        <v>1674</v>
      </c>
      <c r="U364" s="7" t="s">
        <v>1675</v>
      </c>
      <c r="V364" s="5" t="s">
        <v>70</v>
      </c>
      <c r="W364" s="5" t="s">
        <v>71</v>
      </c>
      <c r="X364" s="5" t="str">
        <f t="shared" si="85"/>
        <v>police/sheriff
other</v>
      </c>
      <c r="Y364" s="5" t="s">
        <v>171</v>
      </c>
      <c r="Z364" s="5" t="s">
        <v>111</v>
      </c>
      <c r="AA364" s="5" t="str">
        <f t="shared" si="86"/>
        <v>ADL
letters/statements</v>
      </c>
      <c r="AB364" s="12"/>
      <c r="AC364" s="12"/>
      <c r="AD364" s="5" t="str">
        <f t="shared" si="87"/>
        <v>
</v>
      </c>
      <c r="AE364" s="12"/>
      <c r="AF364" s="12"/>
      <c r="AG364" s="12" t="str">
        <f t="shared" si="88"/>
        <v>
</v>
      </c>
      <c r="AH364" s="12">
        <v>2.0</v>
      </c>
      <c r="AI364" s="12" t="str">
        <f t="shared" si="59"/>
        <v>Vandalism</v>
      </c>
      <c r="AJ364" s="12" t="str">
        <f t="shared" si="60"/>
        <v>vandalism</v>
      </c>
      <c r="AK364" s="22" t="str">
        <f t="shared" si="89"/>
        <v>other, letters/statements</v>
      </c>
      <c r="AL364" s="23" t="str">
        <f t="shared" si="62"/>
        <v>police/sheriff, ADL</v>
      </c>
      <c r="AM364" s="1" t="str">
        <f t="shared" si="90"/>
        <v/>
      </c>
      <c r="AN364" s="2" t="b">
        <f t="shared" si="64"/>
        <v>0</v>
      </c>
      <c r="AO364" s="1" t="b">
        <f t="shared" si="65"/>
        <v>1</v>
      </c>
      <c r="AP364" s="1" t="str">
        <f t="shared" si="66"/>
        <v>other</v>
      </c>
      <c r="AQ364" s="1" t="b">
        <f t="shared" si="67"/>
        <v>0</v>
      </c>
      <c r="AR364" s="1" t="b">
        <f t="shared" si="68"/>
        <v>1</v>
      </c>
      <c r="AS364" s="1" t="b">
        <f t="shared" si="69"/>
        <v>0</v>
      </c>
      <c r="AT364" s="1" t="str">
        <f t="shared" si="70"/>
        <v>None</v>
      </c>
      <c r="AU364" s="1" t="b">
        <f t="shared" si="71"/>
        <v>0</v>
      </c>
      <c r="AV364" s="1" t="b">
        <f t="shared" si="72"/>
        <v>1</v>
      </c>
      <c r="AW364" s="1" t="str">
        <f t="shared" si="73"/>
        <v>police/sheriff</v>
      </c>
      <c r="AX364" s="1" t="b">
        <f t="shared" si="74"/>
        <v>0</v>
      </c>
      <c r="AY364" s="1" t="b">
        <f t="shared" si="75"/>
        <v>0</v>
      </c>
      <c r="AZ364" s="1" t="b">
        <f t="shared" si="76"/>
        <v>0</v>
      </c>
      <c r="BA364" s="1" t="b">
        <f t="shared" si="77"/>
        <v>0</v>
      </c>
      <c r="BB364" s="1" t="b">
        <f t="shared" si="78"/>
        <v>1</v>
      </c>
    </row>
    <row r="365">
      <c r="A365" s="16" t="s">
        <v>1676</v>
      </c>
      <c r="B365" s="17">
        <v>42768.0</v>
      </c>
      <c r="C365" s="4" t="s">
        <v>1537</v>
      </c>
      <c r="D365" s="3" t="s">
        <v>74</v>
      </c>
      <c r="E365" s="3" t="s">
        <v>96</v>
      </c>
      <c r="F365" s="18" t="s">
        <v>82</v>
      </c>
      <c r="G365" s="26"/>
      <c r="H365" s="26"/>
      <c r="I365" s="25"/>
      <c r="J365" s="27"/>
      <c r="K365" s="19" t="s">
        <v>83</v>
      </c>
      <c r="L365" s="3" t="s">
        <v>329</v>
      </c>
      <c r="M365" s="3" t="s">
        <v>1476</v>
      </c>
      <c r="N365" s="3" t="s">
        <v>1470</v>
      </c>
      <c r="O365" s="3" t="s">
        <v>1524</v>
      </c>
      <c r="P365" s="74"/>
      <c r="Q365" s="21"/>
      <c r="R365" s="21"/>
      <c r="S365" s="21"/>
      <c r="T365" s="7" t="s">
        <v>1677</v>
      </c>
      <c r="U365" s="7" t="s">
        <v>1678</v>
      </c>
      <c r="V365" s="5" t="s">
        <v>179</v>
      </c>
      <c r="W365" s="5" t="s">
        <v>111</v>
      </c>
      <c r="X365" s="5" t="str">
        <f t="shared" si="85"/>
        <v>school administration
letters/statements</v>
      </c>
      <c r="Y365" s="5" t="s">
        <v>179</v>
      </c>
      <c r="Z365" s="5" t="s">
        <v>110</v>
      </c>
      <c r="AA365" s="5" t="str">
        <f t="shared" si="86"/>
        <v>school administration
policy/committee/system creation</v>
      </c>
      <c r="AB365" s="5" t="s">
        <v>70</v>
      </c>
      <c r="AC365" s="5" t="s">
        <v>71</v>
      </c>
      <c r="AD365" s="5" t="str">
        <f t="shared" si="87"/>
        <v>police/sheriff
other</v>
      </c>
      <c r="AE365" s="5" t="s">
        <v>171</v>
      </c>
      <c r="AF365" s="5" t="s">
        <v>110</v>
      </c>
      <c r="AG365" s="12" t="str">
        <f t="shared" si="88"/>
        <v>ADL
policy/committee/system creation</v>
      </c>
      <c r="AH365" s="12">
        <v>4.0</v>
      </c>
      <c r="AI365" s="12" t="str">
        <f t="shared" si="59"/>
        <v>Other</v>
      </c>
      <c r="AJ365" s="12" t="str">
        <f t="shared" si="60"/>
        <v>none</v>
      </c>
      <c r="AK365" s="22" t="str">
        <f t="shared" si="89"/>
        <v>letters/statements, policy/committee/system creation, other, policy/committee/system creation</v>
      </c>
      <c r="AL365" s="23" t="str">
        <f t="shared" si="62"/>
        <v>school administration, school administration, police/sheriff, ADL</v>
      </c>
      <c r="AM365" s="1" t="str">
        <f t="shared" si="90"/>
        <v/>
      </c>
      <c r="AN365" s="2" t="b">
        <f t="shared" si="64"/>
        <v>0</v>
      </c>
      <c r="AO365" s="1" t="b">
        <f t="shared" si="65"/>
        <v>1</v>
      </c>
      <c r="AP365" s="1" t="str">
        <f t="shared" si="66"/>
        <v>other</v>
      </c>
      <c r="AQ365" s="1" t="b">
        <f t="shared" si="67"/>
        <v>0</v>
      </c>
      <c r="AR365" s="1" t="b">
        <f t="shared" si="68"/>
        <v>1</v>
      </c>
      <c r="AS365" s="1" t="b">
        <f t="shared" si="69"/>
        <v>0</v>
      </c>
      <c r="AT365" s="1" t="str">
        <f t="shared" si="70"/>
        <v>None</v>
      </c>
      <c r="AU365" s="1" t="b">
        <f t="shared" si="71"/>
        <v>0</v>
      </c>
      <c r="AV365" s="1" t="b">
        <f t="shared" si="72"/>
        <v>1</v>
      </c>
      <c r="AW365" s="1" t="str">
        <f t="shared" si="73"/>
        <v>police/sheriff</v>
      </c>
      <c r="AX365" s="1" t="b">
        <f t="shared" si="74"/>
        <v>1</v>
      </c>
      <c r="AY365" s="1" t="b">
        <f t="shared" si="75"/>
        <v>0</v>
      </c>
      <c r="AZ365" s="1" t="b">
        <f t="shared" si="76"/>
        <v>0</v>
      </c>
      <c r="BA365" s="1" t="b">
        <f t="shared" si="77"/>
        <v>1</v>
      </c>
      <c r="BB365" s="1" t="b">
        <f t="shared" si="78"/>
        <v>1</v>
      </c>
    </row>
    <row r="366">
      <c r="A366" s="16" t="s">
        <v>1679</v>
      </c>
      <c r="B366" s="17">
        <v>42773.0</v>
      </c>
      <c r="C366" s="4" t="s">
        <v>1136</v>
      </c>
      <c r="D366" s="3" t="s">
        <v>1031</v>
      </c>
      <c r="E366" s="3" t="s">
        <v>53</v>
      </c>
      <c r="F366" s="18" t="s">
        <v>54</v>
      </c>
      <c r="G366" s="6"/>
      <c r="H366" s="6"/>
      <c r="I366" s="25"/>
      <c r="J366" s="27"/>
      <c r="K366" s="19" t="s">
        <v>83</v>
      </c>
      <c r="L366" s="3" t="s">
        <v>1680</v>
      </c>
      <c r="M366" s="3" t="s">
        <v>1476</v>
      </c>
      <c r="N366" s="3" t="s">
        <v>1470</v>
      </c>
      <c r="O366" s="3" t="s">
        <v>297</v>
      </c>
      <c r="P366" s="20" t="s">
        <v>1681</v>
      </c>
      <c r="Q366" s="21"/>
      <c r="R366" s="21"/>
      <c r="S366" s="21"/>
      <c r="T366" s="7" t="s">
        <v>1682</v>
      </c>
      <c r="U366" s="25"/>
      <c r="V366" s="5" t="s">
        <v>179</v>
      </c>
      <c r="W366" s="5" t="s">
        <v>42</v>
      </c>
      <c r="X366" s="5" t="str">
        <f t="shared" si="85"/>
        <v>school administration
suspension/denial of access to space</v>
      </c>
      <c r="Y366" s="5" t="s">
        <v>179</v>
      </c>
      <c r="Z366" s="5" t="s">
        <v>111</v>
      </c>
      <c r="AA366" s="5" t="str">
        <f t="shared" si="86"/>
        <v>school administration
letters/statements</v>
      </c>
      <c r="AB366" s="12"/>
      <c r="AC366" s="12"/>
      <c r="AD366" s="5" t="str">
        <f t="shared" si="87"/>
        <v>
</v>
      </c>
      <c r="AE366" s="12"/>
      <c r="AF366" s="12"/>
      <c r="AG366" s="12" t="str">
        <f t="shared" si="88"/>
        <v>
</v>
      </c>
      <c r="AH366" s="12">
        <v>2.0</v>
      </c>
      <c r="AI366" s="12" t="str">
        <f t="shared" si="59"/>
        <v>Vandalism</v>
      </c>
      <c r="AJ366" s="12" t="str">
        <f t="shared" si="60"/>
        <v>vandalism</v>
      </c>
      <c r="AK366" s="22" t="str">
        <f t="shared" si="89"/>
        <v>suspension/denial of access to space, letters/statements</v>
      </c>
      <c r="AL366" s="23" t="str">
        <f t="shared" si="62"/>
        <v>school administration, school administration</v>
      </c>
      <c r="AM366" s="1" t="str">
        <f t="shared" si="90"/>
        <v/>
      </c>
      <c r="AN366" s="2" t="b">
        <f t="shared" si="64"/>
        <v>0</v>
      </c>
      <c r="AO366" s="1" t="b">
        <f t="shared" si="65"/>
        <v>0</v>
      </c>
      <c r="AP366" s="1" t="str">
        <f t="shared" si="66"/>
        <v>no involvement</v>
      </c>
      <c r="AQ366" s="1" t="b">
        <f t="shared" si="67"/>
        <v>0</v>
      </c>
      <c r="AR366" s="1" t="b">
        <f t="shared" si="68"/>
        <v>1</v>
      </c>
      <c r="AS366" s="1" t="b">
        <f t="shared" si="69"/>
        <v>0</v>
      </c>
      <c r="AT366" s="1" t="str">
        <f t="shared" si="70"/>
        <v>None</v>
      </c>
      <c r="AU366" s="1" t="b">
        <f t="shared" si="71"/>
        <v>1</v>
      </c>
      <c r="AV366" s="1" t="b">
        <f t="shared" si="72"/>
        <v>0</v>
      </c>
      <c r="AW366" s="1" t="str">
        <f t="shared" si="73"/>
        <v>None</v>
      </c>
      <c r="AX366" s="1" t="b">
        <f t="shared" si="74"/>
        <v>0</v>
      </c>
      <c r="AY366" s="1" t="b">
        <f t="shared" si="75"/>
        <v>0</v>
      </c>
      <c r="AZ366" s="1" t="b">
        <f t="shared" si="76"/>
        <v>0</v>
      </c>
      <c r="BA366" s="1" t="b">
        <f t="shared" si="77"/>
        <v>0</v>
      </c>
      <c r="BB366" s="1" t="b">
        <f t="shared" si="78"/>
        <v>1</v>
      </c>
    </row>
    <row r="367">
      <c r="A367" s="16" t="s">
        <v>1683</v>
      </c>
      <c r="B367" s="17">
        <v>42774.0</v>
      </c>
      <c r="C367" s="4" t="s">
        <v>1640</v>
      </c>
      <c r="D367" s="3" t="s">
        <v>333</v>
      </c>
      <c r="E367" s="3" t="s">
        <v>53</v>
      </c>
      <c r="F367" s="18" t="s">
        <v>54</v>
      </c>
      <c r="G367" s="6"/>
      <c r="H367" s="6"/>
      <c r="I367" s="25"/>
      <c r="J367" s="104" t="s">
        <v>540</v>
      </c>
      <c r="K367" s="19" t="s">
        <v>83</v>
      </c>
      <c r="L367" s="3" t="s">
        <v>151</v>
      </c>
      <c r="M367" s="3" t="s">
        <v>1476</v>
      </c>
      <c r="N367" s="3" t="s">
        <v>1470</v>
      </c>
      <c r="O367" s="3" t="s">
        <v>297</v>
      </c>
      <c r="P367" s="74"/>
      <c r="Q367" s="21"/>
      <c r="R367" s="21"/>
      <c r="S367" s="21"/>
      <c r="T367" s="7" t="s">
        <v>1684</v>
      </c>
      <c r="U367" s="7" t="s">
        <v>1685</v>
      </c>
      <c r="V367" s="5" t="s">
        <v>179</v>
      </c>
      <c r="W367" s="5" t="s">
        <v>111</v>
      </c>
      <c r="X367" s="5" t="str">
        <f t="shared" si="85"/>
        <v>school administration
letters/statements</v>
      </c>
      <c r="Y367" s="5" t="s">
        <v>179</v>
      </c>
      <c r="Z367" s="5" t="s">
        <v>110</v>
      </c>
      <c r="AA367" s="5" t="str">
        <f t="shared" si="86"/>
        <v>school administration
policy/committee/system creation</v>
      </c>
      <c r="AB367" s="5" t="s">
        <v>179</v>
      </c>
      <c r="AC367" s="5" t="s">
        <v>92</v>
      </c>
      <c r="AD367" s="5" t="str">
        <f t="shared" si="87"/>
        <v>school administration
gathering/protest/vigil/demonstration</v>
      </c>
      <c r="AE367" s="5" t="s">
        <v>70</v>
      </c>
      <c r="AF367" s="5" t="s">
        <v>71</v>
      </c>
      <c r="AG367" s="12" t="str">
        <f t="shared" si="88"/>
        <v>police/sheriff
other</v>
      </c>
      <c r="AH367" s="12">
        <v>4.0</v>
      </c>
      <c r="AI367" s="12" t="str">
        <f t="shared" si="59"/>
        <v>Vandalism</v>
      </c>
      <c r="AJ367" s="12" t="str">
        <f t="shared" si="60"/>
        <v>vandalism</v>
      </c>
      <c r="AK367" s="22" t="str">
        <f t="shared" si="89"/>
        <v>letters/statements, policy/committee/system creation, gathering/protest/vigil/demonstration, other</v>
      </c>
      <c r="AL367" s="23" t="str">
        <f t="shared" si="62"/>
        <v>school administration, school administration, school administration, police/sheriff</v>
      </c>
      <c r="AM367" s="1" t="str">
        <f t="shared" si="90"/>
        <v/>
      </c>
      <c r="AN367" s="2" t="b">
        <f t="shared" si="64"/>
        <v>0</v>
      </c>
      <c r="AO367" s="1" t="b">
        <f t="shared" si="65"/>
        <v>1</v>
      </c>
      <c r="AP367" s="1" t="str">
        <f t="shared" si="66"/>
        <v>other</v>
      </c>
      <c r="AQ367" s="1" t="b">
        <f t="shared" si="67"/>
        <v>0</v>
      </c>
      <c r="AR367" s="1" t="b">
        <f t="shared" si="68"/>
        <v>1</v>
      </c>
      <c r="AS367" s="1" t="b">
        <f t="shared" si="69"/>
        <v>0</v>
      </c>
      <c r="AT367" s="1" t="str">
        <f t="shared" si="70"/>
        <v>None</v>
      </c>
      <c r="AU367" s="1" t="b">
        <f t="shared" si="71"/>
        <v>0</v>
      </c>
      <c r="AV367" s="1" t="b">
        <f t="shared" si="72"/>
        <v>1</v>
      </c>
      <c r="AW367" s="1" t="str">
        <f t="shared" si="73"/>
        <v>police/sheriff</v>
      </c>
      <c r="AX367" s="1" t="b">
        <f t="shared" si="74"/>
        <v>1</v>
      </c>
      <c r="AY367" s="1" t="b">
        <f t="shared" si="75"/>
        <v>1</v>
      </c>
      <c r="AZ367" s="1" t="b">
        <f t="shared" si="76"/>
        <v>0</v>
      </c>
      <c r="BA367" s="1" t="b">
        <f t="shared" si="77"/>
        <v>1</v>
      </c>
      <c r="BB367" s="1" t="b">
        <f t="shared" si="78"/>
        <v>1</v>
      </c>
    </row>
    <row r="368">
      <c r="A368" s="16" t="s">
        <v>1686</v>
      </c>
      <c r="B368" s="17">
        <v>42774.0</v>
      </c>
      <c r="C368" s="4" t="s">
        <v>1687</v>
      </c>
      <c r="D368" s="3" t="s">
        <v>81</v>
      </c>
      <c r="E368" s="3" t="s">
        <v>53</v>
      </c>
      <c r="F368" s="18" t="s">
        <v>139</v>
      </c>
      <c r="G368" s="6"/>
      <c r="H368" s="6"/>
      <c r="I368" s="25"/>
      <c r="J368" s="27"/>
      <c r="K368" s="19" t="s">
        <v>83</v>
      </c>
      <c r="L368" s="3" t="s">
        <v>146</v>
      </c>
      <c r="M368" s="3" t="s">
        <v>1497</v>
      </c>
      <c r="N368" s="3" t="s">
        <v>1470</v>
      </c>
      <c r="O368" s="3" t="s">
        <v>297</v>
      </c>
      <c r="P368" s="21"/>
      <c r="Q368" s="21"/>
      <c r="R368" s="21"/>
      <c r="S368" s="21"/>
      <c r="T368" s="7" t="s">
        <v>1688</v>
      </c>
      <c r="U368" s="25"/>
      <c r="V368" s="5" t="s">
        <v>179</v>
      </c>
      <c r="W368" s="5" t="s">
        <v>111</v>
      </c>
      <c r="X368" s="5" t="str">
        <f t="shared" si="85"/>
        <v>school administration
letters/statements</v>
      </c>
      <c r="Y368" s="5" t="s">
        <v>179</v>
      </c>
      <c r="Z368" s="5" t="s">
        <v>69</v>
      </c>
      <c r="AA368" s="5" t="str">
        <f t="shared" si="86"/>
        <v>school administration
clean up/cover up</v>
      </c>
      <c r="AB368" s="5" t="s">
        <v>179</v>
      </c>
      <c r="AC368" s="5" t="s">
        <v>110</v>
      </c>
      <c r="AD368" s="5" t="str">
        <f t="shared" si="87"/>
        <v>school administration
policy/committee/system creation</v>
      </c>
      <c r="AE368" s="12"/>
      <c r="AF368" s="12"/>
      <c r="AG368" s="12" t="str">
        <f t="shared" si="88"/>
        <v>
</v>
      </c>
      <c r="AH368" s="12">
        <v>3.0</v>
      </c>
      <c r="AI368" s="12" t="str">
        <f t="shared" si="59"/>
        <v>Symbol</v>
      </c>
      <c r="AJ368" s="12" t="str">
        <f t="shared" si="60"/>
        <v>hate-symbol</v>
      </c>
      <c r="AK368" s="22" t="str">
        <f t="shared" si="89"/>
        <v>letters/statements, clean up/cover up, policy/committee/system creation</v>
      </c>
      <c r="AL368" s="23" t="str">
        <f t="shared" si="62"/>
        <v>school administration, school administration, school administration</v>
      </c>
      <c r="AM368" s="1" t="str">
        <f t="shared" si="90"/>
        <v/>
      </c>
      <c r="AN368" s="2" t="b">
        <f t="shared" si="64"/>
        <v>0</v>
      </c>
      <c r="AO368" s="1" t="b">
        <f t="shared" si="65"/>
        <v>0</v>
      </c>
      <c r="AP368" s="1" t="str">
        <f t="shared" si="66"/>
        <v>no involvement</v>
      </c>
      <c r="AQ368" s="1" t="b">
        <f t="shared" si="67"/>
        <v>0</v>
      </c>
      <c r="AR368" s="1" t="b">
        <f t="shared" si="68"/>
        <v>1</v>
      </c>
      <c r="AS368" s="1" t="b">
        <f t="shared" si="69"/>
        <v>1</v>
      </c>
      <c r="AT368" s="1" t="str">
        <f t="shared" si="70"/>
        <v>school administration</v>
      </c>
      <c r="AU368" s="1" t="b">
        <f t="shared" si="71"/>
        <v>0</v>
      </c>
      <c r="AV368" s="1" t="b">
        <f t="shared" si="72"/>
        <v>0</v>
      </c>
      <c r="AW368" s="1" t="str">
        <f t="shared" si="73"/>
        <v>None</v>
      </c>
      <c r="AX368" s="1" t="b">
        <f t="shared" si="74"/>
        <v>1</v>
      </c>
      <c r="AY368" s="1" t="b">
        <f t="shared" si="75"/>
        <v>0</v>
      </c>
      <c r="AZ368" s="1" t="b">
        <f t="shared" si="76"/>
        <v>0</v>
      </c>
      <c r="BA368" s="1" t="b">
        <f t="shared" si="77"/>
        <v>1</v>
      </c>
      <c r="BB368" s="1" t="b">
        <f t="shared" si="78"/>
        <v>1</v>
      </c>
    </row>
    <row r="369">
      <c r="A369" s="16" t="s">
        <v>1689</v>
      </c>
      <c r="B369" s="17">
        <v>42774.0</v>
      </c>
      <c r="C369" s="4" t="s">
        <v>1690</v>
      </c>
      <c r="D369" s="3" t="s">
        <v>103</v>
      </c>
      <c r="E369" s="3" t="s">
        <v>53</v>
      </c>
      <c r="F369" s="18" t="s">
        <v>55</v>
      </c>
      <c r="G369" s="6"/>
      <c r="H369" s="6"/>
      <c r="I369" s="7" t="s">
        <v>1691</v>
      </c>
      <c r="J369" s="27"/>
      <c r="K369" s="19" t="s">
        <v>83</v>
      </c>
      <c r="L369" s="3" t="s">
        <v>59</v>
      </c>
      <c r="M369" s="3" t="s">
        <v>1469</v>
      </c>
      <c r="N369" s="3" t="s">
        <v>1470</v>
      </c>
      <c r="O369" s="3" t="s">
        <v>1692</v>
      </c>
      <c r="P369" s="20" t="s">
        <v>1693</v>
      </c>
      <c r="Q369" s="36"/>
      <c r="R369" s="21"/>
      <c r="S369" s="21"/>
      <c r="T369" s="7" t="s">
        <v>1694</v>
      </c>
      <c r="U369" s="25"/>
      <c r="V369" s="5" t="s">
        <v>179</v>
      </c>
      <c r="W369" s="5" t="s">
        <v>69</v>
      </c>
      <c r="X369" s="5" t="str">
        <f t="shared" si="85"/>
        <v>school administration
clean up/cover up</v>
      </c>
      <c r="Y369" s="12"/>
      <c r="Z369" s="5"/>
      <c r="AA369" s="5" t="str">
        <f t="shared" si="86"/>
        <v>
</v>
      </c>
      <c r="AB369" s="12"/>
      <c r="AC369" s="12"/>
      <c r="AD369" s="5" t="str">
        <f t="shared" si="87"/>
        <v>
</v>
      </c>
      <c r="AE369" s="12"/>
      <c r="AF369" s="12"/>
      <c r="AG369" s="12" t="str">
        <f t="shared" si="88"/>
        <v>
</v>
      </c>
      <c r="AH369" s="12">
        <v>1.0</v>
      </c>
      <c r="AI369" s="12" t="str">
        <f t="shared" si="59"/>
        <v>Graffiti</v>
      </c>
      <c r="AJ369" s="12" t="str">
        <f t="shared" si="60"/>
        <v>graffiti</v>
      </c>
      <c r="AK369" s="22" t="str">
        <f t="shared" si="89"/>
        <v>clean up/cover up</v>
      </c>
      <c r="AL369" s="39" t="str">
        <f t="shared" si="62"/>
        <v>clean up/cover up</v>
      </c>
      <c r="AM369" s="1" t="str">
        <f t="shared" si="90"/>
        <v/>
      </c>
      <c r="AN369" s="2" t="b">
        <f t="shared" si="64"/>
        <v>1</v>
      </c>
      <c r="AO369" s="1" t="b">
        <f t="shared" si="65"/>
        <v>0</v>
      </c>
      <c r="AP369" s="1" t="str">
        <f t="shared" si="66"/>
        <v>no involvement</v>
      </c>
      <c r="AQ369" s="1" t="b">
        <f t="shared" si="67"/>
        <v>0</v>
      </c>
      <c r="AR369" s="1" t="b">
        <f t="shared" si="68"/>
        <v>0</v>
      </c>
      <c r="AS369" s="1" t="b">
        <f t="shared" si="69"/>
        <v>1</v>
      </c>
      <c r="AT369" s="1" t="str">
        <f t="shared" si="70"/>
        <v>school administration</v>
      </c>
      <c r="AU369" s="1" t="b">
        <f t="shared" si="71"/>
        <v>0</v>
      </c>
      <c r="AV369" s="1" t="b">
        <f t="shared" si="72"/>
        <v>0</v>
      </c>
      <c r="AW369" s="1" t="str">
        <f t="shared" si="73"/>
        <v>None</v>
      </c>
      <c r="AX369" s="1" t="b">
        <f t="shared" si="74"/>
        <v>0</v>
      </c>
      <c r="AY369" s="1" t="b">
        <f t="shared" si="75"/>
        <v>0</v>
      </c>
      <c r="AZ369" s="1" t="b">
        <f t="shared" si="76"/>
        <v>0</v>
      </c>
      <c r="BA369" s="1" t="b">
        <f t="shared" si="77"/>
        <v>0</v>
      </c>
      <c r="BB369" s="1" t="b">
        <f t="shared" si="78"/>
        <v>1</v>
      </c>
    </row>
    <row r="370">
      <c r="A370" s="16" t="s">
        <v>1695</v>
      </c>
      <c r="B370" s="17">
        <v>42774.0</v>
      </c>
      <c r="C370" s="4" t="s">
        <v>1696</v>
      </c>
      <c r="D370" s="3" t="s">
        <v>1036</v>
      </c>
      <c r="E370" s="3" t="s">
        <v>53</v>
      </c>
      <c r="F370" s="18" t="s">
        <v>54</v>
      </c>
      <c r="G370" s="6" t="s">
        <v>1697</v>
      </c>
      <c r="H370" s="6"/>
      <c r="I370" s="25"/>
      <c r="J370" s="27"/>
      <c r="K370" s="19" t="s">
        <v>83</v>
      </c>
      <c r="L370" s="3" t="s">
        <v>212</v>
      </c>
      <c r="M370" s="3" t="s">
        <v>1476</v>
      </c>
      <c r="N370" s="3" t="s">
        <v>1470</v>
      </c>
      <c r="O370" s="3" t="s">
        <v>214</v>
      </c>
      <c r="P370" s="74"/>
      <c r="Q370" s="3" t="s">
        <v>134</v>
      </c>
      <c r="R370" s="12"/>
      <c r="S370" s="21"/>
      <c r="T370" s="7" t="s">
        <v>1698</v>
      </c>
      <c r="U370" s="7" t="s">
        <v>1699</v>
      </c>
      <c r="V370" s="5" t="s">
        <v>179</v>
      </c>
      <c r="W370" s="5" t="s">
        <v>110</v>
      </c>
      <c r="X370" s="5" t="str">
        <f t="shared" si="85"/>
        <v>school administration
policy/committee/system creation</v>
      </c>
      <c r="Y370" s="5" t="s">
        <v>179</v>
      </c>
      <c r="Z370" s="5" t="s">
        <v>111</v>
      </c>
      <c r="AA370" s="5" t="str">
        <f t="shared" si="86"/>
        <v>school administration
letters/statements</v>
      </c>
      <c r="AB370" s="12"/>
      <c r="AC370" s="12"/>
      <c r="AD370" s="5" t="str">
        <f t="shared" si="87"/>
        <v>
</v>
      </c>
      <c r="AE370" s="12"/>
      <c r="AF370" s="12"/>
      <c r="AG370" s="12" t="str">
        <f t="shared" si="88"/>
        <v>
</v>
      </c>
      <c r="AH370" s="12">
        <v>2.0</v>
      </c>
      <c r="AI370" s="12" t="str">
        <f t="shared" si="59"/>
        <v>Vandalism</v>
      </c>
      <c r="AJ370" s="12" t="str">
        <f t="shared" si="60"/>
        <v>vandalism</v>
      </c>
      <c r="AK370" s="22" t="str">
        <f t="shared" si="89"/>
        <v>policy/committee/system creation, letters/statements</v>
      </c>
      <c r="AL370" s="23" t="str">
        <f t="shared" si="62"/>
        <v>school administration, school administration</v>
      </c>
      <c r="AM370" s="1" t="str">
        <f t="shared" si="90"/>
        <v>Jewish Community</v>
      </c>
      <c r="AN370" s="2" t="b">
        <f t="shared" si="64"/>
        <v>0</v>
      </c>
      <c r="AO370" s="1" t="b">
        <f t="shared" si="65"/>
        <v>0</v>
      </c>
      <c r="AP370" s="1" t="str">
        <f t="shared" si="66"/>
        <v>no involvement</v>
      </c>
      <c r="AQ370" s="1" t="b">
        <f t="shared" si="67"/>
        <v>0</v>
      </c>
      <c r="AR370" s="1" t="b">
        <f t="shared" si="68"/>
        <v>1</v>
      </c>
      <c r="AS370" s="1" t="b">
        <f t="shared" si="69"/>
        <v>0</v>
      </c>
      <c r="AT370" s="1" t="str">
        <f t="shared" si="70"/>
        <v>None</v>
      </c>
      <c r="AU370" s="1" t="b">
        <f t="shared" si="71"/>
        <v>0</v>
      </c>
      <c r="AV370" s="1" t="b">
        <f t="shared" si="72"/>
        <v>0</v>
      </c>
      <c r="AW370" s="1" t="str">
        <f t="shared" si="73"/>
        <v>None</v>
      </c>
      <c r="AX370" s="1" t="b">
        <f t="shared" si="74"/>
        <v>1</v>
      </c>
      <c r="AY370" s="1" t="b">
        <f t="shared" si="75"/>
        <v>0</v>
      </c>
      <c r="AZ370" s="1" t="b">
        <f t="shared" si="76"/>
        <v>0</v>
      </c>
      <c r="BA370" s="1" t="b">
        <f t="shared" si="77"/>
        <v>1</v>
      </c>
      <c r="BB370" s="1" t="b">
        <f t="shared" si="78"/>
        <v>0</v>
      </c>
    </row>
    <row r="371">
      <c r="A371" s="16" t="s">
        <v>1700</v>
      </c>
      <c r="B371" s="17">
        <v>42781.0</v>
      </c>
      <c r="C371" s="4" t="s">
        <v>1701</v>
      </c>
      <c r="D371" s="3" t="s">
        <v>74</v>
      </c>
      <c r="E371" s="3" t="s">
        <v>53</v>
      </c>
      <c r="F371" s="18" t="s">
        <v>82</v>
      </c>
      <c r="G371" s="18"/>
      <c r="H371" s="18"/>
      <c r="I371" s="25"/>
      <c r="J371" s="27"/>
      <c r="K371" s="19" t="s">
        <v>83</v>
      </c>
      <c r="L371" s="3" t="s">
        <v>151</v>
      </c>
      <c r="M371" s="3" t="s">
        <v>1476</v>
      </c>
      <c r="N371" s="3" t="s">
        <v>1470</v>
      </c>
      <c r="O371" s="3" t="s">
        <v>418</v>
      </c>
      <c r="P371" s="74"/>
      <c r="Q371" s="36"/>
      <c r="R371" s="21"/>
      <c r="S371" s="21"/>
      <c r="T371" s="7" t="s">
        <v>1702</v>
      </c>
      <c r="U371" s="25"/>
      <c r="V371" s="5" t="s">
        <v>179</v>
      </c>
      <c r="W371" s="5" t="s">
        <v>111</v>
      </c>
      <c r="X371" s="5" t="str">
        <f t="shared" si="85"/>
        <v>school administration
letters/statements</v>
      </c>
      <c r="Y371" s="5" t="s">
        <v>163</v>
      </c>
      <c r="Z371" s="5" t="s">
        <v>110</v>
      </c>
      <c r="AA371" s="5" t="str">
        <f t="shared" si="86"/>
        <v>religious leaders
policy/committee/system creation</v>
      </c>
      <c r="AB371" s="12"/>
      <c r="AC371" s="12"/>
      <c r="AD371" s="5" t="str">
        <f t="shared" si="87"/>
        <v>
</v>
      </c>
      <c r="AE371" s="12"/>
      <c r="AF371" s="12"/>
      <c r="AG371" s="12" t="str">
        <f t="shared" si="88"/>
        <v>
</v>
      </c>
      <c r="AH371" s="12">
        <v>2.0</v>
      </c>
      <c r="AI371" s="12" t="str">
        <f t="shared" si="59"/>
        <v>Other</v>
      </c>
      <c r="AJ371" s="12" t="str">
        <f t="shared" si="60"/>
        <v>none</v>
      </c>
      <c r="AK371" s="22" t="str">
        <f t="shared" si="89"/>
        <v>letters/statements, policy/committee/system creation</v>
      </c>
      <c r="AL371" s="39" t="str">
        <f t="shared" si="62"/>
        <v>school administration, religious leaders</v>
      </c>
      <c r="AM371" s="1" t="str">
        <f t="shared" si="90"/>
        <v/>
      </c>
      <c r="AN371" s="2" t="b">
        <f t="shared" si="64"/>
        <v>0</v>
      </c>
      <c r="AO371" s="1" t="b">
        <f t="shared" si="65"/>
        <v>0</v>
      </c>
      <c r="AP371" s="1" t="str">
        <f t="shared" si="66"/>
        <v>no involvement</v>
      </c>
      <c r="AQ371" s="1" t="b">
        <f t="shared" si="67"/>
        <v>1</v>
      </c>
      <c r="AR371" s="1" t="b">
        <f t="shared" si="68"/>
        <v>1</v>
      </c>
      <c r="AS371" s="1" t="b">
        <f t="shared" si="69"/>
        <v>0</v>
      </c>
      <c r="AT371" s="1" t="str">
        <f t="shared" si="70"/>
        <v>None</v>
      </c>
      <c r="AU371" s="1" t="b">
        <f t="shared" si="71"/>
        <v>0</v>
      </c>
      <c r="AV371" s="1" t="b">
        <f t="shared" si="72"/>
        <v>0</v>
      </c>
      <c r="AW371" s="1" t="str">
        <f t="shared" si="73"/>
        <v>None</v>
      </c>
      <c r="AX371" s="1" t="b">
        <f t="shared" si="74"/>
        <v>1</v>
      </c>
      <c r="AY371" s="1" t="b">
        <f t="shared" si="75"/>
        <v>0</v>
      </c>
      <c r="AZ371" s="1" t="b">
        <f t="shared" si="76"/>
        <v>0</v>
      </c>
      <c r="BA371" s="1" t="b">
        <f t="shared" si="77"/>
        <v>1</v>
      </c>
      <c r="BB371" s="1" t="b">
        <f t="shared" si="78"/>
        <v>0</v>
      </c>
    </row>
    <row r="372">
      <c r="A372" s="16" t="s">
        <v>1703</v>
      </c>
      <c r="B372" s="17">
        <v>42781.0</v>
      </c>
      <c r="C372" s="4" t="s">
        <v>1704</v>
      </c>
      <c r="D372" s="3" t="s">
        <v>423</v>
      </c>
      <c r="E372" s="3" t="s">
        <v>53</v>
      </c>
      <c r="F372" s="18" t="s">
        <v>55</v>
      </c>
      <c r="G372" s="6"/>
      <c r="H372" s="6"/>
      <c r="I372" s="7" t="s">
        <v>1705</v>
      </c>
      <c r="J372" s="27"/>
      <c r="K372" s="19" t="s">
        <v>132</v>
      </c>
      <c r="L372" s="3" t="s">
        <v>146</v>
      </c>
      <c r="M372" s="3" t="s">
        <v>1469</v>
      </c>
      <c r="N372" s="3" t="s">
        <v>1470</v>
      </c>
      <c r="O372" s="3" t="s">
        <v>1706</v>
      </c>
      <c r="P372" s="74"/>
      <c r="Q372" s="45" t="s">
        <v>134</v>
      </c>
      <c r="R372" s="21"/>
      <c r="S372" s="3" t="s">
        <v>205</v>
      </c>
      <c r="T372" s="7" t="s">
        <v>1707</v>
      </c>
      <c r="U372" s="25"/>
      <c r="V372" s="5" t="s">
        <v>179</v>
      </c>
      <c r="W372" s="5" t="s">
        <v>42</v>
      </c>
      <c r="X372" s="5" t="str">
        <f t="shared" si="85"/>
        <v>school administration
suspension/denial of access to space</v>
      </c>
      <c r="Y372" s="12"/>
      <c r="Z372" s="5"/>
      <c r="AA372" s="5" t="str">
        <f t="shared" si="86"/>
        <v>
</v>
      </c>
      <c r="AB372" s="12"/>
      <c r="AC372" s="12"/>
      <c r="AD372" s="5" t="str">
        <f t="shared" si="87"/>
        <v>
</v>
      </c>
      <c r="AE372" s="12"/>
      <c r="AF372" s="12"/>
      <c r="AG372" s="12" t="str">
        <f t="shared" si="88"/>
        <v>
</v>
      </c>
      <c r="AH372" s="12">
        <v>1.0</v>
      </c>
      <c r="AI372" s="12" t="str">
        <f t="shared" si="59"/>
        <v>Graffiti</v>
      </c>
      <c r="AJ372" s="12" t="str">
        <f t="shared" si="60"/>
        <v>graffiti</v>
      </c>
      <c r="AK372" s="22" t="str">
        <f t="shared" si="89"/>
        <v>suspension/denial of access to space</v>
      </c>
      <c r="AL372" s="39" t="str">
        <f t="shared" si="62"/>
        <v>suspension/denial of access to space</v>
      </c>
      <c r="AM372" s="1" t="str">
        <f t="shared" si="90"/>
        <v>Jewish Community</v>
      </c>
      <c r="AN372" s="2" t="b">
        <f t="shared" si="64"/>
        <v>0</v>
      </c>
      <c r="AO372" s="1" t="b">
        <f t="shared" si="65"/>
        <v>0</v>
      </c>
      <c r="AP372" s="1" t="str">
        <f t="shared" si="66"/>
        <v>no involvement</v>
      </c>
      <c r="AQ372" s="1" t="b">
        <f t="shared" si="67"/>
        <v>0</v>
      </c>
      <c r="AR372" s="1" t="b">
        <f t="shared" si="68"/>
        <v>0</v>
      </c>
      <c r="AS372" s="1" t="b">
        <f t="shared" si="69"/>
        <v>0</v>
      </c>
      <c r="AT372" s="1" t="str">
        <f t="shared" si="70"/>
        <v>None</v>
      </c>
      <c r="AU372" s="1" t="b">
        <f t="shared" si="71"/>
        <v>1</v>
      </c>
      <c r="AV372" s="1" t="b">
        <f t="shared" si="72"/>
        <v>0</v>
      </c>
      <c r="AW372" s="1" t="str">
        <f t="shared" si="73"/>
        <v>None</v>
      </c>
      <c r="AX372" s="1" t="b">
        <f t="shared" si="74"/>
        <v>0</v>
      </c>
      <c r="AY372" s="1" t="b">
        <f t="shared" si="75"/>
        <v>0</v>
      </c>
      <c r="AZ372" s="1" t="b">
        <f t="shared" si="76"/>
        <v>0</v>
      </c>
      <c r="BA372" s="1" t="b">
        <f t="shared" si="77"/>
        <v>0</v>
      </c>
      <c r="BB372" s="1" t="b">
        <f t="shared" si="78"/>
        <v>1</v>
      </c>
    </row>
    <row r="373">
      <c r="A373" s="28" t="s">
        <v>1708</v>
      </c>
      <c r="B373" s="29">
        <v>42782.0</v>
      </c>
      <c r="C373" s="30" t="s">
        <v>1709</v>
      </c>
      <c r="D373" s="31" t="s">
        <v>423</v>
      </c>
      <c r="E373" s="31" t="s">
        <v>53</v>
      </c>
      <c r="F373" s="18" t="s">
        <v>82</v>
      </c>
      <c r="G373" s="32"/>
      <c r="H373" s="32"/>
      <c r="I373" s="38" t="s">
        <v>1710</v>
      </c>
      <c r="J373" s="27"/>
      <c r="K373" s="34" t="s">
        <v>132</v>
      </c>
      <c r="L373" s="3" t="s">
        <v>151</v>
      </c>
      <c r="M373" s="31" t="s">
        <v>1469</v>
      </c>
      <c r="N373" s="31" t="s">
        <v>1470</v>
      </c>
      <c r="O373" s="31" t="s">
        <v>297</v>
      </c>
      <c r="P373" s="220"/>
      <c r="Q373" s="36"/>
      <c r="R373" s="3"/>
      <c r="S373" s="37"/>
      <c r="T373" s="33"/>
      <c r="U373" s="33"/>
      <c r="V373" s="12"/>
      <c r="W373" s="5"/>
      <c r="X373" s="5" t="str">
        <f t="shared" si="85"/>
        <v>
</v>
      </c>
      <c r="Y373" s="12"/>
      <c r="Z373" s="5"/>
      <c r="AA373" s="5" t="str">
        <f t="shared" si="86"/>
        <v>
</v>
      </c>
      <c r="AB373" s="12"/>
      <c r="AC373" s="12"/>
      <c r="AD373" s="5" t="str">
        <f t="shared" si="87"/>
        <v>
</v>
      </c>
      <c r="AE373" s="12"/>
      <c r="AF373" s="12"/>
      <c r="AG373" s="12" t="str">
        <f t="shared" si="88"/>
        <v>
</v>
      </c>
      <c r="AH373" s="12">
        <v>0.0</v>
      </c>
      <c r="AI373" s="12" t="str">
        <f t="shared" si="59"/>
        <v>Other</v>
      </c>
      <c r="AJ373" s="12" t="str">
        <f t="shared" si="60"/>
        <v>none</v>
      </c>
      <c r="AK373" s="22" t="str">
        <f t="shared" si="89"/>
        <v/>
      </c>
      <c r="AL373" s="39" t="str">
        <f t="shared" si="62"/>
        <v/>
      </c>
      <c r="AM373" s="1" t="str">
        <f t="shared" si="90"/>
        <v/>
      </c>
      <c r="AN373" s="2" t="b">
        <f t="shared" si="64"/>
        <v>0</v>
      </c>
      <c r="AO373" s="1" t="b">
        <f t="shared" si="65"/>
        <v>0</v>
      </c>
      <c r="AP373" s="1" t="str">
        <f t="shared" si="66"/>
        <v>no involvement</v>
      </c>
      <c r="AQ373" s="1" t="b">
        <f t="shared" si="67"/>
        <v>0</v>
      </c>
      <c r="AR373" s="1" t="b">
        <f t="shared" si="68"/>
        <v>0</v>
      </c>
      <c r="AS373" s="1" t="b">
        <f t="shared" si="69"/>
        <v>0</v>
      </c>
      <c r="AT373" s="1" t="str">
        <f t="shared" si="70"/>
        <v>None</v>
      </c>
      <c r="AU373" s="1" t="b">
        <f t="shared" si="71"/>
        <v>0</v>
      </c>
      <c r="AV373" s="1" t="b">
        <f t="shared" si="72"/>
        <v>0</v>
      </c>
      <c r="AW373" s="1" t="str">
        <f t="shared" si="73"/>
        <v>None</v>
      </c>
      <c r="AX373" s="1" t="b">
        <f t="shared" si="74"/>
        <v>0</v>
      </c>
      <c r="AY373" s="1" t="b">
        <f t="shared" si="75"/>
        <v>0</v>
      </c>
      <c r="AZ373" s="1" t="b">
        <f t="shared" si="76"/>
        <v>0</v>
      </c>
      <c r="BA373" s="1" t="b">
        <f t="shared" si="77"/>
        <v>0</v>
      </c>
      <c r="BB373" s="1" t="b">
        <f t="shared" si="78"/>
        <v>0</v>
      </c>
    </row>
    <row r="374">
      <c r="A374" s="16" t="s">
        <v>1711</v>
      </c>
      <c r="B374" s="17">
        <v>42783.0</v>
      </c>
      <c r="C374" s="4" t="s">
        <v>1712</v>
      </c>
      <c r="D374" s="3" t="s">
        <v>210</v>
      </c>
      <c r="E374" s="3" t="s">
        <v>53</v>
      </c>
      <c r="F374" s="18" t="s">
        <v>999</v>
      </c>
      <c r="G374" s="6" t="s">
        <v>54</v>
      </c>
      <c r="H374" s="6"/>
      <c r="I374" s="25"/>
      <c r="J374" s="27"/>
      <c r="K374" s="19" t="s">
        <v>83</v>
      </c>
      <c r="L374" s="3" t="s">
        <v>59</v>
      </c>
      <c r="M374" s="3" t="s">
        <v>1476</v>
      </c>
      <c r="N374" s="3" t="s">
        <v>1470</v>
      </c>
      <c r="O374" s="3" t="s">
        <v>256</v>
      </c>
      <c r="P374" s="20" t="s">
        <v>1713</v>
      </c>
      <c r="Q374" s="36"/>
      <c r="R374" s="21"/>
      <c r="S374" s="21"/>
      <c r="T374" s="7" t="s">
        <v>1714</v>
      </c>
      <c r="U374" s="25"/>
      <c r="V374" s="5" t="s">
        <v>179</v>
      </c>
      <c r="W374" s="5" t="s">
        <v>111</v>
      </c>
      <c r="X374" s="5" t="str">
        <f t="shared" si="85"/>
        <v>school administration
letters/statements</v>
      </c>
      <c r="Y374" s="5" t="s">
        <v>179</v>
      </c>
      <c r="Z374" s="5" t="s">
        <v>69</v>
      </c>
      <c r="AA374" s="5" t="str">
        <f t="shared" si="86"/>
        <v>school administration
clean up/cover up</v>
      </c>
      <c r="AB374" s="12"/>
      <c r="AC374" s="12"/>
      <c r="AD374" s="5" t="str">
        <f t="shared" si="87"/>
        <v>
</v>
      </c>
      <c r="AE374" s="12"/>
      <c r="AF374" s="12"/>
      <c r="AG374" s="12" t="str">
        <f t="shared" si="88"/>
        <v>
</v>
      </c>
      <c r="AH374" s="12">
        <v>2.0</v>
      </c>
      <c r="AI374" s="12" t="str">
        <f t="shared" si="59"/>
        <v>Other</v>
      </c>
      <c r="AJ374" s="12" t="str">
        <f t="shared" si="60"/>
        <v>vandalism</v>
      </c>
      <c r="AK374" s="22" t="str">
        <f t="shared" si="89"/>
        <v>letters/statements, clean up/cover up</v>
      </c>
      <c r="AL374" s="39" t="str">
        <f t="shared" si="62"/>
        <v>school administration, school administration</v>
      </c>
      <c r="AM374" s="1" t="str">
        <f t="shared" si="90"/>
        <v/>
      </c>
      <c r="AN374" s="2" t="b">
        <f t="shared" si="64"/>
        <v>0</v>
      </c>
      <c r="AO374" s="1" t="b">
        <f t="shared" si="65"/>
        <v>0</v>
      </c>
      <c r="AP374" s="1" t="str">
        <f t="shared" si="66"/>
        <v>no involvement</v>
      </c>
      <c r="AQ374" s="1" t="b">
        <f t="shared" si="67"/>
        <v>0</v>
      </c>
      <c r="AR374" s="1" t="b">
        <f t="shared" si="68"/>
        <v>1</v>
      </c>
      <c r="AS374" s="1" t="b">
        <f t="shared" si="69"/>
        <v>1</v>
      </c>
      <c r="AT374" s="1" t="str">
        <f t="shared" si="70"/>
        <v>school administration</v>
      </c>
      <c r="AU374" s="1" t="b">
        <f t="shared" si="71"/>
        <v>0</v>
      </c>
      <c r="AV374" s="1" t="b">
        <f t="shared" si="72"/>
        <v>0</v>
      </c>
      <c r="AW374" s="1" t="str">
        <f t="shared" si="73"/>
        <v>None</v>
      </c>
      <c r="AX374" s="1" t="b">
        <f t="shared" si="74"/>
        <v>0</v>
      </c>
      <c r="AY374" s="1" t="b">
        <f t="shared" si="75"/>
        <v>0</v>
      </c>
      <c r="AZ374" s="1" t="b">
        <f t="shared" si="76"/>
        <v>0</v>
      </c>
      <c r="BA374" s="1" t="b">
        <f t="shared" si="77"/>
        <v>0</v>
      </c>
      <c r="BB374" s="1" t="b">
        <f t="shared" si="78"/>
        <v>1</v>
      </c>
    </row>
    <row r="375">
      <c r="A375" s="16" t="s">
        <v>1715</v>
      </c>
      <c r="B375" s="17">
        <v>42786.0</v>
      </c>
      <c r="C375" s="4" t="s">
        <v>1016</v>
      </c>
      <c r="D375" s="3" t="s">
        <v>795</v>
      </c>
      <c r="E375" s="3" t="s">
        <v>53</v>
      </c>
      <c r="F375" s="18" t="s">
        <v>55</v>
      </c>
      <c r="G375" s="6"/>
      <c r="H375" s="6"/>
      <c r="I375" s="25"/>
      <c r="J375" s="27"/>
      <c r="K375" s="19" t="s">
        <v>83</v>
      </c>
      <c r="L375" s="3" t="s">
        <v>59</v>
      </c>
      <c r="M375" s="3" t="s">
        <v>1476</v>
      </c>
      <c r="N375" s="3" t="s">
        <v>1470</v>
      </c>
      <c r="O375" s="3" t="s">
        <v>85</v>
      </c>
      <c r="P375" s="74"/>
      <c r="Q375" s="36"/>
      <c r="R375" s="21"/>
      <c r="S375" s="21"/>
      <c r="T375" s="7" t="s">
        <v>1716</v>
      </c>
      <c r="U375" s="25"/>
      <c r="V375" s="5" t="s">
        <v>179</v>
      </c>
      <c r="W375" s="5" t="s">
        <v>69</v>
      </c>
      <c r="X375" s="5" t="str">
        <f t="shared" si="85"/>
        <v>school administration
clean up/cover up</v>
      </c>
      <c r="Y375" s="5" t="s">
        <v>179</v>
      </c>
      <c r="Z375" s="5" t="s">
        <v>111</v>
      </c>
      <c r="AA375" s="5" t="str">
        <f t="shared" si="86"/>
        <v>school administration
letters/statements</v>
      </c>
      <c r="AB375" s="12"/>
      <c r="AC375" s="12"/>
      <c r="AD375" s="5" t="str">
        <f t="shared" si="87"/>
        <v>
</v>
      </c>
      <c r="AE375" s="12"/>
      <c r="AF375" s="12"/>
      <c r="AG375" s="12" t="str">
        <f t="shared" si="88"/>
        <v>
</v>
      </c>
      <c r="AH375" s="12">
        <v>2.0</v>
      </c>
      <c r="AI375" s="12" t="str">
        <f t="shared" si="59"/>
        <v>Graffiti</v>
      </c>
      <c r="AJ375" s="12" t="str">
        <f t="shared" si="60"/>
        <v>graffiti</v>
      </c>
      <c r="AK375" s="22" t="str">
        <f t="shared" si="89"/>
        <v>clean up/cover up, letters/statements</v>
      </c>
      <c r="AL375" s="39" t="str">
        <f t="shared" si="62"/>
        <v>school administration, school administration</v>
      </c>
      <c r="AM375" s="1" t="str">
        <f t="shared" si="90"/>
        <v/>
      </c>
      <c r="AN375" s="2" t="b">
        <f t="shared" si="64"/>
        <v>0</v>
      </c>
      <c r="AO375" s="1" t="b">
        <f t="shared" si="65"/>
        <v>0</v>
      </c>
      <c r="AP375" s="1" t="str">
        <f t="shared" si="66"/>
        <v>no involvement</v>
      </c>
      <c r="AQ375" s="1" t="b">
        <f t="shared" si="67"/>
        <v>0</v>
      </c>
      <c r="AR375" s="1" t="b">
        <f t="shared" si="68"/>
        <v>1</v>
      </c>
      <c r="AS375" s="1" t="b">
        <f t="shared" si="69"/>
        <v>1</v>
      </c>
      <c r="AT375" s="1" t="str">
        <f t="shared" si="70"/>
        <v>school administration</v>
      </c>
      <c r="AU375" s="1" t="b">
        <f t="shared" si="71"/>
        <v>0</v>
      </c>
      <c r="AV375" s="1" t="b">
        <f t="shared" si="72"/>
        <v>0</v>
      </c>
      <c r="AW375" s="1" t="str">
        <f t="shared" si="73"/>
        <v>None</v>
      </c>
      <c r="AX375" s="1" t="b">
        <f t="shared" si="74"/>
        <v>0</v>
      </c>
      <c r="AY375" s="1" t="b">
        <f t="shared" si="75"/>
        <v>0</v>
      </c>
      <c r="AZ375" s="1" t="b">
        <f t="shared" si="76"/>
        <v>0</v>
      </c>
      <c r="BA375" s="1" t="b">
        <f t="shared" si="77"/>
        <v>0</v>
      </c>
      <c r="BB375" s="1" t="b">
        <f t="shared" si="78"/>
        <v>1</v>
      </c>
    </row>
    <row r="376">
      <c r="A376" s="16" t="s">
        <v>1717</v>
      </c>
      <c r="B376" s="17">
        <v>42789.0</v>
      </c>
      <c r="C376" s="4" t="s">
        <v>1718</v>
      </c>
      <c r="D376" s="3" t="s">
        <v>81</v>
      </c>
      <c r="E376" s="3" t="s">
        <v>53</v>
      </c>
      <c r="F376" s="18" t="s">
        <v>115</v>
      </c>
      <c r="G376" s="6"/>
      <c r="H376" s="6"/>
      <c r="I376" s="25"/>
      <c r="J376" s="27"/>
      <c r="K376" s="19" t="s">
        <v>83</v>
      </c>
      <c r="L376" s="3" t="s">
        <v>316</v>
      </c>
      <c r="M376" s="3" t="s">
        <v>1469</v>
      </c>
      <c r="N376" s="3" t="s">
        <v>1470</v>
      </c>
      <c r="O376" s="3" t="s">
        <v>297</v>
      </c>
      <c r="P376" s="74"/>
      <c r="Q376" s="21"/>
      <c r="R376" s="3"/>
      <c r="S376" s="21"/>
      <c r="T376" s="7" t="s">
        <v>1719</v>
      </c>
      <c r="U376" s="7" t="s">
        <v>1720</v>
      </c>
      <c r="V376" s="5" t="s">
        <v>179</v>
      </c>
      <c r="W376" s="5" t="s">
        <v>111</v>
      </c>
      <c r="X376" s="5" t="str">
        <f t="shared" si="85"/>
        <v>school administration
letters/statements</v>
      </c>
      <c r="Y376" s="5" t="s">
        <v>179</v>
      </c>
      <c r="Z376" s="5" t="s">
        <v>110</v>
      </c>
      <c r="AA376" s="5" t="str">
        <f t="shared" si="86"/>
        <v>school administration
policy/committee/system creation</v>
      </c>
      <c r="AB376" s="5" t="s">
        <v>179</v>
      </c>
      <c r="AC376" s="5" t="s">
        <v>110</v>
      </c>
      <c r="AD376" s="5" t="str">
        <f t="shared" si="87"/>
        <v>school administration
policy/committee/system creation</v>
      </c>
      <c r="AE376" s="12"/>
      <c r="AF376" s="12"/>
      <c r="AG376" s="12" t="str">
        <f t="shared" si="88"/>
        <v>
</v>
      </c>
      <c r="AH376" s="12">
        <v>3.0</v>
      </c>
      <c r="AI376" s="12" t="str">
        <f t="shared" si="59"/>
        <v>Crime</v>
      </c>
      <c r="AJ376" s="12" t="str">
        <f t="shared" si="60"/>
        <v>hate-crime</v>
      </c>
      <c r="AK376" s="22" t="str">
        <f t="shared" si="89"/>
        <v>letters/statements, policy/committee/system creation, policy/committee/system creation</v>
      </c>
      <c r="AL376" s="23" t="str">
        <f t="shared" si="62"/>
        <v>school administration, school administration, school administration</v>
      </c>
      <c r="AM376" s="1" t="str">
        <f t="shared" si="90"/>
        <v/>
      </c>
      <c r="AN376" s="2" t="b">
        <f t="shared" si="64"/>
        <v>0</v>
      </c>
      <c r="AO376" s="1" t="b">
        <f t="shared" si="65"/>
        <v>0</v>
      </c>
      <c r="AP376" s="1" t="str">
        <f t="shared" si="66"/>
        <v>no involvement</v>
      </c>
      <c r="AQ376" s="1" t="b">
        <f t="shared" si="67"/>
        <v>0</v>
      </c>
      <c r="AR376" s="1" t="b">
        <f t="shared" si="68"/>
        <v>1</v>
      </c>
      <c r="AS376" s="1" t="b">
        <f t="shared" si="69"/>
        <v>0</v>
      </c>
      <c r="AT376" s="1" t="str">
        <f t="shared" si="70"/>
        <v>None</v>
      </c>
      <c r="AU376" s="1" t="b">
        <f t="shared" si="71"/>
        <v>0</v>
      </c>
      <c r="AV376" s="1" t="b">
        <f t="shared" si="72"/>
        <v>0</v>
      </c>
      <c r="AW376" s="1" t="str">
        <f t="shared" si="73"/>
        <v>None</v>
      </c>
      <c r="AX376" s="1" t="b">
        <f t="shared" si="74"/>
        <v>1</v>
      </c>
      <c r="AY376" s="1" t="b">
        <f t="shared" si="75"/>
        <v>0</v>
      </c>
      <c r="AZ376" s="1" t="b">
        <f t="shared" si="76"/>
        <v>0</v>
      </c>
      <c r="BA376" s="1" t="b">
        <f t="shared" si="77"/>
        <v>1</v>
      </c>
      <c r="BB376" s="1" t="b">
        <f t="shared" si="78"/>
        <v>0</v>
      </c>
    </row>
    <row r="377">
      <c r="A377" s="16" t="s">
        <v>1721</v>
      </c>
      <c r="B377" s="17">
        <v>42789.0</v>
      </c>
      <c r="C377" s="4" t="s">
        <v>1722</v>
      </c>
      <c r="D377" s="3" t="s">
        <v>95</v>
      </c>
      <c r="E377" s="3" t="s">
        <v>53</v>
      </c>
      <c r="F377" s="18" t="s">
        <v>54</v>
      </c>
      <c r="G377" s="6"/>
      <c r="H377" s="6"/>
      <c r="I377" s="25"/>
      <c r="J377" s="27"/>
      <c r="K377" s="19" t="s">
        <v>83</v>
      </c>
      <c r="L377" s="3" t="s">
        <v>59</v>
      </c>
      <c r="M377" s="3" t="s">
        <v>1476</v>
      </c>
      <c r="N377" s="3" t="s">
        <v>1470</v>
      </c>
      <c r="O377" s="10" t="s">
        <v>62</v>
      </c>
      <c r="P377" s="74"/>
      <c r="Q377" s="21"/>
      <c r="R377" s="21"/>
      <c r="S377" s="3" t="s">
        <v>88</v>
      </c>
      <c r="T377" s="7" t="s">
        <v>1723</v>
      </c>
      <c r="U377" s="7" t="s">
        <v>1724</v>
      </c>
      <c r="V377" s="5" t="s">
        <v>179</v>
      </c>
      <c r="W377" s="5" t="s">
        <v>111</v>
      </c>
      <c r="X377" s="5" t="str">
        <f t="shared" si="85"/>
        <v>school administration
letters/statements</v>
      </c>
      <c r="Y377" s="5" t="s">
        <v>179</v>
      </c>
      <c r="Z377" s="5" t="s">
        <v>69</v>
      </c>
      <c r="AA377" s="5" t="str">
        <f t="shared" si="86"/>
        <v>school administration
clean up/cover up</v>
      </c>
      <c r="AB377" s="5" t="s">
        <v>70</v>
      </c>
      <c r="AC377" s="5" t="s">
        <v>71</v>
      </c>
      <c r="AD377" s="5" t="str">
        <f t="shared" si="87"/>
        <v>police/sheriff
other</v>
      </c>
      <c r="AE377" s="12"/>
      <c r="AF377" s="12"/>
      <c r="AG377" s="12" t="str">
        <f t="shared" si="88"/>
        <v>
</v>
      </c>
      <c r="AH377" s="12">
        <v>3.0</v>
      </c>
      <c r="AI377" s="12" t="str">
        <f t="shared" si="59"/>
        <v>Vandalism</v>
      </c>
      <c r="AJ377" s="12" t="str">
        <f t="shared" si="60"/>
        <v>vandalism</v>
      </c>
      <c r="AK377" s="22" t="str">
        <f t="shared" si="89"/>
        <v>letters/statements, clean up/cover up, other</v>
      </c>
      <c r="AL377" s="23" t="str">
        <f t="shared" si="62"/>
        <v>school administration, school administration, police/sheriff</v>
      </c>
      <c r="AM377" s="1" t="str">
        <f t="shared" si="90"/>
        <v/>
      </c>
      <c r="AN377" s="2" t="b">
        <f t="shared" si="64"/>
        <v>0</v>
      </c>
      <c r="AO377" s="1" t="b">
        <f t="shared" si="65"/>
        <v>1</v>
      </c>
      <c r="AP377" s="1" t="str">
        <f t="shared" si="66"/>
        <v>other</v>
      </c>
      <c r="AQ377" s="1" t="b">
        <f t="shared" si="67"/>
        <v>0</v>
      </c>
      <c r="AR377" s="1" t="b">
        <f t="shared" si="68"/>
        <v>1</v>
      </c>
      <c r="AS377" s="1" t="b">
        <f t="shared" si="69"/>
        <v>1</v>
      </c>
      <c r="AT377" s="1" t="str">
        <f t="shared" si="70"/>
        <v>school administration</v>
      </c>
      <c r="AU377" s="1" t="b">
        <f t="shared" si="71"/>
        <v>0</v>
      </c>
      <c r="AV377" s="1" t="b">
        <f t="shared" si="72"/>
        <v>1</v>
      </c>
      <c r="AW377" s="1" t="str">
        <f t="shared" si="73"/>
        <v>police/sheriff</v>
      </c>
      <c r="AX377" s="1" t="b">
        <f t="shared" si="74"/>
        <v>0</v>
      </c>
      <c r="AY377" s="1" t="b">
        <f t="shared" si="75"/>
        <v>0</v>
      </c>
      <c r="AZ377" s="1" t="b">
        <f t="shared" si="76"/>
        <v>0</v>
      </c>
      <c r="BA377" s="1" t="b">
        <f t="shared" si="77"/>
        <v>0</v>
      </c>
      <c r="BB377" s="1" t="b">
        <f t="shared" si="78"/>
        <v>1</v>
      </c>
    </row>
    <row r="378">
      <c r="A378" s="16" t="s">
        <v>1725</v>
      </c>
      <c r="B378" s="17">
        <v>42790.0</v>
      </c>
      <c r="C378" s="4" t="s">
        <v>1726</v>
      </c>
      <c r="D378" s="3" t="s">
        <v>370</v>
      </c>
      <c r="E378" s="3" t="s">
        <v>53</v>
      </c>
      <c r="F378" s="18" t="s">
        <v>82</v>
      </c>
      <c r="G378" s="26"/>
      <c r="H378" s="26"/>
      <c r="I378" s="25"/>
      <c r="J378" s="27"/>
      <c r="K378" s="19" t="s">
        <v>83</v>
      </c>
      <c r="L378" s="3" t="s">
        <v>59</v>
      </c>
      <c r="M378" s="3" t="s">
        <v>1476</v>
      </c>
      <c r="N378" s="3" t="s">
        <v>1470</v>
      </c>
      <c r="O378" s="3" t="s">
        <v>1727</v>
      </c>
      <c r="P378" s="74"/>
      <c r="Q378" s="21"/>
      <c r="R378" s="21"/>
      <c r="S378" s="21"/>
      <c r="T378" s="7" t="s">
        <v>1728</v>
      </c>
      <c r="U378" s="7" t="s">
        <v>1729</v>
      </c>
      <c r="V378" s="5" t="s">
        <v>179</v>
      </c>
      <c r="W378" s="5" t="s">
        <v>110</v>
      </c>
      <c r="X378" s="5" t="str">
        <f t="shared" si="85"/>
        <v>school administration
policy/committee/system creation</v>
      </c>
      <c r="Y378" s="12"/>
      <c r="Z378" s="12"/>
      <c r="AA378" s="5" t="str">
        <f t="shared" si="86"/>
        <v>
</v>
      </c>
      <c r="AB378" s="12"/>
      <c r="AC378" s="12"/>
      <c r="AD378" s="5" t="str">
        <f t="shared" si="87"/>
        <v>
</v>
      </c>
      <c r="AE378" s="12"/>
      <c r="AF378" s="12"/>
      <c r="AG378" s="12" t="str">
        <f t="shared" si="88"/>
        <v>
</v>
      </c>
      <c r="AH378" s="12">
        <v>1.0</v>
      </c>
      <c r="AI378" s="12" t="str">
        <f t="shared" si="59"/>
        <v>Other</v>
      </c>
      <c r="AJ378" s="12" t="str">
        <f t="shared" si="60"/>
        <v>none</v>
      </c>
      <c r="AK378" s="22" t="str">
        <f t="shared" si="89"/>
        <v>policy/committee/system creation</v>
      </c>
      <c r="AL378" s="23" t="str">
        <f t="shared" si="62"/>
        <v>policy/committee/system creation</v>
      </c>
      <c r="AM378" s="1" t="str">
        <f t="shared" si="90"/>
        <v/>
      </c>
      <c r="AN378" s="2" t="b">
        <f t="shared" si="64"/>
        <v>0</v>
      </c>
      <c r="AO378" s="1" t="b">
        <f t="shared" si="65"/>
        <v>0</v>
      </c>
      <c r="AP378" s="1" t="str">
        <f t="shared" si="66"/>
        <v>no involvement</v>
      </c>
      <c r="AQ378" s="1" t="b">
        <f t="shared" si="67"/>
        <v>0</v>
      </c>
      <c r="AR378" s="1" t="b">
        <f t="shared" si="68"/>
        <v>0</v>
      </c>
      <c r="AS378" s="1" t="b">
        <f t="shared" si="69"/>
        <v>0</v>
      </c>
      <c r="AT378" s="1" t="str">
        <f t="shared" si="70"/>
        <v>None</v>
      </c>
      <c r="AU378" s="1" t="b">
        <f t="shared" si="71"/>
        <v>0</v>
      </c>
      <c r="AV378" s="1" t="b">
        <f t="shared" si="72"/>
        <v>0</v>
      </c>
      <c r="AW378" s="1" t="str">
        <f t="shared" si="73"/>
        <v>None</v>
      </c>
      <c r="AX378" s="1" t="b">
        <f t="shared" si="74"/>
        <v>1</v>
      </c>
      <c r="AY378" s="1" t="b">
        <f t="shared" si="75"/>
        <v>0</v>
      </c>
      <c r="AZ378" s="1" t="b">
        <f t="shared" si="76"/>
        <v>0</v>
      </c>
      <c r="BA378" s="1" t="b">
        <f t="shared" si="77"/>
        <v>1</v>
      </c>
      <c r="BB378" s="1" t="b">
        <f t="shared" si="78"/>
        <v>0</v>
      </c>
    </row>
    <row r="379">
      <c r="A379" s="16" t="s">
        <v>1730</v>
      </c>
      <c r="B379" s="17">
        <v>42793.0</v>
      </c>
      <c r="C379" s="4" t="s">
        <v>1640</v>
      </c>
      <c r="D379" s="3" t="s">
        <v>333</v>
      </c>
      <c r="E379" s="3" t="s">
        <v>53</v>
      </c>
      <c r="F379" s="18" t="s">
        <v>1074</v>
      </c>
      <c r="G379" s="6"/>
      <c r="H379" s="6"/>
      <c r="I379" s="25"/>
      <c r="J379" s="27"/>
      <c r="K379" s="19" t="s">
        <v>83</v>
      </c>
      <c r="L379" s="3" t="s">
        <v>146</v>
      </c>
      <c r="M379" s="3" t="s">
        <v>1476</v>
      </c>
      <c r="N379" s="3" t="s">
        <v>1470</v>
      </c>
      <c r="O379" s="3" t="s">
        <v>297</v>
      </c>
      <c r="P379" s="74"/>
      <c r="Q379" s="21"/>
      <c r="R379" s="21"/>
      <c r="S379" s="21"/>
      <c r="T379" s="7" t="s">
        <v>1731</v>
      </c>
      <c r="U379" s="7" t="s">
        <v>1732</v>
      </c>
      <c r="V379" s="5" t="s">
        <v>179</v>
      </c>
      <c r="W379" s="5" t="s">
        <v>92</v>
      </c>
      <c r="X379" s="5" t="str">
        <f t="shared" si="85"/>
        <v>school administration
gathering/protest/vigil/demonstration</v>
      </c>
      <c r="Y379" s="12"/>
      <c r="Z379" s="5"/>
      <c r="AA379" s="5" t="str">
        <f t="shared" si="86"/>
        <v>
</v>
      </c>
      <c r="AB379" s="12"/>
      <c r="AC379" s="12"/>
      <c r="AD379" s="5" t="str">
        <f t="shared" si="87"/>
        <v>
</v>
      </c>
      <c r="AE379" s="12"/>
      <c r="AF379" s="12"/>
      <c r="AG379" s="12" t="str">
        <f t="shared" si="88"/>
        <v>
</v>
      </c>
      <c r="AH379" s="12">
        <v>1.0</v>
      </c>
      <c r="AI379" s="12" t="str">
        <f t="shared" si="59"/>
        <v>Vandalism</v>
      </c>
      <c r="AJ379" s="12" t="str">
        <f t="shared" si="60"/>
        <v>vandalism</v>
      </c>
      <c r="AK379" s="22" t="str">
        <f t="shared" si="89"/>
        <v>gathering/protest/vigil/demonstration</v>
      </c>
      <c r="AL379" s="23" t="str">
        <f t="shared" si="62"/>
        <v>gathering/protest/vigil/demonstration</v>
      </c>
      <c r="AM379" s="1" t="str">
        <f t="shared" si="90"/>
        <v/>
      </c>
      <c r="AN379" s="2" t="b">
        <f t="shared" si="64"/>
        <v>0</v>
      </c>
      <c r="AO379" s="1" t="b">
        <f t="shared" si="65"/>
        <v>0</v>
      </c>
      <c r="AP379" s="1" t="str">
        <f t="shared" si="66"/>
        <v>no involvement</v>
      </c>
      <c r="AQ379" s="1" t="b">
        <f t="shared" si="67"/>
        <v>0</v>
      </c>
      <c r="AR379" s="1" t="b">
        <f t="shared" si="68"/>
        <v>0</v>
      </c>
      <c r="AS379" s="1" t="b">
        <f t="shared" si="69"/>
        <v>0</v>
      </c>
      <c r="AT379" s="1" t="str">
        <f t="shared" si="70"/>
        <v>None</v>
      </c>
      <c r="AU379" s="1" t="b">
        <f t="shared" si="71"/>
        <v>0</v>
      </c>
      <c r="AV379" s="1" t="b">
        <f t="shared" si="72"/>
        <v>0</v>
      </c>
      <c r="AW379" s="1" t="str">
        <f t="shared" si="73"/>
        <v>None</v>
      </c>
      <c r="AX379" s="1" t="b">
        <f t="shared" si="74"/>
        <v>0</v>
      </c>
      <c r="AY379" s="1" t="b">
        <f t="shared" si="75"/>
        <v>1</v>
      </c>
      <c r="AZ379" s="1" t="b">
        <f t="shared" si="76"/>
        <v>0</v>
      </c>
      <c r="BA379" s="1" t="b">
        <f t="shared" si="77"/>
        <v>1</v>
      </c>
      <c r="BB379" s="1" t="b">
        <f t="shared" si="78"/>
        <v>0</v>
      </c>
    </row>
    <row r="380">
      <c r="A380" s="16" t="s">
        <v>1733</v>
      </c>
      <c r="B380" s="17">
        <v>42793.0</v>
      </c>
      <c r="C380" s="4" t="s">
        <v>1734</v>
      </c>
      <c r="D380" s="3" t="s">
        <v>333</v>
      </c>
      <c r="E380" s="3" t="s">
        <v>53</v>
      </c>
      <c r="F380" s="18" t="s">
        <v>672</v>
      </c>
      <c r="G380" s="221"/>
      <c r="H380" s="221"/>
      <c r="I380" s="7" t="s">
        <v>1735</v>
      </c>
      <c r="J380" s="27"/>
      <c r="K380" s="19" t="s">
        <v>83</v>
      </c>
      <c r="L380" s="3" t="s">
        <v>59</v>
      </c>
      <c r="M380" s="3" t="s">
        <v>1736</v>
      </c>
      <c r="N380" s="3" t="s">
        <v>1470</v>
      </c>
      <c r="O380" s="3" t="s">
        <v>1737</v>
      </c>
      <c r="P380" s="20" t="s">
        <v>1738</v>
      </c>
      <c r="Q380" s="3" t="s">
        <v>134</v>
      </c>
      <c r="R380" s="56"/>
      <c r="S380" s="21"/>
      <c r="T380" s="7" t="s">
        <v>561</v>
      </c>
      <c r="U380" s="25"/>
      <c r="V380" s="5" t="s">
        <v>70</v>
      </c>
      <c r="W380" s="5" t="s">
        <v>71</v>
      </c>
      <c r="X380" s="5" t="str">
        <f t="shared" si="85"/>
        <v>police/sheriff
other</v>
      </c>
      <c r="Y380" s="12"/>
      <c r="Z380" s="5"/>
      <c r="AA380" s="5" t="str">
        <f t="shared" si="86"/>
        <v>
</v>
      </c>
      <c r="AB380" s="12"/>
      <c r="AC380" s="12"/>
      <c r="AD380" s="5" t="str">
        <f t="shared" si="87"/>
        <v>
</v>
      </c>
      <c r="AE380" s="12"/>
      <c r="AF380" s="12"/>
      <c r="AG380" s="12" t="str">
        <f t="shared" si="88"/>
        <v>
</v>
      </c>
      <c r="AH380" s="12">
        <v>1.0</v>
      </c>
      <c r="AI380" s="12" t="str">
        <f t="shared" si="59"/>
        <v>Graffiti</v>
      </c>
      <c r="AJ380" s="12" t="str">
        <f t="shared" si="60"/>
        <v>graffiti</v>
      </c>
      <c r="AK380" s="22" t="str">
        <f t="shared" si="89"/>
        <v>other</v>
      </c>
      <c r="AL380" s="23" t="str">
        <f t="shared" si="62"/>
        <v>other</v>
      </c>
      <c r="AM380" s="1" t="str">
        <f t="shared" si="90"/>
        <v>Jewish Community</v>
      </c>
      <c r="AN380" s="2" t="b">
        <f t="shared" si="64"/>
        <v>0</v>
      </c>
      <c r="AO380" s="1" t="b">
        <f t="shared" si="65"/>
        <v>1</v>
      </c>
      <c r="AP380" s="1" t="str">
        <f t="shared" si="66"/>
        <v>other</v>
      </c>
      <c r="AQ380" s="1" t="b">
        <f t="shared" si="67"/>
        <v>0</v>
      </c>
      <c r="AR380" s="1" t="b">
        <f t="shared" si="68"/>
        <v>0</v>
      </c>
      <c r="AS380" s="1" t="b">
        <f t="shared" si="69"/>
        <v>0</v>
      </c>
      <c r="AT380" s="1" t="str">
        <f t="shared" si="70"/>
        <v>None</v>
      </c>
      <c r="AU380" s="1" t="b">
        <f t="shared" si="71"/>
        <v>0</v>
      </c>
      <c r="AV380" s="1" t="b">
        <f t="shared" si="72"/>
        <v>1</v>
      </c>
      <c r="AW380" s="1" t="str">
        <f t="shared" si="73"/>
        <v>police/sheriff</v>
      </c>
      <c r="AX380" s="1" t="b">
        <f t="shared" si="74"/>
        <v>0</v>
      </c>
      <c r="AY380" s="1" t="b">
        <f t="shared" si="75"/>
        <v>0</v>
      </c>
      <c r="AZ380" s="1" t="b">
        <f t="shared" si="76"/>
        <v>0</v>
      </c>
      <c r="BA380" s="1" t="b">
        <f t="shared" si="77"/>
        <v>0</v>
      </c>
      <c r="BB380" s="1" t="b">
        <f t="shared" si="78"/>
        <v>1</v>
      </c>
    </row>
    <row r="381">
      <c r="A381" s="16" t="s">
        <v>1739</v>
      </c>
      <c r="B381" s="17">
        <v>42795.0</v>
      </c>
      <c r="C381" s="4" t="s">
        <v>1740</v>
      </c>
      <c r="D381" s="3" t="s">
        <v>81</v>
      </c>
      <c r="E381" s="3" t="s">
        <v>168</v>
      </c>
      <c r="F381" s="18" t="s">
        <v>202</v>
      </c>
      <c r="G381" s="6"/>
      <c r="H381" s="6"/>
      <c r="I381" s="7" t="s">
        <v>1741</v>
      </c>
      <c r="J381" s="104" t="s">
        <v>222</v>
      </c>
      <c r="K381" s="19" t="s">
        <v>132</v>
      </c>
      <c r="L381" s="3" t="s">
        <v>146</v>
      </c>
      <c r="M381" s="3" t="s">
        <v>1469</v>
      </c>
      <c r="N381" s="3" t="s">
        <v>1470</v>
      </c>
      <c r="O381" s="3" t="s">
        <v>326</v>
      </c>
      <c r="P381" s="74"/>
      <c r="Q381" s="45" t="s">
        <v>134</v>
      </c>
      <c r="R381" s="21"/>
      <c r="S381" s="21"/>
      <c r="T381" s="7" t="s">
        <v>1742</v>
      </c>
      <c r="U381" s="25"/>
      <c r="V381" s="12"/>
      <c r="W381" s="5"/>
      <c r="X381" s="5" t="str">
        <f t="shared" si="85"/>
        <v>
</v>
      </c>
      <c r="Y381" s="12"/>
      <c r="Z381" s="5"/>
      <c r="AA381" s="5" t="str">
        <f t="shared" si="86"/>
        <v>
</v>
      </c>
      <c r="AB381" s="12"/>
      <c r="AC381" s="12"/>
      <c r="AD381" s="5" t="str">
        <f t="shared" si="87"/>
        <v>
</v>
      </c>
      <c r="AE381" s="12"/>
      <c r="AF381" s="12"/>
      <c r="AG381" s="12" t="str">
        <f t="shared" si="88"/>
        <v>
</v>
      </c>
      <c r="AH381" s="12">
        <v>0.0</v>
      </c>
      <c r="AI381" s="12" t="str">
        <f t="shared" si="59"/>
        <v>Incident</v>
      </c>
      <c r="AJ381" s="12" t="str">
        <f t="shared" si="60"/>
        <v>antisemitic-incident</v>
      </c>
      <c r="AK381" s="22" t="str">
        <f t="shared" si="89"/>
        <v/>
      </c>
      <c r="AL381" s="39" t="str">
        <f t="shared" si="62"/>
        <v/>
      </c>
      <c r="AM381" s="1" t="str">
        <f t="shared" si="90"/>
        <v>Jewish Community</v>
      </c>
      <c r="AN381" s="2" t="b">
        <f t="shared" si="64"/>
        <v>0</v>
      </c>
      <c r="AO381" s="1" t="b">
        <f t="shared" si="65"/>
        <v>0</v>
      </c>
      <c r="AP381" s="1" t="str">
        <f t="shared" si="66"/>
        <v>no involvement</v>
      </c>
      <c r="AQ381" s="1" t="b">
        <f t="shared" si="67"/>
        <v>0</v>
      </c>
      <c r="AR381" s="1" t="b">
        <f t="shared" si="68"/>
        <v>0</v>
      </c>
      <c r="AS381" s="1" t="b">
        <f t="shared" si="69"/>
        <v>0</v>
      </c>
      <c r="AT381" s="1" t="str">
        <f t="shared" si="70"/>
        <v>None</v>
      </c>
      <c r="AU381" s="1" t="b">
        <f t="shared" si="71"/>
        <v>0</v>
      </c>
      <c r="AV381" s="1" t="b">
        <f t="shared" si="72"/>
        <v>0</v>
      </c>
      <c r="AW381" s="1" t="str">
        <f t="shared" si="73"/>
        <v>None</v>
      </c>
      <c r="AX381" s="1" t="b">
        <f t="shared" si="74"/>
        <v>0</v>
      </c>
      <c r="AY381" s="1" t="b">
        <f t="shared" si="75"/>
        <v>0</v>
      </c>
      <c r="AZ381" s="1" t="b">
        <f t="shared" si="76"/>
        <v>0</v>
      </c>
      <c r="BA381" s="1" t="b">
        <f t="shared" si="77"/>
        <v>0</v>
      </c>
      <c r="BB381" s="1" t="b">
        <f t="shared" si="78"/>
        <v>0</v>
      </c>
    </row>
    <row r="382">
      <c r="A382" s="16" t="s">
        <v>1743</v>
      </c>
      <c r="B382" s="17">
        <v>42796.0</v>
      </c>
      <c r="C382" s="4" t="s">
        <v>308</v>
      </c>
      <c r="D382" s="3" t="s">
        <v>309</v>
      </c>
      <c r="E382" s="3" t="s">
        <v>53</v>
      </c>
      <c r="F382" s="18" t="s">
        <v>82</v>
      </c>
      <c r="G382" s="18"/>
      <c r="H382" s="18"/>
      <c r="I382" s="25"/>
      <c r="J382" s="27"/>
      <c r="K382" s="19" t="s">
        <v>83</v>
      </c>
      <c r="L382" s="3" t="s">
        <v>146</v>
      </c>
      <c r="M382" s="3" t="s">
        <v>1469</v>
      </c>
      <c r="N382" s="3" t="s">
        <v>1470</v>
      </c>
      <c r="O382" s="3" t="s">
        <v>297</v>
      </c>
      <c r="P382" s="21"/>
      <c r="Q382" s="36"/>
      <c r="R382" s="3"/>
      <c r="S382" s="21"/>
      <c r="T382" s="7" t="s">
        <v>1744</v>
      </c>
      <c r="U382" s="25"/>
      <c r="V382" s="5" t="s">
        <v>283</v>
      </c>
      <c r="W382" s="5" t="s">
        <v>110</v>
      </c>
      <c r="X382" s="5" t="str">
        <f t="shared" si="85"/>
        <v>student group
policy/committee/system creation</v>
      </c>
      <c r="Y382" s="12"/>
      <c r="Z382" s="5"/>
      <c r="AA382" s="5" t="str">
        <f t="shared" si="86"/>
        <v>
</v>
      </c>
      <c r="AB382" s="12"/>
      <c r="AC382" s="12"/>
      <c r="AD382" s="5" t="str">
        <f t="shared" si="87"/>
        <v>
</v>
      </c>
      <c r="AE382" s="12"/>
      <c r="AF382" s="12"/>
      <c r="AG382" s="12" t="str">
        <f t="shared" si="88"/>
        <v>
</v>
      </c>
      <c r="AH382" s="12">
        <v>1.0</v>
      </c>
      <c r="AI382" s="12" t="str">
        <f t="shared" si="59"/>
        <v>Other</v>
      </c>
      <c r="AJ382" s="12" t="str">
        <f t="shared" si="60"/>
        <v>none</v>
      </c>
      <c r="AK382" s="22" t="str">
        <f t="shared" si="89"/>
        <v>policy/committee/system creation</v>
      </c>
      <c r="AL382" s="39" t="str">
        <f t="shared" si="62"/>
        <v>policy/committee/system creation</v>
      </c>
      <c r="AM382" s="1" t="str">
        <f t="shared" si="90"/>
        <v/>
      </c>
      <c r="AN382" s="2" t="b">
        <f t="shared" si="64"/>
        <v>0</v>
      </c>
      <c r="AO382" s="1" t="b">
        <f t="shared" si="65"/>
        <v>0</v>
      </c>
      <c r="AP382" s="1" t="str">
        <f t="shared" si="66"/>
        <v>no involvement</v>
      </c>
      <c r="AQ382" s="1" t="b">
        <f t="shared" si="67"/>
        <v>0</v>
      </c>
      <c r="AR382" s="1" t="b">
        <f t="shared" si="68"/>
        <v>0</v>
      </c>
      <c r="AS382" s="1" t="b">
        <f t="shared" si="69"/>
        <v>0</v>
      </c>
      <c r="AT382" s="1" t="str">
        <f t="shared" si="70"/>
        <v>None</v>
      </c>
      <c r="AU382" s="1" t="b">
        <f t="shared" si="71"/>
        <v>0</v>
      </c>
      <c r="AV382" s="1" t="b">
        <f t="shared" si="72"/>
        <v>0</v>
      </c>
      <c r="AW382" s="1" t="str">
        <f t="shared" si="73"/>
        <v>None</v>
      </c>
      <c r="AX382" s="1" t="b">
        <f t="shared" si="74"/>
        <v>1</v>
      </c>
      <c r="AY382" s="1" t="b">
        <f t="shared" si="75"/>
        <v>0</v>
      </c>
      <c r="AZ382" s="1" t="b">
        <f t="shared" si="76"/>
        <v>0</v>
      </c>
      <c r="BA382" s="1" t="b">
        <f t="shared" si="77"/>
        <v>1</v>
      </c>
      <c r="BB382" s="1" t="b">
        <f t="shared" si="78"/>
        <v>0</v>
      </c>
    </row>
    <row r="383">
      <c r="A383" s="16" t="s">
        <v>1745</v>
      </c>
      <c r="B383" s="17">
        <v>42796.0</v>
      </c>
      <c r="C383" s="4" t="s">
        <v>1746</v>
      </c>
      <c r="D383" s="3" t="s">
        <v>995</v>
      </c>
      <c r="E383" s="3" t="s">
        <v>53</v>
      </c>
      <c r="F383" s="18" t="s">
        <v>82</v>
      </c>
      <c r="G383" s="26"/>
      <c r="H383" s="26"/>
      <c r="I383" s="25"/>
      <c r="J383" s="27"/>
      <c r="K383" s="19" t="s">
        <v>132</v>
      </c>
      <c r="L383" s="3" t="s">
        <v>1301</v>
      </c>
      <c r="M383" s="3" t="s">
        <v>1476</v>
      </c>
      <c r="N383" s="3" t="s">
        <v>1470</v>
      </c>
      <c r="O383" s="3" t="s">
        <v>1747</v>
      </c>
      <c r="P383" s="20" t="s">
        <v>1748</v>
      </c>
      <c r="Q383" s="21"/>
      <c r="R383" s="21"/>
      <c r="S383" s="3" t="s">
        <v>205</v>
      </c>
      <c r="T383" s="7" t="s">
        <v>1749</v>
      </c>
      <c r="U383" s="7" t="s">
        <v>1750</v>
      </c>
      <c r="V383" s="5" t="s">
        <v>179</v>
      </c>
      <c r="W383" s="5" t="s">
        <v>42</v>
      </c>
      <c r="X383" s="5" t="str">
        <f t="shared" si="85"/>
        <v>school administration
suspension/denial of access to space</v>
      </c>
      <c r="Y383" s="5" t="s">
        <v>179</v>
      </c>
      <c r="Z383" s="5" t="s">
        <v>110</v>
      </c>
      <c r="AA383" s="5" t="str">
        <f t="shared" si="86"/>
        <v>school administration
policy/committee/system creation</v>
      </c>
      <c r="AB383" s="5" t="s">
        <v>179</v>
      </c>
      <c r="AC383" s="5" t="s">
        <v>111</v>
      </c>
      <c r="AD383" s="5" t="str">
        <f t="shared" si="87"/>
        <v>school administration
letters/statements</v>
      </c>
      <c r="AE383" s="12"/>
      <c r="AF383" s="12"/>
      <c r="AG383" s="12" t="str">
        <f t="shared" si="88"/>
        <v>
</v>
      </c>
      <c r="AH383" s="12">
        <v>3.0</v>
      </c>
      <c r="AI383" s="12" t="str">
        <f t="shared" si="59"/>
        <v>Other</v>
      </c>
      <c r="AJ383" s="12" t="str">
        <f t="shared" si="60"/>
        <v>none</v>
      </c>
      <c r="AK383" s="22" t="str">
        <f t="shared" si="89"/>
        <v>suspension/denial of access to space, policy/committee/system creation, letters/statements</v>
      </c>
      <c r="AL383" s="23" t="str">
        <f t="shared" si="62"/>
        <v>school administration, school administration, school administration</v>
      </c>
      <c r="AM383" s="1" t="str">
        <f t="shared" si="90"/>
        <v/>
      </c>
      <c r="AN383" s="2" t="b">
        <f t="shared" si="64"/>
        <v>0</v>
      </c>
      <c r="AO383" s="1" t="b">
        <f t="shared" si="65"/>
        <v>0</v>
      </c>
      <c r="AP383" s="1" t="str">
        <f t="shared" si="66"/>
        <v>no involvement</v>
      </c>
      <c r="AQ383" s="1" t="b">
        <f t="shared" si="67"/>
        <v>0</v>
      </c>
      <c r="AR383" s="1" t="b">
        <f t="shared" si="68"/>
        <v>1</v>
      </c>
      <c r="AS383" s="1" t="b">
        <f t="shared" si="69"/>
        <v>0</v>
      </c>
      <c r="AT383" s="1" t="str">
        <f t="shared" si="70"/>
        <v>None</v>
      </c>
      <c r="AU383" s="1" t="b">
        <f t="shared" si="71"/>
        <v>1</v>
      </c>
      <c r="AV383" s="1" t="b">
        <f t="shared" si="72"/>
        <v>0</v>
      </c>
      <c r="AW383" s="1" t="str">
        <f t="shared" si="73"/>
        <v>None</v>
      </c>
      <c r="AX383" s="1" t="b">
        <f t="shared" si="74"/>
        <v>1</v>
      </c>
      <c r="AY383" s="1" t="b">
        <f t="shared" si="75"/>
        <v>0</v>
      </c>
      <c r="AZ383" s="1" t="b">
        <f t="shared" si="76"/>
        <v>0</v>
      </c>
      <c r="BA383" s="1" t="b">
        <f t="shared" si="77"/>
        <v>1</v>
      </c>
      <c r="BB383" s="1" t="b">
        <f t="shared" si="78"/>
        <v>1</v>
      </c>
    </row>
    <row r="384">
      <c r="A384" s="16" t="s">
        <v>1751</v>
      </c>
      <c r="B384" s="17">
        <v>42802.0</v>
      </c>
      <c r="C384" s="4" t="s">
        <v>436</v>
      </c>
      <c r="D384" s="3" t="s">
        <v>74</v>
      </c>
      <c r="E384" s="3" t="s">
        <v>53</v>
      </c>
      <c r="F384" s="18" t="s">
        <v>55</v>
      </c>
      <c r="G384" s="6"/>
      <c r="H384" s="6"/>
      <c r="I384" s="25"/>
      <c r="J384" s="60" t="s">
        <v>131</v>
      </c>
      <c r="K384" s="19" t="s">
        <v>83</v>
      </c>
      <c r="L384" s="3" t="s">
        <v>146</v>
      </c>
      <c r="M384" s="3" t="s">
        <v>1469</v>
      </c>
      <c r="N384" s="3" t="s">
        <v>1470</v>
      </c>
      <c r="O384" s="3" t="s">
        <v>297</v>
      </c>
      <c r="P384" s="74"/>
      <c r="Q384" s="21"/>
      <c r="R384" s="3"/>
      <c r="S384" s="21"/>
      <c r="T384" s="7" t="s">
        <v>1752</v>
      </c>
      <c r="U384" s="7" t="s">
        <v>1753</v>
      </c>
      <c r="V384" s="5" t="s">
        <v>179</v>
      </c>
      <c r="W384" s="5" t="s">
        <v>111</v>
      </c>
      <c r="X384" s="5" t="str">
        <f t="shared" si="85"/>
        <v>school administration
letters/statements</v>
      </c>
      <c r="Y384" s="12"/>
      <c r="Z384" s="5"/>
      <c r="AA384" s="5" t="str">
        <f t="shared" si="86"/>
        <v>
</v>
      </c>
      <c r="AB384" s="12"/>
      <c r="AC384" s="12"/>
      <c r="AD384" s="5" t="str">
        <f t="shared" si="87"/>
        <v>
</v>
      </c>
      <c r="AE384" s="12"/>
      <c r="AF384" s="12"/>
      <c r="AG384" s="12" t="str">
        <f t="shared" si="88"/>
        <v>
</v>
      </c>
      <c r="AH384" s="12">
        <v>1.0</v>
      </c>
      <c r="AI384" s="12" t="str">
        <f t="shared" si="59"/>
        <v>Graffiti</v>
      </c>
      <c r="AJ384" s="12" t="str">
        <f t="shared" si="60"/>
        <v>graffiti</v>
      </c>
      <c r="AK384" s="22" t="str">
        <f t="shared" si="89"/>
        <v>letters/statements</v>
      </c>
      <c r="AL384" s="23" t="str">
        <f t="shared" si="62"/>
        <v>letters/statements</v>
      </c>
      <c r="AM384" s="1" t="str">
        <f t="shared" si="90"/>
        <v/>
      </c>
      <c r="AN384" s="2" t="b">
        <f t="shared" si="64"/>
        <v>0</v>
      </c>
      <c r="AO384" s="1" t="b">
        <f t="shared" si="65"/>
        <v>0</v>
      </c>
      <c r="AP384" s="1" t="str">
        <f t="shared" si="66"/>
        <v>no involvement</v>
      </c>
      <c r="AQ384" s="1" t="b">
        <f t="shared" si="67"/>
        <v>0</v>
      </c>
      <c r="AR384" s="1" t="b">
        <f t="shared" si="68"/>
        <v>1</v>
      </c>
      <c r="AS384" s="1" t="b">
        <f t="shared" si="69"/>
        <v>0</v>
      </c>
      <c r="AT384" s="1" t="str">
        <f t="shared" si="70"/>
        <v>None</v>
      </c>
      <c r="AU384" s="1" t="b">
        <f t="shared" si="71"/>
        <v>0</v>
      </c>
      <c r="AV384" s="1" t="b">
        <f t="shared" si="72"/>
        <v>0</v>
      </c>
      <c r="AW384" s="1" t="str">
        <f t="shared" si="73"/>
        <v>None</v>
      </c>
      <c r="AX384" s="1" t="b">
        <f t="shared" si="74"/>
        <v>0</v>
      </c>
      <c r="AY384" s="1" t="b">
        <f t="shared" si="75"/>
        <v>0</v>
      </c>
      <c r="AZ384" s="1" t="b">
        <f t="shared" si="76"/>
        <v>0</v>
      </c>
      <c r="BA384" s="1" t="b">
        <f t="shared" si="77"/>
        <v>0</v>
      </c>
      <c r="BB384" s="1" t="b">
        <f t="shared" si="78"/>
        <v>0</v>
      </c>
    </row>
    <row r="385">
      <c r="A385" s="16" t="s">
        <v>1754</v>
      </c>
      <c r="B385" s="17">
        <v>42802.0</v>
      </c>
      <c r="C385" s="4" t="s">
        <v>1755</v>
      </c>
      <c r="D385" s="3" t="s">
        <v>182</v>
      </c>
      <c r="E385" s="3" t="s">
        <v>53</v>
      </c>
      <c r="F385" s="18" t="s">
        <v>1756</v>
      </c>
      <c r="G385" s="6" t="s">
        <v>1757</v>
      </c>
      <c r="H385" s="6"/>
      <c r="I385" s="25"/>
      <c r="J385" s="27"/>
      <c r="K385" s="19" t="s">
        <v>83</v>
      </c>
      <c r="L385" s="3" t="s">
        <v>192</v>
      </c>
      <c r="M385" s="3" t="s">
        <v>1476</v>
      </c>
      <c r="N385" s="3" t="s">
        <v>1470</v>
      </c>
      <c r="O385" s="3" t="s">
        <v>991</v>
      </c>
      <c r="P385" s="20" t="s">
        <v>1758</v>
      </c>
      <c r="Q385" s="21"/>
      <c r="R385" s="21"/>
      <c r="S385" s="3" t="s">
        <v>205</v>
      </c>
      <c r="T385" s="7" t="s">
        <v>1759</v>
      </c>
      <c r="U385" s="7" t="s">
        <v>1760</v>
      </c>
      <c r="V385" s="5" t="s">
        <v>179</v>
      </c>
      <c r="W385" s="5" t="s">
        <v>42</v>
      </c>
      <c r="X385" s="5" t="str">
        <f t="shared" si="85"/>
        <v>school administration
suspension/denial of access to space</v>
      </c>
      <c r="Y385" s="5" t="s">
        <v>179</v>
      </c>
      <c r="Z385" s="5" t="s">
        <v>69</v>
      </c>
      <c r="AA385" s="5" t="str">
        <f t="shared" si="86"/>
        <v>school administration
clean up/cover up</v>
      </c>
      <c r="AB385" s="5" t="s">
        <v>70</v>
      </c>
      <c r="AC385" s="5" t="s">
        <v>71</v>
      </c>
      <c r="AD385" s="5" t="str">
        <f t="shared" si="87"/>
        <v>police/sheriff
other</v>
      </c>
      <c r="AE385" s="5" t="s">
        <v>179</v>
      </c>
      <c r="AF385" s="5" t="s">
        <v>111</v>
      </c>
      <c r="AG385" s="12" t="str">
        <f t="shared" si="88"/>
        <v>school administration
letters/statements</v>
      </c>
      <c r="AH385" s="12">
        <v>4.0</v>
      </c>
      <c r="AI385" s="12" t="str">
        <f t="shared" si="59"/>
        <v>Other</v>
      </c>
      <c r="AJ385" s="12" t="str">
        <f t="shared" si="60"/>
        <v>other</v>
      </c>
      <c r="AK385" s="22" t="str">
        <f t="shared" si="89"/>
        <v>suspension/denial of access to space, clean up/cover up, other, letters/statements</v>
      </c>
      <c r="AL385" s="23" t="str">
        <f t="shared" si="62"/>
        <v>school administration, school administration, police/sheriff, school administration</v>
      </c>
      <c r="AM385" s="1" t="str">
        <f t="shared" si="90"/>
        <v/>
      </c>
      <c r="AN385" s="2" t="b">
        <f t="shared" si="64"/>
        <v>0</v>
      </c>
      <c r="AO385" s="1" t="b">
        <f t="shared" si="65"/>
        <v>1</v>
      </c>
      <c r="AP385" s="1" t="str">
        <f t="shared" si="66"/>
        <v>other</v>
      </c>
      <c r="AQ385" s="1" t="b">
        <f t="shared" si="67"/>
        <v>0</v>
      </c>
      <c r="AR385" s="1" t="b">
        <f t="shared" si="68"/>
        <v>1</v>
      </c>
      <c r="AS385" s="1" t="b">
        <f t="shared" si="69"/>
        <v>1</v>
      </c>
      <c r="AT385" s="1" t="str">
        <f t="shared" si="70"/>
        <v>school administration</v>
      </c>
      <c r="AU385" s="1" t="b">
        <f t="shared" si="71"/>
        <v>1</v>
      </c>
      <c r="AV385" s="1" t="b">
        <f t="shared" si="72"/>
        <v>1</v>
      </c>
      <c r="AW385" s="1" t="str">
        <f t="shared" si="73"/>
        <v>police/sheriff</v>
      </c>
      <c r="AX385" s="1" t="b">
        <f t="shared" si="74"/>
        <v>0</v>
      </c>
      <c r="AY385" s="1" t="b">
        <f t="shared" si="75"/>
        <v>0</v>
      </c>
      <c r="AZ385" s="1" t="b">
        <f t="shared" si="76"/>
        <v>0</v>
      </c>
      <c r="BA385" s="1" t="b">
        <f t="shared" si="77"/>
        <v>0</v>
      </c>
      <c r="BB385" s="1" t="b">
        <f t="shared" si="78"/>
        <v>1</v>
      </c>
    </row>
    <row r="386">
      <c r="A386" s="16" t="s">
        <v>1761</v>
      </c>
      <c r="B386" s="17">
        <v>42804.0</v>
      </c>
      <c r="C386" s="4" t="s">
        <v>1718</v>
      </c>
      <c r="D386" s="3" t="s">
        <v>81</v>
      </c>
      <c r="E386" s="3" t="s">
        <v>659</v>
      </c>
      <c r="F386" s="18" t="s">
        <v>221</v>
      </c>
      <c r="G386" s="6" t="s">
        <v>1762</v>
      </c>
      <c r="H386" s="6"/>
      <c r="I386" s="25"/>
      <c r="J386" s="27"/>
      <c r="K386" s="19" t="s">
        <v>83</v>
      </c>
      <c r="L386" s="3" t="s">
        <v>151</v>
      </c>
      <c r="M386" s="3" t="s">
        <v>1469</v>
      </c>
      <c r="N386" s="3" t="s">
        <v>1470</v>
      </c>
      <c r="O386" s="3" t="s">
        <v>297</v>
      </c>
      <c r="P386" s="74"/>
      <c r="Q386" s="21"/>
      <c r="R386" s="21"/>
      <c r="S386" s="21"/>
      <c r="T386" s="7" t="s">
        <v>1763</v>
      </c>
      <c r="U386" s="25"/>
      <c r="V386" s="5" t="s">
        <v>179</v>
      </c>
      <c r="W386" s="5" t="s">
        <v>111</v>
      </c>
      <c r="X386" s="5" t="str">
        <f t="shared" si="85"/>
        <v>school administration
letters/statements</v>
      </c>
      <c r="Y386" s="5" t="s">
        <v>179</v>
      </c>
      <c r="Z386" s="5" t="s">
        <v>110</v>
      </c>
      <c r="AA386" s="5" t="str">
        <f t="shared" si="86"/>
        <v>school administration
policy/committee/system creation</v>
      </c>
      <c r="AB386" s="5" t="s">
        <v>70</v>
      </c>
      <c r="AC386" s="5" t="s">
        <v>71</v>
      </c>
      <c r="AD386" s="5" t="str">
        <f t="shared" si="87"/>
        <v>police/sheriff
other</v>
      </c>
      <c r="AE386" s="12"/>
      <c r="AF386" s="12"/>
      <c r="AG386" s="12" t="str">
        <f t="shared" si="88"/>
        <v>
</v>
      </c>
      <c r="AH386" s="12">
        <v>3.0</v>
      </c>
      <c r="AI386" s="12" t="str">
        <f t="shared" si="59"/>
        <v>Incident</v>
      </c>
      <c r="AJ386" s="12" t="str">
        <f t="shared" si="60"/>
        <v>other</v>
      </c>
      <c r="AK386" s="22" t="str">
        <f t="shared" si="89"/>
        <v>letters/statements, policy/committee/system creation, other</v>
      </c>
      <c r="AL386" s="23" t="str">
        <f t="shared" si="62"/>
        <v>school administration, school administration, police/sheriff</v>
      </c>
      <c r="AM386" s="1" t="str">
        <f t="shared" si="90"/>
        <v/>
      </c>
      <c r="AN386" s="2" t="b">
        <f t="shared" si="64"/>
        <v>0</v>
      </c>
      <c r="AO386" s="1" t="b">
        <f t="shared" si="65"/>
        <v>1</v>
      </c>
      <c r="AP386" s="1" t="str">
        <f t="shared" si="66"/>
        <v>other</v>
      </c>
      <c r="AQ386" s="1" t="b">
        <f t="shared" si="67"/>
        <v>0</v>
      </c>
      <c r="AR386" s="1" t="b">
        <f t="shared" si="68"/>
        <v>1</v>
      </c>
      <c r="AS386" s="1" t="b">
        <f t="shared" si="69"/>
        <v>0</v>
      </c>
      <c r="AT386" s="1" t="str">
        <f t="shared" si="70"/>
        <v>None</v>
      </c>
      <c r="AU386" s="1" t="b">
        <f t="shared" si="71"/>
        <v>0</v>
      </c>
      <c r="AV386" s="1" t="b">
        <f t="shared" si="72"/>
        <v>1</v>
      </c>
      <c r="AW386" s="1" t="str">
        <f t="shared" si="73"/>
        <v>police/sheriff</v>
      </c>
      <c r="AX386" s="1" t="b">
        <f t="shared" si="74"/>
        <v>1</v>
      </c>
      <c r="AY386" s="1" t="b">
        <f t="shared" si="75"/>
        <v>0</v>
      </c>
      <c r="AZ386" s="1" t="b">
        <f t="shared" si="76"/>
        <v>0</v>
      </c>
      <c r="BA386" s="1" t="b">
        <f t="shared" si="77"/>
        <v>1</v>
      </c>
      <c r="BB386" s="1" t="b">
        <f t="shared" si="78"/>
        <v>1</v>
      </c>
    </row>
    <row r="387">
      <c r="A387" s="16" t="s">
        <v>1764</v>
      </c>
      <c r="B387" s="17">
        <v>42804.0</v>
      </c>
      <c r="C387" s="4" t="s">
        <v>1765</v>
      </c>
      <c r="D387" s="3" t="s">
        <v>477</v>
      </c>
      <c r="E387" s="3" t="s">
        <v>53</v>
      </c>
      <c r="F387" s="18" t="s">
        <v>1244</v>
      </c>
      <c r="G387" s="6"/>
      <c r="H387" s="6"/>
      <c r="I387" s="25"/>
      <c r="J387" s="27"/>
      <c r="K387" s="19" t="s">
        <v>83</v>
      </c>
      <c r="L387" s="3" t="s">
        <v>146</v>
      </c>
      <c r="M387" s="3" t="s">
        <v>1476</v>
      </c>
      <c r="N387" s="3" t="s">
        <v>1470</v>
      </c>
      <c r="O387" s="3" t="s">
        <v>326</v>
      </c>
      <c r="P387" s="74"/>
      <c r="Q387" s="21"/>
      <c r="R387" s="21"/>
      <c r="S387" s="21"/>
      <c r="T387" s="7" t="s">
        <v>1766</v>
      </c>
      <c r="U387" s="7" t="s">
        <v>1767</v>
      </c>
      <c r="V387" s="5" t="s">
        <v>179</v>
      </c>
      <c r="W387" s="5" t="s">
        <v>111</v>
      </c>
      <c r="X387" s="5" t="str">
        <f t="shared" si="85"/>
        <v>school administration
letters/statements</v>
      </c>
      <c r="Y387" s="5" t="s">
        <v>179</v>
      </c>
      <c r="Z387" s="5" t="s">
        <v>69</v>
      </c>
      <c r="AA387" s="5" t="str">
        <f t="shared" si="86"/>
        <v>school administration
clean up/cover up</v>
      </c>
      <c r="AB387" s="5" t="s">
        <v>179</v>
      </c>
      <c r="AC387" s="5" t="s">
        <v>42</v>
      </c>
      <c r="AD387" s="5" t="str">
        <f t="shared" si="87"/>
        <v>school administration
suspension/denial of access to space</v>
      </c>
      <c r="AE387" s="12"/>
      <c r="AF387" s="12"/>
      <c r="AG387" s="12" t="str">
        <f t="shared" si="88"/>
        <v>
</v>
      </c>
      <c r="AH387" s="12">
        <v>3.0</v>
      </c>
      <c r="AI387" s="12" t="str">
        <f t="shared" si="59"/>
        <v>Other</v>
      </c>
      <c r="AJ387" s="12" t="str">
        <f t="shared" si="60"/>
        <v>other</v>
      </c>
      <c r="AK387" s="22" t="str">
        <f t="shared" si="89"/>
        <v>letters/statements, clean up/cover up, suspension/denial of access to space</v>
      </c>
      <c r="AL387" s="23" t="str">
        <f t="shared" si="62"/>
        <v>school administration, school administration, school administration</v>
      </c>
      <c r="AM387" s="1" t="str">
        <f t="shared" si="90"/>
        <v/>
      </c>
      <c r="AN387" s="2" t="b">
        <f t="shared" si="64"/>
        <v>0</v>
      </c>
      <c r="AO387" s="1" t="b">
        <f t="shared" si="65"/>
        <v>0</v>
      </c>
      <c r="AP387" s="1" t="str">
        <f t="shared" si="66"/>
        <v>no involvement</v>
      </c>
      <c r="AQ387" s="1" t="b">
        <f t="shared" si="67"/>
        <v>0</v>
      </c>
      <c r="AR387" s="1" t="b">
        <f t="shared" si="68"/>
        <v>1</v>
      </c>
      <c r="AS387" s="1" t="b">
        <f t="shared" si="69"/>
        <v>1</v>
      </c>
      <c r="AT387" s="1" t="str">
        <f t="shared" si="70"/>
        <v>school administration</v>
      </c>
      <c r="AU387" s="1" t="b">
        <f t="shared" si="71"/>
        <v>1</v>
      </c>
      <c r="AV387" s="1" t="b">
        <f t="shared" si="72"/>
        <v>0</v>
      </c>
      <c r="AW387" s="1" t="str">
        <f t="shared" si="73"/>
        <v>None</v>
      </c>
      <c r="AX387" s="1" t="b">
        <f t="shared" si="74"/>
        <v>0</v>
      </c>
      <c r="AY387" s="1" t="b">
        <f t="shared" si="75"/>
        <v>0</v>
      </c>
      <c r="AZ387" s="1" t="b">
        <f t="shared" si="76"/>
        <v>0</v>
      </c>
      <c r="BA387" s="1" t="b">
        <f t="shared" si="77"/>
        <v>0</v>
      </c>
      <c r="BB387" s="1" t="b">
        <f t="shared" si="78"/>
        <v>1</v>
      </c>
    </row>
    <row r="388">
      <c r="A388" s="16" t="s">
        <v>1768</v>
      </c>
      <c r="B388" s="17">
        <v>42807.0</v>
      </c>
      <c r="C388" s="4" t="s">
        <v>1769</v>
      </c>
      <c r="D388" s="3" t="s">
        <v>95</v>
      </c>
      <c r="E388" s="3" t="s">
        <v>53</v>
      </c>
      <c r="F388" s="18" t="s">
        <v>1770</v>
      </c>
      <c r="G388" s="6" t="s">
        <v>202</v>
      </c>
      <c r="H388" s="6"/>
      <c r="I388" s="25"/>
      <c r="J388" s="27"/>
      <c r="K388" s="19" t="s">
        <v>83</v>
      </c>
      <c r="L388" s="3" t="s">
        <v>146</v>
      </c>
      <c r="M388" s="3" t="s">
        <v>1476</v>
      </c>
      <c r="N388" s="3" t="s">
        <v>1470</v>
      </c>
      <c r="O388" s="3" t="s">
        <v>238</v>
      </c>
      <c r="P388" s="74"/>
      <c r="Q388" s="36"/>
      <c r="R388" s="21"/>
      <c r="S388" s="21"/>
      <c r="T388" s="7" t="s">
        <v>1771</v>
      </c>
      <c r="U388" s="7" t="s">
        <v>1772</v>
      </c>
      <c r="V388" s="5" t="s">
        <v>179</v>
      </c>
      <c r="W388" s="5" t="s">
        <v>111</v>
      </c>
      <c r="X388" s="5" t="str">
        <f t="shared" si="85"/>
        <v>school administration
letters/statements</v>
      </c>
      <c r="Y388" s="5" t="s">
        <v>179</v>
      </c>
      <c r="Z388" s="5" t="s">
        <v>42</v>
      </c>
      <c r="AA388" s="5" t="str">
        <f t="shared" si="86"/>
        <v>school administration
suspension/denial of access to space</v>
      </c>
      <c r="AB388" s="12"/>
      <c r="AC388" s="12"/>
      <c r="AD388" s="5" t="str">
        <f t="shared" si="87"/>
        <v>
</v>
      </c>
      <c r="AE388" s="12"/>
      <c r="AF388" s="12"/>
      <c r="AG388" s="12" t="str">
        <f t="shared" si="88"/>
        <v>
</v>
      </c>
      <c r="AH388" s="12">
        <v>2.0</v>
      </c>
      <c r="AI388" s="12" t="str">
        <f t="shared" si="59"/>
        <v>Other</v>
      </c>
      <c r="AJ388" s="12" t="str">
        <f t="shared" si="60"/>
        <v>antisemitic-incident</v>
      </c>
      <c r="AK388" s="22" t="str">
        <f t="shared" si="89"/>
        <v>letters/statements, suspension/denial of access to space</v>
      </c>
      <c r="AL388" s="39" t="str">
        <f t="shared" si="62"/>
        <v>school administration, school administration</v>
      </c>
      <c r="AM388" s="1" t="str">
        <f t="shared" si="90"/>
        <v/>
      </c>
      <c r="AN388" s="2" t="b">
        <f t="shared" si="64"/>
        <v>0</v>
      </c>
      <c r="AO388" s="1" t="b">
        <f t="shared" si="65"/>
        <v>0</v>
      </c>
      <c r="AP388" s="1" t="str">
        <f t="shared" si="66"/>
        <v>no involvement</v>
      </c>
      <c r="AQ388" s="1" t="b">
        <f t="shared" si="67"/>
        <v>0</v>
      </c>
      <c r="AR388" s="1" t="b">
        <f t="shared" si="68"/>
        <v>1</v>
      </c>
      <c r="AS388" s="1" t="b">
        <f t="shared" si="69"/>
        <v>0</v>
      </c>
      <c r="AT388" s="1" t="str">
        <f t="shared" si="70"/>
        <v>None</v>
      </c>
      <c r="AU388" s="1" t="b">
        <f t="shared" si="71"/>
        <v>1</v>
      </c>
      <c r="AV388" s="1" t="b">
        <f t="shared" si="72"/>
        <v>0</v>
      </c>
      <c r="AW388" s="1" t="str">
        <f t="shared" si="73"/>
        <v>None</v>
      </c>
      <c r="AX388" s="1" t="b">
        <f t="shared" si="74"/>
        <v>0</v>
      </c>
      <c r="AY388" s="1" t="b">
        <f t="shared" si="75"/>
        <v>0</v>
      </c>
      <c r="AZ388" s="1" t="b">
        <f t="shared" si="76"/>
        <v>0</v>
      </c>
      <c r="BA388" s="1" t="b">
        <f t="shared" si="77"/>
        <v>0</v>
      </c>
      <c r="BB388" s="1" t="b">
        <f t="shared" si="78"/>
        <v>1</v>
      </c>
    </row>
    <row r="389">
      <c r="A389" s="16" t="s">
        <v>1773</v>
      </c>
      <c r="B389" s="17">
        <v>42811.0</v>
      </c>
      <c r="C389" s="4" t="s">
        <v>1774</v>
      </c>
      <c r="D389" s="3" t="s">
        <v>95</v>
      </c>
      <c r="E389" s="3" t="s">
        <v>53</v>
      </c>
      <c r="F389" s="18" t="s">
        <v>115</v>
      </c>
      <c r="G389" s="6"/>
      <c r="H389" s="6"/>
      <c r="I389" s="7" t="s">
        <v>1710</v>
      </c>
      <c r="J389" s="27"/>
      <c r="K389" s="19" t="s">
        <v>132</v>
      </c>
      <c r="L389" s="3" t="s">
        <v>1775</v>
      </c>
      <c r="M389" s="3" t="s">
        <v>1476</v>
      </c>
      <c r="N389" s="3" t="s">
        <v>1470</v>
      </c>
      <c r="O389" s="3" t="s">
        <v>214</v>
      </c>
      <c r="P389" s="74"/>
      <c r="Q389" s="21"/>
      <c r="R389" s="21"/>
      <c r="S389" s="3" t="s">
        <v>205</v>
      </c>
      <c r="T389" s="7" t="s">
        <v>1776</v>
      </c>
      <c r="U389" s="25"/>
      <c r="V389" s="5" t="s">
        <v>179</v>
      </c>
      <c r="W389" s="5" t="s">
        <v>111</v>
      </c>
      <c r="X389" s="5" t="str">
        <f t="shared" si="85"/>
        <v>school administration
letters/statements</v>
      </c>
      <c r="Y389" s="5" t="s">
        <v>179</v>
      </c>
      <c r="Z389" s="5" t="s">
        <v>42</v>
      </c>
      <c r="AA389" s="5" t="str">
        <f t="shared" si="86"/>
        <v>school administration
suspension/denial of access to space</v>
      </c>
      <c r="AB389" s="5" t="s">
        <v>179</v>
      </c>
      <c r="AC389" s="5" t="s">
        <v>110</v>
      </c>
      <c r="AD389" s="5" t="str">
        <f t="shared" si="87"/>
        <v>school administration
policy/committee/system creation</v>
      </c>
      <c r="AE389" s="5" t="s">
        <v>179</v>
      </c>
      <c r="AF389" s="5" t="s">
        <v>92</v>
      </c>
      <c r="AG389" s="12" t="str">
        <f t="shared" si="88"/>
        <v>school administration
gathering/protest/vigil/demonstration</v>
      </c>
      <c r="AH389" s="12">
        <v>4.0</v>
      </c>
      <c r="AI389" s="12" t="str">
        <f t="shared" si="59"/>
        <v>Crime</v>
      </c>
      <c r="AJ389" s="12" t="str">
        <f t="shared" si="60"/>
        <v>hate-crime</v>
      </c>
      <c r="AK389" s="22" t="str">
        <f t="shared" si="89"/>
        <v>letters/statements, suspension/denial of access to space, policy/committee/system creation, gathering/protest/vigil/demonstration</v>
      </c>
      <c r="AL389" s="23" t="str">
        <f t="shared" si="62"/>
        <v>school administration, school administration, school administration, school administration</v>
      </c>
      <c r="AM389" s="1" t="str">
        <f t="shared" si="90"/>
        <v/>
      </c>
      <c r="AN389" s="2" t="b">
        <f t="shared" si="64"/>
        <v>0</v>
      </c>
      <c r="AO389" s="1" t="b">
        <f t="shared" si="65"/>
        <v>0</v>
      </c>
      <c r="AP389" s="1" t="str">
        <f t="shared" si="66"/>
        <v>no involvement</v>
      </c>
      <c r="AQ389" s="1" t="b">
        <f t="shared" si="67"/>
        <v>0</v>
      </c>
      <c r="AR389" s="1" t="b">
        <f t="shared" si="68"/>
        <v>1</v>
      </c>
      <c r="AS389" s="1" t="b">
        <f t="shared" si="69"/>
        <v>0</v>
      </c>
      <c r="AT389" s="1" t="str">
        <f t="shared" si="70"/>
        <v>None</v>
      </c>
      <c r="AU389" s="1" t="b">
        <f t="shared" si="71"/>
        <v>1</v>
      </c>
      <c r="AV389" s="1" t="b">
        <f t="shared" si="72"/>
        <v>0</v>
      </c>
      <c r="AW389" s="1" t="str">
        <f t="shared" si="73"/>
        <v>None</v>
      </c>
      <c r="AX389" s="1" t="b">
        <f t="shared" si="74"/>
        <v>1</v>
      </c>
      <c r="AY389" s="1" t="b">
        <f t="shared" si="75"/>
        <v>1</v>
      </c>
      <c r="AZ389" s="1" t="b">
        <f t="shared" si="76"/>
        <v>0</v>
      </c>
      <c r="BA389" s="1" t="b">
        <f t="shared" si="77"/>
        <v>1</v>
      </c>
      <c r="BB389" s="1" t="b">
        <f t="shared" si="78"/>
        <v>1</v>
      </c>
    </row>
    <row r="390">
      <c r="A390" s="16" t="s">
        <v>1777</v>
      </c>
      <c r="B390" s="17">
        <v>42816.0</v>
      </c>
      <c r="C390" s="4" t="s">
        <v>1778</v>
      </c>
      <c r="D390" s="3" t="s">
        <v>95</v>
      </c>
      <c r="E390" s="3" t="s">
        <v>659</v>
      </c>
      <c r="F390" s="18" t="s">
        <v>82</v>
      </c>
      <c r="G390" s="26"/>
      <c r="H390" s="26"/>
      <c r="I390" s="7" t="s">
        <v>1779</v>
      </c>
      <c r="J390" s="104" t="s">
        <v>185</v>
      </c>
      <c r="K390" s="19" t="s">
        <v>132</v>
      </c>
      <c r="L390" s="3" t="s">
        <v>517</v>
      </c>
      <c r="M390" s="3" t="s">
        <v>1476</v>
      </c>
      <c r="N390" s="3" t="s">
        <v>1470</v>
      </c>
      <c r="O390" s="3" t="s">
        <v>140</v>
      </c>
      <c r="P390" s="20" t="s">
        <v>1780</v>
      </c>
      <c r="Q390" s="45" t="s">
        <v>134</v>
      </c>
      <c r="R390" s="3"/>
      <c r="S390" s="21"/>
      <c r="T390" s="7" t="s">
        <v>1781</v>
      </c>
      <c r="U390" s="7" t="s">
        <v>1782</v>
      </c>
      <c r="V390" s="5" t="s">
        <v>179</v>
      </c>
      <c r="W390" s="5" t="s">
        <v>111</v>
      </c>
      <c r="X390" s="5" t="str">
        <f t="shared" si="85"/>
        <v>school administration
letters/statements</v>
      </c>
      <c r="Y390" s="5" t="s">
        <v>179</v>
      </c>
      <c r="Z390" s="5" t="s">
        <v>110</v>
      </c>
      <c r="AA390" s="5" t="str">
        <f t="shared" si="86"/>
        <v>school administration
policy/committee/system creation</v>
      </c>
      <c r="AB390" s="12"/>
      <c r="AC390" s="12"/>
      <c r="AD390" s="5" t="str">
        <f t="shared" si="87"/>
        <v>
</v>
      </c>
      <c r="AE390" s="12"/>
      <c r="AF390" s="12"/>
      <c r="AG390" s="12" t="str">
        <f t="shared" si="88"/>
        <v>
</v>
      </c>
      <c r="AH390" s="12">
        <v>2.0</v>
      </c>
      <c r="AI390" s="12" t="str">
        <f t="shared" si="59"/>
        <v>Other</v>
      </c>
      <c r="AJ390" s="12" t="str">
        <f t="shared" si="60"/>
        <v>none</v>
      </c>
      <c r="AK390" s="22" t="str">
        <f t="shared" si="89"/>
        <v>letters/statements, policy/committee/system creation</v>
      </c>
      <c r="AL390" s="39" t="str">
        <f t="shared" si="62"/>
        <v>school administration, school administration</v>
      </c>
      <c r="AM390" s="1" t="str">
        <f t="shared" si="90"/>
        <v>Jewish Community</v>
      </c>
      <c r="AN390" s="2" t="b">
        <f t="shared" si="64"/>
        <v>0</v>
      </c>
      <c r="AO390" s="1" t="b">
        <f t="shared" si="65"/>
        <v>0</v>
      </c>
      <c r="AP390" s="1" t="str">
        <f t="shared" si="66"/>
        <v>no involvement</v>
      </c>
      <c r="AQ390" s="1" t="b">
        <f t="shared" si="67"/>
        <v>0</v>
      </c>
      <c r="AR390" s="1" t="b">
        <f t="shared" si="68"/>
        <v>1</v>
      </c>
      <c r="AS390" s="1" t="b">
        <f t="shared" si="69"/>
        <v>0</v>
      </c>
      <c r="AT390" s="1" t="str">
        <f t="shared" si="70"/>
        <v>None</v>
      </c>
      <c r="AU390" s="1" t="b">
        <f t="shared" si="71"/>
        <v>0</v>
      </c>
      <c r="AV390" s="1" t="b">
        <f t="shared" si="72"/>
        <v>0</v>
      </c>
      <c r="AW390" s="1" t="str">
        <f t="shared" si="73"/>
        <v>None</v>
      </c>
      <c r="AX390" s="1" t="b">
        <f t="shared" si="74"/>
        <v>1</v>
      </c>
      <c r="AY390" s="1" t="b">
        <f t="shared" si="75"/>
        <v>0</v>
      </c>
      <c r="AZ390" s="1" t="b">
        <f t="shared" si="76"/>
        <v>0</v>
      </c>
      <c r="BA390" s="1" t="b">
        <f t="shared" si="77"/>
        <v>1</v>
      </c>
      <c r="BB390" s="1" t="b">
        <f t="shared" si="78"/>
        <v>0</v>
      </c>
    </row>
    <row r="391">
      <c r="A391" s="16" t="s">
        <v>1783</v>
      </c>
      <c r="B391" s="17">
        <v>42817.0</v>
      </c>
      <c r="C391" s="4" t="s">
        <v>1784</v>
      </c>
      <c r="D391" s="3" t="s">
        <v>74</v>
      </c>
      <c r="E391" s="3" t="s">
        <v>53</v>
      </c>
      <c r="F391" s="18" t="s">
        <v>82</v>
      </c>
      <c r="G391" s="18"/>
      <c r="H391" s="18"/>
      <c r="I391" s="25"/>
      <c r="J391" s="27"/>
      <c r="K391" s="19" t="s">
        <v>83</v>
      </c>
      <c r="L391" s="3" t="s">
        <v>146</v>
      </c>
      <c r="M391" s="3" t="s">
        <v>1469</v>
      </c>
      <c r="N391" s="3" t="s">
        <v>1470</v>
      </c>
      <c r="O391" s="3" t="s">
        <v>297</v>
      </c>
      <c r="P391" s="74"/>
      <c r="Q391" s="21"/>
      <c r="R391" s="21"/>
      <c r="S391" s="21"/>
      <c r="T391" s="7" t="s">
        <v>1785</v>
      </c>
      <c r="U391" s="25"/>
      <c r="V391" s="5" t="s">
        <v>179</v>
      </c>
      <c r="W391" s="5" t="s">
        <v>111</v>
      </c>
      <c r="X391" s="5" t="str">
        <f t="shared" si="85"/>
        <v>school administration
letters/statements</v>
      </c>
      <c r="Y391" s="5" t="s">
        <v>179</v>
      </c>
      <c r="Z391" s="5" t="s">
        <v>110</v>
      </c>
      <c r="AA391" s="5" t="str">
        <f t="shared" si="86"/>
        <v>school administration
policy/committee/system creation</v>
      </c>
      <c r="AB391" s="5" t="s">
        <v>70</v>
      </c>
      <c r="AC391" s="5" t="s">
        <v>71</v>
      </c>
      <c r="AD391" s="5" t="str">
        <f t="shared" si="87"/>
        <v>police/sheriff
other</v>
      </c>
      <c r="AE391" s="5" t="s">
        <v>179</v>
      </c>
      <c r="AF391" s="5" t="s">
        <v>226</v>
      </c>
      <c r="AG391" s="12" t="str">
        <f t="shared" si="88"/>
        <v>school administration
victim support</v>
      </c>
      <c r="AH391" s="12">
        <v>4.0</v>
      </c>
      <c r="AI391" s="12" t="str">
        <f t="shared" si="59"/>
        <v>Other</v>
      </c>
      <c r="AJ391" s="12" t="str">
        <f t="shared" si="60"/>
        <v>none</v>
      </c>
      <c r="AK391" s="22" t="str">
        <f t="shared" si="89"/>
        <v>letters/statements, policy/committee/system creation, other, victim support</v>
      </c>
      <c r="AL391" s="23" t="str">
        <f t="shared" si="62"/>
        <v>school administration, school administration, police/sheriff, school administration</v>
      </c>
      <c r="AM391" s="1" t="str">
        <f t="shared" si="90"/>
        <v/>
      </c>
      <c r="AN391" s="2" t="b">
        <f t="shared" si="64"/>
        <v>0</v>
      </c>
      <c r="AO391" s="1" t="b">
        <f t="shared" si="65"/>
        <v>1</v>
      </c>
      <c r="AP391" s="1" t="str">
        <f t="shared" si="66"/>
        <v>other</v>
      </c>
      <c r="AQ391" s="1" t="b">
        <f t="shared" si="67"/>
        <v>0</v>
      </c>
      <c r="AR391" s="1" t="b">
        <f t="shared" si="68"/>
        <v>1</v>
      </c>
      <c r="AS391" s="1" t="b">
        <f t="shared" si="69"/>
        <v>0</v>
      </c>
      <c r="AT391" s="1" t="str">
        <f t="shared" si="70"/>
        <v>None</v>
      </c>
      <c r="AU391" s="1" t="b">
        <f t="shared" si="71"/>
        <v>0</v>
      </c>
      <c r="AV391" s="1" t="b">
        <f t="shared" si="72"/>
        <v>1</v>
      </c>
      <c r="AW391" s="1" t="str">
        <f t="shared" si="73"/>
        <v>police/sheriff</v>
      </c>
      <c r="AX391" s="1" t="b">
        <f t="shared" si="74"/>
        <v>1</v>
      </c>
      <c r="AY391" s="1" t="b">
        <f t="shared" si="75"/>
        <v>0</v>
      </c>
      <c r="AZ391" s="1" t="b">
        <f t="shared" si="76"/>
        <v>1</v>
      </c>
      <c r="BA391" s="1" t="b">
        <f t="shared" si="77"/>
        <v>1</v>
      </c>
      <c r="BB391" s="1" t="b">
        <f t="shared" si="78"/>
        <v>1</v>
      </c>
    </row>
    <row r="392">
      <c r="A392" s="16" t="s">
        <v>1786</v>
      </c>
      <c r="B392" s="17">
        <v>42817.0</v>
      </c>
      <c r="C392" s="4" t="s">
        <v>1787</v>
      </c>
      <c r="D392" s="3" t="s">
        <v>124</v>
      </c>
      <c r="E392" s="3" t="s">
        <v>53</v>
      </c>
      <c r="F392" s="18" t="s">
        <v>446</v>
      </c>
      <c r="G392" s="6"/>
      <c r="H392" s="6"/>
      <c r="I392" s="25"/>
      <c r="J392" s="27"/>
      <c r="K392" s="19" t="s">
        <v>83</v>
      </c>
      <c r="L392" s="3" t="s">
        <v>316</v>
      </c>
      <c r="M392" s="3" t="s">
        <v>1476</v>
      </c>
      <c r="N392" s="3" t="s">
        <v>1470</v>
      </c>
      <c r="O392" s="3" t="s">
        <v>1788</v>
      </c>
      <c r="P392" s="20" t="s">
        <v>1789</v>
      </c>
      <c r="Q392" s="36"/>
      <c r="R392" s="21"/>
      <c r="S392" s="21"/>
      <c r="T392" s="222" t="s">
        <v>1790</v>
      </c>
      <c r="U392" s="7"/>
      <c r="V392" s="12"/>
      <c r="W392" s="12"/>
      <c r="X392" s="5" t="str">
        <f t="shared" si="85"/>
        <v>
</v>
      </c>
      <c r="Y392" s="12"/>
      <c r="Z392" s="5"/>
      <c r="AA392" s="5" t="str">
        <f t="shared" si="86"/>
        <v>
</v>
      </c>
      <c r="AB392" s="12"/>
      <c r="AC392" s="12"/>
      <c r="AD392" s="5" t="str">
        <f t="shared" si="87"/>
        <v>
</v>
      </c>
      <c r="AE392" s="12"/>
      <c r="AF392" s="12"/>
      <c r="AG392" s="12" t="str">
        <f t="shared" si="88"/>
        <v>
</v>
      </c>
      <c r="AH392" s="12">
        <v>0.0</v>
      </c>
      <c r="AI392" s="12" t="str">
        <f t="shared" si="59"/>
        <v>Symbol</v>
      </c>
      <c r="AJ392" s="12" t="str">
        <f t="shared" si="60"/>
        <v>other</v>
      </c>
      <c r="AK392" s="22" t="str">
        <f t="shared" si="89"/>
        <v/>
      </c>
      <c r="AL392" s="39" t="str">
        <f t="shared" si="62"/>
        <v/>
      </c>
      <c r="AM392" s="1" t="str">
        <f t="shared" si="90"/>
        <v/>
      </c>
      <c r="AN392" s="2" t="b">
        <f t="shared" si="64"/>
        <v>0</v>
      </c>
      <c r="AO392" s="1" t="b">
        <f t="shared" si="65"/>
        <v>0</v>
      </c>
      <c r="AP392" s="1" t="str">
        <f t="shared" si="66"/>
        <v>no involvement</v>
      </c>
      <c r="AQ392" s="1" t="b">
        <f t="shared" si="67"/>
        <v>0</v>
      </c>
      <c r="AR392" s="1" t="b">
        <f t="shared" si="68"/>
        <v>0</v>
      </c>
      <c r="AS392" s="1" t="b">
        <f t="shared" si="69"/>
        <v>0</v>
      </c>
      <c r="AT392" s="1" t="str">
        <f t="shared" si="70"/>
        <v>None</v>
      </c>
      <c r="AU392" s="1" t="b">
        <f t="shared" si="71"/>
        <v>0</v>
      </c>
      <c r="AV392" s="1" t="b">
        <f t="shared" si="72"/>
        <v>0</v>
      </c>
      <c r="AW392" s="1" t="str">
        <f t="shared" si="73"/>
        <v>None</v>
      </c>
      <c r="AX392" s="1" t="b">
        <f t="shared" si="74"/>
        <v>0</v>
      </c>
      <c r="AY392" s="1" t="b">
        <f t="shared" si="75"/>
        <v>0</v>
      </c>
      <c r="AZ392" s="1" t="b">
        <f t="shared" si="76"/>
        <v>0</v>
      </c>
      <c r="BA392" s="1" t="b">
        <f t="shared" si="77"/>
        <v>0</v>
      </c>
      <c r="BB392" s="1" t="b">
        <f t="shared" si="78"/>
        <v>0</v>
      </c>
    </row>
    <row r="393">
      <c r="A393" s="16" t="s">
        <v>1791</v>
      </c>
      <c r="B393" s="17">
        <v>42818.0</v>
      </c>
      <c r="C393" s="4" t="s">
        <v>1421</v>
      </c>
      <c r="D393" s="3" t="s">
        <v>114</v>
      </c>
      <c r="E393" s="3" t="s">
        <v>53</v>
      </c>
      <c r="F393" s="18" t="s">
        <v>378</v>
      </c>
      <c r="G393" s="6"/>
      <c r="H393" s="6"/>
      <c r="I393" s="7" t="s">
        <v>1792</v>
      </c>
      <c r="J393" s="27"/>
      <c r="K393" s="19" t="s">
        <v>83</v>
      </c>
      <c r="L393" s="3" t="s">
        <v>59</v>
      </c>
      <c r="M393" s="3" t="s">
        <v>1476</v>
      </c>
      <c r="N393" s="3" t="s">
        <v>1470</v>
      </c>
      <c r="O393" s="3" t="s">
        <v>98</v>
      </c>
      <c r="P393" s="74"/>
      <c r="Q393" s="21"/>
      <c r="R393" s="21"/>
      <c r="S393" s="3" t="s">
        <v>1793</v>
      </c>
      <c r="T393" s="7" t="s">
        <v>1794</v>
      </c>
      <c r="U393" s="46" t="s">
        <v>1795</v>
      </c>
      <c r="V393" s="5" t="s">
        <v>70</v>
      </c>
      <c r="W393" s="5" t="s">
        <v>42</v>
      </c>
      <c r="X393" s="5" t="str">
        <f t="shared" si="85"/>
        <v>police/sheriff
suspension/denial of access to space</v>
      </c>
      <c r="Y393" s="5" t="s">
        <v>70</v>
      </c>
      <c r="Z393" s="5" t="s">
        <v>111</v>
      </c>
      <c r="AA393" s="5" t="str">
        <f t="shared" si="86"/>
        <v>police/sheriff
letters/statements</v>
      </c>
      <c r="AB393" s="12"/>
      <c r="AC393" s="12"/>
      <c r="AD393" s="5" t="str">
        <f t="shared" si="87"/>
        <v>
</v>
      </c>
      <c r="AE393" s="12"/>
      <c r="AF393" s="12"/>
      <c r="AG393" s="12" t="str">
        <f t="shared" si="88"/>
        <v>
</v>
      </c>
      <c r="AH393" s="12">
        <v>2.0</v>
      </c>
      <c r="AI393" s="12" t="str">
        <f t="shared" si="59"/>
        <v>Graffiti</v>
      </c>
      <c r="AJ393" s="12" t="str">
        <f t="shared" si="60"/>
        <v>graffiti</v>
      </c>
      <c r="AK393" s="22" t="str">
        <f t="shared" si="89"/>
        <v>suspension/denial of access to space, letters/statements</v>
      </c>
      <c r="AL393" s="23" t="str">
        <f t="shared" si="62"/>
        <v>police/sheriff, police/sheriff</v>
      </c>
      <c r="AM393" s="1" t="str">
        <f t="shared" si="90"/>
        <v/>
      </c>
      <c r="AN393" s="2" t="b">
        <f t="shared" si="64"/>
        <v>0</v>
      </c>
      <c r="AO393" s="1" t="b">
        <f t="shared" si="65"/>
        <v>1</v>
      </c>
      <c r="AP393" s="1" t="str">
        <f t="shared" si="66"/>
        <v>suspension/denial of access to space</v>
      </c>
      <c r="AQ393" s="1" t="b">
        <f t="shared" si="67"/>
        <v>0</v>
      </c>
      <c r="AR393" s="1" t="b">
        <f t="shared" si="68"/>
        <v>1</v>
      </c>
      <c r="AS393" s="1" t="b">
        <f t="shared" si="69"/>
        <v>0</v>
      </c>
      <c r="AT393" s="1" t="str">
        <f t="shared" si="70"/>
        <v>None</v>
      </c>
      <c r="AU393" s="1" t="b">
        <f t="shared" si="71"/>
        <v>1</v>
      </c>
      <c r="AV393" s="1" t="b">
        <f t="shared" si="72"/>
        <v>0</v>
      </c>
      <c r="AW393" s="1" t="str">
        <f t="shared" si="73"/>
        <v>None</v>
      </c>
      <c r="AX393" s="1" t="b">
        <f t="shared" si="74"/>
        <v>0</v>
      </c>
      <c r="AY393" s="1" t="b">
        <f t="shared" si="75"/>
        <v>0</v>
      </c>
      <c r="AZ393" s="1" t="b">
        <f t="shared" si="76"/>
        <v>0</v>
      </c>
      <c r="BA393" s="1" t="b">
        <f t="shared" si="77"/>
        <v>0</v>
      </c>
      <c r="BB393" s="1" t="b">
        <f t="shared" si="78"/>
        <v>1</v>
      </c>
    </row>
    <row r="394">
      <c r="A394" s="16" t="s">
        <v>1796</v>
      </c>
      <c r="B394" s="17">
        <v>42823.0</v>
      </c>
      <c r="C394" s="4" t="s">
        <v>1797</v>
      </c>
      <c r="D394" s="3" t="s">
        <v>898</v>
      </c>
      <c r="E394" s="3" t="s">
        <v>53</v>
      </c>
      <c r="F394" s="18" t="s">
        <v>1512</v>
      </c>
      <c r="G394" s="6"/>
      <c r="H394" s="6"/>
      <c r="I394" s="25"/>
      <c r="J394" s="27"/>
      <c r="K394" s="19" t="s">
        <v>83</v>
      </c>
      <c r="L394" s="3" t="s">
        <v>59</v>
      </c>
      <c r="M394" s="3" t="s">
        <v>1476</v>
      </c>
      <c r="N394" s="3" t="s">
        <v>1470</v>
      </c>
      <c r="O394" s="10" t="s">
        <v>62</v>
      </c>
      <c r="P394" s="74"/>
      <c r="Q394" s="21"/>
      <c r="R394" s="3"/>
      <c r="S394" s="21"/>
      <c r="T394" s="7" t="s">
        <v>1798</v>
      </c>
      <c r="U394" s="25"/>
      <c r="V394" s="5" t="s">
        <v>179</v>
      </c>
      <c r="W394" s="5" t="s">
        <v>111</v>
      </c>
      <c r="X394" s="5" t="str">
        <f t="shared" si="85"/>
        <v>school administration
letters/statements</v>
      </c>
      <c r="Y394" s="12"/>
      <c r="Z394" s="5"/>
      <c r="AA394" s="5" t="str">
        <f t="shared" si="86"/>
        <v>
</v>
      </c>
      <c r="AB394" s="12"/>
      <c r="AC394" s="12"/>
      <c r="AD394" s="5" t="str">
        <f t="shared" si="87"/>
        <v>
</v>
      </c>
      <c r="AE394" s="12"/>
      <c r="AF394" s="12"/>
      <c r="AG394" s="12" t="str">
        <f t="shared" si="88"/>
        <v>
</v>
      </c>
      <c r="AH394" s="12">
        <v>1.0</v>
      </c>
      <c r="AI394" s="12" t="str">
        <f t="shared" si="59"/>
        <v>Graffiti</v>
      </c>
      <c r="AJ394" s="12" t="str">
        <f t="shared" si="60"/>
        <v>graffiti</v>
      </c>
      <c r="AK394" s="22" t="str">
        <f t="shared" si="89"/>
        <v>letters/statements</v>
      </c>
      <c r="AL394" s="23" t="str">
        <f t="shared" si="62"/>
        <v>letters/statements</v>
      </c>
      <c r="AM394" s="1" t="str">
        <f t="shared" si="90"/>
        <v/>
      </c>
      <c r="AN394" s="2" t="b">
        <f t="shared" si="64"/>
        <v>0</v>
      </c>
      <c r="AO394" s="1" t="b">
        <f t="shared" si="65"/>
        <v>0</v>
      </c>
      <c r="AP394" s="1" t="str">
        <f t="shared" si="66"/>
        <v>no involvement</v>
      </c>
      <c r="AQ394" s="1" t="b">
        <f t="shared" si="67"/>
        <v>0</v>
      </c>
      <c r="AR394" s="1" t="b">
        <f t="shared" si="68"/>
        <v>1</v>
      </c>
      <c r="AS394" s="1" t="b">
        <f t="shared" si="69"/>
        <v>0</v>
      </c>
      <c r="AT394" s="1" t="str">
        <f t="shared" si="70"/>
        <v>None</v>
      </c>
      <c r="AU394" s="1" t="b">
        <f t="shared" si="71"/>
        <v>0</v>
      </c>
      <c r="AV394" s="1" t="b">
        <f t="shared" si="72"/>
        <v>0</v>
      </c>
      <c r="AW394" s="1" t="str">
        <f t="shared" si="73"/>
        <v>None</v>
      </c>
      <c r="AX394" s="1" t="b">
        <f t="shared" si="74"/>
        <v>0</v>
      </c>
      <c r="AY394" s="1" t="b">
        <f t="shared" si="75"/>
        <v>0</v>
      </c>
      <c r="AZ394" s="1" t="b">
        <f t="shared" si="76"/>
        <v>0</v>
      </c>
      <c r="BA394" s="1" t="b">
        <f t="shared" si="77"/>
        <v>0</v>
      </c>
      <c r="BB394" s="1" t="b">
        <f t="shared" si="78"/>
        <v>0</v>
      </c>
    </row>
    <row r="395">
      <c r="A395" s="16" t="s">
        <v>1799</v>
      </c>
      <c r="B395" s="17">
        <v>42827.0</v>
      </c>
      <c r="C395" s="4" t="s">
        <v>1800</v>
      </c>
      <c r="D395" s="3" t="s">
        <v>333</v>
      </c>
      <c r="E395" s="3" t="s">
        <v>53</v>
      </c>
      <c r="F395" s="18" t="s">
        <v>999</v>
      </c>
      <c r="G395" s="6"/>
      <c r="H395" s="6"/>
      <c r="I395" s="25"/>
      <c r="J395" s="27"/>
      <c r="K395" s="19" t="s">
        <v>83</v>
      </c>
      <c r="L395" s="3" t="s">
        <v>146</v>
      </c>
      <c r="M395" s="3" t="s">
        <v>1469</v>
      </c>
      <c r="N395" s="3" t="s">
        <v>1470</v>
      </c>
      <c r="O395" s="3" t="s">
        <v>297</v>
      </c>
      <c r="P395" s="74"/>
      <c r="Q395" s="36"/>
      <c r="R395" s="21"/>
      <c r="S395" s="21"/>
      <c r="T395" s="7" t="s">
        <v>1801</v>
      </c>
      <c r="U395" s="25"/>
      <c r="V395" s="5" t="s">
        <v>109</v>
      </c>
      <c r="W395" s="5" t="s">
        <v>110</v>
      </c>
      <c r="X395" s="5" t="str">
        <f t="shared" si="85"/>
        <v>mayor/council member
policy/committee/system creation</v>
      </c>
      <c r="Y395" s="12"/>
      <c r="Z395" s="5"/>
      <c r="AA395" s="5" t="str">
        <f t="shared" si="86"/>
        <v>
</v>
      </c>
      <c r="AB395" s="12"/>
      <c r="AC395" s="12"/>
      <c r="AD395" s="5" t="str">
        <f t="shared" si="87"/>
        <v>
</v>
      </c>
      <c r="AE395" s="12"/>
      <c r="AF395" s="12"/>
      <c r="AG395" s="12" t="str">
        <f t="shared" si="88"/>
        <v>
</v>
      </c>
      <c r="AH395" s="12">
        <v>1.0</v>
      </c>
      <c r="AI395" s="12" t="str">
        <f t="shared" si="59"/>
        <v>Other</v>
      </c>
      <c r="AJ395" s="12" t="str">
        <f t="shared" si="60"/>
        <v>other</v>
      </c>
      <c r="AK395" s="22" t="str">
        <f t="shared" si="89"/>
        <v>policy/committee/system creation</v>
      </c>
      <c r="AL395" s="39" t="str">
        <f t="shared" si="62"/>
        <v>policy/committee/system creation</v>
      </c>
      <c r="AM395" s="1" t="str">
        <f t="shared" si="90"/>
        <v/>
      </c>
      <c r="AN395" s="2" t="b">
        <f t="shared" si="64"/>
        <v>0</v>
      </c>
      <c r="AO395" s="1" t="b">
        <f t="shared" si="65"/>
        <v>0</v>
      </c>
      <c r="AP395" s="1" t="str">
        <f t="shared" si="66"/>
        <v>no involvement</v>
      </c>
      <c r="AQ395" s="1" t="b">
        <f t="shared" si="67"/>
        <v>0</v>
      </c>
      <c r="AR395" s="1" t="b">
        <f t="shared" si="68"/>
        <v>0</v>
      </c>
      <c r="AS395" s="1" t="b">
        <f t="shared" si="69"/>
        <v>0</v>
      </c>
      <c r="AT395" s="1" t="str">
        <f t="shared" si="70"/>
        <v>None</v>
      </c>
      <c r="AU395" s="1" t="b">
        <f t="shared" si="71"/>
        <v>0</v>
      </c>
      <c r="AV395" s="1" t="b">
        <f t="shared" si="72"/>
        <v>0</v>
      </c>
      <c r="AW395" s="1" t="str">
        <f t="shared" si="73"/>
        <v>None</v>
      </c>
      <c r="AX395" s="1" t="b">
        <f t="shared" si="74"/>
        <v>1</v>
      </c>
      <c r="AY395" s="1" t="b">
        <f t="shared" si="75"/>
        <v>0</v>
      </c>
      <c r="AZ395" s="1" t="b">
        <f t="shared" si="76"/>
        <v>0</v>
      </c>
      <c r="BA395" s="1" t="b">
        <f t="shared" si="77"/>
        <v>1</v>
      </c>
      <c r="BB395" s="1" t="b">
        <f t="shared" si="78"/>
        <v>0</v>
      </c>
    </row>
    <row r="396">
      <c r="A396" s="47" t="s">
        <v>1802</v>
      </c>
      <c r="B396" s="17">
        <v>42831.0</v>
      </c>
      <c r="C396" s="4" t="s">
        <v>1803</v>
      </c>
      <c r="D396" s="3" t="s">
        <v>124</v>
      </c>
      <c r="E396" s="3" t="s">
        <v>53</v>
      </c>
      <c r="F396" s="18" t="s">
        <v>82</v>
      </c>
      <c r="G396" s="18"/>
      <c r="H396" s="18"/>
      <c r="I396" s="25"/>
      <c r="J396" s="27"/>
      <c r="K396" s="19" t="s">
        <v>132</v>
      </c>
      <c r="L396" s="3" t="s">
        <v>146</v>
      </c>
      <c r="M396" s="3" t="s">
        <v>1469</v>
      </c>
      <c r="N396" s="3" t="s">
        <v>1470</v>
      </c>
      <c r="O396" s="3" t="s">
        <v>1086</v>
      </c>
      <c r="P396" s="20" t="s">
        <v>1804</v>
      </c>
      <c r="Q396" s="36"/>
      <c r="R396" s="21"/>
      <c r="S396" s="3" t="s">
        <v>196</v>
      </c>
      <c r="T396" s="7" t="s">
        <v>1805</v>
      </c>
      <c r="U396" s="25"/>
      <c r="V396" s="5" t="s">
        <v>179</v>
      </c>
      <c r="W396" s="5" t="s">
        <v>111</v>
      </c>
      <c r="X396" s="5" t="str">
        <f t="shared" si="85"/>
        <v>school administration
letters/statements</v>
      </c>
      <c r="Y396" s="5" t="s">
        <v>179</v>
      </c>
      <c r="Z396" s="5" t="s">
        <v>42</v>
      </c>
      <c r="AA396" s="5" t="str">
        <f t="shared" si="86"/>
        <v>school administration
suspension/denial of access to space</v>
      </c>
      <c r="AB396" s="12"/>
      <c r="AC396" s="12"/>
      <c r="AD396" s="5" t="str">
        <f t="shared" si="87"/>
        <v>
</v>
      </c>
      <c r="AE396" s="12"/>
      <c r="AF396" s="12"/>
      <c r="AG396" s="12" t="str">
        <f t="shared" si="88"/>
        <v>
</v>
      </c>
      <c r="AH396" s="12">
        <v>2.0</v>
      </c>
      <c r="AI396" s="12" t="str">
        <f t="shared" si="59"/>
        <v>Other</v>
      </c>
      <c r="AJ396" s="12" t="str">
        <f t="shared" si="60"/>
        <v>none</v>
      </c>
      <c r="AK396" s="22" t="str">
        <f t="shared" si="89"/>
        <v>letters/statements, suspension/denial of access to space</v>
      </c>
      <c r="AL396" s="39" t="str">
        <f t="shared" si="62"/>
        <v>school administration, school administration</v>
      </c>
      <c r="AM396" s="1" t="str">
        <f t="shared" si="90"/>
        <v/>
      </c>
      <c r="AN396" s="2" t="b">
        <f t="shared" si="64"/>
        <v>0</v>
      </c>
      <c r="AO396" s="1" t="b">
        <f t="shared" si="65"/>
        <v>0</v>
      </c>
      <c r="AP396" s="1" t="str">
        <f t="shared" si="66"/>
        <v>no involvement</v>
      </c>
      <c r="AQ396" s="1" t="b">
        <f t="shared" si="67"/>
        <v>0</v>
      </c>
      <c r="AR396" s="1" t="b">
        <f t="shared" si="68"/>
        <v>1</v>
      </c>
      <c r="AS396" s="1" t="b">
        <f t="shared" si="69"/>
        <v>0</v>
      </c>
      <c r="AT396" s="1" t="str">
        <f t="shared" si="70"/>
        <v>None</v>
      </c>
      <c r="AU396" s="1" t="b">
        <f t="shared" si="71"/>
        <v>1</v>
      </c>
      <c r="AV396" s="1" t="b">
        <f t="shared" si="72"/>
        <v>0</v>
      </c>
      <c r="AW396" s="1" t="str">
        <f t="shared" si="73"/>
        <v>None</v>
      </c>
      <c r="AX396" s="1" t="b">
        <f t="shared" si="74"/>
        <v>0</v>
      </c>
      <c r="AY396" s="1" t="b">
        <f t="shared" si="75"/>
        <v>0</v>
      </c>
      <c r="AZ396" s="1" t="b">
        <f t="shared" si="76"/>
        <v>0</v>
      </c>
      <c r="BA396" s="1" t="b">
        <f t="shared" si="77"/>
        <v>0</v>
      </c>
      <c r="BB396" s="1" t="b">
        <f t="shared" si="78"/>
        <v>1</v>
      </c>
    </row>
    <row r="397">
      <c r="A397" s="16" t="s">
        <v>1806</v>
      </c>
      <c r="B397" s="17">
        <v>42835.0</v>
      </c>
      <c r="C397" s="4" t="s">
        <v>1807</v>
      </c>
      <c r="D397" s="3" t="s">
        <v>74</v>
      </c>
      <c r="E397" s="3" t="s">
        <v>53</v>
      </c>
      <c r="F397" s="18" t="s">
        <v>54</v>
      </c>
      <c r="G397" s="6"/>
      <c r="H397" s="6"/>
      <c r="I397" s="25"/>
      <c r="J397" s="104" t="s">
        <v>57</v>
      </c>
      <c r="K397" s="19" t="s">
        <v>83</v>
      </c>
      <c r="L397" s="3" t="s">
        <v>59</v>
      </c>
      <c r="M397" s="3" t="s">
        <v>1476</v>
      </c>
      <c r="N397" s="3" t="s">
        <v>1470</v>
      </c>
      <c r="O397" s="3" t="s">
        <v>140</v>
      </c>
      <c r="P397" s="74"/>
      <c r="Q397" s="21"/>
      <c r="R397" s="3"/>
      <c r="S397" s="3" t="s">
        <v>126</v>
      </c>
      <c r="T397" s="7" t="s">
        <v>1808</v>
      </c>
      <c r="U397" s="7" t="s">
        <v>1809</v>
      </c>
      <c r="V397" s="5" t="s">
        <v>70</v>
      </c>
      <c r="W397" s="5" t="s">
        <v>42</v>
      </c>
      <c r="X397" s="5" t="str">
        <f t="shared" si="85"/>
        <v>police/sheriff
suspension/denial of access to space</v>
      </c>
      <c r="Y397" s="12"/>
      <c r="Z397" s="5"/>
      <c r="AA397" s="5" t="str">
        <f t="shared" si="86"/>
        <v>
</v>
      </c>
      <c r="AB397" s="12"/>
      <c r="AC397" s="12"/>
      <c r="AD397" s="5" t="str">
        <f t="shared" si="87"/>
        <v>
</v>
      </c>
      <c r="AE397" s="12"/>
      <c r="AF397" s="12"/>
      <c r="AG397" s="12" t="str">
        <f t="shared" si="88"/>
        <v>
</v>
      </c>
      <c r="AH397" s="12">
        <v>1.0</v>
      </c>
      <c r="AI397" s="12" t="str">
        <f t="shared" si="59"/>
        <v>Vandalism</v>
      </c>
      <c r="AJ397" s="12" t="str">
        <f t="shared" si="60"/>
        <v>vandalism</v>
      </c>
      <c r="AK397" s="22" t="str">
        <f t="shared" si="89"/>
        <v>suspension/denial of access to space</v>
      </c>
      <c r="AL397" s="23" t="str">
        <f t="shared" si="62"/>
        <v>suspension/denial of access to space</v>
      </c>
      <c r="AM397" s="1" t="str">
        <f t="shared" si="90"/>
        <v/>
      </c>
      <c r="AN397" s="2" t="b">
        <f t="shared" si="64"/>
        <v>0</v>
      </c>
      <c r="AO397" s="1" t="b">
        <f t="shared" si="65"/>
        <v>1</v>
      </c>
      <c r="AP397" s="1" t="str">
        <f t="shared" si="66"/>
        <v>suspension/denial of access to space</v>
      </c>
      <c r="AQ397" s="1" t="b">
        <f t="shared" si="67"/>
        <v>0</v>
      </c>
      <c r="AR397" s="1" t="b">
        <f t="shared" si="68"/>
        <v>0</v>
      </c>
      <c r="AS397" s="1" t="b">
        <f t="shared" si="69"/>
        <v>0</v>
      </c>
      <c r="AT397" s="1" t="str">
        <f t="shared" si="70"/>
        <v>None</v>
      </c>
      <c r="AU397" s="1" t="b">
        <f t="shared" si="71"/>
        <v>1</v>
      </c>
      <c r="AV397" s="1" t="b">
        <f t="shared" si="72"/>
        <v>0</v>
      </c>
      <c r="AW397" s="1" t="str">
        <f t="shared" si="73"/>
        <v>None</v>
      </c>
      <c r="AX397" s="1" t="b">
        <f t="shared" si="74"/>
        <v>0</v>
      </c>
      <c r="AY397" s="1" t="b">
        <f t="shared" si="75"/>
        <v>0</v>
      </c>
      <c r="AZ397" s="1" t="b">
        <f t="shared" si="76"/>
        <v>0</v>
      </c>
      <c r="BA397" s="1" t="b">
        <f t="shared" si="77"/>
        <v>0</v>
      </c>
      <c r="BB397" s="1" t="b">
        <f t="shared" si="78"/>
        <v>1</v>
      </c>
    </row>
    <row r="398">
      <c r="A398" s="16" t="s">
        <v>1810</v>
      </c>
      <c r="B398" s="17">
        <v>42838.0</v>
      </c>
      <c r="C398" s="4" t="s">
        <v>1811</v>
      </c>
      <c r="D398" s="3" t="s">
        <v>81</v>
      </c>
      <c r="E398" s="3" t="s">
        <v>53</v>
      </c>
      <c r="F398" s="18" t="s">
        <v>1812</v>
      </c>
      <c r="G398" s="6" t="s">
        <v>672</v>
      </c>
      <c r="H398" s="6"/>
      <c r="I398" s="25"/>
      <c r="J398" s="27"/>
      <c r="K398" s="19" t="s">
        <v>83</v>
      </c>
      <c r="L398" s="3" t="s">
        <v>517</v>
      </c>
      <c r="M398" s="3" t="s">
        <v>1497</v>
      </c>
      <c r="N398" s="3" t="s">
        <v>1470</v>
      </c>
      <c r="O398" s="3" t="s">
        <v>140</v>
      </c>
      <c r="P398" s="74"/>
      <c r="Q398" s="21"/>
      <c r="R398" s="3"/>
      <c r="S398" s="21"/>
      <c r="T398" s="7" t="s">
        <v>561</v>
      </c>
      <c r="U398" s="7" t="s">
        <v>1813</v>
      </c>
      <c r="V398" s="5" t="s">
        <v>70</v>
      </c>
      <c r="W398" s="5" t="s">
        <v>71</v>
      </c>
      <c r="X398" s="5" t="str">
        <f t="shared" si="85"/>
        <v>police/sheriff
other</v>
      </c>
      <c r="Y398" s="12"/>
      <c r="Z398" s="5"/>
      <c r="AA398" s="5" t="str">
        <f t="shared" si="86"/>
        <v>
</v>
      </c>
      <c r="AB398" s="12"/>
      <c r="AC398" s="12"/>
      <c r="AD398" s="5" t="str">
        <f t="shared" si="87"/>
        <v>
</v>
      </c>
      <c r="AE398" s="12"/>
      <c r="AF398" s="12"/>
      <c r="AG398" s="12" t="str">
        <f t="shared" si="88"/>
        <v>
</v>
      </c>
      <c r="AH398" s="12">
        <v>1.0</v>
      </c>
      <c r="AI398" s="12" t="str">
        <f t="shared" si="59"/>
        <v>Other</v>
      </c>
      <c r="AJ398" s="12" t="str">
        <f t="shared" si="60"/>
        <v>graffiti</v>
      </c>
      <c r="AK398" s="22" t="str">
        <f t="shared" si="89"/>
        <v>other</v>
      </c>
      <c r="AL398" s="23" t="str">
        <f t="shared" si="62"/>
        <v>other</v>
      </c>
      <c r="AM398" s="1" t="str">
        <f t="shared" si="90"/>
        <v/>
      </c>
      <c r="AN398" s="2" t="b">
        <f t="shared" si="64"/>
        <v>0</v>
      </c>
      <c r="AO398" s="1" t="b">
        <f t="shared" si="65"/>
        <v>1</v>
      </c>
      <c r="AP398" s="1" t="str">
        <f t="shared" si="66"/>
        <v>other</v>
      </c>
      <c r="AQ398" s="1" t="b">
        <f t="shared" si="67"/>
        <v>0</v>
      </c>
      <c r="AR398" s="1" t="b">
        <f t="shared" si="68"/>
        <v>0</v>
      </c>
      <c r="AS398" s="1" t="b">
        <f t="shared" si="69"/>
        <v>0</v>
      </c>
      <c r="AT398" s="1" t="str">
        <f t="shared" si="70"/>
        <v>None</v>
      </c>
      <c r="AU398" s="1" t="b">
        <f t="shared" si="71"/>
        <v>0</v>
      </c>
      <c r="AV398" s="1" t="b">
        <f t="shared" si="72"/>
        <v>1</v>
      </c>
      <c r="AW398" s="1" t="str">
        <f t="shared" si="73"/>
        <v>police/sheriff</v>
      </c>
      <c r="AX398" s="1" t="b">
        <f t="shared" si="74"/>
        <v>0</v>
      </c>
      <c r="AY398" s="1" t="b">
        <f t="shared" si="75"/>
        <v>0</v>
      </c>
      <c r="AZ398" s="1" t="b">
        <f t="shared" si="76"/>
        <v>0</v>
      </c>
      <c r="BA398" s="1" t="b">
        <f t="shared" si="77"/>
        <v>0</v>
      </c>
      <c r="BB398" s="1" t="b">
        <f t="shared" si="78"/>
        <v>1</v>
      </c>
    </row>
    <row r="399">
      <c r="A399" s="16" t="s">
        <v>1814</v>
      </c>
      <c r="B399" s="17">
        <v>42839.0</v>
      </c>
      <c r="C399" s="4" t="s">
        <v>515</v>
      </c>
      <c r="D399" s="3" t="s">
        <v>103</v>
      </c>
      <c r="E399" s="3" t="s">
        <v>53</v>
      </c>
      <c r="F399" s="18" t="s">
        <v>82</v>
      </c>
      <c r="G399" s="6"/>
      <c r="H399" s="6"/>
      <c r="I399" s="25"/>
      <c r="J399" s="60" t="s">
        <v>1815</v>
      </c>
      <c r="K399" s="19" t="s">
        <v>83</v>
      </c>
      <c r="L399" s="3" t="s">
        <v>242</v>
      </c>
      <c r="M399" s="3" t="s">
        <v>1476</v>
      </c>
      <c r="N399" s="3" t="s">
        <v>1470</v>
      </c>
      <c r="O399" s="3" t="s">
        <v>1605</v>
      </c>
      <c r="P399" s="20" t="s">
        <v>1816</v>
      </c>
      <c r="Q399" s="21"/>
      <c r="R399" s="21"/>
      <c r="S399" s="21"/>
      <c r="T399" s="7" t="s">
        <v>1817</v>
      </c>
      <c r="U399" s="7" t="s">
        <v>1818</v>
      </c>
      <c r="V399" s="5" t="s">
        <v>179</v>
      </c>
      <c r="W399" s="5" t="s">
        <v>111</v>
      </c>
      <c r="X399" s="5" t="str">
        <f t="shared" si="85"/>
        <v>school administration
letters/statements</v>
      </c>
      <c r="Y399" s="5" t="s">
        <v>179</v>
      </c>
      <c r="Z399" s="5" t="s">
        <v>69</v>
      </c>
      <c r="AA399" s="5" t="str">
        <f t="shared" si="86"/>
        <v>school administration
clean up/cover up</v>
      </c>
      <c r="AB399" s="5" t="s">
        <v>70</v>
      </c>
      <c r="AC399" s="5" t="s">
        <v>71</v>
      </c>
      <c r="AD399" s="5" t="str">
        <f t="shared" si="87"/>
        <v>police/sheriff
other</v>
      </c>
      <c r="AE399" s="12"/>
      <c r="AF399" s="12"/>
      <c r="AG399" s="12" t="str">
        <f t="shared" si="88"/>
        <v>
</v>
      </c>
      <c r="AH399" s="12">
        <v>3.0</v>
      </c>
      <c r="AI399" s="12" t="str">
        <f t="shared" si="59"/>
        <v>Other</v>
      </c>
      <c r="AJ399" s="12" t="str">
        <f t="shared" si="60"/>
        <v>none</v>
      </c>
      <c r="AK399" s="22" t="str">
        <f t="shared" si="89"/>
        <v>letters/statements, clean up/cover up, other</v>
      </c>
      <c r="AL399" s="23" t="str">
        <f t="shared" si="62"/>
        <v>school administration, school administration, police/sheriff</v>
      </c>
      <c r="AM399" s="1" t="str">
        <f t="shared" si="90"/>
        <v/>
      </c>
      <c r="AN399" s="2" t="b">
        <f t="shared" si="64"/>
        <v>0</v>
      </c>
      <c r="AO399" s="1" t="b">
        <f t="shared" si="65"/>
        <v>1</v>
      </c>
      <c r="AP399" s="1" t="str">
        <f t="shared" si="66"/>
        <v>other</v>
      </c>
      <c r="AQ399" s="1" t="b">
        <f t="shared" si="67"/>
        <v>0</v>
      </c>
      <c r="AR399" s="1" t="b">
        <f t="shared" si="68"/>
        <v>1</v>
      </c>
      <c r="AS399" s="1" t="b">
        <f t="shared" si="69"/>
        <v>1</v>
      </c>
      <c r="AT399" s="1" t="str">
        <f t="shared" si="70"/>
        <v>school administration</v>
      </c>
      <c r="AU399" s="1" t="b">
        <f t="shared" si="71"/>
        <v>0</v>
      </c>
      <c r="AV399" s="1" t="b">
        <f t="shared" si="72"/>
        <v>1</v>
      </c>
      <c r="AW399" s="1" t="str">
        <f t="shared" si="73"/>
        <v>police/sheriff</v>
      </c>
      <c r="AX399" s="1" t="b">
        <f t="shared" si="74"/>
        <v>0</v>
      </c>
      <c r="AY399" s="1" t="b">
        <f t="shared" si="75"/>
        <v>0</v>
      </c>
      <c r="AZ399" s="1" t="b">
        <f t="shared" si="76"/>
        <v>0</v>
      </c>
      <c r="BA399" s="1" t="b">
        <f t="shared" si="77"/>
        <v>0</v>
      </c>
      <c r="BB399" s="1" t="b">
        <f t="shared" si="78"/>
        <v>1</v>
      </c>
    </row>
    <row r="400">
      <c r="A400" s="16" t="s">
        <v>1819</v>
      </c>
      <c r="B400" s="17">
        <v>42844.0</v>
      </c>
      <c r="C400" s="4" t="s">
        <v>369</v>
      </c>
      <c r="D400" s="3" t="s">
        <v>370</v>
      </c>
      <c r="E400" s="3" t="s">
        <v>191</v>
      </c>
      <c r="F400" s="18" t="s">
        <v>54</v>
      </c>
      <c r="G400" s="6"/>
      <c r="H400" s="6"/>
      <c r="I400" s="25"/>
      <c r="J400" s="27"/>
      <c r="K400" s="19" t="s">
        <v>83</v>
      </c>
      <c r="L400" s="3" t="s">
        <v>146</v>
      </c>
      <c r="M400" s="3" t="s">
        <v>1476</v>
      </c>
      <c r="N400" s="3" t="s">
        <v>1470</v>
      </c>
      <c r="O400" s="3" t="s">
        <v>297</v>
      </c>
      <c r="P400" s="74"/>
      <c r="Q400" s="21"/>
      <c r="R400" s="21"/>
      <c r="S400" s="21"/>
      <c r="T400" s="7" t="s">
        <v>1820</v>
      </c>
      <c r="U400" s="7" t="s">
        <v>1821</v>
      </c>
      <c r="V400" s="12"/>
      <c r="W400" s="5"/>
      <c r="X400" s="5" t="str">
        <f t="shared" si="85"/>
        <v>
</v>
      </c>
      <c r="Y400" s="12"/>
      <c r="Z400" s="5"/>
      <c r="AA400" s="5" t="str">
        <f t="shared" si="86"/>
        <v>
</v>
      </c>
      <c r="AB400" s="12"/>
      <c r="AC400" s="12"/>
      <c r="AD400" s="5" t="str">
        <f t="shared" si="87"/>
        <v>
</v>
      </c>
      <c r="AE400" s="12"/>
      <c r="AF400" s="12"/>
      <c r="AG400" s="12" t="str">
        <f t="shared" si="88"/>
        <v>
</v>
      </c>
      <c r="AH400" s="12">
        <v>0.0</v>
      </c>
      <c r="AI400" s="12" t="str">
        <f t="shared" si="59"/>
        <v>Vandalism</v>
      </c>
      <c r="AJ400" s="12" t="str">
        <f t="shared" si="60"/>
        <v>vandalism</v>
      </c>
      <c r="AK400" s="22" t="str">
        <f t="shared" si="89"/>
        <v/>
      </c>
      <c r="AL400" s="23" t="str">
        <f t="shared" si="62"/>
        <v/>
      </c>
      <c r="AM400" s="1" t="str">
        <f t="shared" si="90"/>
        <v/>
      </c>
      <c r="AN400" s="2" t="b">
        <f t="shared" si="64"/>
        <v>0</v>
      </c>
      <c r="AO400" s="1" t="b">
        <f t="shared" si="65"/>
        <v>0</v>
      </c>
      <c r="AP400" s="1" t="str">
        <f t="shared" si="66"/>
        <v>no involvement</v>
      </c>
      <c r="AQ400" s="1" t="b">
        <f t="shared" si="67"/>
        <v>0</v>
      </c>
      <c r="AR400" s="1" t="b">
        <f t="shared" si="68"/>
        <v>0</v>
      </c>
      <c r="AS400" s="1" t="b">
        <f t="shared" si="69"/>
        <v>0</v>
      </c>
      <c r="AT400" s="1" t="str">
        <f t="shared" si="70"/>
        <v>None</v>
      </c>
      <c r="AU400" s="1" t="b">
        <f t="shared" si="71"/>
        <v>0</v>
      </c>
      <c r="AV400" s="1" t="b">
        <f t="shared" si="72"/>
        <v>0</v>
      </c>
      <c r="AW400" s="1" t="str">
        <f t="shared" si="73"/>
        <v>None</v>
      </c>
      <c r="AX400" s="1" t="b">
        <f t="shared" si="74"/>
        <v>0</v>
      </c>
      <c r="AY400" s="1" t="b">
        <f t="shared" si="75"/>
        <v>0</v>
      </c>
      <c r="AZ400" s="1" t="b">
        <f t="shared" si="76"/>
        <v>0</v>
      </c>
      <c r="BA400" s="1" t="b">
        <f t="shared" si="77"/>
        <v>0</v>
      </c>
      <c r="BB400" s="1" t="b">
        <f t="shared" si="78"/>
        <v>0</v>
      </c>
    </row>
    <row r="401">
      <c r="A401" s="16" t="s">
        <v>1822</v>
      </c>
      <c r="B401" s="17">
        <v>42844.0</v>
      </c>
      <c r="C401" s="4" t="s">
        <v>1823</v>
      </c>
      <c r="D401" s="3" t="s">
        <v>1824</v>
      </c>
      <c r="E401" s="3" t="s">
        <v>53</v>
      </c>
      <c r="F401" s="18" t="s">
        <v>54</v>
      </c>
      <c r="G401" s="6"/>
      <c r="H401" s="6"/>
      <c r="I401" s="25"/>
      <c r="J401" s="27"/>
      <c r="K401" s="19" t="s">
        <v>83</v>
      </c>
      <c r="L401" s="3" t="s">
        <v>146</v>
      </c>
      <c r="M401" s="3" t="s">
        <v>1476</v>
      </c>
      <c r="N401" s="3" t="s">
        <v>1470</v>
      </c>
      <c r="O401" s="3" t="s">
        <v>326</v>
      </c>
      <c r="P401" s="74"/>
      <c r="Q401" s="36"/>
      <c r="R401" s="21"/>
      <c r="S401" s="21"/>
      <c r="T401" s="7" t="s">
        <v>1825</v>
      </c>
      <c r="U401" s="7" t="s">
        <v>1826</v>
      </c>
      <c r="V401" s="5" t="s">
        <v>179</v>
      </c>
      <c r="W401" s="5" t="s">
        <v>111</v>
      </c>
      <c r="X401" s="5" t="str">
        <f t="shared" si="85"/>
        <v>school administration
letters/statements</v>
      </c>
      <c r="Y401" s="12"/>
      <c r="Z401" s="5"/>
      <c r="AA401" s="5" t="str">
        <f t="shared" si="86"/>
        <v>
</v>
      </c>
      <c r="AB401" s="12"/>
      <c r="AC401" s="12"/>
      <c r="AD401" s="5" t="str">
        <f t="shared" si="87"/>
        <v>
</v>
      </c>
      <c r="AE401" s="12"/>
      <c r="AF401" s="12"/>
      <c r="AG401" s="12" t="str">
        <f t="shared" si="88"/>
        <v>
</v>
      </c>
      <c r="AH401" s="12">
        <v>1.0</v>
      </c>
      <c r="AI401" s="12" t="str">
        <f t="shared" si="59"/>
        <v>Vandalism</v>
      </c>
      <c r="AJ401" s="12" t="str">
        <f t="shared" si="60"/>
        <v>vandalism</v>
      </c>
      <c r="AK401" s="22" t="str">
        <f t="shared" si="89"/>
        <v>letters/statements</v>
      </c>
      <c r="AL401" s="39" t="str">
        <f t="shared" si="62"/>
        <v>letters/statements</v>
      </c>
      <c r="AM401" s="1" t="str">
        <f t="shared" si="90"/>
        <v/>
      </c>
      <c r="AN401" s="2" t="b">
        <f t="shared" si="64"/>
        <v>0</v>
      </c>
      <c r="AO401" s="1" t="b">
        <f t="shared" si="65"/>
        <v>0</v>
      </c>
      <c r="AP401" s="1" t="str">
        <f t="shared" si="66"/>
        <v>no involvement</v>
      </c>
      <c r="AQ401" s="1" t="b">
        <f t="shared" si="67"/>
        <v>0</v>
      </c>
      <c r="AR401" s="1" t="b">
        <f t="shared" si="68"/>
        <v>1</v>
      </c>
      <c r="AS401" s="1" t="b">
        <f t="shared" si="69"/>
        <v>0</v>
      </c>
      <c r="AT401" s="1" t="str">
        <f t="shared" si="70"/>
        <v>None</v>
      </c>
      <c r="AU401" s="1" t="b">
        <f t="shared" si="71"/>
        <v>0</v>
      </c>
      <c r="AV401" s="1" t="b">
        <f t="shared" si="72"/>
        <v>0</v>
      </c>
      <c r="AW401" s="1" t="str">
        <f t="shared" si="73"/>
        <v>None</v>
      </c>
      <c r="AX401" s="1" t="b">
        <f t="shared" si="74"/>
        <v>0</v>
      </c>
      <c r="AY401" s="1" t="b">
        <f t="shared" si="75"/>
        <v>0</v>
      </c>
      <c r="AZ401" s="1" t="b">
        <f t="shared" si="76"/>
        <v>0</v>
      </c>
      <c r="BA401" s="1" t="b">
        <f t="shared" si="77"/>
        <v>0</v>
      </c>
      <c r="BB401" s="1" t="b">
        <f t="shared" si="78"/>
        <v>0</v>
      </c>
    </row>
    <row r="402">
      <c r="A402" s="16" t="s">
        <v>1827</v>
      </c>
      <c r="B402" s="17">
        <v>42856.0</v>
      </c>
      <c r="C402" s="4" t="s">
        <v>1740</v>
      </c>
      <c r="D402" s="3" t="s">
        <v>81</v>
      </c>
      <c r="E402" s="3" t="s">
        <v>168</v>
      </c>
      <c r="F402" s="18" t="s">
        <v>1828</v>
      </c>
      <c r="G402" s="18"/>
      <c r="H402" s="18"/>
      <c r="I402" s="7" t="s">
        <v>1829</v>
      </c>
      <c r="J402" s="27"/>
      <c r="K402" s="19" t="s">
        <v>83</v>
      </c>
      <c r="L402" s="3" t="s">
        <v>146</v>
      </c>
      <c r="M402" s="3" t="s">
        <v>1469</v>
      </c>
      <c r="N402" s="3" t="s">
        <v>1470</v>
      </c>
      <c r="O402" s="3" t="s">
        <v>326</v>
      </c>
      <c r="P402" s="74"/>
      <c r="Q402" s="36"/>
      <c r="R402" s="21"/>
      <c r="S402" s="21"/>
      <c r="T402" s="7" t="s">
        <v>1742</v>
      </c>
      <c r="U402" s="7" t="s">
        <v>1830</v>
      </c>
      <c r="V402" s="12"/>
      <c r="W402" s="5"/>
      <c r="X402" s="5" t="str">
        <f t="shared" si="85"/>
        <v>
</v>
      </c>
      <c r="Y402" s="12"/>
      <c r="Z402" s="5"/>
      <c r="AA402" s="5" t="str">
        <f t="shared" si="86"/>
        <v>
</v>
      </c>
      <c r="AB402" s="12"/>
      <c r="AC402" s="12"/>
      <c r="AD402" s="5" t="str">
        <f t="shared" si="87"/>
        <v>
</v>
      </c>
      <c r="AE402" s="12"/>
      <c r="AF402" s="12"/>
      <c r="AG402" s="12" t="str">
        <f t="shared" si="88"/>
        <v>
</v>
      </c>
      <c r="AH402" s="12">
        <v>0.0</v>
      </c>
      <c r="AI402" s="12" t="str">
        <f t="shared" si="59"/>
        <v>Graffiti</v>
      </c>
      <c r="AJ402" s="12" t="str">
        <f t="shared" si="60"/>
        <v>graffiti</v>
      </c>
      <c r="AK402" s="22" t="str">
        <f t="shared" si="89"/>
        <v/>
      </c>
      <c r="AL402" s="39" t="str">
        <f t="shared" si="62"/>
        <v/>
      </c>
      <c r="AM402" s="1" t="str">
        <f t="shared" si="90"/>
        <v/>
      </c>
      <c r="AN402" s="2" t="b">
        <f t="shared" si="64"/>
        <v>0</v>
      </c>
      <c r="AO402" s="1" t="b">
        <f t="shared" si="65"/>
        <v>0</v>
      </c>
      <c r="AP402" s="1" t="str">
        <f t="shared" si="66"/>
        <v>no involvement</v>
      </c>
      <c r="AQ402" s="1" t="b">
        <f t="shared" si="67"/>
        <v>0</v>
      </c>
      <c r="AR402" s="1" t="b">
        <f t="shared" si="68"/>
        <v>0</v>
      </c>
      <c r="AS402" s="1" t="b">
        <f t="shared" si="69"/>
        <v>0</v>
      </c>
      <c r="AT402" s="1" t="str">
        <f t="shared" si="70"/>
        <v>None</v>
      </c>
      <c r="AU402" s="1" t="b">
        <f t="shared" si="71"/>
        <v>0</v>
      </c>
      <c r="AV402" s="1" t="b">
        <f t="shared" si="72"/>
        <v>0</v>
      </c>
      <c r="AW402" s="1" t="str">
        <f t="shared" si="73"/>
        <v>None</v>
      </c>
      <c r="AX402" s="1" t="b">
        <f t="shared" si="74"/>
        <v>0</v>
      </c>
      <c r="AY402" s="1" t="b">
        <f t="shared" si="75"/>
        <v>0</v>
      </c>
      <c r="AZ402" s="1" t="b">
        <f t="shared" si="76"/>
        <v>0</v>
      </c>
      <c r="BA402" s="1" t="b">
        <f t="shared" si="77"/>
        <v>0</v>
      </c>
      <c r="BB402" s="1" t="b">
        <f t="shared" si="78"/>
        <v>0</v>
      </c>
    </row>
    <row r="403">
      <c r="A403" s="16" t="s">
        <v>1831</v>
      </c>
      <c r="B403" s="17">
        <v>42856.0</v>
      </c>
      <c r="C403" s="4" t="s">
        <v>1832</v>
      </c>
      <c r="D403" s="3" t="s">
        <v>95</v>
      </c>
      <c r="E403" s="3" t="s">
        <v>659</v>
      </c>
      <c r="F403" s="18" t="s">
        <v>1833</v>
      </c>
      <c r="G403" s="6"/>
      <c r="H403" s="6"/>
      <c r="I403" s="25"/>
      <c r="J403" s="27"/>
      <c r="K403" s="19" t="s">
        <v>83</v>
      </c>
      <c r="L403" s="3" t="s">
        <v>1604</v>
      </c>
      <c r="M403" s="3" t="s">
        <v>1476</v>
      </c>
      <c r="N403" s="3" t="s">
        <v>1470</v>
      </c>
      <c r="O403" s="3" t="s">
        <v>1086</v>
      </c>
      <c r="P403" s="74"/>
      <c r="Q403" s="36"/>
      <c r="R403" s="21"/>
      <c r="S403" s="21"/>
      <c r="T403" s="7" t="s">
        <v>1834</v>
      </c>
      <c r="U403" s="7" t="s">
        <v>1835</v>
      </c>
      <c r="V403" s="5" t="s">
        <v>179</v>
      </c>
      <c r="W403" s="5" t="s">
        <v>111</v>
      </c>
      <c r="X403" s="5" t="str">
        <f t="shared" si="85"/>
        <v>school administration
letters/statements</v>
      </c>
      <c r="Y403" s="5" t="s">
        <v>179</v>
      </c>
      <c r="Z403" s="5" t="s">
        <v>110</v>
      </c>
      <c r="AA403" s="5" t="str">
        <f t="shared" si="86"/>
        <v>school administration
policy/committee/system creation</v>
      </c>
      <c r="AB403" s="12"/>
      <c r="AC403" s="12"/>
      <c r="AD403" s="5" t="str">
        <f t="shared" si="87"/>
        <v>
</v>
      </c>
      <c r="AE403" s="12"/>
      <c r="AF403" s="12"/>
      <c r="AG403" s="12" t="str">
        <f t="shared" si="88"/>
        <v>
</v>
      </c>
      <c r="AH403" s="12">
        <v>2.0</v>
      </c>
      <c r="AI403" s="12" t="str">
        <f t="shared" si="59"/>
        <v>Other</v>
      </c>
      <c r="AJ403" s="12" t="str">
        <f t="shared" si="60"/>
        <v>other</v>
      </c>
      <c r="AK403" s="22" t="str">
        <f t="shared" si="89"/>
        <v>letters/statements, policy/committee/system creation</v>
      </c>
      <c r="AL403" s="39" t="str">
        <f t="shared" si="62"/>
        <v>school administration, school administration</v>
      </c>
      <c r="AM403" s="1" t="str">
        <f t="shared" si="90"/>
        <v/>
      </c>
      <c r="AN403" s="2" t="b">
        <f t="shared" si="64"/>
        <v>0</v>
      </c>
      <c r="AO403" s="1" t="b">
        <f t="shared" si="65"/>
        <v>0</v>
      </c>
      <c r="AP403" s="1" t="str">
        <f t="shared" si="66"/>
        <v>no involvement</v>
      </c>
      <c r="AQ403" s="1" t="b">
        <f t="shared" si="67"/>
        <v>0</v>
      </c>
      <c r="AR403" s="1" t="b">
        <f t="shared" si="68"/>
        <v>1</v>
      </c>
      <c r="AS403" s="1" t="b">
        <f t="shared" si="69"/>
        <v>0</v>
      </c>
      <c r="AT403" s="1" t="str">
        <f t="shared" si="70"/>
        <v>None</v>
      </c>
      <c r="AU403" s="1" t="b">
        <f t="shared" si="71"/>
        <v>0</v>
      </c>
      <c r="AV403" s="1" t="b">
        <f t="shared" si="72"/>
        <v>0</v>
      </c>
      <c r="AW403" s="1" t="str">
        <f t="shared" si="73"/>
        <v>None</v>
      </c>
      <c r="AX403" s="1" t="b">
        <f t="shared" si="74"/>
        <v>1</v>
      </c>
      <c r="AY403" s="1" t="b">
        <f t="shared" si="75"/>
        <v>0</v>
      </c>
      <c r="AZ403" s="1" t="b">
        <f t="shared" si="76"/>
        <v>0</v>
      </c>
      <c r="BA403" s="1" t="b">
        <f t="shared" si="77"/>
        <v>1</v>
      </c>
      <c r="BB403" s="1" t="b">
        <f t="shared" si="78"/>
        <v>0</v>
      </c>
    </row>
    <row r="404">
      <c r="A404" s="16" t="s">
        <v>1836</v>
      </c>
      <c r="B404" s="17">
        <v>42857.0</v>
      </c>
      <c r="C404" s="4" t="s">
        <v>1534</v>
      </c>
      <c r="D404" s="3" t="s">
        <v>74</v>
      </c>
      <c r="E404" s="3" t="s">
        <v>53</v>
      </c>
      <c r="F404" s="18" t="s">
        <v>378</v>
      </c>
      <c r="G404" s="6" t="s">
        <v>769</v>
      </c>
      <c r="H404" s="6"/>
      <c r="I404" s="25"/>
      <c r="J404" s="27"/>
      <c r="K404" s="19" t="s">
        <v>83</v>
      </c>
      <c r="L404" s="3" t="s">
        <v>151</v>
      </c>
      <c r="M404" s="3" t="s">
        <v>1476</v>
      </c>
      <c r="N404" s="3" t="s">
        <v>1470</v>
      </c>
      <c r="O404" s="3" t="s">
        <v>297</v>
      </c>
      <c r="P404" s="74"/>
      <c r="Q404" s="36"/>
      <c r="R404" s="21"/>
      <c r="S404" s="21"/>
      <c r="T404" s="7" t="s">
        <v>1837</v>
      </c>
      <c r="U404" s="7" t="s">
        <v>1838</v>
      </c>
      <c r="V404" s="5" t="s">
        <v>179</v>
      </c>
      <c r="W404" s="5" t="s">
        <v>111</v>
      </c>
      <c r="X404" s="5" t="str">
        <f t="shared" si="85"/>
        <v>school administration
letters/statements</v>
      </c>
      <c r="Y404" s="12"/>
      <c r="Z404" s="5"/>
      <c r="AA404" s="5" t="str">
        <f t="shared" si="86"/>
        <v>
</v>
      </c>
      <c r="AB404" s="12"/>
      <c r="AC404" s="12"/>
      <c r="AD404" s="5" t="str">
        <f t="shared" si="87"/>
        <v>
</v>
      </c>
      <c r="AE404" s="12"/>
      <c r="AF404" s="12"/>
      <c r="AG404" s="12" t="str">
        <f t="shared" si="88"/>
        <v>
</v>
      </c>
      <c r="AH404" s="12">
        <v>1.0</v>
      </c>
      <c r="AI404" s="12" t="str">
        <f t="shared" si="59"/>
        <v>Graffiti</v>
      </c>
      <c r="AJ404" s="12" t="str">
        <f t="shared" si="60"/>
        <v>graffiti</v>
      </c>
      <c r="AK404" s="22" t="str">
        <f t="shared" si="89"/>
        <v>letters/statements</v>
      </c>
      <c r="AL404" s="39" t="str">
        <f t="shared" si="62"/>
        <v>letters/statements</v>
      </c>
      <c r="AM404" s="1" t="str">
        <f t="shared" si="90"/>
        <v/>
      </c>
      <c r="AN404" s="2" t="b">
        <f t="shared" si="64"/>
        <v>0</v>
      </c>
      <c r="AO404" s="1" t="b">
        <f t="shared" si="65"/>
        <v>0</v>
      </c>
      <c r="AP404" s="1" t="str">
        <f t="shared" si="66"/>
        <v>no involvement</v>
      </c>
      <c r="AQ404" s="1" t="b">
        <f t="shared" si="67"/>
        <v>0</v>
      </c>
      <c r="AR404" s="1" t="b">
        <f t="shared" si="68"/>
        <v>1</v>
      </c>
      <c r="AS404" s="1" t="b">
        <f t="shared" si="69"/>
        <v>0</v>
      </c>
      <c r="AT404" s="1" t="str">
        <f t="shared" si="70"/>
        <v>None</v>
      </c>
      <c r="AU404" s="1" t="b">
        <f t="shared" si="71"/>
        <v>0</v>
      </c>
      <c r="AV404" s="1" t="b">
        <f t="shared" si="72"/>
        <v>0</v>
      </c>
      <c r="AW404" s="1" t="str">
        <f t="shared" si="73"/>
        <v>None</v>
      </c>
      <c r="AX404" s="1" t="b">
        <f t="shared" si="74"/>
        <v>0</v>
      </c>
      <c r="AY404" s="1" t="b">
        <f t="shared" si="75"/>
        <v>0</v>
      </c>
      <c r="AZ404" s="1" t="b">
        <f t="shared" si="76"/>
        <v>0</v>
      </c>
      <c r="BA404" s="1" t="b">
        <f t="shared" si="77"/>
        <v>0</v>
      </c>
      <c r="BB404" s="1" t="b">
        <f t="shared" si="78"/>
        <v>0</v>
      </c>
    </row>
    <row r="405">
      <c r="A405" s="16" t="s">
        <v>1839</v>
      </c>
      <c r="B405" s="17">
        <v>42859.0</v>
      </c>
      <c r="C405" s="4" t="s">
        <v>1840</v>
      </c>
      <c r="D405" s="3" t="s">
        <v>74</v>
      </c>
      <c r="E405" s="3" t="s">
        <v>96</v>
      </c>
      <c r="F405" s="18" t="s">
        <v>82</v>
      </c>
      <c r="G405" s="18"/>
      <c r="H405" s="18"/>
      <c r="I405" s="25"/>
      <c r="J405" s="27"/>
      <c r="K405" s="19" t="s">
        <v>83</v>
      </c>
      <c r="L405" s="3" t="s">
        <v>146</v>
      </c>
      <c r="M405" s="3" t="s">
        <v>1476</v>
      </c>
      <c r="N405" s="3" t="s">
        <v>1470</v>
      </c>
      <c r="O405" s="3" t="s">
        <v>1841</v>
      </c>
      <c r="P405" s="74"/>
      <c r="Q405" s="36"/>
      <c r="R405" s="21"/>
      <c r="S405" s="21"/>
      <c r="T405" s="7" t="s">
        <v>1842</v>
      </c>
      <c r="U405" s="25"/>
      <c r="V405" s="5" t="s">
        <v>68</v>
      </c>
      <c r="W405" s="5" t="s">
        <v>110</v>
      </c>
      <c r="X405" s="5" t="str">
        <f t="shared" si="85"/>
        <v>community members
policy/committee/system creation</v>
      </c>
      <c r="Y405" s="12"/>
      <c r="Z405" s="5"/>
      <c r="AA405" s="5" t="str">
        <f t="shared" si="86"/>
        <v>
</v>
      </c>
      <c r="AB405" s="12"/>
      <c r="AC405" s="12"/>
      <c r="AD405" s="5" t="str">
        <f t="shared" si="87"/>
        <v>
</v>
      </c>
      <c r="AE405" s="12"/>
      <c r="AF405" s="12"/>
      <c r="AG405" s="12" t="str">
        <f t="shared" si="88"/>
        <v>
</v>
      </c>
      <c r="AH405" s="12">
        <v>1.0</v>
      </c>
      <c r="AI405" s="12" t="str">
        <f t="shared" si="59"/>
        <v>Other</v>
      </c>
      <c r="AJ405" s="12" t="str">
        <f t="shared" si="60"/>
        <v>none</v>
      </c>
      <c r="AK405" s="22" t="str">
        <f t="shared" si="89"/>
        <v>policy/committee/system creation</v>
      </c>
      <c r="AL405" s="39" t="str">
        <f t="shared" si="62"/>
        <v>policy/committee/system creation</v>
      </c>
      <c r="AM405" s="1" t="str">
        <f t="shared" si="90"/>
        <v/>
      </c>
      <c r="AN405" s="2" t="b">
        <f t="shared" si="64"/>
        <v>0</v>
      </c>
      <c r="AO405" s="1" t="b">
        <f t="shared" si="65"/>
        <v>0</v>
      </c>
      <c r="AP405" s="1" t="str">
        <f t="shared" si="66"/>
        <v>no involvement</v>
      </c>
      <c r="AQ405" s="1" t="b">
        <f t="shared" si="67"/>
        <v>0</v>
      </c>
      <c r="AR405" s="1" t="b">
        <f t="shared" si="68"/>
        <v>0</v>
      </c>
      <c r="AS405" s="1" t="b">
        <f t="shared" si="69"/>
        <v>0</v>
      </c>
      <c r="AT405" s="1" t="str">
        <f t="shared" si="70"/>
        <v>None</v>
      </c>
      <c r="AU405" s="1" t="b">
        <f t="shared" si="71"/>
        <v>0</v>
      </c>
      <c r="AV405" s="1" t="b">
        <f t="shared" si="72"/>
        <v>0</v>
      </c>
      <c r="AW405" s="1" t="str">
        <f t="shared" si="73"/>
        <v>None</v>
      </c>
      <c r="AX405" s="1" t="b">
        <f t="shared" si="74"/>
        <v>1</v>
      </c>
      <c r="AY405" s="1" t="b">
        <f t="shared" si="75"/>
        <v>0</v>
      </c>
      <c r="AZ405" s="1" t="b">
        <f t="shared" si="76"/>
        <v>0</v>
      </c>
      <c r="BA405" s="1" t="b">
        <f t="shared" si="77"/>
        <v>1</v>
      </c>
      <c r="BB405" s="1" t="b">
        <f t="shared" si="78"/>
        <v>0</v>
      </c>
    </row>
    <row r="406">
      <c r="A406" s="16" t="s">
        <v>1843</v>
      </c>
      <c r="B406" s="17">
        <v>42865.0</v>
      </c>
      <c r="C406" s="4" t="s">
        <v>1844</v>
      </c>
      <c r="D406" s="3" t="s">
        <v>423</v>
      </c>
      <c r="E406" s="3" t="s">
        <v>53</v>
      </c>
      <c r="F406" s="18" t="s">
        <v>1845</v>
      </c>
      <c r="G406" s="6"/>
      <c r="H406" s="6"/>
      <c r="I406" s="25"/>
      <c r="J406" s="27"/>
      <c r="K406" s="19" t="s">
        <v>83</v>
      </c>
      <c r="L406" s="3" t="s">
        <v>59</v>
      </c>
      <c r="M406" s="3" t="s">
        <v>1476</v>
      </c>
      <c r="N406" s="3" t="s">
        <v>1470</v>
      </c>
      <c r="O406" s="10" t="s">
        <v>62</v>
      </c>
      <c r="P406" s="74"/>
      <c r="Q406" s="21"/>
      <c r="R406" s="21"/>
      <c r="S406" s="21"/>
      <c r="T406" s="7" t="s">
        <v>1846</v>
      </c>
      <c r="U406" s="7" t="s">
        <v>1847</v>
      </c>
      <c r="V406" s="5" t="s">
        <v>179</v>
      </c>
      <c r="W406" s="5" t="s">
        <v>111</v>
      </c>
      <c r="X406" s="5" t="str">
        <f t="shared" si="85"/>
        <v>school administration
letters/statements</v>
      </c>
      <c r="Y406" s="5" t="s">
        <v>70</v>
      </c>
      <c r="Z406" s="5" t="s">
        <v>71</v>
      </c>
      <c r="AA406" s="5" t="str">
        <f t="shared" si="86"/>
        <v>police/sheriff
other</v>
      </c>
      <c r="AB406" s="12"/>
      <c r="AC406" s="12"/>
      <c r="AD406" s="5" t="str">
        <f t="shared" si="87"/>
        <v>
</v>
      </c>
      <c r="AE406" s="12"/>
      <c r="AF406" s="12"/>
      <c r="AG406" s="12" t="str">
        <f t="shared" si="88"/>
        <v>
</v>
      </c>
      <c r="AH406" s="12">
        <v>2.0</v>
      </c>
      <c r="AI406" s="12" t="str">
        <f t="shared" si="59"/>
        <v>Graffiti</v>
      </c>
      <c r="AJ406" s="12" t="str">
        <f t="shared" si="60"/>
        <v>graffiti</v>
      </c>
      <c r="AK406" s="22" t="str">
        <f t="shared" si="89"/>
        <v>letters/statements, other</v>
      </c>
      <c r="AL406" s="23" t="str">
        <f t="shared" si="62"/>
        <v>school administration, police/sheriff</v>
      </c>
      <c r="AM406" s="1" t="str">
        <f t="shared" si="90"/>
        <v/>
      </c>
      <c r="AN406" s="2" t="b">
        <f t="shared" si="64"/>
        <v>0</v>
      </c>
      <c r="AO406" s="1" t="b">
        <f t="shared" si="65"/>
        <v>1</v>
      </c>
      <c r="AP406" s="1" t="str">
        <f t="shared" si="66"/>
        <v>other</v>
      </c>
      <c r="AQ406" s="1" t="b">
        <f t="shared" si="67"/>
        <v>0</v>
      </c>
      <c r="AR406" s="1" t="b">
        <f t="shared" si="68"/>
        <v>1</v>
      </c>
      <c r="AS406" s="1" t="b">
        <f t="shared" si="69"/>
        <v>0</v>
      </c>
      <c r="AT406" s="1" t="str">
        <f t="shared" si="70"/>
        <v>None</v>
      </c>
      <c r="AU406" s="1" t="b">
        <f t="shared" si="71"/>
        <v>0</v>
      </c>
      <c r="AV406" s="1" t="b">
        <f t="shared" si="72"/>
        <v>1</v>
      </c>
      <c r="AW406" s="1" t="str">
        <f t="shared" si="73"/>
        <v>police/sheriff</v>
      </c>
      <c r="AX406" s="1" t="b">
        <f t="shared" si="74"/>
        <v>0</v>
      </c>
      <c r="AY406" s="1" t="b">
        <f t="shared" si="75"/>
        <v>0</v>
      </c>
      <c r="AZ406" s="1" t="b">
        <f t="shared" si="76"/>
        <v>0</v>
      </c>
      <c r="BA406" s="1" t="b">
        <f t="shared" si="77"/>
        <v>0</v>
      </c>
      <c r="BB406" s="1" t="b">
        <f t="shared" si="78"/>
        <v>1</v>
      </c>
    </row>
    <row r="407">
      <c r="A407" s="16" t="s">
        <v>1848</v>
      </c>
      <c r="B407" s="17">
        <v>42867.0</v>
      </c>
      <c r="C407" s="4" t="s">
        <v>1663</v>
      </c>
      <c r="D407" s="3" t="s">
        <v>74</v>
      </c>
      <c r="E407" s="3" t="s">
        <v>96</v>
      </c>
      <c r="F407" s="18" t="s">
        <v>115</v>
      </c>
      <c r="G407" s="6"/>
      <c r="H407" s="6"/>
      <c r="I407" s="25"/>
      <c r="J407" s="27"/>
      <c r="K407" s="19" t="s">
        <v>83</v>
      </c>
      <c r="L407" s="3" t="s">
        <v>146</v>
      </c>
      <c r="M407" s="3" t="s">
        <v>1476</v>
      </c>
      <c r="N407" s="3" t="s">
        <v>1470</v>
      </c>
      <c r="O407" s="3" t="s">
        <v>297</v>
      </c>
      <c r="P407" s="74"/>
      <c r="Q407" s="36"/>
      <c r="R407" s="21"/>
      <c r="S407" s="21"/>
      <c r="T407" s="7" t="s">
        <v>1849</v>
      </c>
      <c r="U407" s="7" t="s">
        <v>1850</v>
      </c>
      <c r="V407" s="5" t="s">
        <v>179</v>
      </c>
      <c r="W407" s="5" t="s">
        <v>111</v>
      </c>
      <c r="X407" s="5" t="str">
        <f t="shared" si="85"/>
        <v>school administration
letters/statements</v>
      </c>
      <c r="Y407" s="5" t="s">
        <v>70</v>
      </c>
      <c r="Z407" s="5" t="s">
        <v>71</v>
      </c>
      <c r="AA407" s="5" t="str">
        <f t="shared" si="86"/>
        <v>police/sheriff
other</v>
      </c>
      <c r="AB407" s="12"/>
      <c r="AC407" s="12"/>
      <c r="AD407" s="5" t="str">
        <f t="shared" si="87"/>
        <v>
</v>
      </c>
      <c r="AE407" s="12"/>
      <c r="AF407" s="12"/>
      <c r="AG407" s="12" t="str">
        <f t="shared" si="88"/>
        <v>
</v>
      </c>
      <c r="AH407" s="12">
        <v>2.0</v>
      </c>
      <c r="AI407" s="12" t="str">
        <f t="shared" si="59"/>
        <v>Crime</v>
      </c>
      <c r="AJ407" s="12" t="str">
        <f t="shared" si="60"/>
        <v>hate-crime</v>
      </c>
      <c r="AK407" s="22" t="str">
        <f t="shared" si="89"/>
        <v>letters/statements, other</v>
      </c>
      <c r="AL407" s="39" t="str">
        <f t="shared" si="62"/>
        <v>school administration, police/sheriff</v>
      </c>
      <c r="AM407" s="1" t="str">
        <f t="shared" si="90"/>
        <v/>
      </c>
      <c r="AN407" s="2" t="b">
        <f t="shared" si="64"/>
        <v>0</v>
      </c>
      <c r="AO407" s="1" t="b">
        <f t="shared" si="65"/>
        <v>1</v>
      </c>
      <c r="AP407" s="1" t="str">
        <f t="shared" si="66"/>
        <v>other</v>
      </c>
      <c r="AQ407" s="1" t="b">
        <f t="shared" si="67"/>
        <v>0</v>
      </c>
      <c r="AR407" s="1" t="b">
        <f t="shared" si="68"/>
        <v>1</v>
      </c>
      <c r="AS407" s="1" t="b">
        <f t="shared" si="69"/>
        <v>0</v>
      </c>
      <c r="AT407" s="1" t="str">
        <f t="shared" si="70"/>
        <v>None</v>
      </c>
      <c r="AU407" s="1" t="b">
        <f t="shared" si="71"/>
        <v>0</v>
      </c>
      <c r="AV407" s="1" t="b">
        <f t="shared" si="72"/>
        <v>1</v>
      </c>
      <c r="AW407" s="1" t="str">
        <f t="shared" si="73"/>
        <v>police/sheriff</v>
      </c>
      <c r="AX407" s="1" t="b">
        <f t="shared" si="74"/>
        <v>0</v>
      </c>
      <c r="AY407" s="1" t="b">
        <f t="shared" si="75"/>
        <v>0</v>
      </c>
      <c r="AZ407" s="1" t="b">
        <f t="shared" si="76"/>
        <v>0</v>
      </c>
      <c r="BA407" s="1" t="b">
        <f t="shared" si="77"/>
        <v>0</v>
      </c>
      <c r="BB407" s="1" t="b">
        <f t="shared" si="78"/>
        <v>1</v>
      </c>
    </row>
    <row r="408">
      <c r="A408" s="16" t="s">
        <v>1851</v>
      </c>
      <c r="B408" s="17">
        <v>42870.0</v>
      </c>
      <c r="C408" s="4" t="s">
        <v>1852</v>
      </c>
      <c r="D408" s="3" t="s">
        <v>423</v>
      </c>
      <c r="E408" s="3" t="s">
        <v>96</v>
      </c>
      <c r="F408" s="18" t="s">
        <v>1853</v>
      </c>
      <c r="G408" s="6"/>
      <c r="H408" s="6"/>
      <c r="I408" s="7" t="s">
        <v>56</v>
      </c>
      <c r="J408" s="27"/>
      <c r="K408" s="19" t="s">
        <v>132</v>
      </c>
      <c r="L408" s="3" t="s">
        <v>59</v>
      </c>
      <c r="M408" s="3" t="s">
        <v>1469</v>
      </c>
      <c r="N408" s="3" t="s">
        <v>1470</v>
      </c>
      <c r="O408" s="10" t="s">
        <v>62</v>
      </c>
      <c r="P408" s="20" t="s">
        <v>1854</v>
      </c>
      <c r="Q408" s="21"/>
      <c r="R408" s="21"/>
      <c r="S408" s="21"/>
      <c r="T408" s="7" t="s">
        <v>1855</v>
      </c>
      <c r="U408" s="25"/>
      <c r="V408" s="5" t="s">
        <v>179</v>
      </c>
      <c r="W408" s="5" t="s">
        <v>69</v>
      </c>
      <c r="X408" s="5" t="str">
        <f t="shared" si="85"/>
        <v>school administration
clean up/cover up</v>
      </c>
      <c r="Y408" s="12"/>
      <c r="Z408" s="5"/>
      <c r="AA408" s="5" t="str">
        <f t="shared" si="86"/>
        <v>
</v>
      </c>
      <c r="AB408" s="12"/>
      <c r="AC408" s="12"/>
      <c r="AD408" s="5" t="str">
        <f t="shared" si="87"/>
        <v>
</v>
      </c>
      <c r="AE408" s="12"/>
      <c r="AF408" s="12"/>
      <c r="AG408" s="12" t="str">
        <f t="shared" si="88"/>
        <v>
</v>
      </c>
      <c r="AH408" s="12">
        <v>1.0</v>
      </c>
      <c r="AI408" s="12" t="str">
        <f t="shared" si="59"/>
        <v>Other</v>
      </c>
      <c r="AJ408" s="12" t="str">
        <f t="shared" si="60"/>
        <v>other</v>
      </c>
      <c r="AK408" s="22" t="str">
        <f t="shared" si="89"/>
        <v>clean up/cover up</v>
      </c>
      <c r="AL408" s="23" t="str">
        <f t="shared" si="62"/>
        <v>clean up/cover up</v>
      </c>
      <c r="AM408" s="1" t="str">
        <f t="shared" si="90"/>
        <v/>
      </c>
      <c r="AN408" s="2" t="b">
        <f t="shared" si="64"/>
        <v>0</v>
      </c>
      <c r="AO408" s="1" t="b">
        <f t="shared" si="65"/>
        <v>0</v>
      </c>
      <c r="AP408" s="1" t="str">
        <f t="shared" si="66"/>
        <v>no involvement</v>
      </c>
      <c r="AQ408" s="1" t="b">
        <f t="shared" si="67"/>
        <v>0</v>
      </c>
      <c r="AR408" s="1" t="b">
        <f t="shared" si="68"/>
        <v>0</v>
      </c>
      <c r="AS408" s="1" t="b">
        <f t="shared" si="69"/>
        <v>1</v>
      </c>
      <c r="AT408" s="1" t="str">
        <f t="shared" si="70"/>
        <v>school administration</v>
      </c>
      <c r="AU408" s="1" t="b">
        <f t="shared" si="71"/>
        <v>0</v>
      </c>
      <c r="AV408" s="1" t="b">
        <f t="shared" si="72"/>
        <v>0</v>
      </c>
      <c r="AW408" s="1" t="str">
        <f t="shared" si="73"/>
        <v>None</v>
      </c>
      <c r="AX408" s="1" t="b">
        <f t="shared" si="74"/>
        <v>0</v>
      </c>
      <c r="AY408" s="1" t="b">
        <f t="shared" si="75"/>
        <v>0</v>
      </c>
      <c r="AZ408" s="1" t="b">
        <f t="shared" si="76"/>
        <v>0</v>
      </c>
      <c r="BA408" s="1" t="b">
        <f t="shared" si="77"/>
        <v>0</v>
      </c>
      <c r="BB408" s="1" t="b">
        <f t="shared" si="78"/>
        <v>1</v>
      </c>
    </row>
    <row r="409">
      <c r="A409" s="16" t="s">
        <v>1827</v>
      </c>
      <c r="B409" s="17">
        <v>42870.0</v>
      </c>
      <c r="C409" s="4" t="s">
        <v>1740</v>
      </c>
      <c r="D409" s="3" t="s">
        <v>81</v>
      </c>
      <c r="E409" s="3" t="s">
        <v>168</v>
      </c>
      <c r="F409" s="18" t="s">
        <v>82</v>
      </c>
      <c r="G409" s="18"/>
      <c r="H409" s="18"/>
      <c r="I409" s="7" t="s">
        <v>1856</v>
      </c>
      <c r="J409" s="27"/>
      <c r="K409" s="19" t="s">
        <v>83</v>
      </c>
      <c r="L409" s="3" t="s">
        <v>146</v>
      </c>
      <c r="M409" s="3" t="s">
        <v>1469</v>
      </c>
      <c r="N409" s="3" t="s">
        <v>1470</v>
      </c>
      <c r="O409" s="3" t="s">
        <v>326</v>
      </c>
      <c r="P409" s="74"/>
      <c r="Q409" s="45" t="s">
        <v>87</v>
      </c>
      <c r="R409" s="21"/>
      <c r="S409" s="21"/>
      <c r="T409" s="7" t="s">
        <v>1742</v>
      </c>
      <c r="U409" s="7" t="s">
        <v>1857</v>
      </c>
      <c r="V409" s="12"/>
      <c r="W409" s="5"/>
      <c r="X409" s="5" t="str">
        <f t="shared" si="85"/>
        <v>
</v>
      </c>
      <c r="Y409" s="12"/>
      <c r="Z409" s="5"/>
      <c r="AA409" s="5" t="str">
        <f t="shared" si="86"/>
        <v>
</v>
      </c>
      <c r="AB409" s="12"/>
      <c r="AC409" s="12"/>
      <c r="AD409" s="5" t="str">
        <f t="shared" si="87"/>
        <v>
</v>
      </c>
      <c r="AE409" s="12"/>
      <c r="AF409" s="12"/>
      <c r="AG409" s="12" t="str">
        <f t="shared" si="88"/>
        <v>
</v>
      </c>
      <c r="AH409" s="12">
        <v>0.0</v>
      </c>
      <c r="AI409" s="12" t="str">
        <f t="shared" si="59"/>
        <v>Other</v>
      </c>
      <c r="AJ409" s="12" t="str">
        <f t="shared" si="60"/>
        <v>none</v>
      </c>
      <c r="AK409" s="22" t="str">
        <f t="shared" si="89"/>
        <v/>
      </c>
      <c r="AL409" s="39" t="str">
        <f t="shared" si="62"/>
        <v/>
      </c>
      <c r="AM409" s="1" t="str">
        <f t="shared" si="90"/>
        <v>Non-White</v>
      </c>
      <c r="AN409" s="2" t="b">
        <f t="shared" si="64"/>
        <v>0</v>
      </c>
      <c r="AO409" s="1" t="b">
        <f t="shared" si="65"/>
        <v>0</v>
      </c>
      <c r="AP409" s="1" t="str">
        <f t="shared" si="66"/>
        <v>no involvement</v>
      </c>
      <c r="AQ409" s="1" t="b">
        <f t="shared" si="67"/>
        <v>0</v>
      </c>
      <c r="AR409" s="1" t="b">
        <f t="shared" si="68"/>
        <v>0</v>
      </c>
      <c r="AS409" s="1" t="b">
        <f t="shared" si="69"/>
        <v>0</v>
      </c>
      <c r="AT409" s="1" t="str">
        <f t="shared" si="70"/>
        <v>None</v>
      </c>
      <c r="AU409" s="1" t="b">
        <f t="shared" si="71"/>
        <v>0</v>
      </c>
      <c r="AV409" s="1" t="b">
        <f t="shared" si="72"/>
        <v>0</v>
      </c>
      <c r="AW409" s="1" t="str">
        <f t="shared" si="73"/>
        <v>None</v>
      </c>
      <c r="AX409" s="1" t="b">
        <f t="shared" si="74"/>
        <v>0</v>
      </c>
      <c r="AY409" s="1" t="b">
        <f t="shared" si="75"/>
        <v>0</v>
      </c>
      <c r="AZ409" s="1" t="b">
        <f t="shared" si="76"/>
        <v>0</v>
      </c>
      <c r="BA409" s="1" t="b">
        <f t="shared" si="77"/>
        <v>0</v>
      </c>
      <c r="BB409" s="1" t="b">
        <f t="shared" si="78"/>
        <v>0</v>
      </c>
    </row>
    <row r="410">
      <c r="A410" s="16" t="s">
        <v>1858</v>
      </c>
      <c r="B410" s="17">
        <v>42873.0</v>
      </c>
      <c r="C410" s="4" t="s">
        <v>1300</v>
      </c>
      <c r="D410" s="3" t="s">
        <v>477</v>
      </c>
      <c r="E410" s="3" t="s">
        <v>53</v>
      </c>
      <c r="F410" s="18" t="s">
        <v>139</v>
      </c>
      <c r="G410" s="6"/>
      <c r="H410" s="6"/>
      <c r="I410" s="25"/>
      <c r="J410" s="27"/>
      <c r="K410" s="19" t="s">
        <v>83</v>
      </c>
      <c r="L410" s="3" t="s">
        <v>151</v>
      </c>
      <c r="M410" s="3" t="s">
        <v>1476</v>
      </c>
      <c r="N410" s="3" t="s">
        <v>1470</v>
      </c>
      <c r="O410" s="3" t="s">
        <v>326</v>
      </c>
      <c r="P410" s="74"/>
      <c r="Q410" s="21"/>
      <c r="R410" s="21"/>
      <c r="S410" s="21"/>
      <c r="T410" s="7" t="s">
        <v>1859</v>
      </c>
      <c r="U410" s="25"/>
      <c r="V410" s="5" t="s">
        <v>179</v>
      </c>
      <c r="W410" s="5" t="s">
        <v>111</v>
      </c>
      <c r="X410" s="5" t="str">
        <f t="shared" si="85"/>
        <v>school administration
letters/statements</v>
      </c>
      <c r="Y410" s="5" t="s">
        <v>179</v>
      </c>
      <c r="Z410" s="5" t="s">
        <v>110</v>
      </c>
      <c r="AA410" s="5" t="str">
        <f t="shared" si="86"/>
        <v>school administration
policy/committee/system creation</v>
      </c>
      <c r="AB410" s="12"/>
      <c r="AC410" s="12"/>
      <c r="AD410" s="5" t="str">
        <f t="shared" si="87"/>
        <v>
</v>
      </c>
      <c r="AE410" s="12"/>
      <c r="AF410" s="12"/>
      <c r="AG410" s="12" t="str">
        <f t="shared" si="88"/>
        <v>
</v>
      </c>
      <c r="AH410" s="12">
        <v>2.0</v>
      </c>
      <c r="AI410" s="12" t="str">
        <f t="shared" si="59"/>
        <v>Symbol</v>
      </c>
      <c r="AJ410" s="12" t="str">
        <f t="shared" si="60"/>
        <v>hate-symbol</v>
      </c>
      <c r="AK410" s="22" t="str">
        <f t="shared" si="89"/>
        <v>letters/statements, policy/committee/system creation</v>
      </c>
      <c r="AL410" s="23" t="str">
        <f t="shared" si="62"/>
        <v>school administration, school administration</v>
      </c>
      <c r="AM410" s="1" t="str">
        <f t="shared" si="90"/>
        <v/>
      </c>
      <c r="AN410" s="2" t="b">
        <f t="shared" si="64"/>
        <v>0</v>
      </c>
      <c r="AO410" s="1" t="b">
        <f t="shared" si="65"/>
        <v>0</v>
      </c>
      <c r="AP410" s="1" t="str">
        <f t="shared" si="66"/>
        <v>no involvement</v>
      </c>
      <c r="AQ410" s="1" t="b">
        <f t="shared" si="67"/>
        <v>0</v>
      </c>
      <c r="AR410" s="1" t="b">
        <f t="shared" si="68"/>
        <v>1</v>
      </c>
      <c r="AS410" s="1" t="b">
        <f t="shared" si="69"/>
        <v>0</v>
      </c>
      <c r="AT410" s="1" t="str">
        <f t="shared" si="70"/>
        <v>None</v>
      </c>
      <c r="AU410" s="1" t="b">
        <f t="shared" si="71"/>
        <v>0</v>
      </c>
      <c r="AV410" s="1" t="b">
        <f t="shared" si="72"/>
        <v>0</v>
      </c>
      <c r="AW410" s="1" t="str">
        <f t="shared" si="73"/>
        <v>None</v>
      </c>
      <c r="AX410" s="1" t="b">
        <f t="shared" si="74"/>
        <v>1</v>
      </c>
      <c r="AY410" s="1" t="b">
        <f t="shared" si="75"/>
        <v>0</v>
      </c>
      <c r="AZ410" s="1" t="b">
        <f t="shared" si="76"/>
        <v>0</v>
      </c>
      <c r="BA410" s="1" t="b">
        <f t="shared" si="77"/>
        <v>1</v>
      </c>
      <c r="BB410" s="1" t="b">
        <f t="shared" si="78"/>
        <v>0</v>
      </c>
    </row>
    <row r="411">
      <c r="A411" s="16" t="s">
        <v>1860</v>
      </c>
      <c r="B411" s="17">
        <v>42879.0</v>
      </c>
      <c r="C411" s="4" t="s">
        <v>1861</v>
      </c>
      <c r="D411" s="3" t="s">
        <v>81</v>
      </c>
      <c r="E411" s="3" t="s">
        <v>53</v>
      </c>
      <c r="F411" s="18" t="s">
        <v>82</v>
      </c>
      <c r="G411" s="18"/>
      <c r="H411" s="18"/>
      <c r="I411" s="25"/>
      <c r="J411" s="27"/>
      <c r="K411" s="19" t="s">
        <v>83</v>
      </c>
      <c r="L411" s="3" t="s">
        <v>151</v>
      </c>
      <c r="M411" s="3" t="s">
        <v>1476</v>
      </c>
      <c r="N411" s="3" t="s">
        <v>1470</v>
      </c>
      <c r="O411" s="3" t="s">
        <v>297</v>
      </c>
      <c r="P411" s="74"/>
      <c r="Q411" s="21"/>
      <c r="R411" s="21"/>
      <c r="S411" s="21"/>
      <c r="T411" s="7" t="s">
        <v>1862</v>
      </c>
      <c r="U411" s="7" t="s">
        <v>1863</v>
      </c>
      <c r="V411" s="5" t="s">
        <v>179</v>
      </c>
      <c r="W411" s="5" t="s">
        <v>111</v>
      </c>
      <c r="X411" s="5" t="str">
        <f t="shared" si="85"/>
        <v>school administration
letters/statements</v>
      </c>
      <c r="Y411" s="5" t="s">
        <v>179</v>
      </c>
      <c r="Z411" s="5" t="s">
        <v>111</v>
      </c>
      <c r="AA411" s="5" t="str">
        <f t="shared" si="86"/>
        <v>school administration
letters/statements</v>
      </c>
      <c r="AB411" s="5" t="s">
        <v>163</v>
      </c>
      <c r="AC411" s="5" t="s">
        <v>111</v>
      </c>
      <c r="AD411" s="5" t="str">
        <f t="shared" si="87"/>
        <v>religious leaders
letters/statements</v>
      </c>
      <c r="AE411" s="5" t="s">
        <v>70</v>
      </c>
      <c r="AF411" s="5" t="s">
        <v>71</v>
      </c>
      <c r="AG411" s="12" t="str">
        <f t="shared" si="88"/>
        <v>police/sheriff
other</v>
      </c>
      <c r="AH411" s="12">
        <v>4.0</v>
      </c>
      <c r="AI411" s="12" t="str">
        <f t="shared" si="59"/>
        <v>Other</v>
      </c>
      <c r="AJ411" s="12" t="str">
        <f t="shared" si="60"/>
        <v>none</v>
      </c>
      <c r="AK411" s="22" t="str">
        <f t="shared" si="89"/>
        <v>letters/statements, letters/statements, letters/statements, other</v>
      </c>
      <c r="AL411" s="23" t="str">
        <f t="shared" si="62"/>
        <v>school administration, school administration, religious leaders, police/sheriff</v>
      </c>
      <c r="AM411" s="1" t="str">
        <f t="shared" si="90"/>
        <v/>
      </c>
      <c r="AN411" s="2" t="b">
        <f t="shared" si="64"/>
        <v>0</v>
      </c>
      <c r="AO411" s="1" t="b">
        <f t="shared" si="65"/>
        <v>1</v>
      </c>
      <c r="AP411" s="1" t="str">
        <f t="shared" si="66"/>
        <v>other</v>
      </c>
      <c r="AQ411" s="1" t="b">
        <f t="shared" si="67"/>
        <v>1</v>
      </c>
      <c r="AR411" s="1" t="b">
        <f t="shared" si="68"/>
        <v>1</v>
      </c>
      <c r="AS411" s="1" t="b">
        <f t="shared" si="69"/>
        <v>0</v>
      </c>
      <c r="AT411" s="1" t="str">
        <f t="shared" si="70"/>
        <v>None</v>
      </c>
      <c r="AU411" s="1" t="b">
        <f t="shared" si="71"/>
        <v>0</v>
      </c>
      <c r="AV411" s="1" t="b">
        <f t="shared" si="72"/>
        <v>1</v>
      </c>
      <c r="AW411" s="1" t="str">
        <f t="shared" si="73"/>
        <v>police/sheriff</v>
      </c>
      <c r="AX411" s="1" t="b">
        <f t="shared" si="74"/>
        <v>0</v>
      </c>
      <c r="AY411" s="1" t="b">
        <f t="shared" si="75"/>
        <v>0</v>
      </c>
      <c r="AZ411" s="1" t="b">
        <f t="shared" si="76"/>
        <v>0</v>
      </c>
      <c r="BA411" s="1" t="b">
        <f t="shared" si="77"/>
        <v>0</v>
      </c>
      <c r="BB411" s="1" t="b">
        <f t="shared" si="78"/>
        <v>1</v>
      </c>
    </row>
    <row r="412">
      <c r="A412" s="16" t="s">
        <v>1839</v>
      </c>
      <c r="B412" s="17">
        <v>42879.0</v>
      </c>
      <c r="C412" s="4" t="s">
        <v>1840</v>
      </c>
      <c r="D412" s="3" t="s">
        <v>74</v>
      </c>
      <c r="E412" s="3" t="s">
        <v>96</v>
      </c>
      <c r="F412" s="18" t="s">
        <v>82</v>
      </c>
      <c r="G412" s="18"/>
      <c r="H412" s="18"/>
      <c r="I412" s="25"/>
      <c r="J412" s="27"/>
      <c r="K412" s="19" t="s">
        <v>83</v>
      </c>
      <c r="L412" s="3" t="s">
        <v>146</v>
      </c>
      <c r="M412" s="3" t="s">
        <v>1476</v>
      </c>
      <c r="N412" s="3" t="s">
        <v>1470</v>
      </c>
      <c r="O412" s="85" t="s">
        <v>62</v>
      </c>
      <c r="P412" s="74"/>
      <c r="Q412" s="36"/>
      <c r="R412" s="21"/>
      <c r="S412" s="21"/>
      <c r="T412" s="7" t="s">
        <v>1842</v>
      </c>
      <c r="U412" s="25"/>
      <c r="V412" s="5" t="s">
        <v>68</v>
      </c>
      <c r="W412" s="5" t="s">
        <v>71</v>
      </c>
      <c r="X412" s="5" t="str">
        <f t="shared" si="85"/>
        <v>community members
other</v>
      </c>
      <c r="Y412" s="12"/>
      <c r="Z412" s="5"/>
      <c r="AA412" s="5" t="str">
        <f t="shared" si="86"/>
        <v>
</v>
      </c>
      <c r="AB412" s="12"/>
      <c r="AC412" s="12"/>
      <c r="AD412" s="5" t="str">
        <f t="shared" si="87"/>
        <v>
</v>
      </c>
      <c r="AE412" s="12"/>
      <c r="AF412" s="12"/>
      <c r="AG412" s="12" t="str">
        <f t="shared" si="88"/>
        <v>
</v>
      </c>
      <c r="AH412" s="12">
        <v>1.0</v>
      </c>
      <c r="AI412" s="12" t="str">
        <f t="shared" si="59"/>
        <v>Other</v>
      </c>
      <c r="AJ412" s="12" t="str">
        <f t="shared" si="60"/>
        <v>none</v>
      </c>
      <c r="AK412" s="22" t="str">
        <f t="shared" si="89"/>
        <v>other</v>
      </c>
      <c r="AL412" s="39" t="str">
        <f t="shared" si="62"/>
        <v>other</v>
      </c>
      <c r="AM412" s="1" t="str">
        <f t="shared" si="90"/>
        <v/>
      </c>
      <c r="AN412" s="2" t="b">
        <f t="shared" si="64"/>
        <v>0</v>
      </c>
      <c r="AO412" s="1" t="b">
        <f t="shared" si="65"/>
        <v>0</v>
      </c>
      <c r="AP412" s="1" t="str">
        <f t="shared" si="66"/>
        <v>no involvement</v>
      </c>
      <c r="AQ412" s="1" t="b">
        <f t="shared" si="67"/>
        <v>0</v>
      </c>
      <c r="AR412" s="1" t="b">
        <f t="shared" si="68"/>
        <v>0</v>
      </c>
      <c r="AS412" s="1" t="b">
        <f t="shared" si="69"/>
        <v>0</v>
      </c>
      <c r="AT412" s="1" t="str">
        <f t="shared" si="70"/>
        <v>None</v>
      </c>
      <c r="AU412" s="1" t="b">
        <f t="shared" si="71"/>
        <v>0</v>
      </c>
      <c r="AV412" s="1" t="b">
        <f t="shared" si="72"/>
        <v>1</v>
      </c>
      <c r="AW412" s="1" t="str">
        <f t="shared" si="73"/>
        <v>community members</v>
      </c>
      <c r="AX412" s="1" t="b">
        <f t="shared" si="74"/>
        <v>0</v>
      </c>
      <c r="AY412" s="1" t="b">
        <f t="shared" si="75"/>
        <v>0</v>
      </c>
      <c r="AZ412" s="1" t="b">
        <f t="shared" si="76"/>
        <v>0</v>
      </c>
      <c r="BA412" s="1" t="b">
        <f t="shared" si="77"/>
        <v>0</v>
      </c>
      <c r="BB412" s="1" t="b">
        <f t="shared" si="78"/>
        <v>0</v>
      </c>
    </row>
    <row r="413">
      <c r="A413" s="16" t="s">
        <v>1864</v>
      </c>
      <c r="B413" s="17">
        <v>42887.0</v>
      </c>
      <c r="C413" s="4" t="s">
        <v>1865</v>
      </c>
      <c r="D413" s="3" t="s">
        <v>477</v>
      </c>
      <c r="E413" s="3" t="s">
        <v>53</v>
      </c>
      <c r="F413" s="18" t="s">
        <v>876</v>
      </c>
      <c r="G413" s="6" t="s">
        <v>54</v>
      </c>
      <c r="H413" s="6"/>
      <c r="I413" s="25"/>
      <c r="J413" s="27"/>
      <c r="K413" s="19" t="s">
        <v>83</v>
      </c>
      <c r="L413" s="3" t="s">
        <v>648</v>
      </c>
      <c r="M413" s="3" t="s">
        <v>1476</v>
      </c>
      <c r="N413" s="3" t="s">
        <v>1470</v>
      </c>
      <c r="O413" s="3" t="s">
        <v>326</v>
      </c>
      <c r="P413" s="74"/>
      <c r="Q413" s="36"/>
      <c r="R413" s="21"/>
      <c r="S413" s="21"/>
      <c r="T413" s="7" t="s">
        <v>1866</v>
      </c>
      <c r="U413" s="25"/>
      <c r="V413" s="5" t="s">
        <v>179</v>
      </c>
      <c r="W413" s="5" t="s">
        <v>42</v>
      </c>
      <c r="X413" s="5" t="str">
        <f t="shared" si="85"/>
        <v>school administration
suspension/denial of access to space</v>
      </c>
      <c r="Y413" s="12"/>
      <c r="Z413" s="5"/>
      <c r="AA413" s="5" t="str">
        <f t="shared" si="86"/>
        <v>
</v>
      </c>
      <c r="AB413" s="12"/>
      <c r="AC413" s="12"/>
      <c r="AD413" s="5" t="str">
        <f t="shared" si="87"/>
        <v>
</v>
      </c>
      <c r="AE413" s="12"/>
      <c r="AF413" s="12"/>
      <c r="AG413" s="12" t="str">
        <f t="shared" si="88"/>
        <v>
</v>
      </c>
      <c r="AH413" s="12">
        <v>1.0</v>
      </c>
      <c r="AI413" s="12" t="str">
        <f t="shared" si="59"/>
        <v>Symbol</v>
      </c>
      <c r="AJ413" s="12" t="str">
        <f t="shared" si="60"/>
        <v>vandalism</v>
      </c>
      <c r="AK413" s="22" t="str">
        <f t="shared" si="89"/>
        <v>suspension/denial of access to space</v>
      </c>
      <c r="AL413" s="39" t="str">
        <f t="shared" si="62"/>
        <v>suspension/denial of access to space</v>
      </c>
      <c r="AM413" s="1" t="str">
        <f t="shared" si="90"/>
        <v/>
      </c>
      <c r="AN413" s="2" t="b">
        <f t="shared" si="64"/>
        <v>0</v>
      </c>
      <c r="AO413" s="1" t="b">
        <f t="shared" si="65"/>
        <v>0</v>
      </c>
      <c r="AP413" s="1" t="str">
        <f t="shared" si="66"/>
        <v>no involvement</v>
      </c>
      <c r="AQ413" s="1" t="b">
        <f t="shared" si="67"/>
        <v>0</v>
      </c>
      <c r="AR413" s="1" t="b">
        <f t="shared" si="68"/>
        <v>0</v>
      </c>
      <c r="AS413" s="1" t="b">
        <f t="shared" si="69"/>
        <v>0</v>
      </c>
      <c r="AT413" s="1" t="str">
        <f t="shared" si="70"/>
        <v>None</v>
      </c>
      <c r="AU413" s="1" t="b">
        <f t="shared" si="71"/>
        <v>1</v>
      </c>
      <c r="AV413" s="1" t="b">
        <f t="shared" si="72"/>
        <v>0</v>
      </c>
      <c r="AW413" s="1" t="str">
        <f t="shared" si="73"/>
        <v>None</v>
      </c>
      <c r="AX413" s="1" t="b">
        <f t="shared" si="74"/>
        <v>0</v>
      </c>
      <c r="AY413" s="1" t="b">
        <f t="shared" si="75"/>
        <v>0</v>
      </c>
      <c r="AZ413" s="1" t="b">
        <f t="shared" si="76"/>
        <v>0</v>
      </c>
      <c r="BA413" s="1" t="b">
        <f t="shared" si="77"/>
        <v>0</v>
      </c>
      <c r="BB413" s="1" t="b">
        <f t="shared" si="78"/>
        <v>1</v>
      </c>
    </row>
    <row r="414">
      <c r="A414" s="16" t="s">
        <v>1867</v>
      </c>
      <c r="B414" s="17">
        <v>42887.0</v>
      </c>
      <c r="C414" s="4" t="s">
        <v>1868</v>
      </c>
      <c r="D414" s="3" t="s">
        <v>1036</v>
      </c>
      <c r="E414" s="3" t="s">
        <v>262</v>
      </c>
      <c r="F414" s="18" t="s">
        <v>82</v>
      </c>
      <c r="G414" s="26"/>
      <c r="H414" s="26"/>
      <c r="I414" s="25"/>
      <c r="J414" s="27"/>
      <c r="K414" s="19" t="s">
        <v>83</v>
      </c>
      <c r="L414" s="3" t="s">
        <v>146</v>
      </c>
      <c r="M414" s="3" t="s">
        <v>1469</v>
      </c>
      <c r="N414" s="3" t="s">
        <v>1470</v>
      </c>
      <c r="O414" s="3" t="s">
        <v>1086</v>
      </c>
      <c r="P414" s="74"/>
      <c r="Q414" s="21"/>
      <c r="R414" s="21"/>
      <c r="S414" s="21"/>
      <c r="T414" s="7" t="s">
        <v>1869</v>
      </c>
      <c r="U414" s="7" t="s">
        <v>1870</v>
      </c>
      <c r="V414" s="5" t="s">
        <v>179</v>
      </c>
      <c r="W414" s="5" t="s">
        <v>42</v>
      </c>
      <c r="X414" s="5" t="str">
        <f t="shared" si="85"/>
        <v>school administration
suspension/denial of access to space</v>
      </c>
      <c r="Y414" s="12"/>
      <c r="Z414" s="5"/>
      <c r="AA414" s="5" t="str">
        <f t="shared" si="86"/>
        <v>
</v>
      </c>
      <c r="AB414" s="12"/>
      <c r="AC414" s="12"/>
      <c r="AD414" s="5" t="str">
        <f t="shared" si="87"/>
        <v>
</v>
      </c>
      <c r="AE414" s="12"/>
      <c r="AF414" s="12"/>
      <c r="AG414" s="12" t="str">
        <f t="shared" si="88"/>
        <v>
</v>
      </c>
      <c r="AH414" s="12">
        <v>1.0</v>
      </c>
      <c r="AI414" s="12" t="str">
        <f t="shared" si="59"/>
        <v>Other</v>
      </c>
      <c r="AJ414" s="12" t="str">
        <f t="shared" si="60"/>
        <v>none</v>
      </c>
      <c r="AK414" s="22" t="str">
        <f t="shared" si="89"/>
        <v>suspension/denial of access to space</v>
      </c>
      <c r="AL414" s="23" t="str">
        <f t="shared" si="62"/>
        <v>suspension/denial of access to space</v>
      </c>
      <c r="AM414" s="1" t="str">
        <f t="shared" si="90"/>
        <v/>
      </c>
      <c r="AN414" s="2" t="b">
        <f t="shared" si="64"/>
        <v>0</v>
      </c>
      <c r="AO414" s="1" t="b">
        <f t="shared" si="65"/>
        <v>0</v>
      </c>
      <c r="AP414" s="1" t="str">
        <f t="shared" si="66"/>
        <v>no involvement</v>
      </c>
      <c r="AQ414" s="1" t="b">
        <f t="shared" si="67"/>
        <v>0</v>
      </c>
      <c r="AR414" s="1" t="b">
        <f t="shared" si="68"/>
        <v>0</v>
      </c>
      <c r="AS414" s="1" t="b">
        <f t="shared" si="69"/>
        <v>0</v>
      </c>
      <c r="AT414" s="1" t="str">
        <f t="shared" si="70"/>
        <v>None</v>
      </c>
      <c r="AU414" s="1" t="b">
        <f t="shared" si="71"/>
        <v>1</v>
      </c>
      <c r="AV414" s="1" t="b">
        <f t="shared" si="72"/>
        <v>0</v>
      </c>
      <c r="AW414" s="1" t="str">
        <f t="shared" si="73"/>
        <v>None</v>
      </c>
      <c r="AX414" s="1" t="b">
        <f t="shared" si="74"/>
        <v>0</v>
      </c>
      <c r="AY414" s="1" t="b">
        <f t="shared" si="75"/>
        <v>0</v>
      </c>
      <c r="AZ414" s="1" t="b">
        <f t="shared" si="76"/>
        <v>0</v>
      </c>
      <c r="BA414" s="1" t="b">
        <f t="shared" si="77"/>
        <v>0</v>
      </c>
      <c r="BB414" s="1" t="b">
        <f t="shared" si="78"/>
        <v>1</v>
      </c>
    </row>
    <row r="415">
      <c r="A415" s="62" t="s">
        <v>1871</v>
      </c>
      <c r="B415" s="17">
        <v>42891.0</v>
      </c>
      <c r="C415" s="4" t="s">
        <v>1491</v>
      </c>
      <c r="D415" s="3" t="s">
        <v>74</v>
      </c>
      <c r="E415" s="3" t="s">
        <v>53</v>
      </c>
      <c r="F415" s="18" t="s">
        <v>506</v>
      </c>
      <c r="G415" s="6"/>
      <c r="H415" s="6"/>
      <c r="I415" s="25"/>
      <c r="J415" s="27"/>
      <c r="K415" s="19" t="s">
        <v>83</v>
      </c>
      <c r="L415" s="3" t="s">
        <v>151</v>
      </c>
      <c r="M415" s="3" t="s">
        <v>1469</v>
      </c>
      <c r="N415" s="3" t="s">
        <v>1470</v>
      </c>
      <c r="O415" s="3" t="s">
        <v>297</v>
      </c>
      <c r="P415" s="74"/>
      <c r="Q415" s="21"/>
      <c r="R415" s="21"/>
      <c r="S415" s="21"/>
      <c r="T415" s="7" t="s">
        <v>1872</v>
      </c>
      <c r="U415" s="7" t="s">
        <v>1873</v>
      </c>
      <c r="V415" s="5" t="s">
        <v>179</v>
      </c>
      <c r="W415" s="5" t="s">
        <v>111</v>
      </c>
      <c r="X415" s="5" t="str">
        <f t="shared" si="85"/>
        <v>school administration
letters/statements</v>
      </c>
      <c r="Y415" s="5" t="s">
        <v>179</v>
      </c>
      <c r="Z415" s="5" t="s">
        <v>110</v>
      </c>
      <c r="AA415" s="5" t="str">
        <f t="shared" si="86"/>
        <v>school administration
policy/committee/system creation</v>
      </c>
      <c r="AB415" s="5" t="s">
        <v>70</v>
      </c>
      <c r="AC415" s="5" t="s">
        <v>71</v>
      </c>
      <c r="AD415" s="5" t="str">
        <f t="shared" si="87"/>
        <v>police/sheriff
other</v>
      </c>
      <c r="AE415" s="12"/>
      <c r="AF415" s="12"/>
      <c r="AG415" s="12" t="str">
        <f t="shared" si="88"/>
        <v>
</v>
      </c>
      <c r="AH415" s="12">
        <v>3.0</v>
      </c>
      <c r="AI415" s="12" t="str">
        <f t="shared" si="59"/>
        <v>Incident</v>
      </c>
      <c r="AJ415" s="12" t="str">
        <f t="shared" si="60"/>
        <v>other</v>
      </c>
      <c r="AK415" s="22" t="str">
        <f t="shared" si="89"/>
        <v>letters/statements, policy/committee/system creation, other</v>
      </c>
      <c r="AL415" s="23" t="str">
        <f t="shared" si="62"/>
        <v>school administration, school administration, police/sheriff</v>
      </c>
      <c r="AM415" s="1" t="str">
        <f t="shared" si="90"/>
        <v/>
      </c>
      <c r="AN415" s="2" t="b">
        <f t="shared" si="64"/>
        <v>0</v>
      </c>
      <c r="AO415" s="1" t="b">
        <f t="shared" si="65"/>
        <v>1</v>
      </c>
      <c r="AP415" s="1" t="str">
        <f t="shared" si="66"/>
        <v>other</v>
      </c>
      <c r="AQ415" s="1" t="b">
        <f t="shared" si="67"/>
        <v>0</v>
      </c>
      <c r="AR415" s="1" t="b">
        <f t="shared" si="68"/>
        <v>1</v>
      </c>
      <c r="AS415" s="1" t="b">
        <f t="shared" si="69"/>
        <v>0</v>
      </c>
      <c r="AT415" s="1" t="str">
        <f t="shared" si="70"/>
        <v>None</v>
      </c>
      <c r="AU415" s="1" t="b">
        <f t="shared" si="71"/>
        <v>0</v>
      </c>
      <c r="AV415" s="1" t="b">
        <f t="shared" si="72"/>
        <v>1</v>
      </c>
      <c r="AW415" s="1" t="str">
        <f t="shared" si="73"/>
        <v>police/sheriff</v>
      </c>
      <c r="AX415" s="1" t="b">
        <f t="shared" si="74"/>
        <v>1</v>
      </c>
      <c r="AY415" s="1" t="b">
        <f t="shared" si="75"/>
        <v>0</v>
      </c>
      <c r="AZ415" s="1" t="b">
        <f t="shared" si="76"/>
        <v>0</v>
      </c>
      <c r="BA415" s="1" t="b">
        <f t="shared" si="77"/>
        <v>1</v>
      </c>
      <c r="BB415" s="1" t="b">
        <f t="shared" si="78"/>
        <v>1</v>
      </c>
    </row>
    <row r="416">
      <c r="A416" s="16" t="s">
        <v>1871</v>
      </c>
      <c r="B416" s="17">
        <v>42891.0</v>
      </c>
      <c r="C416" s="4" t="s">
        <v>1491</v>
      </c>
      <c r="D416" s="3" t="s">
        <v>74</v>
      </c>
      <c r="E416" s="3" t="s">
        <v>53</v>
      </c>
      <c r="F416" s="18" t="s">
        <v>82</v>
      </c>
      <c r="G416" s="18"/>
      <c r="H416" s="18"/>
      <c r="I416" s="25"/>
      <c r="J416" s="27"/>
      <c r="K416" s="19" t="s">
        <v>83</v>
      </c>
      <c r="L416" s="3" t="s">
        <v>151</v>
      </c>
      <c r="M416" s="3" t="s">
        <v>1469</v>
      </c>
      <c r="N416" s="3" t="s">
        <v>1470</v>
      </c>
      <c r="O416" s="3" t="s">
        <v>297</v>
      </c>
      <c r="P416" s="74"/>
      <c r="Q416" s="21"/>
      <c r="R416" s="21"/>
      <c r="S416" s="21"/>
      <c r="T416" s="7" t="s">
        <v>1872</v>
      </c>
      <c r="U416" s="7" t="s">
        <v>1874</v>
      </c>
      <c r="V416" s="5" t="s">
        <v>179</v>
      </c>
      <c r="W416" s="5" t="s">
        <v>111</v>
      </c>
      <c r="X416" s="5" t="str">
        <f t="shared" si="85"/>
        <v>school administration
letters/statements</v>
      </c>
      <c r="Y416" s="5" t="s">
        <v>179</v>
      </c>
      <c r="Z416" s="5" t="s">
        <v>110</v>
      </c>
      <c r="AA416" s="5" t="str">
        <f t="shared" si="86"/>
        <v>school administration
policy/committee/system creation</v>
      </c>
      <c r="AB416" s="5" t="s">
        <v>70</v>
      </c>
      <c r="AC416" s="5" t="s">
        <v>71</v>
      </c>
      <c r="AD416" s="5" t="str">
        <f t="shared" si="87"/>
        <v>police/sheriff
other</v>
      </c>
      <c r="AE416" s="12"/>
      <c r="AF416" s="12"/>
      <c r="AG416" s="12" t="str">
        <f t="shared" si="88"/>
        <v>
</v>
      </c>
      <c r="AH416" s="12">
        <v>3.0</v>
      </c>
      <c r="AI416" s="12" t="str">
        <f t="shared" si="59"/>
        <v>Other</v>
      </c>
      <c r="AJ416" s="12" t="str">
        <f t="shared" si="60"/>
        <v>none</v>
      </c>
      <c r="AK416" s="22" t="str">
        <f t="shared" si="89"/>
        <v>letters/statements, policy/committee/system creation, other</v>
      </c>
      <c r="AL416" s="23" t="str">
        <f t="shared" si="62"/>
        <v>school administration, school administration, police/sheriff</v>
      </c>
      <c r="AM416" s="1" t="str">
        <f t="shared" si="90"/>
        <v/>
      </c>
      <c r="AN416" s="2" t="b">
        <f t="shared" si="64"/>
        <v>0</v>
      </c>
      <c r="AO416" s="1" t="b">
        <f t="shared" si="65"/>
        <v>1</v>
      </c>
      <c r="AP416" s="1" t="str">
        <f t="shared" si="66"/>
        <v>other</v>
      </c>
      <c r="AQ416" s="1" t="b">
        <f t="shared" si="67"/>
        <v>0</v>
      </c>
      <c r="AR416" s="1" t="b">
        <f t="shared" si="68"/>
        <v>1</v>
      </c>
      <c r="AS416" s="1" t="b">
        <f t="shared" si="69"/>
        <v>0</v>
      </c>
      <c r="AT416" s="1" t="str">
        <f t="shared" si="70"/>
        <v>None</v>
      </c>
      <c r="AU416" s="1" t="b">
        <f t="shared" si="71"/>
        <v>0</v>
      </c>
      <c r="AV416" s="1" t="b">
        <f t="shared" si="72"/>
        <v>1</v>
      </c>
      <c r="AW416" s="1" t="str">
        <f t="shared" si="73"/>
        <v>police/sheriff</v>
      </c>
      <c r="AX416" s="1" t="b">
        <f t="shared" si="74"/>
        <v>1</v>
      </c>
      <c r="AY416" s="1" t="b">
        <f t="shared" si="75"/>
        <v>0</v>
      </c>
      <c r="AZ416" s="1" t="b">
        <f t="shared" si="76"/>
        <v>0</v>
      </c>
      <c r="BA416" s="1" t="b">
        <f t="shared" si="77"/>
        <v>1</v>
      </c>
      <c r="BB416" s="1" t="b">
        <f t="shared" si="78"/>
        <v>1</v>
      </c>
    </row>
    <row r="417">
      <c r="A417" s="62" t="s">
        <v>1871</v>
      </c>
      <c r="B417" s="17">
        <v>42891.0</v>
      </c>
      <c r="C417" s="4" t="s">
        <v>1491</v>
      </c>
      <c r="D417" s="3" t="s">
        <v>74</v>
      </c>
      <c r="E417" s="3" t="s">
        <v>53</v>
      </c>
      <c r="F417" s="18" t="s">
        <v>82</v>
      </c>
      <c r="G417" s="18"/>
      <c r="H417" s="18"/>
      <c r="I417" s="25"/>
      <c r="J417" s="27"/>
      <c r="K417" s="19" t="s">
        <v>83</v>
      </c>
      <c r="L417" s="3" t="s">
        <v>151</v>
      </c>
      <c r="M417" s="3" t="s">
        <v>1476</v>
      </c>
      <c r="N417" s="3" t="s">
        <v>1470</v>
      </c>
      <c r="O417" s="3" t="s">
        <v>1875</v>
      </c>
      <c r="P417" s="74"/>
      <c r="Q417" s="21"/>
      <c r="R417" s="21"/>
      <c r="S417" s="21"/>
      <c r="T417" s="7" t="s">
        <v>1872</v>
      </c>
      <c r="U417" s="7" t="s">
        <v>1876</v>
      </c>
      <c r="V417" s="5" t="s">
        <v>179</v>
      </c>
      <c r="W417" s="5" t="s">
        <v>111</v>
      </c>
      <c r="X417" s="5" t="str">
        <f t="shared" si="85"/>
        <v>school administration
letters/statements</v>
      </c>
      <c r="Y417" s="5" t="s">
        <v>179</v>
      </c>
      <c r="Z417" s="5" t="s">
        <v>110</v>
      </c>
      <c r="AA417" s="5" t="str">
        <f t="shared" si="86"/>
        <v>school administration
policy/committee/system creation</v>
      </c>
      <c r="AB417" s="5" t="s">
        <v>70</v>
      </c>
      <c r="AC417" s="5" t="s">
        <v>71</v>
      </c>
      <c r="AD417" s="5" t="str">
        <f t="shared" si="87"/>
        <v>police/sheriff
other</v>
      </c>
      <c r="AE417" s="12"/>
      <c r="AF417" s="12"/>
      <c r="AG417" s="12" t="str">
        <f t="shared" si="88"/>
        <v>
</v>
      </c>
      <c r="AH417" s="12">
        <v>3.0</v>
      </c>
      <c r="AI417" s="12" t="str">
        <f t="shared" si="59"/>
        <v>Other</v>
      </c>
      <c r="AJ417" s="12" t="str">
        <f t="shared" si="60"/>
        <v>none</v>
      </c>
      <c r="AK417" s="22" t="str">
        <f t="shared" si="89"/>
        <v>letters/statements, policy/committee/system creation, other</v>
      </c>
      <c r="AL417" s="23" t="str">
        <f t="shared" si="62"/>
        <v>school administration, school administration, police/sheriff</v>
      </c>
      <c r="AM417" s="1" t="str">
        <f t="shared" si="90"/>
        <v/>
      </c>
      <c r="AN417" s="2" t="b">
        <f t="shared" si="64"/>
        <v>0</v>
      </c>
      <c r="AO417" s="1" t="b">
        <f t="shared" si="65"/>
        <v>1</v>
      </c>
      <c r="AP417" s="1" t="str">
        <f t="shared" si="66"/>
        <v>other</v>
      </c>
      <c r="AQ417" s="1" t="b">
        <f t="shared" si="67"/>
        <v>0</v>
      </c>
      <c r="AR417" s="1" t="b">
        <f t="shared" si="68"/>
        <v>1</v>
      </c>
      <c r="AS417" s="1" t="b">
        <f t="shared" si="69"/>
        <v>0</v>
      </c>
      <c r="AT417" s="1" t="str">
        <f t="shared" si="70"/>
        <v>None</v>
      </c>
      <c r="AU417" s="1" t="b">
        <f t="shared" si="71"/>
        <v>0</v>
      </c>
      <c r="AV417" s="1" t="b">
        <f t="shared" si="72"/>
        <v>1</v>
      </c>
      <c r="AW417" s="1" t="str">
        <f t="shared" si="73"/>
        <v>police/sheriff</v>
      </c>
      <c r="AX417" s="1" t="b">
        <f t="shared" si="74"/>
        <v>1</v>
      </c>
      <c r="AY417" s="1" t="b">
        <f t="shared" si="75"/>
        <v>0</v>
      </c>
      <c r="AZ417" s="1" t="b">
        <f t="shared" si="76"/>
        <v>0</v>
      </c>
      <c r="BA417" s="1" t="b">
        <f t="shared" si="77"/>
        <v>1</v>
      </c>
      <c r="BB417" s="1" t="b">
        <f t="shared" si="78"/>
        <v>1</v>
      </c>
    </row>
    <row r="418">
      <c r="A418" s="16" t="s">
        <v>1877</v>
      </c>
      <c r="B418" s="17">
        <v>42897.0</v>
      </c>
      <c r="C418" s="4" t="s">
        <v>1722</v>
      </c>
      <c r="D418" s="3" t="s">
        <v>95</v>
      </c>
      <c r="E418" s="3" t="s">
        <v>53</v>
      </c>
      <c r="F418" s="18" t="s">
        <v>54</v>
      </c>
      <c r="G418" s="6"/>
      <c r="H418" s="6"/>
      <c r="I418" s="25"/>
      <c r="J418" s="27"/>
      <c r="K418" s="19" t="s">
        <v>83</v>
      </c>
      <c r="L418" s="3" t="s">
        <v>59</v>
      </c>
      <c r="M418" s="3" t="s">
        <v>1878</v>
      </c>
      <c r="N418" s="3" t="s">
        <v>1470</v>
      </c>
      <c r="O418" s="3" t="s">
        <v>1878</v>
      </c>
      <c r="P418" s="20" t="s">
        <v>1879</v>
      </c>
      <c r="Q418" s="36"/>
      <c r="R418" s="21"/>
      <c r="S418" s="21"/>
      <c r="T418" s="7" t="s">
        <v>1880</v>
      </c>
      <c r="U418" s="7" t="s">
        <v>1881</v>
      </c>
      <c r="V418" s="5" t="s">
        <v>179</v>
      </c>
      <c r="W418" s="5" t="s">
        <v>42</v>
      </c>
      <c r="X418" s="5" t="str">
        <f t="shared" si="85"/>
        <v>school administration
suspension/denial of access to space</v>
      </c>
      <c r="Y418" s="5" t="s">
        <v>179</v>
      </c>
      <c r="Z418" s="5" t="s">
        <v>111</v>
      </c>
      <c r="AA418" s="5" t="str">
        <f t="shared" si="86"/>
        <v>school administration
letters/statements</v>
      </c>
      <c r="AB418" s="12"/>
      <c r="AC418" s="12"/>
      <c r="AD418" s="5" t="str">
        <f t="shared" si="87"/>
        <v>
</v>
      </c>
      <c r="AE418" s="12"/>
      <c r="AF418" s="12"/>
      <c r="AG418" s="12" t="str">
        <f t="shared" si="88"/>
        <v>
</v>
      </c>
      <c r="AH418" s="12">
        <v>2.0</v>
      </c>
      <c r="AI418" s="12" t="str">
        <f t="shared" si="59"/>
        <v>Vandalism</v>
      </c>
      <c r="AJ418" s="12" t="str">
        <f t="shared" si="60"/>
        <v>vandalism</v>
      </c>
      <c r="AK418" s="22" t="str">
        <f t="shared" si="89"/>
        <v>suspension/denial of access to space, letters/statements</v>
      </c>
      <c r="AL418" s="39" t="str">
        <f t="shared" si="62"/>
        <v>school administration, school administration</v>
      </c>
      <c r="AM418" s="1" t="str">
        <f t="shared" si="90"/>
        <v/>
      </c>
      <c r="AN418" s="2" t="b">
        <f t="shared" si="64"/>
        <v>0</v>
      </c>
      <c r="AO418" s="1" t="b">
        <f t="shared" si="65"/>
        <v>0</v>
      </c>
      <c r="AP418" s="1" t="str">
        <f t="shared" si="66"/>
        <v>no involvement</v>
      </c>
      <c r="AQ418" s="1" t="b">
        <f t="shared" si="67"/>
        <v>0</v>
      </c>
      <c r="AR418" s="1" t="b">
        <f t="shared" si="68"/>
        <v>1</v>
      </c>
      <c r="AS418" s="1" t="b">
        <f t="shared" si="69"/>
        <v>0</v>
      </c>
      <c r="AT418" s="1" t="str">
        <f t="shared" si="70"/>
        <v>None</v>
      </c>
      <c r="AU418" s="1" t="b">
        <f t="shared" si="71"/>
        <v>1</v>
      </c>
      <c r="AV418" s="1" t="b">
        <f t="shared" si="72"/>
        <v>0</v>
      </c>
      <c r="AW418" s="1" t="str">
        <f t="shared" si="73"/>
        <v>None</v>
      </c>
      <c r="AX418" s="1" t="b">
        <f t="shared" si="74"/>
        <v>0</v>
      </c>
      <c r="AY418" s="1" t="b">
        <f t="shared" si="75"/>
        <v>0</v>
      </c>
      <c r="AZ418" s="1" t="b">
        <f t="shared" si="76"/>
        <v>0</v>
      </c>
      <c r="BA418" s="1" t="b">
        <f t="shared" si="77"/>
        <v>0</v>
      </c>
      <c r="BB418" s="1" t="b">
        <f t="shared" si="78"/>
        <v>1</v>
      </c>
    </row>
    <row r="419">
      <c r="A419" s="16" t="s">
        <v>1882</v>
      </c>
      <c r="B419" s="17">
        <v>42902.0</v>
      </c>
      <c r="C419" s="4" t="s">
        <v>825</v>
      </c>
      <c r="D419" s="3" t="s">
        <v>333</v>
      </c>
      <c r="E419" s="3" t="s">
        <v>53</v>
      </c>
      <c r="F419" s="18" t="s">
        <v>1883</v>
      </c>
      <c r="G419" s="6"/>
      <c r="H419" s="6"/>
      <c r="I419" s="25"/>
      <c r="J419" s="104" t="s">
        <v>1884</v>
      </c>
      <c r="K419" s="19" t="s">
        <v>132</v>
      </c>
      <c r="L419" s="3" t="s">
        <v>146</v>
      </c>
      <c r="M419" s="3" t="s">
        <v>1476</v>
      </c>
      <c r="N419" s="3" t="s">
        <v>1470</v>
      </c>
      <c r="O419" s="3" t="s">
        <v>152</v>
      </c>
      <c r="P419" s="20" t="s">
        <v>1885</v>
      </c>
      <c r="Q419" s="36"/>
      <c r="R419" s="21"/>
      <c r="S419" s="21"/>
      <c r="T419" s="25"/>
      <c r="U419" s="7" t="s">
        <v>1886</v>
      </c>
      <c r="V419" s="5" t="s">
        <v>70</v>
      </c>
      <c r="W419" s="5" t="s">
        <v>71</v>
      </c>
      <c r="X419" s="5" t="str">
        <f t="shared" si="85"/>
        <v>police/sheriff
other</v>
      </c>
      <c r="Y419" s="12"/>
      <c r="Z419" s="5"/>
      <c r="AA419" s="5" t="str">
        <f t="shared" si="86"/>
        <v>
</v>
      </c>
      <c r="AB419" s="12"/>
      <c r="AC419" s="12"/>
      <c r="AD419" s="5" t="str">
        <f t="shared" si="87"/>
        <v>
</v>
      </c>
      <c r="AE419" s="12"/>
      <c r="AF419" s="12"/>
      <c r="AG419" s="12" t="str">
        <f t="shared" si="88"/>
        <v>
</v>
      </c>
      <c r="AH419" s="12">
        <v>0.0</v>
      </c>
      <c r="AI419" s="12" t="str">
        <f t="shared" si="59"/>
        <v>Other</v>
      </c>
      <c r="AJ419" s="12" t="str">
        <f t="shared" si="60"/>
        <v>other</v>
      </c>
      <c r="AK419" s="22" t="str">
        <f t="shared" si="89"/>
        <v>other</v>
      </c>
      <c r="AL419" s="39" t="str">
        <f t="shared" si="62"/>
        <v>other</v>
      </c>
      <c r="AM419" s="1" t="str">
        <f t="shared" si="90"/>
        <v/>
      </c>
      <c r="AN419" s="2" t="b">
        <f t="shared" si="64"/>
        <v>0</v>
      </c>
      <c r="AO419" s="1" t="b">
        <f t="shared" si="65"/>
        <v>1</v>
      </c>
      <c r="AP419" s="1" t="str">
        <f t="shared" si="66"/>
        <v>other</v>
      </c>
      <c r="AQ419" s="1" t="b">
        <f t="shared" si="67"/>
        <v>0</v>
      </c>
      <c r="AR419" s="1" t="b">
        <f t="shared" si="68"/>
        <v>0</v>
      </c>
      <c r="AS419" s="1" t="b">
        <f t="shared" si="69"/>
        <v>0</v>
      </c>
      <c r="AT419" s="1" t="str">
        <f t="shared" si="70"/>
        <v>None</v>
      </c>
      <c r="AU419" s="1" t="b">
        <f t="shared" si="71"/>
        <v>0</v>
      </c>
      <c r="AV419" s="1" t="b">
        <f t="shared" si="72"/>
        <v>1</v>
      </c>
      <c r="AW419" s="1" t="str">
        <f t="shared" si="73"/>
        <v>police/sheriff</v>
      </c>
      <c r="AX419" s="1" t="b">
        <f t="shared" si="74"/>
        <v>0</v>
      </c>
      <c r="AY419" s="1" t="b">
        <f t="shared" si="75"/>
        <v>0</v>
      </c>
      <c r="AZ419" s="1" t="b">
        <f t="shared" si="76"/>
        <v>0</v>
      </c>
      <c r="BA419" s="1" t="b">
        <f t="shared" si="77"/>
        <v>0</v>
      </c>
      <c r="BB419" s="1" t="b">
        <f t="shared" si="78"/>
        <v>1</v>
      </c>
    </row>
    <row r="420">
      <c r="A420" s="16" t="s">
        <v>1887</v>
      </c>
      <c r="B420" s="17">
        <v>42912.0</v>
      </c>
      <c r="C420" s="4" t="s">
        <v>1888</v>
      </c>
      <c r="D420" s="3" t="s">
        <v>124</v>
      </c>
      <c r="E420" s="3" t="s">
        <v>53</v>
      </c>
      <c r="F420" s="18" t="s">
        <v>55</v>
      </c>
      <c r="G420" s="6"/>
      <c r="H420" s="6"/>
      <c r="I420" s="25"/>
      <c r="J420" s="27"/>
      <c r="K420" s="19" t="s">
        <v>83</v>
      </c>
      <c r="L420" s="3" t="s">
        <v>151</v>
      </c>
      <c r="M420" s="3" t="s">
        <v>1476</v>
      </c>
      <c r="N420" s="3" t="s">
        <v>1470</v>
      </c>
      <c r="O420" s="3" t="s">
        <v>275</v>
      </c>
      <c r="P420" s="74"/>
      <c r="Q420" s="36"/>
      <c r="R420" s="21"/>
      <c r="S420" s="21"/>
      <c r="T420" s="7" t="s">
        <v>1889</v>
      </c>
      <c r="U420" s="7" t="s">
        <v>1890</v>
      </c>
      <c r="V420" s="5" t="s">
        <v>179</v>
      </c>
      <c r="W420" s="5" t="s">
        <v>111</v>
      </c>
      <c r="X420" s="5" t="str">
        <f t="shared" si="85"/>
        <v>school administration
letters/statements</v>
      </c>
      <c r="Y420" s="12"/>
      <c r="Z420" s="5"/>
      <c r="AA420" s="5" t="str">
        <f t="shared" si="86"/>
        <v>
</v>
      </c>
      <c r="AB420" s="12"/>
      <c r="AC420" s="12"/>
      <c r="AD420" s="5" t="str">
        <f t="shared" si="87"/>
        <v>
</v>
      </c>
      <c r="AE420" s="12"/>
      <c r="AF420" s="12"/>
      <c r="AG420" s="12" t="str">
        <f t="shared" si="88"/>
        <v>
</v>
      </c>
      <c r="AH420" s="12">
        <v>1.0</v>
      </c>
      <c r="AI420" s="12" t="str">
        <f t="shared" si="59"/>
        <v>Graffiti</v>
      </c>
      <c r="AJ420" s="12" t="str">
        <f t="shared" si="60"/>
        <v>graffiti</v>
      </c>
      <c r="AK420" s="22" t="str">
        <f t="shared" si="89"/>
        <v>letters/statements</v>
      </c>
      <c r="AL420" s="39" t="str">
        <f t="shared" si="62"/>
        <v>letters/statements</v>
      </c>
      <c r="AM420" s="1" t="str">
        <f t="shared" si="90"/>
        <v/>
      </c>
      <c r="AN420" s="2" t="b">
        <f t="shared" si="64"/>
        <v>0</v>
      </c>
      <c r="AO420" s="1" t="b">
        <f t="shared" si="65"/>
        <v>0</v>
      </c>
      <c r="AP420" s="1" t="str">
        <f t="shared" si="66"/>
        <v>no involvement</v>
      </c>
      <c r="AQ420" s="1" t="b">
        <f t="shared" si="67"/>
        <v>0</v>
      </c>
      <c r="AR420" s="1" t="b">
        <f t="shared" si="68"/>
        <v>1</v>
      </c>
      <c r="AS420" s="1" t="b">
        <f t="shared" si="69"/>
        <v>0</v>
      </c>
      <c r="AT420" s="1" t="str">
        <f t="shared" si="70"/>
        <v>None</v>
      </c>
      <c r="AU420" s="1" t="b">
        <f t="shared" si="71"/>
        <v>0</v>
      </c>
      <c r="AV420" s="1" t="b">
        <f t="shared" si="72"/>
        <v>0</v>
      </c>
      <c r="AW420" s="1" t="str">
        <f t="shared" si="73"/>
        <v>None</v>
      </c>
      <c r="AX420" s="1" t="b">
        <f t="shared" si="74"/>
        <v>0</v>
      </c>
      <c r="AY420" s="1" t="b">
        <f t="shared" si="75"/>
        <v>0</v>
      </c>
      <c r="AZ420" s="1" t="b">
        <f t="shared" si="76"/>
        <v>0</v>
      </c>
      <c r="BA420" s="1" t="b">
        <f t="shared" si="77"/>
        <v>0</v>
      </c>
      <c r="BB420" s="1" t="b">
        <f t="shared" si="78"/>
        <v>0</v>
      </c>
    </row>
    <row r="421">
      <c r="A421" s="16" t="s">
        <v>1891</v>
      </c>
      <c r="B421" s="17">
        <v>42918.0</v>
      </c>
      <c r="C421" s="4" t="s">
        <v>1892</v>
      </c>
      <c r="D421" s="3" t="s">
        <v>898</v>
      </c>
      <c r="E421" s="3" t="s">
        <v>53</v>
      </c>
      <c r="F421" s="18" t="s">
        <v>54</v>
      </c>
      <c r="G421" s="6"/>
      <c r="H421" s="6"/>
      <c r="I421" s="25"/>
      <c r="J421" s="27"/>
      <c r="K421" s="19" t="s">
        <v>83</v>
      </c>
      <c r="L421" s="3" t="s">
        <v>59</v>
      </c>
      <c r="M421" s="3" t="s">
        <v>1497</v>
      </c>
      <c r="N421" s="3" t="s">
        <v>1470</v>
      </c>
      <c r="O421" s="3" t="s">
        <v>468</v>
      </c>
      <c r="P421" s="20" t="s">
        <v>1893</v>
      </c>
      <c r="Q421" s="36"/>
      <c r="R421" s="21"/>
      <c r="S421" s="21"/>
      <c r="T421" s="25"/>
      <c r="U421" s="25"/>
      <c r="V421" s="12"/>
      <c r="W421" s="5"/>
      <c r="X421" s="5" t="str">
        <f t="shared" si="85"/>
        <v>
</v>
      </c>
      <c r="Y421" s="12"/>
      <c r="Z421" s="5"/>
      <c r="AA421" s="5" t="str">
        <f t="shared" si="86"/>
        <v>
</v>
      </c>
      <c r="AB421" s="12"/>
      <c r="AC421" s="12"/>
      <c r="AD421" s="5" t="str">
        <f t="shared" si="87"/>
        <v>
</v>
      </c>
      <c r="AE421" s="12"/>
      <c r="AF421" s="12"/>
      <c r="AG421" s="12" t="str">
        <f t="shared" si="88"/>
        <v>
</v>
      </c>
      <c r="AH421" s="12">
        <v>0.0</v>
      </c>
      <c r="AI421" s="12" t="str">
        <f t="shared" si="59"/>
        <v>Vandalism</v>
      </c>
      <c r="AJ421" s="12" t="str">
        <f t="shared" si="60"/>
        <v>vandalism</v>
      </c>
      <c r="AK421" s="22" t="str">
        <f t="shared" si="89"/>
        <v/>
      </c>
      <c r="AL421" s="39" t="str">
        <f t="shared" si="62"/>
        <v/>
      </c>
      <c r="AM421" s="1" t="str">
        <f t="shared" si="90"/>
        <v/>
      </c>
      <c r="AN421" s="2" t="b">
        <f t="shared" si="64"/>
        <v>0</v>
      </c>
      <c r="AO421" s="1" t="b">
        <f t="shared" si="65"/>
        <v>0</v>
      </c>
      <c r="AP421" s="1" t="str">
        <f t="shared" si="66"/>
        <v>no involvement</v>
      </c>
      <c r="AQ421" s="1" t="b">
        <f t="shared" si="67"/>
        <v>0</v>
      </c>
      <c r="AR421" s="1" t="b">
        <f t="shared" si="68"/>
        <v>0</v>
      </c>
      <c r="AS421" s="1" t="b">
        <f t="shared" si="69"/>
        <v>0</v>
      </c>
      <c r="AT421" s="1" t="str">
        <f t="shared" si="70"/>
        <v>None</v>
      </c>
      <c r="AU421" s="1" t="b">
        <f t="shared" si="71"/>
        <v>0</v>
      </c>
      <c r="AV421" s="1" t="b">
        <f t="shared" si="72"/>
        <v>0</v>
      </c>
      <c r="AW421" s="1" t="str">
        <f t="shared" si="73"/>
        <v>None</v>
      </c>
      <c r="AX421" s="1" t="b">
        <f t="shared" si="74"/>
        <v>0</v>
      </c>
      <c r="AY421" s="1" t="b">
        <f t="shared" si="75"/>
        <v>0</v>
      </c>
      <c r="AZ421" s="1" t="b">
        <f t="shared" si="76"/>
        <v>0</v>
      </c>
      <c r="BA421" s="1" t="b">
        <f t="shared" si="77"/>
        <v>0</v>
      </c>
      <c r="BB421" s="1" t="b">
        <f t="shared" si="78"/>
        <v>0</v>
      </c>
    </row>
    <row r="422">
      <c r="A422" s="16" t="s">
        <v>1894</v>
      </c>
      <c r="B422" s="17">
        <v>42960.0</v>
      </c>
      <c r="C422" s="4" t="s">
        <v>1895</v>
      </c>
      <c r="D422" s="3" t="s">
        <v>95</v>
      </c>
      <c r="E422" s="3" t="s">
        <v>53</v>
      </c>
      <c r="F422" s="18" t="s">
        <v>55</v>
      </c>
      <c r="G422" s="6"/>
      <c r="H422" s="6"/>
      <c r="I422" s="25"/>
      <c r="J422" s="27"/>
      <c r="K422" s="19" t="s">
        <v>83</v>
      </c>
      <c r="L422" s="3" t="s">
        <v>59</v>
      </c>
      <c r="M422" s="3" t="s">
        <v>1476</v>
      </c>
      <c r="N422" s="3" t="s">
        <v>1470</v>
      </c>
      <c r="O422" s="85" t="s">
        <v>62</v>
      </c>
      <c r="P422" s="74"/>
      <c r="Q422" s="36"/>
      <c r="R422" s="21"/>
      <c r="S422" s="21"/>
      <c r="T422" s="7" t="s">
        <v>1896</v>
      </c>
      <c r="U422" s="7" t="s">
        <v>1897</v>
      </c>
      <c r="V422" s="5" t="s">
        <v>179</v>
      </c>
      <c r="W422" s="5" t="s">
        <v>69</v>
      </c>
      <c r="X422" s="5" t="str">
        <f t="shared" si="85"/>
        <v>school administration
clean up/cover up</v>
      </c>
      <c r="Y422" s="5" t="s">
        <v>179</v>
      </c>
      <c r="Z422" s="5" t="s">
        <v>111</v>
      </c>
      <c r="AA422" s="5" t="str">
        <f t="shared" si="86"/>
        <v>school administration
letters/statements</v>
      </c>
      <c r="AB422" s="12"/>
      <c r="AC422" s="12"/>
      <c r="AD422" s="5" t="str">
        <f t="shared" si="87"/>
        <v>
</v>
      </c>
      <c r="AE422" s="12"/>
      <c r="AF422" s="12"/>
      <c r="AG422" s="12" t="str">
        <f t="shared" si="88"/>
        <v>
</v>
      </c>
      <c r="AH422" s="12">
        <v>2.0</v>
      </c>
      <c r="AI422" s="12" t="str">
        <f t="shared" si="59"/>
        <v>Graffiti</v>
      </c>
      <c r="AJ422" s="12" t="str">
        <f t="shared" si="60"/>
        <v>graffiti</v>
      </c>
      <c r="AK422" s="22" t="str">
        <f t="shared" si="89"/>
        <v>clean up/cover up, letters/statements</v>
      </c>
      <c r="AL422" s="39" t="str">
        <f t="shared" si="62"/>
        <v>school administration, school administration</v>
      </c>
      <c r="AM422" s="1" t="str">
        <f t="shared" si="90"/>
        <v/>
      </c>
      <c r="AN422" s="2" t="b">
        <f t="shared" si="64"/>
        <v>0</v>
      </c>
      <c r="AO422" s="1" t="b">
        <f t="shared" si="65"/>
        <v>0</v>
      </c>
      <c r="AP422" s="1" t="str">
        <f t="shared" si="66"/>
        <v>no involvement</v>
      </c>
      <c r="AQ422" s="1" t="b">
        <f t="shared" si="67"/>
        <v>0</v>
      </c>
      <c r="AR422" s="1" t="b">
        <f t="shared" si="68"/>
        <v>1</v>
      </c>
      <c r="AS422" s="1" t="b">
        <f t="shared" si="69"/>
        <v>1</v>
      </c>
      <c r="AT422" s="1" t="str">
        <f t="shared" si="70"/>
        <v>school administration</v>
      </c>
      <c r="AU422" s="1" t="b">
        <f t="shared" si="71"/>
        <v>0</v>
      </c>
      <c r="AV422" s="1" t="b">
        <f t="shared" si="72"/>
        <v>0</v>
      </c>
      <c r="AW422" s="1" t="str">
        <f t="shared" si="73"/>
        <v>None</v>
      </c>
      <c r="AX422" s="1" t="b">
        <f t="shared" si="74"/>
        <v>0</v>
      </c>
      <c r="AY422" s="1" t="b">
        <f t="shared" si="75"/>
        <v>0</v>
      </c>
      <c r="AZ422" s="1" t="b">
        <f t="shared" si="76"/>
        <v>0</v>
      </c>
      <c r="BA422" s="1" t="b">
        <f t="shared" si="77"/>
        <v>0</v>
      </c>
      <c r="BB422" s="1" t="b">
        <f t="shared" si="78"/>
        <v>1</v>
      </c>
    </row>
    <row r="423">
      <c r="A423" s="16" t="s">
        <v>1898</v>
      </c>
      <c r="B423" s="17">
        <v>42968.0</v>
      </c>
      <c r="C423" s="4" t="s">
        <v>1016</v>
      </c>
      <c r="D423" s="3" t="s">
        <v>795</v>
      </c>
      <c r="E423" s="3" t="s">
        <v>53</v>
      </c>
      <c r="F423" s="18" t="s">
        <v>82</v>
      </c>
      <c r="G423" s="26"/>
      <c r="H423" s="26"/>
      <c r="I423" s="7" t="s">
        <v>311</v>
      </c>
      <c r="J423" s="27"/>
      <c r="K423" s="19" t="s">
        <v>83</v>
      </c>
      <c r="L423" s="3" t="s">
        <v>59</v>
      </c>
      <c r="M423" s="3" t="s">
        <v>1497</v>
      </c>
      <c r="N423" s="3" t="s">
        <v>1470</v>
      </c>
      <c r="O423" s="3" t="s">
        <v>140</v>
      </c>
      <c r="P423" s="74"/>
      <c r="Q423" s="36"/>
      <c r="R423" s="21"/>
      <c r="S423" s="21"/>
      <c r="T423" s="7" t="s">
        <v>1899</v>
      </c>
      <c r="U423" s="7" t="s">
        <v>1900</v>
      </c>
      <c r="V423" s="5" t="s">
        <v>179</v>
      </c>
      <c r="W423" s="5" t="s">
        <v>69</v>
      </c>
      <c r="X423" s="5" t="str">
        <f t="shared" si="85"/>
        <v>school administration
clean up/cover up</v>
      </c>
      <c r="Y423" s="12"/>
      <c r="Z423" s="5"/>
      <c r="AA423" s="5" t="str">
        <f t="shared" si="86"/>
        <v>
</v>
      </c>
      <c r="AB423" s="12"/>
      <c r="AC423" s="12"/>
      <c r="AD423" s="5" t="str">
        <f t="shared" si="87"/>
        <v>
</v>
      </c>
      <c r="AE423" s="12"/>
      <c r="AF423" s="12"/>
      <c r="AG423" s="12" t="str">
        <f t="shared" si="88"/>
        <v>
</v>
      </c>
      <c r="AH423" s="12">
        <v>1.0</v>
      </c>
      <c r="AI423" s="12" t="str">
        <f t="shared" si="59"/>
        <v>Other</v>
      </c>
      <c r="AJ423" s="12" t="str">
        <f t="shared" si="60"/>
        <v>none</v>
      </c>
      <c r="AK423" s="22" t="str">
        <f t="shared" si="89"/>
        <v>clean up/cover up</v>
      </c>
      <c r="AL423" s="39" t="str">
        <f t="shared" si="62"/>
        <v>clean up/cover up</v>
      </c>
      <c r="AM423" s="1" t="str">
        <f t="shared" si="90"/>
        <v/>
      </c>
      <c r="AN423" s="2" t="b">
        <f t="shared" si="64"/>
        <v>0</v>
      </c>
      <c r="AO423" s="1" t="b">
        <f t="shared" si="65"/>
        <v>0</v>
      </c>
      <c r="AP423" s="1" t="str">
        <f t="shared" si="66"/>
        <v>no involvement</v>
      </c>
      <c r="AQ423" s="1" t="b">
        <f t="shared" si="67"/>
        <v>0</v>
      </c>
      <c r="AR423" s="1" t="b">
        <f t="shared" si="68"/>
        <v>0</v>
      </c>
      <c r="AS423" s="1" t="b">
        <f t="shared" si="69"/>
        <v>1</v>
      </c>
      <c r="AT423" s="1" t="str">
        <f t="shared" si="70"/>
        <v>school administration</v>
      </c>
      <c r="AU423" s="1" t="b">
        <f t="shared" si="71"/>
        <v>0</v>
      </c>
      <c r="AV423" s="1" t="b">
        <f t="shared" si="72"/>
        <v>0</v>
      </c>
      <c r="AW423" s="1" t="str">
        <f t="shared" si="73"/>
        <v>None</v>
      </c>
      <c r="AX423" s="1" t="b">
        <f t="shared" si="74"/>
        <v>0</v>
      </c>
      <c r="AY423" s="1" t="b">
        <f t="shared" si="75"/>
        <v>0</v>
      </c>
      <c r="AZ423" s="1" t="b">
        <f t="shared" si="76"/>
        <v>0</v>
      </c>
      <c r="BA423" s="1" t="b">
        <f t="shared" si="77"/>
        <v>0</v>
      </c>
      <c r="BB423" s="1" t="b">
        <f t="shared" si="78"/>
        <v>1</v>
      </c>
    </row>
    <row r="424">
      <c r="A424" s="16" t="s">
        <v>1901</v>
      </c>
      <c r="B424" s="17">
        <v>42969.0</v>
      </c>
      <c r="C424" s="4" t="s">
        <v>1902</v>
      </c>
      <c r="D424" s="3" t="s">
        <v>1178</v>
      </c>
      <c r="E424" s="3" t="s">
        <v>53</v>
      </c>
      <c r="F424" s="18" t="s">
        <v>1244</v>
      </c>
      <c r="G424" s="6" t="s">
        <v>881</v>
      </c>
      <c r="H424" s="6"/>
      <c r="I424" s="25"/>
      <c r="J424" s="27"/>
      <c r="K424" s="19" t="s">
        <v>83</v>
      </c>
      <c r="L424" s="3" t="s">
        <v>1903</v>
      </c>
      <c r="M424" s="3" t="s">
        <v>1476</v>
      </c>
      <c r="N424" s="3" t="s">
        <v>1470</v>
      </c>
      <c r="O424" s="3" t="s">
        <v>1524</v>
      </c>
      <c r="P424" s="20" t="s">
        <v>1904</v>
      </c>
      <c r="Q424" s="36"/>
      <c r="R424" s="21"/>
      <c r="S424" s="3" t="s">
        <v>196</v>
      </c>
      <c r="T424" s="7" t="s">
        <v>1905</v>
      </c>
      <c r="U424" s="7" t="s">
        <v>1906</v>
      </c>
      <c r="V424" s="5" t="s">
        <v>179</v>
      </c>
      <c r="W424" s="5" t="s">
        <v>111</v>
      </c>
      <c r="X424" s="5" t="str">
        <f t="shared" si="85"/>
        <v>school administration
letters/statements</v>
      </c>
      <c r="Y424" s="5" t="s">
        <v>179</v>
      </c>
      <c r="Z424" s="5" t="s">
        <v>42</v>
      </c>
      <c r="AA424" s="5" t="str">
        <f t="shared" si="86"/>
        <v>school administration
suspension/denial of access to space</v>
      </c>
      <c r="AB424" s="12"/>
      <c r="AC424" s="12"/>
      <c r="AD424" s="5" t="str">
        <f t="shared" si="87"/>
        <v>
</v>
      </c>
      <c r="AE424" s="12"/>
      <c r="AF424" s="12"/>
      <c r="AG424" s="12" t="str">
        <f t="shared" si="88"/>
        <v>
</v>
      </c>
      <c r="AH424" s="12">
        <v>2.0</v>
      </c>
      <c r="AI424" s="12" t="str">
        <f t="shared" si="59"/>
        <v>Other</v>
      </c>
      <c r="AJ424" s="12" t="str">
        <f t="shared" si="60"/>
        <v>other</v>
      </c>
      <c r="AK424" s="22" t="str">
        <f t="shared" si="89"/>
        <v>letters/statements, suspension/denial of access to space</v>
      </c>
      <c r="AL424" s="39" t="str">
        <f t="shared" si="62"/>
        <v>school administration, school administration</v>
      </c>
      <c r="AM424" s="1" t="str">
        <f t="shared" si="90"/>
        <v/>
      </c>
      <c r="AN424" s="2" t="b">
        <f t="shared" si="64"/>
        <v>0</v>
      </c>
      <c r="AO424" s="1" t="b">
        <f t="shared" si="65"/>
        <v>0</v>
      </c>
      <c r="AP424" s="1" t="str">
        <f t="shared" si="66"/>
        <v>no involvement</v>
      </c>
      <c r="AQ424" s="1" t="b">
        <f t="shared" si="67"/>
        <v>0</v>
      </c>
      <c r="AR424" s="1" t="b">
        <f t="shared" si="68"/>
        <v>1</v>
      </c>
      <c r="AS424" s="1" t="b">
        <f t="shared" si="69"/>
        <v>0</v>
      </c>
      <c r="AT424" s="1" t="str">
        <f t="shared" si="70"/>
        <v>None</v>
      </c>
      <c r="AU424" s="1" t="b">
        <f t="shared" si="71"/>
        <v>1</v>
      </c>
      <c r="AV424" s="1" t="b">
        <f t="shared" si="72"/>
        <v>0</v>
      </c>
      <c r="AW424" s="1" t="str">
        <f t="shared" si="73"/>
        <v>None</v>
      </c>
      <c r="AX424" s="1" t="b">
        <f t="shared" si="74"/>
        <v>0</v>
      </c>
      <c r="AY424" s="1" t="b">
        <f t="shared" si="75"/>
        <v>0</v>
      </c>
      <c r="AZ424" s="1" t="b">
        <f t="shared" si="76"/>
        <v>0</v>
      </c>
      <c r="BA424" s="1" t="b">
        <f t="shared" si="77"/>
        <v>0</v>
      </c>
      <c r="BB424" s="1" t="b">
        <f t="shared" si="78"/>
        <v>1</v>
      </c>
    </row>
    <row r="425">
      <c r="A425" s="16" t="s">
        <v>1907</v>
      </c>
      <c r="B425" s="17">
        <v>42969.0</v>
      </c>
      <c r="C425" s="4" t="s">
        <v>1580</v>
      </c>
      <c r="D425" s="3" t="s">
        <v>1178</v>
      </c>
      <c r="E425" s="3" t="s">
        <v>53</v>
      </c>
      <c r="F425" s="18" t="s">
        <v>82</v>
      </c>
      <c r="G425" s="26"/>
      <c r="H425" s="26"/>
      <c r="I425" s="25"/>
      <c r="J425" s="27"/>
      <c r="K425" s="19" t="s">
        <v>83</v>
      </c>
      <c r="L425" s="3" t="s">
        <v>146</v>
      </c>
      <c r="M425" s="3" t="s">
        <v>1497</v>
      </c>
      <c r="N425" s="3" t="s">
        <v>1470</v>
      </c>
      <c r="O425" s="3" t="s">
        <v>1908</v>
      </c>
      <c r="P425" s="74"/>
      <c r="Q425" s="45" t="s">
        <v>134</v>
      </c>
      <c r="R425" s="5"/>
      <c r="S425" s="21"/>
      <c r="T425" s="7" t="s">
        <v>1909</v>
      </c>
      <c r="U425" s="7" t="s">
        <v>1910</v>
      </c>
      <c r="V425" s="5" t="s">
        <v>179</v>
      </c>
      <c r="W425" s="5" t="s">
        <v>71</v>
      </c>
      <c r="X425" s="5" t="str">
        <f t="shared" si="85"/>
        <v>school administration
other</v>
      </c>
      <c r="Y425" s="12"/>
      <c r="Z425" s="5"/>
      <c r="AA425" s="5" t="str">
        <f t="shared" si="86"/>
        <v>
</v>
      </c>
      <c r="AB425" s="12"/>
      <c r="AC425" s="12"/>
      <c r="AD425" s="5" t="str">
        <f t="shared" si="87"/>
        <v>
</v>
      </c>
      <c r="AE425" s="12"/>
      <c r="AF425" s="12"/>
      <c r="AG425" s="12" t="str">
        <f t="shared" si="88"/>
        <v>
</v>
      </c>
      <c r="AH425" s="12">
        <v>1.0</v>
      </c>
      <c r="AI425" s="12" t="str">
        <f t="shared" si="59"/>
        <v>Other</v>
      </c>
      <c r="AJ425" s="12" t="str">
        <f t="shared" si="60"/>
        <v>none</v>
      </c>
      <c r="AK425" s="22" t="str">
        <f t="shared" si="89"/>
        <v>other</v>
      </c>
      <c r="AL425" s="39" t="str">
        <f t="shared" si="62"/>
        <v>other</v>
      </c>
      <c r="AM425" s="1" t="str">
        <f t="shared" si="90"/>
        <v>Jewish Community</v>
      </c>
      <c r="AN425" s="2" t="b">
        <f t="shared" si="64"/>
        <v>0</v>
      </c>
      <c r="AO425" s="1" t="b">
        <f t="shared" si="65"/>
        <v>0</v>
      </c>
      <c r="AP425" s="1" t="str">
        <f t="shared" si="66"/>
        <v>no involvement</v>
      </c>
      <c r="AQ425" s="1" t="b">
        <f t="shared" si="67"/>
        <v>0</v>
      </c>
      <c r="AR425" s="1" t="b">
        <f t="shared" si="68"/>
        <v>0</v>
      </c>
      <c r="AS425" s="1" t="b">
        <f t="shared" si="69"/>
        <v>0</v>
      </c>
      <c r="AT425" s="1" t="str">
        <f t="shared" si="70"/>
        <v>None</v>
      </c>
      <c r="AU425" s="1" t="b">
        <f t="shared" si="71"/>
        <v>0</v>
      </c>
      <c r="AV425" s="1" t="b">
        <f t="shared" si="72"/>
        <v>1</v>
      </c>
      <c r="AW425" s="1" t="str">
        <f t="shared" si="73"/>
        <v>school administration</v>
      </c>
      <c r="AX425" s="1" t="b">
        <f t="shared" si="74"/>
        <v>0</v>
      </c>
      <c r="AY425" s="1" t="b">
        <f t="shared" si="75"/>
        <v>0</v>
      </c>
      <c r="AZ425" s="1" t="b">
        <f t="shared" si="76"/>
        <v>0</v>
      </c>
      <c r="BA425" s="1" t="b">
        <f t="shared" si="77"/>
        <v>0</v>
      </c>
      <c r="BB425" s="1" t="b">
        <f t="shared" si="78"/>
        <v>0</v>
      </c>
    </row>
    <row r="426">
      <c r="A426" s="16" t="s">
        <v>1911</v>
      </c>
      <c r="B426" s="17">
        <v>42971.0</v>
      </c>
      <c r="C426" s="4" t="s">
        <v>1912</v>
      </c>
      <c r="D426" s="3" t="s">
        <v>210</v>
      </c>
      <c r="E426" s="3" t="s">
        <v>53</v>
      </c>
      <c r="F426" s="18" t="s">
        <v>54</v>
      </c>
      <c r="G426" s="6"/>
      <c r="H426" s="6"/>
      <c r="I426" s="25"/>
      <c r="J426" s="27"/>
      <c r="K426" s="19" t="s">
        <v>83</v>
      </c>
      <c r="L426" s="3" t="s">
        <v>59</v>
      </c>
      <c r="M426" s="3" t="s">
        <v>1913</v>
      </c>
      <c r="N426" s="3" t="s">
        <v>1470</v>
      </c>
      <c r="O426" s="10" t="s">
        <v>62</v>
      </c>
      <c r="P426" s="74"/>
      <c r="Q426" s="21"/>
      <c r="R426" s="3"/>
      <c r="S426" s="21"/>
      <c r="T426" s="7" t="s">
        <v>1914</v>
      </c>
      <c r="U426" s="25"/>
      <c r="V426" s="5" t="s">
        <v>179</v>
      </c>
      <c r="W426" s="5" t="s">
        <v>69</v>
      </c>
      <c r="X426" s="5" t="str">
        <f t="shared" si="85"/>
        <v>school administration
clean up/cover up</v>
      </c>
      <c r="Y426" s="12"/>
      <c r="Z426" s="5"/>
      <c r="AA426" s="5" t="str">
        <f t="shared" si="86"/>
        <v>
</v>
      </c>
      <c r="AB426" s="12"/>
      <c r="AC426" s="12"/>
      <c r="AD426" s="5" t="str">
        <f t="shared" si="87"/>
        <v>
</v>
      </c>
      <c r="AE426" s="12"/>
      <c r="AF426" s="12"/>
      <c r="AG426" s="12" t="str">
        <f t="shared" si="88"/>
        <v>
</v>
      </c>
      <c r="AH426" s="12">
        <v>1.0</v>
      </c>
      <c r="AI426" s="12" t="str">
        <f t="shared" si="59"/>
        <v>Vandalism</v>
      </c>
      <c r="AJ426" s="12" t="str">
        <f t="shared" si="60"/>
        <v>vandalism</v>
      </c>
      <c r="AK426" s="22" t="str">
        <f t="shared" si="89"/>
        <v>clean up/cover up</v>
      </c>
      <c r="AL426" s="23" t="str">
        <f t="shared" si="62"/>
        <v>clean up/cover up</v>
      </c>
      <c r="AM426" s="1" t="str">
        <f t="shared" si="90"/>
        <v/>
      </c>
      <c r="AN426" s="2" t="b">
        <f t="shared" si="64"/>
        <v>0</v>
      </c>
      <c r="AO426" s="1" t="b">
        <f t="shared" si="65"/>
        <v>0</v>
      </c>
      <c r="AP426" s="1" t="str">
        <f t="shared" si="66"/>
        <v>no involvement</v>
      </c>
      <c r="AQ426" s="1" t="b">
        <f t="shared" si="67"/>
        <v>0</v>
      </c>
      <c r="AR426" s="1" t="b">
        <f t="shared" si="68"/>
        <v>0</v>
      </c>
      <c r="AS426" s="1" t="b">
        <f t="shared" si="69"/>
        <v>1</v>
      </c>
      <c r="AT426" s="1" t="str">
        <f t="shared" si="70"/>
        <v>school administration</v>
      </c>
      <c r="AU426" s="1" t="b">
        <f t="shared" si="71"/>
        <v>0</v>
      </c>
      <c r="AV426" s="1" t="b">
        <f t="shared" si="72"/>
        <v>0</v>
      </c>
      <c r="AW426" s="1" t="str">
        <f t="shared" si="73"/>
        <v>None</v>
      </c>
      <c r="AX426" s="1" t="b">
        <f t="shared" si="74"/>
        <v>0</v>
      </c>
      <c r="AY426" s="1" t="b">
        <f t="shared" si="75"/>
        <v>0</v>
      </c>
      <c r="AZ426" s="1" t="b">
        <f t="shared" si="76"/>
        <v>0</v>
      </c>
      <c r="BA426" s="1" t="b">
        <f t="shared" si="77"/>
        <v>0</v>
      </c>
      <c r="BB426" s="1" t="b">
        <f t="shared" si="78"/>
        <v>1</v>
      </c>
    </row>
    <row r="427">
      <c r="A427" s="16" t="s">
        <v>1915</v>
      </c>
      <c r="B427" s="17">
        <v>42973.0</v>
      </c>
      <c r="C427" s="4" t="s">
        <v>1916</v>
      </c>
      <c r="D427" s="3" t="s">
        <v>898</v>
      </c>
      <c r="E427" s="3" t="s">
        <v>53</v>
      </c>
      <c r="F427" s="18" t="s">
        <v>55</v>
      </c>
      <c r="G427" s="6" t="s">
        <v>1917</v>
      </c>
      <c r="H427" s="6"/>
      <c r="I427" s="7" t="s">
        <v>1918</v>
      </c>
      <c r="J427" s="27"/>
      <c r="K427" s="19" t="s">
        <v>83</v>
      </c>
      <c r="L427" s="3" t="s">
        <v>59</v>
      </c>
      <c r="M427" s="3" t="s">
        <v>1476</v>
      </c>
      <c r="N427" s="3" t="s">
        <v>1470</v>
      </c>
      <c r="O427" s="10" t="s">
        <v>62</v>
      </c>
      <c r="P427" s="47" t="s">
        <v>1919</v>
      </c>
      <c r="Q427" s="21"/>
      <c r="R427" s="21"/>
      <c r="S427" s="21"/>
      <c r="T427" s="7" t="s">
        <v>1920</v>
      </c>
      <c r="U427" s="7" t="s">
        <v>1921</v>
      </c>
      <c r="V427" s="5" t="s">
        <v>163</v>
      </c>
      <c r="W427" s="5" t="s">
        <v>111</v>
      </c>
      <c r="X427" s="5" t="str">
        <f t="shared" si="85"/>
        <v>religious leaders
letters/statements</v>
      </c>
      <c r="Y427" s="5" t="s">
        <v>179</v>
      </c>
      <c r="Z427" s="5" t="s">
        <v>111</v>
      </c>
      <c r="AA427" s="5" t="str">
        <f t="shared" si="86"/>
        <v>school administration
letters/statements</v>
      </c>
      <c r="AB427" s="5" t="s">
        <v>70</v>
      </c>
      <c r="AC427" s="5" t="s">
        <v>71</v>
      </c>
      <c r="AD427" s="5" t="str">
        <f t="shared" si="87"/>
        <v>police/sheriff
other</v>
      </c>
      <c r="AE427" s="12"/>
      <c r="AF427" s="12"/>
      <c r="AG427" s="12" t="str">
        <f t="shared" si="88"/>
        <v>
</v>
      </c>
      <c r="AH427" s="12">
        <v>3.0</v>
      </c>
      <c r="AI427" s="12" t="str">
        <f t="shared" si="59"/>
        <v>Graffiti</v>
      </c>
      <c r="AJ427" s="12" t="str">
        <f t="shared" si="60"/>
        <v>vandalism</v>
      </c>
      <c r="AK427" s="22" t="str">
        <f t="shared" si="89"/>
        <v>letters/statements, letters/statements, other</v>
      </c>
      <c r="AL427" s="23" t="str">
        <f t="shared" si="62"/>
        <v>religious leaders, school administration, police/sheriff</v>
      </c>
      <c r="AM427" s="1" t="str">
        <f t="shared" si="90"/>
        <v/>
      </c>
      <c r="AN427" s="2" t="b">
        <f t="shared" si="64"/>
        <v>0</v>
      </c>
      <c r="AO427" s="1" t="b">
        <f t="shared" si="65"/>
        <v>1</v>
      </c>
      <c r="AP427" s="1" t="str">
        <f t="shared" si="66"/>
        <v>other</v>
      </c>
      <c r="AQ427" s="1" t="b">
        <f t="shared" si="67"/>
        <v>1</v>
      </c>
      <c r="AR427" s="1" t="b">
        <f t="shared" si="68"/>
        <v>1</v>
      </c>
      <c r="AS427" s="1" t="b">
        <f t="shared" si="69"/>
        <v>0</v>
      </c>
      <c r="AT427" s="1" t="str">
        <f t="shared" si="70"/>
        <v>None</v>
      </c>
      <c r="AU427" s="1" t="b">
        <f t="shared" si="71"/>
        <v>0</v>
      </c>
      <c r="AV427" s="1" t="b">
        <f t="shared" si="72"/>
        <v>1</v>
      </c>
      <c r="AW427" s="1" t="str">
        <f t="shared" si="73"/>
        <v>police/sheriff</v>
      </c>
      <c r="AX427" s="1" t="b">
        <f t="shared" si="74"/>
        <v>0</v>
      </c>
      <c r="AY427" s="1" t="b">
        <f t="shared" si="75"/>
        <v>0</v>
      </c>
      <c r="AZ427" s="1" t="b">
        <f t="shared" si="76"/>
        <v>0</v>
      </c>
      <c r="BA427" s="1" t="b">
        <f t="shared" si="77"/>
        <v>0</v>
      </c>
      <c r="BB427" s="1" t="b">
        <f t="shared" si="78"/>
        <v>1</v>
      </c>
    </row>
    <row r="428">
      <c r="A428" s="16" t="s">
        <v>1922</v>
      </c>
      <c r="B428" s="17">
        <v>42977.0</v>
      </c>
      <c r="C428" s="4" t="s">
        <v>51</v>
      </c>
      <c r="D428" s="3" t="s">
        <v>52</v>
      </c>
      <c r="E428" s="3" t="s">
        <v>53</v>
      </c>
      <c r="F428" s="18" t="s">
        <v>55</v>
      </c>
      <c r="G428" s="6"/>
      <c r="H428" s="6"/>
      <c r="I428" s="25"/>
      <c r="J428" s="27"/>
      <c r="K428" s="19" t="s">
        <v>83</v>
      </c>
      <c r="L428" s="3" t="s">
        <v>146</v>
      </c>
      <c r="M428" s="3" t="s">
        <v>1476</v>
      </c>
      <c r="N428" s="3" t="s">
        <v>1470</v>
      </c>
      <c r="O428" s="3" t="s">
        <v>297</v>
      </c>
      <c r="P428" s="74"/>
      <c r="Q428" s="21"/>
      <c r="R428" s="21"/>
      <c r="S428" s="21"/>
      <c r="T428" s="7" t="s">
        <v>1923</v>
      </c>
      <c r="U428" s="25"/>
      <c r="V428" s="5" t="s">
        <v>179</v>
      </c>
      <c r="W428" s="5" t="s">
        <v>69</v>
      </c>
      <c r="X428" s="5" t="str">
        <f t="shared" si="85"/>
        <v>school administration
clean up/cover up</v>
      </c>
      <c r="Y428" s="12"/>
      <c r="Z428" s="5"/>
      <c r="AA428" s="5" t="str">
        <f t="shared" si="86"/>
        <v>
</v>
      </c>
      <c r="AB428" s="12"/>
      <c r="AC428" s="12"/>
      <c r="AD428" s="5" t="str">
        <f t="shared" si="87"/>
        <v>
</v>
      </c>
      <c r="AE428" s="12"/>
      <c r="AF428" s="12"/>
      <c r="AG428" s="12" t="str">
        <f t="shared" si="88"/>
        <v>
</v>
      </c>
      <c r="AH428" s="12">
        <v>1.0</v>
      </c>
      <c r="AI428" s="12" t="str">
        <f t="shared" si="59"/>
        <v>Graffiti</v>
      </c>
      <c r="AJ428" s="12" t="str">
        <f t="shared" si="60"/>
        <v>graffiti</v>
      </c>
      <c r="AK428" s="22" t="str">
        <f t="shared" si="89"/>
        <v>clean up/cover up</v>
      </c>
      <c r="AL428" s="23" t="str">
        <f t="shared" si="62"/>
        <v>clean up/cover up</v>
      </c>
      <c r="AM428" s="1" t="str">
        <f t="shared" si="90"/>
        <v/>
      </c>
      <c r="AN428" s="2" t="b">
        <f t="shared" si="64"/>
        <v>0</v>
      </c>
      <c r="AO428" s="1" t="b">
        <f t="shared" si="65"/>
        <v>0</v>
      </c>
      <c r="AP428" s="1" t="str">
        <f t="shared" si="66"/>
        <v>no involvement</v>
      </c>
      <c r="AQ428" s="1" t="b">
        <f t="shared" si="67"/>
        <v>0</v>
      </c>
      <c r="AR428" s="1" t="b">
        <f t="shared" si="68"/>
        <v>0</v>
      </c>
      <c r="AS428" s="1" t="b">
        <f t="shared" si="69"/>
        <v>1</v>
      </c>
      <c r="AT428" s="1" t="str">
        <f t="shared" si="70"/>
        <v>school administration</v>
      </c>
      <c r="AU428" s="1" t="b">
        <f t="shared" si="71"/>
        <v>0</v>
      </c>
      <c r="AV428" s="1" t="b">
        <f t="shared" si="72"/>
        <v>0</v>
      </c>
      <c r="AW428" s="1" t="str">
        <f t="shared" si="73"/>
        <v>None</v>
      </c>
      <c r="AX428" s="1" t="b">
        <f t="shared" si="74"/>
        <v>0</v>
      </c>
      <c r="AY428" s="1" t="b">
        <f t="shared" si="75"/>
        <v>0</v>
      </c>
      <c r="AZ428" s="1" t="b">
        <f t="shared" si="76"/>
        <v>0</v>
      </c>
      <c r="BA428" s="1" t="b">
        <f t="shared" si="77"/>
        <v>0</v>
      </c>
      <c r="BB428" s="1" t="b">
        <f t="shared" si="78"/>
        <v>1</v>
      </c>
    </row>
    <row r="429">
      <c r="A429" s="16" t="s">
        <v>1924</v>
      </c>
      <c r="B429" s="17">
        <v>42979.0</v>
      </c>
      <c r="C429" s="4" t="s">
        <v>564</v>
      </c>
      <c r="D429" s="3" t="s">
        <v>210</v>
      </c>
      <c r="E429" s="3" t="s">
        <v>53</v>
      </c>
      <c r="F429" s="18" t="s">
        <v>82</v>
      </c>
      <c r="G429" s="6"/>
      <c r="H429" s="6"/>
      <c r="I429" s="25"/>
      <c r="J429" s="27"/>
      <c r="K429" s="19" t="s">
        <v>83</v>
      </c>
      <c r="L429" s="3" t="s">
        <v>517</v>
      </c>
      <c r="M429" s="3" t="s">
        <v>1476</v>
      </c>
      <c r="N429" s="3" t="s">
        <v>1470</v>
      </c>
      <c r="O429" s="3" t="s">
        <v>1524</v>
      </c>
      <c r="P429" s="74"/>
      <c r="Q429" s="36"/>
      <c r="R429" s="21"/>
      <c r="S429" s="21"/>
      <c r="T429" s="25"/>
      <c r="U429" s="25"/>
      <c r="V429" s="12"/>
      <c r="W429" s="5"/>
      <c r="X429" s="5" t="str">
        <f t="shared" si="85"/>
        <v>
</v>
      </c>
      <c r="Y429" s="12"/>
      <c r="Z429" s="5"/>
      <c r="AA429" s="5" t="str">
        <f t="shared" si="86"/>
        <v>
</v>
      </c>
      <c r="AB429" s="12"/>
      <c r="AC429" s="12"/>
      <c r="AD429" s="5" t="str">
        <f t="shared" si="87"/>
        <v>
</v>
      </c>
      <c r="AE429" s="12"/>
      <c r="AF429" s="12"/>
      <c r="AG429" s="12" t="str">
        <f t="shared" si="88"/>
        <v>
</v>
      </c>
      <c r="AH429" s="12">
        <v>0.0</v>
      </c>
      <c r="AI429" s="12" t="str">
        <f t="shared" si="59"/>
        <v>Other</v>
      </c>
      <c r="AJ429" s="12" t="str">
        <f t="shared" si="60"/>
        <v>none</v>
      </c>
      <c r="AK429" s="22" t="str">
        <f t="shared" si="89"/>
        <v/>
      </c>
      <c r="AL429" s="39" t="str">
        <f t="shared" si="62"/>
        <v/>
      </c>
      <c r="AM429" s="1" t="str">
        <f t="shared" si="90"/>
        <v/>
      </c>
      <c r="AN429" s="2" t="b">
        <f t="shared" si="64"/>
        <v>0</v>
      </c>
      <c r="AO429" s="1" t="b">
        <f t="shared" si="65"/>
        <v>0</v>
      </c>
      <c r="AP429" s="1" t="str">
        <f t="shared" si="66"/>
        <v>no involvement</v>
      </c>
      <c r="AQ429" s="1" t="b">
        <f t="shared" si="67"/>
        <v>0</v>
      </c>
      <c r="AR429" s="1" t="b">
        <f t="shared" si="68"/>
        <v>0</v>
      </c>
      <c r="AS429" s="1" t="b">
        <f t="shared" si="69"/>
        <v>0</v>
      </c>
      <c r="AT429" s="1" t="str">
        <f t="shared" si="70"/>
        <v>None</v>
      </c>
      <c r="AU429" s="1" t="b">
        <f t="shared" si="71"/>
        <v>0</v>
      </c>
      <c r="AV429" s="1" t="b">
        <f t="shared" si="72"/>
        <v>0</v>
      </c>
      <c r="AW429" s="1" t="str">
        <f t="shared" si="73"/>
        <v>None</v>
      </c>
      <c r="AX429" s="1" t="b">
        <f t="shared" si="74"/>
        <v>0</v>
      </c>
      <c r="AY429" s="1" t="b">
        <f t="shared" si="75"/>
        <v>0</v>
      </c>
      <c r="AZ429" s="1" t="b">
        <f t="shared" si="76"/>
        <v>0</v>
      </c>
      <c r="BA429" s="1" t="b">
        <f t="shared" si="77"/>
        <v>0</v>
      </c>
      <c r="BB429" s="1" t="b">
        <f t="shared" si="78"/>
        <v>0</v>
      </c>
    </row>
    <row r="430">
      <c r="A430" s="16" t="s">
        <v>1925</v>
      </c>
      <c r="B430" s="17">
        <v>42986.0</v>
      </c>
      <c r="C430" s="4" t="s">
        <v>1797</v>
      </c>
      <c r="D430" s="3" t="s">
        <v>898</v>
      </c>
      <c r="E430" s="3" t="s">
        <v>53</v>
      </c>
      <c r="F430" s="18" t="s">
        <v>607</v>
      </c>
      <c r="G430" s="6"/>
      <c r="H430" s="6"/>
      <c r="I430" s="25"/>
      <c r="J430" s="27"/>
      <c r="K430" s="19" t="s">
        <v>83</v>
      </c>
      <c r="L430" s="3" t="s">
        <v>325</v>
      </c>
      <c r="M430" s="3" t="s">
        <v>1476</v>
      </c>
      <c r="N430" s="3" t="s">
        <v>1470</v>
      </c>
      <c r="O430" s="3" t="s">
        <v>326</v>
      </c>
      <c r="P430" s="74"/>
      <c r="Q430" s="36"/>
      <c r="R430" s="21"/>
      <c r="S430" s="21"/>
      <c r="T430" s="7" t="s">
        <v>1926</v>
      </c>
      <c r="U430" s="7" t="s">
        <v>1927</v>
      </c>
      <c r="V430" s="5" t="s">
        <v>179</v>
      </c>
      <c r="W430" s="5" t="s">
        <v>111</v>
      </c>
      <c r="X430" s="5" t="str">
        <f t="shared" si="85"/>
        <v>school administration
letters/statements</v>
      </c>
      <c r="Y430" s="5" t="s">
        <v>179</v>
      </c>
      <c r="Z430" s="5" t="s">
        <v>110</v>
      </c>
      <c r="AA430" s="5" t="str">
        <f t="shared" si="86"/>
        <v>school administration
policy/committee/system creation</v>
      </c>
      <c r="AB430" s="12"/>
      <c r="AC430" s="12"/>
      <c r="AD430" s="5" t="str">
        <f t="shared" si="87"/>
        <v>
</v>
      </c>
      <c r="AE430" s="12"/>
      <c r="AF430" s="12"/>
      <c r="AG430" s="12" t="str">
        <f t="shared" si="88"/>
        <v>
</v>
      </c>
      <c r="AH430" s="12">
        <v>2.0</v>
      </c>
      <c r="AI430" s="12" t="str">
        <f t="shared" si="59"/>
        <v>Symbol</v>
      </c>
      <c r="AJ430" s="12" t="str">
        <f t="shared" si="60"/>
        <v>antisemitic-symbol</v>
      </c>
      <c r="AK430" s="22" t="str">
        <f t="shared" si="89"/>
        <v>letters/statements, policy/committee/system creation</v>
      </c>
      <c r="AL430" s="39" t="str">
        <f t="shared" si="62"/>
        <v>school administration, school administration</v>
      </c>
      <c r="AM430" s="1" t="str">
        <f t="shared" si="90"/>
        <v/>
      </c>
      <c r="AN430" s="2" t="b">
        <f t="shared" si="64"/>
        <v>0</v>
      </c>
      <c r="AO430" s="1" t="b">
        <f t="shared" si="65"/>
        <v>0</v>
      </c>
      <c r="AP430" s="1" t="str">
        <f t="shared" si="66"/>
        <v>no involvement</v>
      </c>
      <c r="AQ430" s="1" t="b">
        <f t="shared" si="67"/>
        <v>0</v>
      </c>
      <c r="AR430" s="1" t="b">
        <f t="shared" si="68"/>
        <v>1</v>
      </c>
      <c r="AS430" s="1" t="b">
        <f t="shared" si="69"/>
        <v>0</v>
      </c>
      <c r="AT430" s="1" t="str">
        <f t="shared" si="70"/>
        <v>None</v>
      </c>
      <c r="AU430" s="1" t="b">
        <f t="shared" si="71"/>
        <v>0</v>
      </c>
      <c r="AV430" s="1" t="b">
        <f t="shared" si="72"/>
        <v>0</v>
      </c>
      <c r="AW430" s="1" t="str">
        <f t="shared" si="73"/>
        <v>None</v>
      </c>
      <c r="AX430" s="1" t="b">
        <f t="shared" si="74"/>
        <v>1</v>
      </c>
      <c r="AY430" s="1" t="b">
        <f t="shared" si="75"/>
        <v>0</v>
      </c>
      <c r="AZ430" s="1" t="b">
        <f t="shared" si="76"/>
        <v>0</v>
      </c>
      <c r="BA430" s="1" t="b">
        <f t="shared" si="77"/>
        <v>1</v>
      </c>
      <c r="BB430" s="1" t="b">
        <f t="shared" si="78"/>
        <v>0</v>
      </c>
    </row>
    <row r="431">
      <c r="A431" s="16" t="s">
        <v>1928</v>
      </c>
      <c r="B431" s="17">
        <v>42991.0</v>
      </c>
      <c r="C431" s="4" t="s">
        <v>363</v>
      </c>
      <c r="D431" s="3" t="s">
        <v>95</v>
      </c>
      <c r="E431" s="3" t="s">
        <v>53</v>
      </c>
      <c r="F431" s="18" t="s">
        <v>1929</v>
      </c>
      <c r="G431" s="6"/>
      <c r="H431" s="6"/>
      <c r="I431" s="25"/>
      <c r="J431" s="27"/>
      <c r="K431" s="19" t="s">
        <v>83</v>
      </c>
      <c r="L431" s="3" t="s">
        <v>59</v>
      </c>
      <c r="M431" s="3" t="s">
        <v>1476</v>
      </c>
      <c r="N431" s="3" t="s">
        <v>1470</v>
      </c>
      <c r="O431" s="3" t="s">
        <v>140</v>
      </c>
      <c r="P431" s="74"/>
      <c r="Q431" s="21"/>
      <c r="R431" s="21"/>
      <c r="S431" s="223"/>
      <c r="T431" s="7" t="s">
        <v>1930</v>
      </c>
      <c r="U431" s="25"/>
      <c r="V431" s="5" t="s">
        <v>179</v>
      </c>
      <c r="W431" s="5" t="s">
        <v>69</v>
      </c>
      <c r="X431" s="5" t="str">
        <f t="shared" si="85"/>
        <v>school administration
clean up/cover up</v>
      </c>
      <c r="Y431" s="5" t="s">
        <v>179</v>
      </c>
      <c r="Z431" s="5" t="s">
        <v>111</v>
      </c>
      <c r="AA431" s="5" t="str">
        <f t="shared" si="86"/>
        <v>school administration
letters/statements</v>
      </c>
      <c r="AB431" s="5" t="s">
        <v>70</v>
      </c>
      <c r="AC431" s="5" t="s">
        <v>71</v>
      </c>
      <c r="AD431" s="5" t="str">
        <f t="shared" si="87"/>
        <v>police/sheriff
other</v>
      </c>
      <c r="AE431" s="12"/>
      <c r="AF431" s="12"/>
      <c r="AG431" s="12" t="str">
        <f t="shared" si="88"/>
        <v>
</v>
      </c>
      <c r="AH431" s="12">
        <v>3.0</v>
      </c>
      <c r="AI431" s="12" t="str">
        <f t="shared" si="59"/>
        <v>Graffiti</v>
      </c>
      <c r="AJ431" s="12" t="str">
        <f t="shared" si="60"/>
        <v>graffiti</v>
      </c>
      <c r="AK431" s="22" t="str">
        <f t="shared" si="89"/>
        <v>clean up/cover up, letters/statements, other</v>
      </c>
      <c r="AL431" s="23" t="str">
        <f t="shared" si="62"/>
        <v>school administration, school administration, police/sheriff</v>
      </c>
      <c r="AM431" s="1" t="str">
        <f t="shared" si="90"/>
        <v/>
      </c>
      <c r="AN431" s="2" t="b">
        <f t="shared" si="64"/>
        <v>0</v>
      </c>
      <c r="AO431" s="1" t="b">
        <f t="shared" si="65"/>
        <v>1</v>
      </c>
      <c r="AP431" s="1" t="str">
        <f t="shared" si="66"/>
        <v>other</v>
      </c>
      <c r="AQ431" s="1" t="b">
        <f t="shared" si="67"/>
        <v>0</v>
      </c>
      <c r="AR431" s="1" t="b">
        <f t="shared" si="68"/>
        <v>1</v>
      </c>
      <c r="AS431" s="1" t="b">
        <f t="shared" si="69"/>
        <v>1</v>
      </c>
      <c r="AT431" s="1" t="str">
        <f t="shared" si="70"/>
        <v>school administration</v>
      </c>
      <c r="AU431" s="1" t="b">
        <f t="shared" si="71"/>
        <v>0</v>
      </c>
      <c r="AV431" s="1" t="b">
        <f t="shared" si="72"/>
        <v>1</v>
      </c>
      <c r="AW431" s="1" t="str">
        <f t="shared" si="73"/>
        <v>police/sheriff</v>
      </c>
      <c r="AX431" s="1" t="b">
        <f t="shared" si="74"/>
        <v>0</v>
      </c>
      <c r="AY431" s="1" t="b">
        <f t="shared" si="75"/>
        <v>0</v>
      </c>
      <c r="AZ431" s="1" t="b">
        <f t="shared" si="76"/>
        <v>0</v>
      </c>
      <c r="BA431" s="1" t="b">
        <f t="shared" si="77"/>
        <v>0</v>
      </c>
      <c r="BB431" s="1" t="b">
        <f t="shared" si="78"/>
        <v>1</v>
      </c>
    </row>
    <row r="432">
      <c r="A432" s="16" t="s">
        <v>1931</v>
      </c>
      <c r="B432" s="17">
        <v>43001.0</v>
      </c>
      <c r="C432" s="4" t="s">
        <v>1932</v>
      </c>
      <c r="D432" s="3" t="s">
        <v>74</v>
      </c>
      <c r="E432" s="3" t="s">
        <v>659</v>
      </c>
      <c r="F432" s="18" t="s">
        <v>82</v>
      </c>
      <c r="G432" s="18"/>
      <c r="H432" s="18"/>
      <c r="I432" s="25"/>
      <c r="J432" s="27"/>
      <c r="K432" s="19" t="s">
        <v>83</v>
      </c>
      <c r="L432" s="3" t="s">
        <v>1933</v>
      </c>
      <c r="M432" s="3" t="s">
        <v>1476</v>
      </c>
      <c r="N432" s="3" t="s">
        <v>1470</v>
      </c>
      <c r="O432" s="3" t="s">
        <v>1934</v>
      </c>
      <c r="P432" s="74"/>
      <c r="Q432" s="36"/>
      <c r="R432" s="223"/>
      <c r="S432" s="21"/>
      <c r="T432" s="7" t="s">
        <v>1935</v>
      </c>
      <c r="U432" s="25"/>
      <c r="V432" s="5" t="s">
        <v>179</v>
      </c>
      <c r="W432" s="5" t="s">
        <v>111</v>
      </c>
      <c r="X432" s="5" t="str">
        <f t="shared" si="85"/>
        <v>school administration
letters/statements</v>
      </c>
      <c r="Y432" s="12"/>
      <c r="Z432" s="5"/>
      <c r="AA432" s="5" t="str">
        <f t="shared" si="86"/>
        <v>
</v>
      </c>
      <c r="AB432" s="12"/>
      <c r="AC432" s="12"/>
      <c r="AD432" s="5" t="str">
        <f t="shared" si="87"/>
        <v>
</v>
      </c>
      <c r="AE432" s="12"/>
      <c r="AF432" s="12"/>
      <c r="AG432" s="12" t="str">
        <f t="shared" si="88"/>
        <v>
</v>
      </c>
      <c r="AH432" s="12">
        <v>1.0</v>
      </c>
      <c r="AI432" s="12" t="str">
        <f t="shared" si="59"/>
        <v>Other</v>
      </c>
      <c r="AJ432" s="12" t="str">
        <f t="shared" si="60"/>
        <v>none</v>
      </c>
      <c r="AK432" s="22" t="str">
        <f t="shared" si="89"/>
        <v>letters/statements</v>
      </c>
      <c r="AL432" s="39" t="str">
        <f t="shared" si="62"/>
        <v>letters/statements</v>
      </c>
      <c r="AM432" s="1" t="str">
        <f t="shared" si="90"/>
        <v/>
      </c>
      <c r="AN432" s="2" t="b">
        <f t="shared" si="64"/>
        <v>0</v>
      </c>
      <c r="AO432" s="1" t="b">
        <f t="shared" si="65"/>
        <v>0</v>
      </c>
      <c r="AP432" s="1" t="str">
        <f t="shared" si="66"/>
        <v>no involvement</v>
      </c>
      <c r="AQ432" s="1" t="b">
        <f t="shared" si="67"/>
        <v>0</v>
      </c>
      <c r="AR432" s="1" t="b">
        <f t="shared" si="68"/>
        <v>1</v>
      </c>
      <c r="AS432" s="1" t="b">
        <f t="shared" si="69"/>
        <v>0</v>
      </c>
      <c r="AT432" s="1" t="str">
        <f t="shared" si="70"/>
        <v>None</v>
      </c>
      <c r="AU432" s="1" t="b">
        <f t="shared" si="71"/>
        <v>0</v>
      </c>
      <c r="AV432" s="1" t="b">
        <f t="shared" si="72"/>
        <v>0</v>
      </c>
      <c r="AW432" s="1" t="str">
        <f t="shared" si="73"/>
        <v>None</v>
      </c>
      <c r="AX432" s="1" t="b">
        <f t="shared" si="74"/>
        <v>0</v>
      </c>
      <c r="AY432" s="1" t="b">
        <f t="shared" si="75"/>
        <v>0</v>
      </c>
      <c r="AZ432" s="1" t="b">
        <f t="shared" si="76"/>
        <v>0</v>
      </c>
      <c r="BA432" s="1" t="b">
        <f t="shared" si="77"/>
        <v>0</v>
      </c>
      <c r="BB432" s="1" t="b">
        <f t="shared" si="78"/>
        <v>0</v>
      </c>
    </row>
    <row r="433">
      <c r="A433" s="16" t="s">
        <v>1936</v>
      </c>
      <c r="B433" s="17">
        <v>43007.0</v>
      </c>
      <c r="C433" s="4" t="s">
        <v>1937</v>
      </c>
      <c r="D433" s="3" t="s">
        <v>324</v>
      </c>
      <c r="E433" s="3" t="s">
        <v>96</v>
      </c>
      <c r="F433" s="18" t="s">
        <v>672</v>
      </c>
      <c r="G433" s="6"/>
      <c r="H433" s="6"/>
      <c r="I433" s="7" t="s">
        <v>1938</v>
      </c>
      <c r="J433" s="27"/>
      <c r="K433" s="19" t="s">
        <v>83</v>
      </c>
      <c r="L433" s="3" t="s">
        <v>59</v>
      </c>
      <c r="M433" s="3" t="s">
        <v>1476</v>
      </c>
      <c r="N433" s="3" t="s">
        <v>1470</v>
      </c>
      <c r="O433" s="10" t="s">
        <v>62</v>
      </c>
      <c r="P433" s="74"/>
      <c r="Q433" s="21"/>
      <c r="R433" s="21"/>
      <c r="S433" s="21"/>
      <c r="T433" s="121" t="s">
        <v>1939</v>
      </c>
      <c r="U433" s="7" t="s">
        <v>1940</v>
      </c>
      <c r="V433" s="5" t="s">
        <v>70</v>
      </c>
      <c r="W433" s="5" t="s">
        <v>71</v>
      </c>
      <c r="X433" s="5" t="str">
        <f t="shared" si="85"/>
        <v>police/sheriff
other</v>
      </c>
      <c r="Y433" s="5" t="s">
        <v>179</v>
      </c>
      <c r="Z433" s="5" t="s">
        <v>111</v>
      </c>
      <c r="AA433" s="5" t="str">
        <f t="shared" si="86"/>
        <v>school administration
letters/statements</v>
      </c>
      <c r="AB433" s="5" t="s">
        <v>179</v>
      </c>
      <c r="AC433" s="5" t="s">
        <v>110</v>
      </c>
      <c r="AD433" s="5" t="str">
        <f t="shared" si="87"/>
        <v>school administration
policy/committee/system creation</v>
      </c>
      <c r="AE433" s="12"/>
      <c r="AF433" s="12"/>
      <c r="AG433" s="12" t="str">
        <f t="shared" si="88"/>
        <v>
</v>
      </c>
      <c r="AH433" s="12">
        <v>3.0</v>
      </c>
      <c r="AI433" s="12" t="str">
        <f t="shared" si="59"/>
        <v>Graffiti</v>
      </c>
      <c r="AJ433" s="12" t="str">
        <f t="shared" si="60"/>
        <v>graffiti</v>
      </c>
      <c r="AK433" s="22" t="str">
        <f t="shared" si="89"/>
        <v>other, letters/statements, policy/committee/system creation</v>
      </c>
      <c r="AL433" s="23" t="str">
        <f t="shared" si="62"/>
        <v>police/sheriff, school administration, school administration</v>
      </c>
      <c r="AM433" s="1" t="str">
        <f t="shared" si="90"/>
        <v/>
      </c>
      <c r="AN433" s="2" t="b">
        <f t="shared" si="64"/>
        <v>0</v>
      </c>
      <c r="AO433" s="1" t="b">
        <f t="shared" si="65"/>
        <v>1</v>
      </c>
      <c r="AP433" s="1" t="str">
        <f t="shared" si="66"/>
        <v>other</v>
      </c>
      <c r="AQ433" s="1" t="b">
        <f t="shared" si="67"/>
        <v>0</v>
      </c>
      <c r="AR433" s="1" t="b">
        <f t="shared" si="68"/>
        <v>1</v>
      </c>
      <c r="AS433" s="1" t="b">
        <f t="shared" si="69"/>
        <v>0</v>
      </c>
      <c r="AT433" s="1" t="str">
        <f t="shared" si="70"/>
        <v>None</v>
      </c>
      <c r="AU433" s="1" t="b">
        <f t="shared" si="71"/>
        <v>0</v>
      </c>
      <c r="AV433" s="1" t="b">
        <f t="shared" si="72"/>
        <v>1</v>
      </c>
      <c r="AW433" s="1" t="str">
        <f t="shared" si="73"/>
        <v>police/sheriff</v>
      </c>
      <c r="AX433" s="1" t="b">
        <f t="shared" si="74"/>
        <v>1</v>
      </c>
      <c r="AY433" s="1" t="b">
        <f t="shared" si="75"/>
        <v>0</v>
      </c>
      <c r="AZ433" s="1" t="b">
        <f t="shared" si="76"/>
        <v>0</v>
      </c>
      <c r="BA433" s="1" t="b">
        <f t="shared" si="77"/>
        <v>1</v>
      </c>
      <c r="BB433" s="1" t="b">
        <f t="shared" si="78"/>
        <v>1</v>
      </c>
    </row>
    <row r="434">
      <c r="A434" s="16" t="s">
        <v>1941</v>
      </c>
      <c r="B434" s="17">
        <v>43013.0</v>
      </c>
      <c r="C434" s="4" t="s">
        <v>1942</v>
      </c>
      <c r="D434" s="3" t="s">
        <v>898</v>
      </c>
      <c r="E434" s="3" t="s">
        <v>53</v>
      </c>
      <c r="F434" s="18" t="s">
        <v>455</v>
      </c>
      <c r="G434" s="6"/>
      <c r="H434" s="6"/>
      <c r="I434" s="25"/>
      <c r="J434" s="27"/>
      <c r="K434" s="19" t="s">
        <v>83</v>
      </c>
      <c r="L434" s="3" t="s">
        <v>146</v>
      </c>
      <c r="M434" s="3" t="s">
        <v>1469</v>
      </c>
      <c r="N434" s="3" t="s">
        <v>1470</v>
      </c>
      <c r="O434" s="3" t="s">
        <v>297</v>
      </c>
      <c r="P434" s="74"/>
      <c r="Q434" s="36"/>
      <c r="R434" s="21"/>
      <c r="S434" s="21"/>
      <c r="T434" s="121" t="s">
        <v>1943</v>
      </c>
      <c r="U434" s="7" t="s">
        <v>1944</v>
      </c>
      <c r="V434" s="5" t="s">
        <v>179</v>
      </c>
      <c r="W434" s="5" t="s">
        <v>111</v>
      </c>
      <c r="X434" s="5" t="str">
        <f t="shared" si="85"/>
        <v>school administration
letters/statements</v>
      </c>
      <c r="Y434" s="5" t="s">
        <v>179</v>
      </c>
      <c r="Z434" s="5" t="s">
        <v>69</v>
      </c>
      <c r="AA434" s="5" t="str">
        <f t="shared" si="86"/>
        <v>school administration
clean up/cover up</v>
      </c>
      <c r="AB434" s="12"/>
      <c r="AC434" s="12"/>
      <c r="AD434" s="5" t="str">
        <f t="shared" si="87"/>
        <v>
</v>
      </c>
      <c r="AE434" s="12"/>
      <c r="AF434" s="12"/>
      <c r="AG434" s="12" t="str">
        <f t="shared" si="88"/>
        <v>
</v>
      </c>
      <c r="AH434" s="12">
        <v>2.0</v>
      </c>
      <c r="AI434" s="12" t="str">
        <f t="shared" si="59"/>
        <v>Graffiti</v>
      </c>
      <c r="AJ434" s="12" t="str">
        <f t="shared" si="60"/>
        <v>graffiti</v>
      </c>
      <c r="AK434" s="22" t="str">
        <f t="shared" si="89"/>
        <v>letters/statements, clean up/cover up</v>
      </c>
      <c r="AL434" s="39" t="str">
        <f t="shared" si="62"/>
        <v>school administration, school administration</v>
      </c>
      <c r="AM434" s="1" t="str">
        <f t="shared" si="90"/>
        <v/>
      </c>
      <c r="AN434" s="2" t="b">
        <f t="shared" si="64"/>
        <v>0</v>
      </c>
      <c r="AO434" s="1" t="b">
        <f t="shared" si="65"/>
        <v>0</v>
      </c>
      <c r="AP434" s="1" t="str">
        <f t="shared" si="66"/>
        <v>no involvement</v>
      </c>
      <c r="AQ434" s="1" t="b">
        <f t="shared" si="67"/>
        <v>0</v>
      </c>
      <c r="AR434" s="1" t="b">
        <f t="shared" si="68"/>
        <v>1</v>
      </c>
      <c r="AS434" s="1" t="b">
        <f t="shared" si="69"/>
        <v>1</v>
      </c>
      <c r="AT434" s="1" t="str">
        <f t="shared" si="70"/>
        <v>school administration</v>
      </c>
      <c r="AU434" s="1" t="b">
        <f t="shared" si="71"/>
        <v>0</v>
      </c>
      <c r="AV434" s="1" t="b">
        <f t="shared" si="72"/>
        <v>0</v>
      </c>
      <c r="AW434" s="1" t="str">
        <f t="shared" si="73"/>
        <v>None</v>
      </c>
      <c r="AX434" s="1" t="b">
        <f t="shared" si="74"/>
        <v>0</v>
      </c>
      <c r="AY434" s="1" t="b">
        <f t="shared" si="75"/>
        <v>0</v>
      </c>
      <c r="AZ434" s="1" t="b">
        <f t="shared" si="76"/>
        <v>0</v>
      </c>
      <c r="BA434" s="1" t="b">
        <f t="shared" si="77"/>
        <v>0</v>
      </c>
      <c r="BB434" s="1" t="b">
        <f t="shared" si="78"/>
        <v>1</v>
      </c>
    </row>
    <row r="435">
      <c r="A435" s="16" t="s">
        <v>1945</v>
      </c>
      <c r="B435" s="17">
        <v>43015.0</v>
      </c>
      <c r="C435" s="4" t="s">
        <v>1946</v>
      </c>
      <c r="D435" s="3" t="s">
        <v>210</v>
      </c>
      <c r="E435" s="3" t="s">
        <v>659</v>
      </c>
      <c r="F435" s="18" t="s">
        <v>82</v>
      </c>
      <c r="G435" s="26"/>
      <c r="H435" s="26"/>
      <c r="I435" s="25"/>
      <c r="J435" s="27"/>
      <c r="K435" s="19" t="s">
        <v>83</v>
      </c>
      <c r="L435" s="3" t="s">
        <v>146</v>
      </c>
      <c r="M435" s="3" t="s">
        <v>1476</v>
      </c>
      <c r="N435" s="3" t="s">
        <v>1470</v>
      </c>
      <c r="O435" s="3" t="s">
        <v>275</v>
      </c>
      <c r="P435" s="74"/>
      <c r="Q435" s="36"/>
      <c r="R435" s="21"/>
      <c r="S435" s="3" t="s">
        <v>88</v>
      </c>
      <c r="T435" s="7" t="s">
        <v>1947</v>
      </c>
      <c r="U435" s="7" t="s">
        <v>1948</v>
      </c>
      <c r="V435" s="5" t="s">
        <v>70</v>
      </c>
      <c r="W435" s="5" t="s">
        <v>42</v>
      </c>
      <c r="X435" s="5" t="str">
        <f t="shared" si="85"/>
        <v>police/sheriff
suspension/denial of access to space</v>
      </c>
      <c r="Y435" s="12"/>
      <c r="Z435" s="5"/>
      <c r="AA435" s="5" t="str">
        <f t="shared" si="86"/>
        <v>
</v>
      </c>
      <c r="AB435" s="12"/>
      <c r="AC435" s="12"/>
      <c r="AD435" s="5" t="str">
        <f t="shared" si="87"/>
        <v>
</v>
      </c>
      <c r="AE435" s="12"/>
      <c r="AF435" s="12"/>
      <c r="AG435" s="12" t="str">
        <f t="shared" si="88"/>
        <v>
</v>
      </c>
      <c r="AH435" s="12">
        <v>1.0</v>
      </c>
      <c r="AI435" s="12" t="str">
        <f t="shared" si="59"/>
        <v>Other</v>
      </c>
      <c r="AJ435" s="12" t="str">
        <f t="shared" si="60"/>
        <v>none</v>
      </c>
      <c r="AK435" s="22" t="str">
        <f t="shared" si="89"/>
        <v>suspension/denial of access to space</v>
      </c>
      <c r="AL435" s="39" t="str">
        <f t="shared" si="62"/>
        <v>suspension/denial of access to space</v>
      </c>
      <c r="AM435" s="1" t="str">
        <f t="shared" si="90"/>
        <v/>
      </c>
      <c r="AN435" s="2" t="b">
        <f t="shared" si="64"/>
        <v>0</v>
      </c>
      <c r="AO435" s="1" t="b">
        <f t="shared" si="65"/>
        <v>1</v>
      </c>
      <c r="AP435" s="1" t="str">
        <f t="shared" si="66"/>
        <v>suspension/denial of access to space</v>
      </c>
      <c r="AQ435" s="1" t="b">
        <f t="shared" si="67"/>
        <v>0</v>
      </c>
      <c r="AR435" s="1" t="b">
        <f t="shared" si="68"/>
        <v>0</v>
      </c>
      <c r="AS435" s="1" t="b">
        <f t="shared" si="69"/>
        <v>0</v>
      </c>
      <c r="AT435" s="1" t="str">
        <f t="shared" si="70"/>
        <v>None</v>
      </c>
      <c r="AU435" s="1" t="b">
        <f t="shared" si="71"/>
        <v>1</v>
      </c>
      <c r="AV435" s="1" t="b">
        <f t="shared" si="72"/>
        <v>0</v>
      </c>
      <c r="AW435" s="1" t="str">
        <f t="shared" si="73"/>
        <v>None</v>
      </c>
      <c r="AX435" s="1" t="b">
        <f t="shared" si="74"/>
        <v>0</v>
      </c>
      <c r="AY435" s="1" t="b">
        <f t="shared" si="75"/>
        <v>0</v>
      </c>
      <c r="AZ435" s="1" t="b">
        <f t="shared" si="76"/>
        <v>0</v>
      </c>
      <c r="BA435" s="1" t="b">
        <f t="shared" si="77"/>
        <v>0</v>
      </c>
      <c r="BB435" s="1" t="b">
        <f t="shared" si="78"/>
        <v>1</v>
      </c>
    </row>
    <row r="436">
      <c r="A436" s="16" t="s">
        <v>1949</v>
      </c>
      <c r="B436" s="17">
        <v>43020.0</v>
      </c>
      <c r="C436" s="4" t="s">
        <v>1950</v>
      </c>
      <c r="D436" s="3" t="s">
        <v>74</v>
      </c>
      <c r="E436" s="3" t="s">
        <v>53</v>
      </c>
      <c r="F436" s="18" t="s">
        <v>82</v>
      </c>
      <c r="G436" s="18"/>
      <c r="H436" s="18"/>
      <c r="I436" s="25"/>
      <c r="J436" s="27"/>
      <c r="K436" s="19" t="s">
        <v>83</v>
      </c>
      <c r="L436" s="3" t="s">
        <v>325</v>
      </c>
      <c r="M436" s="3" t="s">
        <v>1476</v>
      </c>
      <c r="N436" s="3" t="s">
        <v>1470</v>
      </c>
      <c r="O436" s="3" t="s">
        <v>326</v>
      </c>
      <c r="P436" s="74"/>
      <c r="Q436" s="21"/>
      <c r="R436" s="3"/>
      <c r="S436" s="21"/>
      <c r="T436" s="7" t="s">
        <v>1951</v>
      </c>
      <c r="U436" s="7" t="s">
        <v>1952</v>
      </c>
      <c r="V436" s="5" t="s">
        <v>179</v>
      </c>
      <c r="W436" s="5" t="s">
        <v>111</v>
      </c>
      <c r="X436" s="5" t="str">
        <f t="shared" si="85"/>
        <v>school administration
letters/statements</v>
      </c>
      <c r="Y436" s="5" t="s">
        <v>70</v>
      </c>
      <c r="Z436" s="5" t="s">
        <v>71</v>
      </c>
      <c r="AA436" s="5" t="str">
        <f t="shared" si="86"/>
        <v>police/sheriff
other</v>
      </c>
      <c r="AB436" s="5" t="s">
        <v>179</v>
      </c>
      <c r="AC436" s="5" t="s">
        <v>110</v>
      </c>
      <c r="AD436" s="5" t="str">
        <f t="shared" si="87"/>
        <v>school administration
policy/committee/system creation</v>
      </c>
      <c r="AE436" s="12"/>
      <c r="AF436" s="12"/>
      <c r="AG436" s="12" t="str">
        <f t="shared" si="88"/>
        <v>
</v>
      </c>
      <c r="AH436" s="12">
        <v>3.0</v>
      </c>
      <c r="AI436" s="12" t="str">
        <f t="shared" si="59"/>
        <v>Other</v>
      </c>
      <c r="AJ436" s="12" t="str">
        <f t="shared" si="60"/>
        <v>none</v>
      </c>
      <c r="AK436" s="22" t="str">
        <f t="shared" si="89"/>
        <v>letters/statements, other, policy/committee/system creation</v>
      </c>
      <c r="AL436" s="23" t="str">
        <f t="shared" si="62"/>
        <v>school administration, police/sheriff, school administration</v>
      </c>
      <c r="AM436" s="1" t="str">
        <f t="shared" si="90"/>
        <v/>
      </c>
      <c r="AN436" s="2" t="b">
        <f t="shared" si="64"/>
        <v>0</v>
      </c>
      <c r="AO436" s="1" t="b">
        <f t="shared" si="65"/>
        <v>1</v>
      </c>
      <c r="AP436" s="1" t="str">
        <f t="shared" si="66"/>
        <v>other</v>
      </c>
      <c r="AQ436" s="1" t="b">
        <f t="shared" si="67"/>
        <v>0</v>
      </c>
      <c r="AR436" s="1" t="b">
        <f t="shared" si="68"/>
        <v>1</v>
      </c>
      <c r="AS436" s="1" t="b">
        <f t="shared" si="69"/>
        <v>0</v>
      </c>
      <c r="AT436" s="1" t="str">
        <f t="shared" si="70"/>
        <v>None</v>
      </c>
      <c r="AU436" s="1" t="b">
        <f t="shared" si="71"/>
        <v>0</v>
      </c>
      <c r="AV436" s="1" t="b">
        <f t="shared" si="72"/>
        <v>1</v>
      </c>
      <c r="AW436" s="1" t="str">
        <f t="shared" si="73"/>
        <v>police/sheriff</v>
      </c>
      <c r="AX436" s="1" t="b">
        <f t="shared" si="74"/>
        <v>1</v>
      </c>
      <c r="AY436" s="1" t="b">
        <f t="shared" si="75"/>
        <v>0</v>
      </c>
      <c r="AZ436" s="1" t="b">
        <f t="shared" si="76"/>
        <v>0</v>
      </c>
      <c r="BA436" s="1" t="b">
        <f t="shared" si="77"/>
        <v>1</v>
      </c>
      <c r="BB436" s="1" t="b">
        <f t="shared" si="78"/>
        <v>1</v>
      </c>
    </row>
    <row r="437">
      <c r="A437" s="16" t="s">
        <v>1953</v>
      </c>
      <c r="B437" s="17">
        <v>43025.0</v>
      </c>
      <c r="C437" s="4" t="s">
        <v>1784</v>
      </c>
      <c r="D437" s="3" t="s">
        <v>150</v>
      </c>
      <c r="E437" s="3" t="s">
        <v>96</v>
      </c>
      <c r="F437" s="18" t="s">
        <v>82</v>
      </c>
      <c r="G437" s="18"/>
      <c r="H437" s="18"/>
      <c r="I437" s="25"/>
      <c r="J437" s="27"/>
      <c r="K437" s="19" t="s">
        <v>83</v>
      </c>
      <c r="L437" s="3" t="s">
        <v>325</v>
      </c>
      <c r="M437" s="3" t="s">
        <v>1497</v>
      </c>
      <c r="N437" s="3" t="s">
        <v>1470</v>
      </c>
      <c r="O437" s="3" t="s">
        <v>1359</v>
      </c>
      <c r="P437" s="74"/>
      <c r="Q437" s="21"/>
      <c r="R437" s="21"/>
      <c r="S437" s="21"/>
      <c r="T437" s="7" t="s">
        <v>1954</v>
      </c>
      <c r="U437" s="7" t="s">
        <v>1955</v>
      </c>
      <c r="V437" s="5" t="s">
        <v>179</v>
      </c>
      <c r="W437" s="5" t="s">
        <v>111</v>
      </c>
      <c r="X437" s="5" t="str">
        <f t="shared" si="85"/>
        <v>school administration
letters/statements</v>
      </c>
      <c r="Y437" s="5" t="s">
        <v>70</v>
      </c>
      <c r="Z437" s="5" t="s">
        <v>71</v>
      </c>
      <c r="AA437" s="5" t="str">
        <f t="shared" si="86"/>
        <v>police/sheriff
other</v>
      </c>
      <c r="AB437" s="12"/>
      <c r="AC437" s="12"/>
      <c r="AD437" s="5" t="str">
        <f t="shared" si="87"/>
        <v>
</v>
      </c>
      <c r="AE437" s="12"/>
      <c r="AF437" s="12"/>
      <c r="AG437" s="12" t="str">
        <f t="shared" si="88"/>
        <v>
</v>
      </c>
      <c r="AH437" s="12">
        <v>2.0</v>
      </c>
      <c r="AI437" s="12" t="str">
        <f t="shared" si="59"/>
        <v>Other</v>
      </c>
      <c r="AJ437" s="12" t="str">
        <f t="shared" si="60"/>
        <v>none</v>
      </c>
      <c r="AK437" s="22" t="str">
        <f t="shared" si="89"/>
        <v>letters/statements, other</v>
      </c>
      <c r="AL437" s="23" t="str">
        <f t="shared" si="62"/>
        <v>school administration, police/sheriff</v>
      </c>
      <c r="AM437" s="1" t="str">
        <f t="shared" si="90"/>
        <v/>
      </c>
      <c r="AN437" s="2" t="b">
        <f t="shared" si="64"/>
        <v>0</v>
      </c>
      <c r="AO437" s="1" t="b">
        <f t="shared" si="65"/>
        <v>1</v>
      </c>
      <c r="AP437" s="1" t="str">
        <f t="shared" si="66"/>
        <v>other</v>
      </c>
      <c r="AQ437" s="1" t="b">
        <f t="shared" si="67"/>
        <v>0</v>
      </c>
      <c r="AR437" s="1" t="b">
        <f t="shared" si="68"/>
        <v>1</v>
      </c>
      <c r="AS437" s="1" t="b">
        <f t="shared" si="69"/>
        <v>0</v>
      </c>
      <c r="AT437" s="1" t="str">
        <f t="shared" si="70"/>
        <v>None</v>
      </c>
      <c r="AU437" s="1" t="b">
        <f t="shared" si="71"/>
        <v>0</v>
      </c>
      <c r="AV437" s="1" t="b">
        <f t="shared" si="72"/>
        <v>1</v>
      </c>
      <c r="AW437" s="1" t="str">
        <f t="shared" si="73"/>
        <v>police/sheriff</v>
      </c>
      <c r="AX437" s="1" t="b">
        <f t="shared" si="74"/>
        <v>0</v>
      </c>
      <c r="AY437" s="1" t="b">
        <f t="shared" si="75"/>
        <v>0</v>
      </c>
      <c r="AZ437" s="1" t="b">
        <f t="shared" si="76"/>
        <v>0</v>
      </c>
      <c r="BA437" s="1" t="b">
        <f t="shared" si="77"/>
        <v>0</v>
      </c>
      <c r="BB437" s="1" t="b">
        <f t="shared" si="78"/>
        <v>1</v>
      </c>
    </row>
    <row r="438">
      <c r="A438" s="16" t="s">
        <v>1956</v>
      </c>
      <c r="B438" s="17">
        <v>43028.0</v>
      </c>
      <c r="C438" s="4" t="s">
        <v>1402</v>
      </c>
      <c r="D438" s="3" t="s">
        <v>52</v>
      </c>
      <c r="E438" s="3" t="s">
        <v>53</v>
      </c>
      <c r="F438" s="18" t="s">
        <v>54</v>
      </c>
      <c r="G438" s="6"/>
      <c r="H438" s="6"/>
      <c r="I438" s="25"/>
      <c r="J438" s="14"/>
      <c r="K438" s="19" t="s">
        <v>83</v>
      </c>
      <c r="L438" s="3" t="s">
        <v>59</v>
      </c>
      <c r="M438" s="3" t="s">
        <v>1957</v>
      </c>
      <c r="N438" s="3" t="s">
        <v>1470</v>
      </c>
      <c r="O438" s="3" t="s">
        <v>468</v>
      </c>
      <c r="P438" s="74"/>
      <c r="Q438" s="36"/>
      <c r="R438" s="21"/>
      <c r="S438" s="21"/>
      <c r="T438" s="25"/>
      <c r="U438" s="7" t="s">
        <v>1958</v>
      </c>
      <c r="V438" s="12"/>
      <c r="W438" s="5"/>
      <c r="X438" s="5" t="str">
        <f t="shared" si="85"/>
        <v>
</v>
      </c>
      <c r="Y438" s="12"/>
      <c r="Z438" s="12"/>
      <c r="AA438" s="5" t="str">
        <f t="shared" si="86"/>
        <v>
</v>
      </c>
      <c r="AB438" s="12"/>
      <c r="AC438" s="12"/>
      <c r="AD438" s="5" t="str">
        <f t="shared" si="87"/>
        <v>
</v>
      </c>
      <c r="AE438" s="12"/>
      <c r="AF438" s="12"/>
      <c r="AG438" s="12" t="str">
        <f t="shared" si="88"/>
        <v>
</v>
      </c>
      <c r="AH438" s="12">
        <v>0.0</v>
      </c>
      <c r="AI438" s="12" t="str">
        <f t="shared" si="59"/>
        <v>Vandalism</v>
      </c>
      <c r="AJ438" s="12" t="str">
        <f t="shared" si="60"/>
        <v>vandalism</v>
      </c>
      <c r="AK438" s="22" t="str">
        <f t="shared" si="89"/>
        <v/>
      </c>
      <c r="AL438" s="39" t="str">
        <f t="shared" si="62"/>
        <v/>
      </c>
      <c r="AM438" s="1" t="str">
        <f t="shared" si="90"/>
        <v/>
      </c>
      <c r="AN438" s="2" t="b">
        <f t="shared" si="64"/>
        <v>0</v>
      </c>
      <c r="AO438" s="1" t="b">
        <f t="shared" si="65"/>
        <v>0</v>
      </c>
      <c r="AP438" s="1" t="str">
        <f t="shared" si="66"/>
        <v>no involvement</v>
      </c>
      <c r="AQ438" s="1" t="b">
        <f t="shared" si="67"/>
        <v>0</v>
      </c>
      <c r="AR438" s="1" t="b">
        <f t="shared" si="68"/>
        <v>0</v>
      </c>
      <c r="AS438" s="1" t="b">
        <f t="shared" si="69"/>
        <v>0</v>
      </c>
      <c r="AT438" s="1" t="str">
        <f t="shared" si="70"/>
        <v>None</v>
      </c>
      <c r="AU438" s="1" t="b">
        <f t="shared" si="71"/>
        <v>0</v>
      </c>
      <c r="AV438" s="1" t="b">
        <f t="shared" si="72"/>
        <v>0</v>
      </c>
      <c r="AW438" s="1" t="str">
        <f t="shared" si="73"/>
        <v>None</v>
      </c>
      <c r="AX438" s="1" t="b">
        <f t="shared" si="74"/>
        <v>0</v>
      </c>
      <c r="AY438" s="1" t="b">
        <f t="shared" si="75"/>
        <v>0</v>
      </c>
      <c r="AZ438" s="1" t="b">
        <f t="shared" si="76"/>
        <v>0</v>
      </c>
      <c r="BA438" s="1" t="b">
        <f t="shared" si="77"/>
        <v>0</v>
      </c>
      <c r="BB438" s="1" t="b">
        <f t="shared" si="78"/>
        <v>0</v>
      </c>
    </row>
    <row r="439">
      <c r="A439" s="16" t="s">
        <v>1959</v>
      </c>
      <c r="B439" s="17">
        <v>43039.0</v>
      </c>
      <c r="C439" s="4" t="s">
        <v>1960</v>
      </c>
      <c r="D439" s="3" t="s">
        <v>95</v>
      </c>
      <c r="E439" s="3" t="s">
        <v>53</v>
      </c>
      <c r="F439" s="18" t="s">
        <v>82</v>
      </c>
      <c r="G439" s="18"/>
      <c r="H439" s="18"/>
      <c r="I439" s="25"/>
      <c r="J439" s="27"/>
      <c r="K439" s="19" t="s">
        <v>83</v>
      </c>
      <c r="L439" s="3" t="s">
        <v>59</v>
      </c>
      <c r="M439" s="3" t="s">
        <v>1476</v>
      </c>
      <c r="N439" s="3" t="s">
        <v>1470</v>
      </c>
      <c r="O439" s="3" t="s">
        <v>140</v>
      </c>
      <c r="P439" s="74"/>
      <c r="Q439" s="21"/>
      <c r="R439" s="21"/>
      <c r="S439" s="21"/>
      <c r="T439" s="7" t="s">
        <v>1961</v>
      </c>
      <c r="U439" s="25"/>
      <c r="V439" s="5" t="s">
        <v>179</v>
      </c>
      <c r="W439" s="5" t="s">
        <v>69</v>
      </c>
      <c r="X439" s="5" t="str">
        <f t="shared" si="85"/>
        <v>school administration
clean up/cover up</v>
      </c>
      <c r="Y439" s="5" t="s">
        <v>70</v>
      </c>
      <c r="Z439" s="5" t="s">
        <v>71</v>
      </c>
      <c r="AA439" s="5" t="str">
        <f t="shared" si="86"/>
        <v>police/sheriff
other</v>
      </c>
      <c r="AB439" s="5" t="s">
        <v>68</v>
      </c>
      <c r="AC439" s="5" t="s">
        <v>92</v>
      </c>
      <c r="AD439" s="5" t="str">
        <f t="shared" si="87"/>
        <v>community members
gathering/protest/vigil/demonstration</v>
      </c>
      <c r="AE439" s="12"/>
      <c r="AF439" s="12"/>
      <c r="AG439" s="12" t="str">
        <f t="shared" si="88"/>
        <v>
</v>
      </c>
      <c r="AH439" s="12">
        <v>3.0</v>
      </c>
      <c r="AI439" s="12" t="str">
        <f t="shared" si="59"/>
        <v>Other</v>
      </c>
      <c r="AJ439" s="12" t="str">
        <f t="shared" si="60"/>
        <v>none</v>
      </c>
      <c r="AK439" s="22" t="str">
        <f t="shared" si="89"/>
        <v>clean up/cover up, other, gathering/protest/vigil/demonstration</v>
      </c>
      <c r="AL439" s="23" t="str">
        <f t="shared" si="62"/>
        <v>school administration, police/sheriff, community members</v>
      </c>
      <c r="AM439" s="1" t="str">
        <f t="shared" si="90"/>
        <v/>
      </c>
      <c r="AN439" s="2" t="b">
        <f t="shared" si="64"/>
        <v>0</v>
      </c>
      <c r="AO439" s="1" t="b">
        <f t="shared" si="65"/>
        <v>1</v>
      </c>
      <c r="AP439" s="1" t="str">
        <f t="shared" si="66"/>
        <v>other</v>
      </c>
      <c r="AQ439" s="1" t="b">
        <f t="shared" si="67"/>
        <v>0</v>
      </c>
      <c r="AR439" s="1" t="b">
        <f t="shared" si="68"/>
        <v>0</v>
      </c>
      <c r="AS439" s="1" t="b">
        <f t="shared" si="69"/>
        <v>1</v>
      </c>
      <c r="AT439" s="1" t="str">
        <f t="shared" si="70"/>
        <v>school administration</v>
      </c>
      <c r="AU439" s="1" t="b">
        <f t="shared" si="71"/>
        <v>0</v>
      </c>
      <c r="AV439" s="1" t="b">
        <f t="shared" si="72"/>
        <v>1</v>
      </c>
      <c r="AW439" s="1" t="str">
        <f t="shared" si="73"/>
        <v>police/sheriff</v>
      </c>
      <c r="AX439" s="1" t="b">
        <f t="shared" si="74"/>
        <v>0</v>
      </c>
      <c r="AY439" s="1" t="b">
        <f t="shared" si="75"/>
        <v>1</v>
      </c>
      <c r="AZ439" s="1" t="b">
        <f t="shared" si="76"/>
        <v>0</v>
      </c>
      <c r="BA439" s="1" t="b">
        <f t="shared" si="77"/>
        <v>1</v>
      </c>
      <c r="BB439" s="1" t="b">
        <f t="shared" si="78"/>
        <v>1</v>
      </c>
    </row>
    <row r="440">
      <c r="A440" s="16" t="s">
        <v>1962</v>
      </c>
      <c r="B440" s="17">
        <v>43042.0</v>
      </c>
      <c r="C440" s="4" t="s">
        <v>488</v>
      </c>
      <c r="D440" s="3" t="s">
        <v>81</v>
      </c>
      <c r="E440" s="3" t="s">
        <v>191</v>
      </c>
      <c r="F440" s="18" t="s">
        <v>82</v>
      </c>
      <c r="G440" s="26"/>
      <c r="H440" s="26"/>
      <c r="I440" s="25"/>
      <c r="J440" s="27"/>
      <c r="K440" s="19" t="s">
        <v>83</v>
      </c>
      <c r="L440" s="3" t="s">
        <v>146</v>
      </c>
      <c r="M440" s="3" t="s">
        <v>1476</v>
      </c>
      <c r="N440" s="3" t="s">
        <v>1470</v>
      </c>
      <c r="O440" s="3" t="s">
        <v>1963</v>
      </c>
      <c r="P440" s="74"/>
      <c r="Q440" s="36"/>
      <c r="R440" s="21"/>
      <c r="S440" s="21"/>
      <c r="T440" s="224" t="s">
        <v>1964</v>
      </c>
      <c r="U440" s="7" t="s">
        <v>1965</v>
      </c>
      <c r="V440" s="5" t="s">
        <v>179</v>
      </c>
      <c r="W440" s="5" t="s">
        <v>111</v>
      </c>
      <c r="X440" s="5" t="str">
        <f t="shared" si="85"/>
        <v>school administration
letters/statements</v>
      </c>
      <c r="Y440" s="5"/>
      <c r="Z440" s="5"/>
      <c r="AA440" s="5" t="str">
        <f t="shared" si="86"/>
        <v>
</v>
      </c>
      <c r="AB440" s="12"/>
      <c r="AC440" s="12"/>
      <c r="AD440" s="5" t="str">
        <f t="shared" si="87"/>
        <v>
</v>
      </c>
      <c r="AE440" s="12"/>
      <c r="AF440" s="12"/>
      <c r="AG440" s="12" t="str">
        <f t="shared" si="88"/>
        <v>
</v>
      </c>
      <c r="AH440" s="12">
        <v>1.0</v>
      </c>
      <c r="AI440" s="12" t="str">
        <f t="shared" si="59"/>
        <v>Other</v>
      </c>
      <c r="AJ440" s="12" t="str">
        <f t="shared" si="60"/>
        <v>none</v>
      </c>
      <c r="AK440" s="22" t="str">
        <f t="shared" si="89"/>
        <v>letters/statements</v>
      </c>
      <c r="AL440" s="39" t="str">
        <f t="shared" si="62"/>
        <v>letters/statements</v>
      </c>
      <c r="AM440" s="1" t="str">
        <f t="shared" si="90"/>
        <v/>
      </c>
      <c r="AN440" s="2" t="b">
        <f t="shared" si="64"/>
        <v>0</v>
      </c>
      <c r="AO440" s="1" t="b">
        <f t="shared" si="65"/>
        <v>0</v>
      </c>
      <c r="AP440" s="1" t="str">
        <f t="shared" si="66"/>
        <v>no involvement</v>
      </c>
      <c r="AQ440" s="1" t="b">
        <f t="shared" si="67"/>
        <v>0</v>
      </c>
      <c r="AR440" s="1" t="b">
        <f t="shared" si="68"/>
        <v>1</v>
      </c>
      <c r="AS440" s="1" t="b">
        <f t="shared" si="69"/>
        <v>0</v>
      </c>
      <c r="AT440" s="1" t="str">
        <f t="shared" si="70"/>
        <v>None</v>
      </c>
      <c r="AU440" s="1" t="b">
        <f t="shared" si="71"/>
        <v>0</v>
      </c>
      <c r="AV440" s="1" t="b">
        <f t="shared" si="72"/>
        <v>0</v>
      </c>
      <c r="AW440" s="1" t="str">
        <f t="shared" si="73"/>
        <v>None</v>
      </c>
      <c r="AX440" s="1" t="b">
        <f t="shared" si="74"/>
        <v>0</v>
      </c>
      <c r="AY440" s="1" t="b">
        <f t="shared" si="75"/>
        <v>0</v>
      </c>
      <c r="AZ440" s="1" t="b">
        <f t="shared" si="76"/>
        <v>0</v>
      </c>
      <c r="BA440" s="1" t="b">
        <f t="shared" si="77"/>
        <v>0</v>
      </c>
      <c r="BB440" s="1" t="b">
        <f t="shared" si="78"/>
        <v>0</v>
      </c>
    </row>
    <row r="441">
      <c r="A441" s="16" t="s">
        <v>1966</v>
      </c>
      <c r="B441" s="17">
        <v>43047.0</v>
      </c>
      <c r="C441" s="4" t="s">
        <v>1967</v>
      </c>
      <c r="D441" s="3" t="s">
        <v>74</v>
      </c>
      <c r="E441" s="3" t="s">
        <v>53</v>
      </c>
      <c r="F441" s="18" t="s">
        <v>82</v>
      </c>
      <c r="G441" s="18"/>
      <c r="H441" s="18"/>
      <c r="I441" s="25"/>
      <c r="J441" s="27"/>
      <c r="K441" s="19" t="s">
        <v>83</v>
      </c>
      <c r="L441" s="3" t="s">
        <v>146</v>
      </c>
      <c r="M441" s="3" t="s">
        <v>1469</v>
      </c>
      <c r="N441" s="3" t="s">
        <v>1470</v>
      </c>
      <c r="O441" s="3" t="s">
        <v>297</v>
      </c>
      <c r="P441" s="74"/>
      <c r="Q441" s="21"/>
      <c r="R441" s="21"/>
      <c r="S441" s="21"/>
      <c r="T441" s="7" t="s">
        <v>1968</v>
      </c>
      <c r="U441" s="25"/>
      <c r="V441" s="5" t="s">
        <v>179</v>
      </c>
      <c r="W441" s="5" t="s">
        <v>111</v>
      </c>
      <c r="X441" s="5" t="str">
        <f t="shared" si="85"/>
        <v>school administration
letters/statements</v>
      </c>
      <c r="Y441" s="12"/>
      <c r="Z441" s="5"/>
      <c r="AA441" s="5" t="str">
        <f t="shared" si="86"/>
        <v>
</v>
      </c>
      <c r="AB441" s="12"/>
      <c r="AC441" s="12"/>
      <c r="AD441" s="5" t="str">
        <f t="shared" si="87"/>
        <v>
</v>
      </c>
      <c r="AE441" s="12"/>
      <c r="AF441" s="12"/>
      <c r="AG441" s="12" t="str">
        <f t="shared" si="88"/>
        <v>
</v>
      </c>
      <c r="AH441" s="12">
        <v>1.0</v>
      </c>
      <c r="AI441" s="12" t="str">
        <f t="shared" si="59"/>
        <v>Other</v>
      </c>
      <c r="AJ441" s="12" t="str">
        <f t="shared" si="60"/>
        <v>none</v>
      </c>
      <c r="AK441" s="22" t="str">
        <f t="shared" si="89"/>
        <v>letters/statements</v>
      </c>
      <c r="AL441" s="23" t="str">
        <f t="shared" si="62"/>
        <v>letters/statements</v>
      </c>
      <c r="AM441" s="1" t="str">
        <f t="shared" si="90"/>
        <v/>
      </c>
      <c r="AN441" s="2" t="b">
        <f t="shared" si="64"/>
        <v>0</v>
      </c>
      <c r="AO441" s="1" t="b">
        <f t="shared" si="65"/>
        <v>0</v>
      </c>
      <c r="AP441" s="1" t="str">
        <f t="shared" si="66"/>
        <v>no involvement</v>
      </c>
      <c r="AQ441" s="1" t="b">
        <f t="shared" si="67"/>
        <v>0</v>
      </c>
      <c r="AR441" s="1" t="b">
        <f t="shared" si="68"/>
        <v>1</v>
      </c>
      <c r="AS441" s="1" t="b">
        <f t="shared" si="69"/>
        <v>0</v>
      </c>
      <c r="AT441" s="1" t="str">
        <f t="shared" si="70"/>
        <v>None</v>
      </c>
      <c r="AU441" s="1" t="b">
        <f t="shared" si="71"/>
        <v>0</v>
      </c>
      <c r="AV441" s="1" t="b">
        <f t="shared" si="72"/>
        <v>0</v>
      </c>
      <c r="AW441" s="1" t="str">
        <f t="shared" si="73"/>
        <v>None</v>
      </c>
      <c r="AX441" s="1" t="b">
        <f t="shared" si="74"/>
        <v>0</v>
      </c>
      <c r="AY441" s="1" t="b">
        <f t="shared" si="75"/>
        <v>0</v>
      </c>
      <c r="AZ441" s="1" t="b">
        <f t="shared" si="76"/>
        <v>0</v>
      </c>
      <c r="BA441" s="1" t="b">
        <f t="shared" si="77"/>
        <v>0</v>
      </c>
      <c r="BB441" s="1" t="b">
        <f t="shared" si="78"/>
        <v>0</v>
      </c>
    </row>
    <row r="442">
      <c r="A442" s="16" t="s">
        <v>1969</v>
      </c>
      <c r="B442" s="17">
        <v>43053.0</v>
      </c>
      <c r="C442" s="4" t="s">
        <v>1970</v>
      </c>
      <c r="D442" s="3" t="s">
        <v>477</v>
      </c>
      <c r="E442" s="3" t="s">
        <v>53</v>
      </c>
      <c r="F442" s="18" t="s">
        <v>82</v>
      </c>
      <c r="G442" s="18"/>
      <c r="H442" s="18"/>
      <c r="I442" s="25"/>
      <c r="J442" s="27"/>
      <c r="K442" s="19" t="s">
        <v>83</v>
      </c>
      <c r="L442" s="3" t="s">
        <v>151</v>
      </c>
      <c r="M442" s="3" t="s">
        <v>1476</v>
      </c>
      <c r="N442" s="3" t="s">
        <v>1470</v>
      </c>
      <c r="O442" s="3" t="s">
        <v>297</v>
      </c>
      <c r="P442" s="74"/>
      <c r="Q442" s="36"/>
      <c r="R442" s="21"/>
      <c r="S442" s="21"/>
      <c r="T442" s="7" t="s">
        <v>1971</v>
      </c>
      <c r="U442" s="7" t="s">
        <v>1972</v>
      </c>
      <c r="V442" s="5" t="s">
        <v>179</v>
      </c>
      <c r="W442" s="5" t="s">
        <v>111</v>
      </c>
      <c r="X442" s="5" t="str">
        <f t="shared" si="85"/>
        <v>school administration
letters/statements</v>
      </c>
      <c r="Y442" s="12"/>
      <c r="Z442" s="5"/>
      <c r="AA442" s="5" t="str">
        <f t="shared" si="86"/>
        <v>
</v>
      </c>
      <c r="AB442" s="12"/>
      <c r="AC442" s="12"/>
      <c r="AD442" s="5" t="str">
        <f t="shared" si="87"/>
        <v>
</v>
      </c>
      <c r="AE442" s="12"/>
      <c r="AF442" s="12"/>
      <c r="AG442" s="12" t="str">
        <f t="shared" si="88"/>
        <v>
</v>
      </c>
      <c r="AH442" s="12">
        <v>1.0</v>
      </c>
      <c r="AI442" s="12" t="str">
        <f t="shared" si="59"/>
        <v>Other</v>
      </c>
      <c r="AJ442" s="12" t="str">
        <f t="shared" si="60"/>
        <v>none</v>
      </c>
      <c r="AK442" s="22" t="str">
        <f t="shared" si="89"/>
        <v>letters/statements</v>
      </c>
      <c r="AL442" s="39" t="str">
        <f t="shared" si="62"/>
        <v>letters/statements</v>
      </c>
      <c r="AM442" s="1" t="str">
        <f t="shared" si="90"/>
        <v/>
      </c>
      <c r="AN442" s="2" t="b">
        <f t="shared" si="64"/>
        <v>0</v>
      </c>
      <c r="AO442" s="1" t="b">
        <f t="shared" si="65"/>
        <v>0</v>
      </c>
      <c r="AP442" s="1" t="str">
        <f t="shared" si="66"/>
        <v>no involvement</v>
      </c>
      <c r="AQ442" s="1" t="b">
        <f t="shared" si="67"/>
        <v>0</v>
      </c>
      <c r="AR442" s="1" t="b">
        <f t="shared" si="68"/>
        <v>1</v>
      </c>
      <c r="AS442" s="1" t="b">
        <f t="shared" si="69"/>
        <v>0</v>
      </c>
      <c r="AT442" s="1" t="str">
        <f t="shared" si="70"/>
        <v>None</v>
      </c>
      <c r="AU442" s="1" t="b">
        <f t="shared" si="71"/>
        <v>0</v>
      </c>
      <c r="AV442" s="1" t="b">
        <f t="shared" si="72"/>
        <v>0</v>
      </c>
      <c r="AW442" s="1" t="str">
        <f t="shared" si="73"/>
        <v>None</v>
      </c>
      <c r="AX442" s="1" t="b">
        <f t="shared" si="74"/>
        <v>0</v>
      </c>
      <c r="AY442" s="1" t="b">
        <f t="shared" si="75"/>
        <v>0</v>
      </c>
      <c r="AZ442" s="1" t="b">
        <f t="shared" si="76"/>
        <v>0</v>
      </c>
      <c r="BA442" s="1" t="b">
        <f t="shared" si="77"/>
        <v>0</v>
      </c>
      <c r="BB442" s="1" t="b">
        <f t="shared" si="78"/>
        <v>0</v>
      </c>
    </row>
    <row r="443">
      <c r="A443" s="16" t="s">
        <v>1973</v>
      </c>
      <c r="B443" s="17">
        <v>43058.0</v>
      </c>
      <c r="C443" s="4" t="s">
        <v>1640</v>
      </c>
      <c r="D443" s="3" t="s">
        <v>333</v>
      </c>
      <c r="E443" s="3" t="s">
        <v>53</v>
      </c>
      <c r="F443" s="18" t="s">
        <v>54</v>
      </c>
      <c r="G443" s="6"/>
      <c r="H443" s="6"/>
      <c r="I443" s="25"/>
      <c r="J443" s="27"/>
      <c r="K443" s="19" t="s">
        <v>83</v>
      </c>
      <c r="L443" s="3" t="s">
        <v>648</v>
      </c>
      <c r="M443" s="3" t="s">
        <v>1476</v>
      </c>
      <c r="N443" s="3" t="s">
        <v>1470</v>
      </c>
      <c r="O443" s="3" t="s">
        <v>893</v>
      </c>
      <c r="P443" s="74"/>
      <c r="Q443" s="36"/>
      <c r="R443" s="21"/>
      <c r="S443" s="21"/>
      <c r="T443" s="25"/>
      <c r="U443" s="7" t="s">
        <v>1974</v>
      </c>
      <c r="V443" s="12"/>
      <c r="W443" s="5"/>
      <c r="X443" s="5" t="str">
        <f t="shared" si="85"/>
        <v>
</v>
      </c>
      <c r="Y443" s="12"/>
      <c r="Z443" s="5"/>
      <c r="AA443" s="5" t="str">
        <f t="shared" si="86"/>
        <v>
</v>
      </c>
      <c r="AB443" s="12"/>
      <c r="AC443" s="12"/>
      <c r="AD443" s="5" t="str">
        <f t="shared" si="87"/>
        <v>
</v>
      </c>
      <c r="AE443" s="12"/>
      <c r="AF443" s="12"/>
      <c r="AG443" s="12" t="str">
        <f t="shared" si="88"/>
        <v>
</v>
      </c>
      <c r="AH443" s="12">
        <v>0.0</v>
      </c>
      <c r="AI443" s="12" t="str">
        <f t="shared" si="59"/>
        <v>Vandalism</v>
      </c>
      <c r="AJ443" s="12" t="str">
        <f t="shared" si="60"/>
        <v>vandalism</v>
      </c>
      <c r="AK443" s="22" t="str">
        <f t="shared" si="89"/>
        <v/>
      </c>
      <c r="AL443" s="39" t="str">
        <f t="shared" si="62"/>
        <v/>
      </c>
      <c r="AM443" s="1" t="str">
        <f t="shared" si="90"/>
        <v/>
      </c>
      <c r="AN443" s="2" t="b">
        <f t="shared" si="64"/>
        <v>0</v>
      </c>
      <c r="AO443" s="1" t="b">
        <f t="shared" si="65"/>
        <v>0</v>
      </c>
      <c r="AP443" s="1" t="str">
        <f t="shared" si="66"/>
        <v>no involvement</v>
      </c>
      <c r="AQ443" s="1" t="b">
        <f t="shared" si="67"/>
        <v>0</v>
      </c>
      <c r="AR443" s="1" t="b">
        <f t="shared" si="68"/>
        <v>0</v>
      </c>
      <c r="AS443" s="1" t="b">
        <f t="shared" si="69"/>
        <v>0</v>
      </c>
      <c r="AT443" s="1" t="str">
        <f t="shared" si="70"/>
        <v>None</v>
      </c>
      <c r="AU443" s="1" t="b">
        <f t="shared" si="71"/>
        <v>0</v>
      </c>
      <c r="AV443" s="1" t="b">
        <f t="shared" si="72"/>
        <v>0</v>
      </c>
      <c r="AW443" s="1" t="str">
        <f t="shared" si="73"/>
        <v>None</v>
      </c>
      <c r="AX443" s="1" t="b">
        <f t="shared" si="74"/>
        <v>0</v>
      </c>
      <c r="AY443" s="1" t="b">
        <f t="shared" si="75"/>
        <v>0</v>
      </c>
      <c r="AZ443" s="1" t="b">
        <f t="shared" si="76"/>
        <v>0</v>
      </c>
      <c r="BA443" s="1" t="b">
        <f t="shared" si="77"/>
        <v>0</v>
      </c>
      <c r="BB443" s="1" t="b">
        <f t="shared" si="78"/>
        <v>0</v>
      </c>
    </row>
    <row r="444">
      <c r="A444" s="16" t="s">
        <v>1975</v>
      </c>
      <c r="B444" s="17">
        <v>43060.0</v>
      </c>
      <c r="C444" s="4" t="s">
        <v>1797</v>
      </c>
      <c r="D444" s="3" t="s">
        <v>898</v>
      </c>
      <c r="E444" s="3" t="s">
        <v>53</v>
      </c>
      <c r="F444" s="18" t="s">
        <v>55</v>
      </c>
      <c r="G444" s="6"/>
      <c r="H444" s="6"/>
      <c r="I444" s="25"/>
      <c r="J444" s="27"/>
      <c r="K444" s="19" t="s">
        <v>83</v>
      </c>
      <c r="L444" s="3" t="s">
        <v>151</v>
      </c>
      <c r="M444" s="3" t="s">
        <v>1476</v>
      </c>
      <c r="N444" s="3" t="s">
        <v>1470</v>
      </c>
      <c r="O444" s="3" t="s">
        <v>203</v>
      </c>
      <c r="P444" s="74"/>
      <c r="Q444" s="21"/>
      <c r="R444" s="21"/>
      <c r="S444" s="21"/>
      <c r="T444" s="7" t="s">
        <v>1976</v>
      </c>
      <c r="U444" s="25"/>
      <c r="V444" s="5" t="s">
        <v>109</v>
      </c>
      <c r="W444" s="5" t="s">
        <v>111</v>
      </c>
      <c r="X444" s="5" t="str">
        <f t="shared" si="85"/>
        <v>mayor/council member
letters/statements</v>
      </c>
      <c r="Y444" s="5" t="s">
        <v>109</v>
      </c>
      <c r="Z444" s="5" t="s">
        <v>110</v>
      </c>
      <c r="AA444" s="5" t="str">
        <f t="shared" si="86"/>
        <v>mayor/council member
policy/committee/system creation</v>
      </c>
      <c r="AB444" s="5" t="s">
        <v>179</v>
      </c>
      <c r="AC444" s="5" t="s">
        <v>111</v>
      </c>
      <c r="AD444" s="5" t="str">
        <f t="shared" si="87"/>
        <v>school administration
letters/statements</v>
      </c>
      <c r="AE444" s="5" t="s">
        <v>70</v>
      </c>
      <c r="AF444" s="5" t="s">
        <v>71</v>
      </c>
      <c r="AG444" s="12" t="str">
        <f t="shared" si="88"/>
        <v>police/sheriff
other</v>
      </c>
      <c r="AH444" s="12">
        <v>4.0</v>
      </c>
      <c r="AI444" s="12" t="str">
        <f t="shared" si="59"/>
        <v>Graffiti</v>
      </c>
      <c r="AJ444" s="12" t="str">
        <f t="shared" si="60"/>
        <v>graffiti</v>
      </c>
      <c r="AK444" s="22" t="str">
        <f t="shared" si="89"/>
        <v>letters/statements, policy/committee/system creation, letters/statements, other</v>
      </c>
      <c r="AL444" s="23" t="str">
        <f t="shared" si="62"/>
        <v>mayor/council member, mayor/council member, school administration, police/sheriff</v>
      </c>
      <c r="AM444" s="1" t="str">
        <f t="shared" si="90"/>
        <v/>
      </c>
      <c r="AN444" s="2" t="b">
        <f t="shared" si="64"/>
        <v>0</v>
      </c>
      <c r="AO444" s="1" t="b">
        <f t="shared" si="65"/>
        <v>1</v>
      </c>
      <c r="AP444" s="1" t="str">
        <f t="shared" si="66"/>
        <v>other</v>
      </c>
      <c r="AQ444" s="1" t="b">
        <f t="shared" si="67"/>
        <v>0</v>
      </c>
      <c r="AR444" s="1" t="b">
        <f t="shared" si="68"/>
        <v>1</v>
      </c>
      <c r="AS444" s="1" t="b">
        <f t="shared" si="69"/>
        <v>0</v>
      </c>
      <c r="AT444" s="1" t="str">
        <f t="shared" si="70"/>
        <v>None</v>
      </c>
      <c r="AU444" s="1" t="b">
        <f t="shared" si="71"/>
        <v>0</v>
      </c>
      <c r="AV444" s="1" t="b">
        <f t="shared" si="72"/>
        <v>1</v>
      </c>
      <c r="AW444" s="1" t="str">
        <f t="shared" si="73"/>
        <v>police/sheriff</v>
      </c>
      <c r="AX444" s="1" t="b">
        <f t="shared" si="74"/>
        <v>1</v>
      </c>
      <c r="AY444" s="1" t="b">
        <f t="shared" si="75"/>
        <v>0</v>
      </c>
      <c r="AZ444" s="1" t="b">
        <f t="shared" si="76"/>
        <v>0</v>
      </c>
      <c r="BA444" s="1" t="b">
        <f t="shared" si="77"/>
        <v>1</v>
      </c>
      <c r="BB444" s="1" t="b">
        <f t="shared" si="78"/>
        <v>1</v>
      </c>
    </row>
    <row r="445">
      <c r="A445" s="225" t="s">
        <v>1977</v>
      </c>
      <c r="B445" s="17">
        <v>43070.0</v>
      </c>
      <c r="C445" s="4" t="s">
        <v>1978</v>
      </c>
      <c r="D445" s="3" t="s">
        <v>423</v>
      </c>
      <c r="E445" s="3" t="s">
        <v>53</v>
      </c>
      <c r="F445" s="18" t="s">
        <v>55</v>
      </c>
      <c r="G445" s="6"/>
      <c r="H445" s="6"/>
      <c r="I445" s="25"/>
      <c r="J445" s="60" t="s">
        <v>57</v>
      </c>
      <c r="K445" s="19" t="s">
        <v>83</v>
      </c>
      <c r="L445" s="3" t="s">
        <v>146</v>
      </c>
      <c r="M445" s="3" t="s">
        <v>1476</v>
      </c>
      <c r="N445" s="3" t="s">
        <v>1470</v>
      </c>
      <c r="O445" s="3" t="s">
        <v>297</v>
      </c>
      <c r="P445" s="74"/>
      <c r="Q445" s="36"/>
      <c r="R445" s="21"/>
      <c r="S445" s="21"/>
      <c r="T445" s="7" t="s">
        <v>1979</v>
      </c>
      <c r="U445" s="7" t="s">
        <v>1980</v>
      </c>
      <c r="V445" s="5" t="s">
        <v>179</v>
      </c>
      <c r="W445" s="5" t="s">
        <v>69</v>
      </c>
      <c r="X445" s="5" t="str">
        <f t="shared" si="85"/>
        <v>school administration
clean up/cover up</v>
      </c>
      <c r="Y445" s="5" t="s">
        <v>179</v>
      </c>
      <c r="Z445" s="5" t="s">
        <v>71</v>
      </c>
      <c r="AA445" s="5" t="str">
        <f t="shared" si="86"/>
        <v>school administration
other</v>
      </c>
      <c r="AB445" s="12"/>
      <c r="AC445" s="12"/>
      <c r="AD445" s="5" t="str">
        <f t="shared" si="87"/>
        <v>
</v>
      </c>
      <c r="AE445" s="12"/>
      <c r="AF445" s="12"/>
      <c r="AG445" s="12" t="str">
        <f t="shared" si="88"/>
        <v>
</v>
      </c>
      <c r="AH445" s="12">
        <v>2.0</v>
      </c>
      <c r="AI445" s="12" t="str">
        <f t="shared" si="59"/>
        <v>Graffiti</v>
      </c>
      <c r="AJ445" s="12" t="str">
        <f t="shared" si="60"/>
        <v>graffiti</v>
      </c>
      <c r="AK445" s="22" t="str">
        <f t="shared" si="89"/>
        <v>clean up/cover up, other</v>
      </c>
      <c r="AL445" s="39" t="str">
        <f t="shared" si="62"/>
        <v>school administration, school administration</v>
      </c>
      <c r="AM445" s="1" t="str">
        <f t="shared" si="90"/>
        <v/>
      </c>
      <c r="AN445" s="2" t="b">
        <f t="shared" si="64"/>
        <v>0</v>
      </c>
      <c r="AO445" s="1" t="b">
        <f t="shared" si="65"/>
        <v>0</v>
      </c>
      <c r="AP445" s="1" t="str">
        <f t="shared" si="66"/>
        <v>no involvement</v>
      </c>
      <c r="AQ445" s="1" t="b">
        <f t="shared" si="67"/>
        <v>0</v>
      </c>
      <c r="AR445" s="1" t="b">
        <f t="shared" si="68"/>
        <v>0</v>
      </c>
      <c r="AS445" s="1" t="b">
        <f t="shared" si="69"/>
        <v>1</v>
      </c>
      <c r="AT445" s="1" t="str">
        <f t="shared" si="70"/>
        <v>school administration</v>
      </c>
      <c r="AU445" s="1" t="b">
        <f t="shared" si="71"/>
        <v>0</v>
      </c>
      <c r="AV445" s="1" t="b">
        <f t="shared" si="72"/>
        <v>1</v>
      </c>
      <c r="AW445" s="1" t="str">
        <f t="shared" si="73"/>
        <v>school administration</v>
      </c>
      <c r="AX445" s="1" t="b">
        <f t="shared" si="74"/>
        <v>0</v>
      </c>
      <c r="AY445" s="1" t="b">
        <f t="shared" si="75"/>
        <v>0</v>
      </c>
      <c r="AZ445" s="1" t="b">
        <f t="shared" si="76"/>
        <v>0</v>
      </c>
      <c r="BA445" s="1" t="b">
        <f t="shared" si="77"/>
        <v>0</v>
      </c>
      <c r="BB445" s="1" t="b">
        <f t="shared" si="78"/>
        <v>1</v>
      </c>
    </row>
    <row r="446">
      <c r="A446" s="16" t="s">
        <v>1981</v>
      </c>
      <c r="B446" s="17">
        <v>43076.0</v>
      </c>
      <c r="C446" s="4" t="s">
        <v>1982</v>
      </c>
      <c r="D446" s="3" t="s">
        <v>356</v>
      </c>
      <c r="E446" s="3" t="s">
        <v>53</v>
      </c>
      <c r="F446" s="18" t="s">
        <v>82</v>
      </c>
      <c r="G446" s="18"/>
      <c r="H446" s="18"/>
      <c r="I446" s="7" t="s">
        <v>1983</v>
      </c>
      <c r="J446" s="27"/>
      <c r="K446" s="19" t="s">
        <v>132</v>
      </c>
      <c r="L446" s="3" t="s">
        <v>146</v>
      </c>
      <c r="M446" s="3" t="s">
        <v>1476</v>
      </c>
      <c r="N446" s="3" t="s">
        <v>1470</v>
      </c>
      <c r="O446" s="3" t="s">
        <v>1086</v>
      </c>
      <c r="P446" s="74"/>
      <c r="Q446" s="45" t="s">
        <v>874</v>
      </c>
      <c r="R446" s="21"/>
      <c r="S446" s="3" t="s">
        <v>126</v>
      </c>
      <c r="T446" s="25"/>
      <c r="U446" s="7" t="s">
        <v>1984</v>
      </c>
      <c r="V446" s="12"/>
      <c r="W446" s="12"/>
      <c r="X446" s="5" t="str">
        <f t="shared" si="85"/>
        <v>
</v>
      </c>
      <c r="Y446" s="12"/>
      <c r="Z446" s="5"/>
      <c r="AA446" s="5" t="str">
        <f t="shared" si="86"/>
        <v>
</v>
      </c>
      <c r="AB446" s="12"/>
      <c r="AC446" s="12"/>
      <c r="AD446" s="5" t="str">
        <f t="shared" si="87"/>
        <v>
</v>
      </c>
      <c r="AE446" s="12"/>
      <c r="AF446" s="12"/>
      <c r="AG446" s="12" t="str">
        <f t="shared" si="88"/>
        <v>
</v>
      </c>
      <c r="AH446" s="12">
        <v>0.0</v>
      </c>
      <c r="AI446" s="12" t="str">
        <f t="shared" si="59"/>
        <v>Other</v>
      </c>
      <c r="AJ446" s="12" t="str">
        <f t="shared" si="60"/>
        <v>none</v>
      </c>
      <c r="AK446" s="22" t="str">
        <f t="shared" si="89"/>
        <v/>
      </c>
      <c r="AL446" s="39" t="str">
        <f t="shared" si="62"/>
        <v/>
      </c>
      <c r="AM446" s="1" t="str">
        <f t="shared" si="90"/>
        <v>Immigrant</v>
      </c>
      <c r="AN446" s="2" t="b">
        <f t="shared" si="64"/>
        <v>0</v>
      </c>
      <c r="AO446" s="1" t="b">
        <f t="shared" si="65"/>
        <v>0</v>
      </c>
      <c r="AP446" s="1" t="str">
        <f t="shared" si="66"/>
        <v>no involvement</v>
      </c>
      <c r="AQ446" s="1" t="b">
        <f t="shared" si="67"/>
        <v>0</v>
      </c>
      <c r="AR446" s="1" t="b">
        <f t="shared" si="68"/>
        <v>0</v>
      </c>
      <c r="AS446" s="1" t="b">
        <f t="shared" si="69"/>
        <v>0</v>
      </c>
      <c r="AT446" s="1" t="str">
        <f t="shared" si="70"/>
        <v>None</v>
      </c>
      <c r="AU446" s="1" t="b">
        <f t="shared" si="71"/>
        <v>0</v>
      </c>
      <c r="AV446" s="1" t="b">
        <f t="shared" si="72"/>
        <v>0</v>
      </c>
      <c r="AW446" s="1" t="str">
        <f t="shared" si="73"/>
        <v>None</v>
      </c>
      <c r="AX446" s="1" t="b">
        <f t="shared" si="74"/>
        <v>0</v>
      </c>
      <c r="AY446" s="1" t="b">
        <f t="shared" si="75"/>
        <v>0</v>
      </c>
      <c r="AZ446" s="1" t="b">
        <f t="shared" si="76"/>
        <v>0</v>
      </c>
      <c r="BA446" s="1" t="b">
        <f t="shared" si="77"/>
        <v>0</v>
      </c>
      <c r="BB446" s="1" t="b">
        <f t="shared" si="78"/>
        <v>0</v>
      </c>
    </row>
    <row r="447">
      <c r="A447" s="16" t="s">
        <v>1985</v>
      </c>
      <c r="B447" s="17">
        <v>43077.0</v>
      </c>
      <c r="C447" s="4" t="s">
        <v>1932</v>
      </c>
      <c r="D447" s="3" t="s">
        <v>74</v>
      </c>
      <c r="E447" s="3" t="s">
        <v>659</v>
      </c>
      <c r="F447" s="18" t="s">
        <v>82</v>
      </c>
      <c r="G447" s="18"/>
      <c r="H447" s="18"/>
      <c r="I447" s="25"/>
      <c r="J447" s="27"/>
      <c r="K447" s="19" t="s">
        <v>83</v>
      </c>
      <c r="L447" s="3" t="s">
        <v>151</v>
      </c>
      <c r="M447" s="3" t="s">
        <v>1476</v>
      </c>
      <c r="N447" s="3" t="s">
        <v>1470</v>
      </c>
      <c r="O447" s="3" t="s">
        <v>297</v>
      </c>
      <c r="P447" s="74"/>
      <c r="Q447" s="36"/>
      <c r="R447" s="3"/>
      <c r="S447" s="21"/>
      <c r="T447" s="7" t="s">
        <v>1986</v>
      </c>
      <c r="U447" s="25"/>
      <c r="V447" s="5" t="s">
        <v>179</v>
      </c>
      <c r="W447" s="5" t="s">
        <v>111</v>
      </c>
      <c r="X447" s="5" t="str">
        <f t="shared" si="85"/>
        <v>school administration
letters/statements</v>
      </c>
      <c r="Y447" s="12"/>
      <c r="Z447" s="5"/>
      <c r="AA447" s="5" t="str">
        <f t="shared" si="86"/>
        <v>
</v>
      </c>
      <c r="AB447" s="12"/>
      <c r="AC447" s="12"/>
      <c r="AD447" s="5" t="str">
        <f t="shared" si="87"/>
        <v>
</v>
      </c>
      <c r="AE447" s="12"/>
      <c r="AF447" s="12"/>
      <c r="AG447" s="12" t="str">
        <f t="shared" si="88"/>
        <v>
</v>
      </c>
      <c r="AH447" s="12">
        <v>1.0</v>
      </c>
      <c r="AI447" s="12" t="str">
        <f t="shared" si="59"/>
        <v>Other</v>
      </c>
      <c r="AJ447" s="12" t="str">
        <f t="shared" si="60"/>
        <v>none</v>
      </c>
      <c r="AK447" s="22" t="str">
        <f t="shared" si="89"/>
        <v>letters/statements</v>
      </c>
      <c r="AL447" s="39" t="str">
        <f t="shared" si="62"/>
        <v>letters/statements</v>
      </c>
      <c r="AM447" s="1" t="str">
        <f t="shared" si="90"/>
        <v/>
      </c>
      <c r="AN447" s="2" t="b">
        <f t="shared" si="64"/>
        <v>0</v>
      </c>
      <c r="AO447" s="1" t="b">
        <f t="shared" si="65"/>
        <v>0</v>
      </c>
      <c r="AP447" s="1" t="str">
        <f t="shared" si="66"/>
        <v>no involvement</v>
      </c>
      <c r="AQ447" s="1" t="b">
        <f t="shared" si="67"/>
        <v>0</v>
      </c>
      <c r="AR447" s="1" t="b">
        <f t="shared" si="68"/>
        <v>1</v>
      </c>
      <c r="AS447" s="1" t="b">
        <f t="shared" si="69"/>
        <v>0</v>
      </c>
      <c r="AT447" s="1" t="str">
        <f t="shared" si="70"/>
        <v>None</v>
      </c>
      <c r="AU447" s="1" t="b">
        <f t="shared" si="71"/>
        <v>0</v>
      </c>
      <c r="AV447" s="1" t="b">
        <f t="shared" si="72"/>
        <v>0</v>
      </c>
      <c r="AW447" s="1" t="str">
        <f t="shared" si="73"/>
        <v>None</v>
      </c>
      <c r="AX447" s="1" t="b">
        <f t="shared" si="74"/>
        <v>0</v>
      </c>
      <c r="AY447" s="1" t="b">
        <f t="shared" si="75"/>
        <v>0</v>
      </c>
      <c r="AZ447" s="1" t="b">
        <f t="shared" si="76"/>
        <v>0</v>
      </c>
      <c r="BA447" s="1" t="b">
        <f t="shared" si="77"/>
        <v>0</v>
      </c>
      <c r="BB447" s="1" t="b">
        <f t="shared" si="78"/>
        <v>0</v>
      </c>
    </row>
    <row r="448">
      <c r="A448" s="16" t="s">
        <v>1987</v>
      </c>
      <c r="B448" s="17">
        <v>43077.0</v>
      </c>
      <c r="C448" s="4" t="s">
        <v>1988</v>
      </c>
      <c r="D448" s="3" t="s">
        <v>74</v>
      </c>
      <c r="E448" s="3" t="s">
        <v>53</v>
      </c>
      <c r="F448" s="18" t="s">
        <v>672</v>
      </c>
      <c r="G448" s="6"/>
      <c r="H448" s="6"/>
      <c r="I448" s="25"/>
      <c r="J448" s="27"/>
      <c r="K448" s="19" t="s">
        <v>132</v>
      </c>
      <c r="L448" s="3" t="s">
        <v>151</v>
      </c>
      <c r="M448" s="3" t="s">
        <v>1476</v>
      </c>
      <c r="N448" s="3" t="s">
        <v>1470</v>
      </c>
      <c r="O448" s="3" t="s">
        <v>326</v>
      </c>
      <c r="P448" s="74"/>
      <c r="Q448" s="36"/>
      <c r="R448" s="21"/>
      <c r="S448" s="3" t="s">
        <v>205</v>
      </c>
      <c r="T448" s="7" t="s">
        <v>1989</v>
      </c>
      <c r="U448" s="7" t="s">
        <v>1990</v>
      </c>
      <c r="V448" s="5" t="s">
        <v>179</v>
      </c>
      <c r="W448" s="5" t="s">
        <v>42</v>
      </c>
      <c r="X448" s="5" t="str">
        <f t="shared" si="85"/>
        <v>school administration
suspension/denial of access to space</v>
      </c>
      <c r="Y448" s="12"/>
      <c r="Z448" s="5"/>
      <c r="AA448" s="5" t="str">
        <f t="shared" si="86"/>
        <v>
</v>
      </c>
      <c r="AB448" s="12"/>
      <c r="AC448" s="12"/>
      <c r="AD448" s="5" t="str">
        <f t="shared" si="87"/>
        <v>
</v>
      </c>
      <c r="AE448" s="12"/>
      <c r="AF448" s="12"/>
      <c r="AG448" s="12" t="str">
        <f t="shared" si="88"/>
        <v>
</v>
      </c>
      <c r="AH448" s="12">
        <v>1.0</v>
      </c>
      <c r="AI448" s="12" t="str">
        <f t="shared" si="59"/>
        <v>Graffiti</v>
      </c>
      <c r="AJ448" s="12" t="str">
        <f t="shared" si="60"/>
        <v>graffiti</v>
      </c>
      <c r="AK448" s="22" t="str">
        <f t="shared" si="89"/>
        <v>suspension/denial of access to space</v>
      </c>
      <c r="AL448" s="39" t="str">
        <f t="shared" si="62"/>
        <v>suspension/denial of access to space</v>
      </c>
      <c r="AM448" s="1" t="str">
        <f t="shared" si="90"/>
        <v/>
      </c>
      <c r="AN448" s="2" t="b">
        <f t="shared" si="64"/>
        <v>0</v>
      </c>
      <c r="AO448" s="1" t="b">
        <f t="shared" si="65"/>
        <v>0</v>
      </c>
      <c r="AP448" s="1" t="str">
        <f t="shared" si="66"/>
        <v>no involvement</v>
      </c>
      <c r="AQ448" s="1" t="b">
        <f t="shared" si="67"/>
        <v>0</v>
      </c>
      <c r="AR448" s="1" t="b">
        <f t="shared" si="68"/>
        <v>0</v>
      </c>
      <c r="AS448" s="1" t="b">
        <f t="shared" si="69"/>
        <v>0</v>
      </c>
      <c r="AT448" s="1" t="str">
        <f t="shared" si="70"/>
        <v>None</v>
      </c>
      <c r="AU448" s="1" t="b">
        <f t="shared" si="71"/>
        <v>1</v>
      </c>
      <c r="AV448" s="1" t="b">
        <f t="shared" si="72"/>
        <v>0</v>
      </c>
      <c r="AW448" s="1" t="str">
        <f t="shared" si="73"/>
        <v>None</v>
      </c>
      <c r="AX448" s="1" t="b">
        <f t="shared" si="74"/>
        <v>0</v>
      </c>
      <c r="AY448" s="1" t="b">
        <f t="shared" si="75"/>
        <v>0</v>
      </c>
      <c r="AZ448" s="1" t="b">
        <f t="shared" si="76"/>
        <v>0</v>
      </c>
      <c r="BA448" s="1" t="b">
        <f t="shared" si="77"/>
        <v>0</v>
      </c>
      <c r="BB448" s="1" t="b">
        <f t="shared" si="78"/>
        <v>1</v>
      </c>
    </row>
    <row r="449">
      <c r="A449" s="16" t="s">
        <v>1991</v>
      </c>
      <c r="B449" s="17">
        <v>43080.0</v>
      </c>
      <c r="C449" s="4" t="s">
        <v>102</v>
      </c>
      <c r="D449" s="3" t="s">
        <v>103</v>
      </c>
      <c r="E449" s="3" t="s">
        <v>53</v>
      </c>
      <c r="F449" s="18" t="s">
        <v>82</v>
      </c>
      <c r="G449" s="18"/>
      <c r="H449" s="18"/>
      <c r="I449" s="25"/>
      <c r="J449" s="27"/>
      <c r="K449" s="19" t="s">
        <v>83</v>
      </c>
      <c r="L449" s="3" t="s">
        <v>146</v>
      </c>
      <c r="M449" s="3" t="s">
        <v>1469</v>
      </c>
      <c r="N449" s="3" t="s">
        <v>1470</v>
      </c>
      <c r="O449" s="3" t="s">
        <v>297</v>
      </c>
      <c r="P449" s="74"/>
      <c r="Q449" s="21"/>
      <c r="R449" s="3"/>
      <c r="S449" s="21"/>
      <c r="T449" s="7" t="s">
        <v>1992</v>
      </c>
      <c r="U449" s="25"/>
      <c r="V449" s="5" t="s">
        <v>179</v>
      </c>
      <c r="W449" s="5" t="s">
        <v>71</v>
      </c>
      <c r="X449" s="5" t="str">
        <f t="shared" si="85"/>
        <v>school administration
other</v>
      </c>
      <c r="Y449" s="12"/>
      <c r="Z449" s="5"/>
      <c r="AA449" s="5" t="str">
        <f t="shared" si="86"/>
        <v>
</v>
      </c>
      <c r="AB449" s="12"/>
      <c r="AC449" s="12"/>
      <c r="AD449" s="5" t="str">
        <f t="shared" si="87"/>
        <v>
</v>
      </c>
      <c r="AE449" s="12"/>
      <c r="AF449" s="12"/>
      <c r="AG449" s="12" t="str">
        <f t="shared" si="88"/>
        <v>
</v>
      </c>
      <c r="AH449" s="12">
        <v>1.0</v>
      </c>
      <c r="AI449" s="12" t="str">
        <f t="shared" si="59"/>
        <v>Other</v>
      </c>
      <c r="AJ449" s="12" t="str">
        <f t="shared" si="60"/>
        <v>none</v>
      </c>
      <c r="AK449" s="22" t="str">
        <f t="shared" si="89"/>
        <v>other</v>
      </c>
      <c r="AL449" s="23" t="str">
        <f t="shared" si="62"/>
        <v>other</v>
      </c>
      <c r="AM449" s="1" t="str">
        <f t="shared" si="90"/>
        <v/>
      </c>
      <c r="AN449" s="2" t="b">
        <f t="shared" si="64"/>
        <v>0</v>
      </c>
      <c r="AO449" s="1" t="b">
        <f t="shared" si="65"/>
        <v>0</v>
      </c>
      <c r="AP449" s="1" t="str">
        <f t="shared" si="66"/>
        <v>no involvement</v>
      </c>
      <c r="AQ449" s="1" t="b">
        <f t="shared" si="67"/>
        <v>0</v>
      </c>
      <c r="AR449" s="1" t="b">
        <f t="shared" si="68"/>
        <v>0</v>
      </c>
      <c r="AS449" s="1" t="b">
        <f t="shared" si="69"/>
        <v>0</v>
      </c>
      <c r="AT449" s="1" t="str">
        <f t="shared" si="70"/>
        <v>None</v>
      </c>
      <c r="AU449" s="1" t="b">
        <f t="shared" si="71"/>
        <v>0</v>
      </c>
      <c r="AV449" s="1" t="b">
        <f t="shared" si="72"/>
        <v>1</v>
      </c>
      <c r="AW449" s="1" t="str">
        <f t="shared" si="73"/>
        <v>school administration</v>
      </c>
      <c r="AX449" s="1" t="b">
        <f t="shared" si="74"/>
        <v>0</v>
      </c>
      <c r="AY449" s="1" t="b">
        <f t="shared" si="75"/>
        <v>0</v>
      </c>
      <c r="AZ449" s="1" t="b">
        <f t="shared" si="76"/>
        <v>0</v>
      </c>
      <c r="BA449" s="1" t="b">
        <f t="shared" si="77"/>
        <v>0</v>
      </c>
      <c r="BB449" s="1" t="b">
        <f t="shared" si="78"/>
        <v>0</v>
      </c>
    </row>
    <row r="450">
      <c r="A450" s="16" t="s">
        <v>1993</v>
      </c>
      <c r="B450" s="17">
        <v>43081.0</v>
      </c>
      <c r="C450" s="4" t="s">
        <v>1994</v>
      </c>
      <c r="D450" s="3" t="s">
        <v>74</v>
      </c>
      <c r="E450" s="3" t="s">
        <v>96</v>
      </c>
      <c r="F450" s="18" t="s">
        <v>1845</v>
      </c>
      <c r="G450" s="6" t="s">
        <v>115</v>
      </c>
      <c r="H450" s="6"/>
      <c r="I450" s="25"/>
      <c r="J450" s="27"/>
      <c r="K450" s="19" t="s">
        <v>83</v>
      </c>
      <c r="L450" s="3" t="s">
        <v>146</v>
      </c>
      <c r="M450" s="3" t="s">
        <v>1476</v>
      </c>
      <c r="N450" s="3" t="s">
        <v>1470</v>
      </c>
      <c r="O450" s="3" t="s">
        <v>326</v>
      </c>
      <c r="P450" s="74"/>
      <c r="Q450" s="45" t="s">
        <v>134</v>
      </c>
      <c r="R450" s="21"/>
      <c r="S450" s="21"/>
      <c r="T450" s="7" t="s">
        <v>1995</v>
      </c>
      <c r="U450" s="120" t="s">
        <v>1996</v>
      </c>
      <c r="V450" s="5" t="s">
        <v>179</v>
      </c>
      <c r="W450" s="5" t="s">
        <v>110</v>
      </c>
      <c r="X450" s="5" t="str">
        <f t="shared" si="85"/>
        <v>school administration
policy/committee/system creation</v>
      </c>
      <c r="Y450" s="5" t="s">
        <v>179</v>
      </c>
      <c r="Z450" s="5" t="s">
        <v>92</v>
      </c>
      <c r="AA450" s="5" t="str">
        <f t="shared" si="86"/>
        <v>school administration
gathering/protest/vigil/demonstration</v>
      </c>
      <c r="AB450" s="12"/>
      <c r="AC450" s="12"/>
      <c r="AD450" s="5" t="str">
        <f t="shared" si="87"/>
        <v>
</v>
      </c>
      <c r="AE450" s="12"/>
      <c r="AF450" s="12"/>
      <c r="AG450" s="12" t="str">
        <f t="shared" si="88"/>
        <v>
</v>
      </c>
      <c r="AH450" s="12">
        <v>2.0</v>
      </c>
      <c r="AI450" s="12" t="str">
        <f t="shared" si="59"/>
        <v>Graffiti</v>
      </c>
      <c r="AJ450" s="12" t="str">
        <f t="shared" si="60"/>
        <v>graffiti</v>
      </c>
      <c r="AK450" s="22" t="str">
        <f t="shared" si="89"/>
        <v>policy/committee/system creation, gathering/protest/vigil/demonstration</v>
      </c>
      <c r="AL450" s="39" t="str">
        <f t="shared" si="62"/>
        <v>school administration, school administration</v>
      </c>
      <c r="AM450" s="1" t="str">
        <f t="shared" si="90"/>
        <v>Jewish Community</v>
      </c>
      <c r="AN450" s="2" t="b">
        <f t="shared" si="64"/>
        <v>0</v>
      </c>
      <c r="AO450" s="1" t="b">
        <f t="shared" si="65"/>
        <v>0</v>
      </c>
      <c r="AP450" s="1" t="str">
        <f t="shared" si="66"/>
        <v>no involvement</v>
      </c>
      <c r="AQ450" s="1" t="b">
        <f t="shared" si="67"/>
        <v>0</v>
      </c>
      <c r="AR450" s="1" t="b">
        <f t="shared" si="68"/>
        <v>0</v>
      </c>
      <c r="AS450" s="1" t="b">
        <f t="shared" si="69"/>
        <v>0</v>
      </c>
      <c r="AT450" s="1" t="str">
        <f t="shared" si="70"/>
        <v>None</v>
      </c>
      <c r="AU450" s="1" t="b">
        <f t="shared" si="71"/>
        <v>0</v>
      </c>
      <c r="AV450" s="1" t="b">
        <f t="shared" si="72"/>
        <v>0</v>
      </c>
      <c r="AW450" s="1" t="str">
        <f t="shared" si="73"/>
        <v>None</v>
      </c>
      <c r="AX450" s="1" t="b">
        <f t="shared" si="74"/>
        <v>1</v>
      </c>
      <c r="AY450" s="1" t="b">
        <f t="shared" si="75"/>
        <v>1</v>
      </c>
      <c r="AZ450" s="1" t="b">
        <f t="shared" si="76"/>
        <v>0</v>
      </c>
      <c r="BA450" s="1" t="b">
        <f t="shared" si="77"/>
        <v>1</v>
      </c>
      <c r="BB450" s="1" t="b">
        <f t="shared" si="78"/>
        <v>0</v>
      </c>
    </row>
    <row r="451">
      <c r="A451" s="16" t="s">
        <v>1997</v>
      </c>
      <c r="B451" s="17">
        <v>43083.0</v>
      </c>
      <c r="C451" s="4" t="s">
        <v>706</v>
      </c>
      <c r="D451" s="3" t="s">
        <v>333</v>
      </c>
      <c r="E451" s="3" t="s">
        <v>53</v>
      </c>
      <c r="F451" s="18" t="s">
        <v>1998</v>
      </c>
      <c r="G451" s="6" t="s">
        <v>1999</v>
      </c>
      <c r="H451" s="6"/>
      <c r="I451" s="25"/>
      <c r="J451" s="27"/>
      <c r="K451" s="19" t="s">
        <v>83</v>
      </c>
      <c r="L451" s="3" t="s">
        <v>212</v>
      </c>
      <c r="M451" s="3" t="s">
        <v>1476</v>
      </c>
      <c r="N451" s="3" t="s">
        <v>1470</v>
      </c>
      <c r="O451" s="3" t="s">
        <v>1878</v>
      </c>
      <c r="P451" s="20" t="s">
        <v>2000</v>
      </c>
      <c r="Q451" s="36"/>
      <c r="R451" s="21"/>
      <c r="S451" s="21"/>
      <c r="T451" s="7" t="s">
        <v>2001</v>
      </c>
      <c r="U451" s="25"/>
      <c r="V451" s="5" t="s">
        <v>179</v>
      </c>
      <c r="W451" s="5" t="s">
        <v>71</v>
      </c>
      <c r="X451" s="5" t="str">
        <f t="shared" si="85"/>
        <v>school administration
other</v>
      </c>
      <c r="Y451" s="12"/>
      <c r="Z451" s="5"/>
      <c r="AA451" s="5" t="str">
        <f t="shared" si="86"/>
        <v>
</v>
      </c>
      <c r="AB451" s="12"/>
      <c r="AC451" s="12"/>
      <c r="AD451" s="5" t="str">
        <f t="shared" si="87"/>
        <v>
</v>
      </c>
      <c r="AE451" s="12"/>
      <c r="AF451" s="12"/>
      <c r="AG451" s="12" t="str">
        <f t="shared" si="88"/>
        <v>
</v>
      </c>
      <c r="AH451" s="12">
        <v>1.0</v>
      </c>
      <c r="AI451" s="12" t="str">
        <f t="shared" si="59"/>
        <v>Other</v>
      </c>
      <c r="AJ451" s="12" t="str">
        <f t="shared" si="60"/>
        <v>other</v>
      </c>
      <c r="AK451" s="22" t="str">
        <f t="shared" si="89"/>
        <v>other</v>
      </c>
      <c r="AL451" s="39" t="str">
        <f t="shared" si="62"/>
        <v>other</v>
      </c>
      <c r="AM451" s="1" t="str">
        <f t="shared" si="90"/>
        <v/>
      </c>
      <c r="AN451" s="2" t="b">
        <f t="shared" si="64"/>
        <v>0</v>
      </c>
      <c r="AO451" s="1" t="b">
        <f t="shared" si="65"/>
        <v>0</v>
      </c>
      <c r="AP451" s="1" t="str">
        <f t="shared" si="66"/>
        <v>no involvement</v>
      </c>
      <c r="AQ451" s="1" t="b">
        <f t="shared" si="67"/>
        <v>0</v>
      </c>
      <c r="AR451" s="1" t="b">
        <f t="shared" si="68"/>
        <v>0</v>
      </c>
      <c r="AS451" s="1" t="b">
        <f t="shared" si="69"/>
        <v>0</v>
      </c>
      <c r="AT451" s="1" t="str">
        <f t="shared" si="70"/>
        <v>None</v>
      </c>
      <c r="AU451" s="1" t="b">
        <f t="shared" si="71"/>
        <v>0</v>
      </c>
      <c r="AV451" s="1" t="b">
        <f t="shared" si="72"/>
        <v>1</v>
      </c>
      <c r="AW451" s="1" t="str">
        <f t="shared" si="73"/>
        <v>school administration</v>
      </c>
      <c r="AX451" s="1" t="b">
        <f t="shared" si="74"/>
        <v>0</v>
      </c>
      <c r="AY451" s="1" t="b">
        <f t="shared" si="75"/>
        <v>0</v>
      </c>
      <c r="AZ451" s="1" t="b">
        <f t="shared" si="76"/>
        <v>0</v>
      </c>
      <c r="BA451" s="1" t="b">
        <f t="shared" si="77"/>
        <v>0</v>
      </c>
      <c r="BB451" s="1" t="b">
        <f t="shared" si="78"/>
        <v>0</v>
      </c>
    </row>
    <row r="452">
      <c r="A452" s="16" t="s">
        <v>1991</v>
      </c>
      <c r="B452" s="17">
        <v>43091.0</v>
      </c>
      <c r="C452" s="4" t="s">
        <v>102</v>
      </c>
      <c r="D452" s="3" t="s">
        <v>103</v>
      </c>
      <c r="E452" s="3" t="s">
        <v>53</v>
      </c>
      <c r="F452" s="18" t="s">
        <v>82</v>
      </c>
      <c r="G452" s="18"/>
      <c r="H452" s="18"/>
      <c r="I452" s="7" t="s">
        <v>1710</v>
      </c>
      <c r="J452" s="27"/>
      <c r="K452" s="19" t="s">
        <v>132</v>
      </c>
      <c r="L452" s="3" t="s">
        <v>146</v>
      </c>
      <c r="M452" s="3" t="s">
        <v>1469</v>
      </c>
      <c r="N452" s="3" t="s">
        <v>1470</v>
      </c>
      <c r="O452" s="3" t="s">
        <v>297</v>
      </c>
      <c r="P452" s="74"/>
      <c r="Q452" s="36"/>
      <c r="R452" s="21"/>
      <c r="S452" s="21"/>
      <c r="T452" s="7" t="s">
        <v>2002</v>
      </c>
      <c r="U452" s="7" t="s">
        <v>2003</v>
      </c>
      <c r="V452" s="5" t="s">
        <v>179</v>
      </c>
      <c r="W452" s="5" t="s">
        <v>111</v>
      </c>
      <c r="X452" s="5" t="str">
        <f t="shared" si="85"/>
        <v>school administration
letters/statements</v>
      </c>
      <c r="Y452" s="5" t="s">
        <v>179</v>
      </c>
      <c r="Z452" s="5" t="s">
        <v>110</v>
      </c>
      <c r="AA452" s="5" t="str">
        <f t="shared" si="86"/>
        <v>school administration
policy/committee/system creation</v>
      </c>
      <c r="AB452" s="12"/>
      <c r="AC452" s="12"/>
      <c r="AD452" s="5" t="str">
        <f t="shared" si="87"/>
        <v>
</v>
      </c>
      <c r="AE452" s="12"/>
      <c r="AF452" s="12"/>
      <c r="AG452" s="12" t="str">
        <f t="shared" si="88"/>
        <v>
</v>
      </c>
      <c r="AH452" s="12">
        <v>2.0</v>
      </c>
      <c r="AI452" s="12" t="str">
        <f t="shared" si="59"/>
        <v>Other</v>
      </c>
      <c r="AJ452" s="12" t="str">
        <f t="shared" si="60"/>
        <v>none</v>
      </c>
      <c r="AK452" s="22" t="str">
        <f t="shared" si="89"/>
        <v>letters/statements, policy/committee/system creation</v>
      </c>
      <c r="AL452" s="39" t="str">
        <f t="shared" si="62"/>
        <v>school administration, school administration</v>
      </c>
      <c r="AM452" s="1" t="str">
        <f t="shared" si="90"/>
        <v/>
      </c>
      <c r="AN452" s="2" t="b">
        <f t="shared" si="64"/>
        <v>0</v>
      </c>
      <c r="AO452" s="1" t="b">
        <f t="shared" si="65"/>
        <v>0</v>
      </c>
      <c r="AP452" s="1" t="str">
        <f t="shared" si="66"/>
        <v>no involvement</v>
      </c>
      <c r="AQ452" s="1" t="b">
        <f t="shared" si="67"/>
        <v>0</v>
      </c>
      <c r="AR452" s="1" t="b">
        <f t="shared" si="68"/>
        <v>1</v>
      </c>
      <c r="AS452" s="1" t="b">
        <f t="shared" si="69"/>
        <v>0</v>
      </c>
      <c r="AT452" s="1" t="str">
        <f t="shared" si="70"/>
        <v>None</v>
      </c>
      <c r="AU452" s="1" t="b">
        <f t="shared" si="71"/>
        <v>0</v>
      </c>
      <c r="AV452" s="1" t="b">
        <f t="shared" si="72"/>
        <v>0</v>
      </c>
      <c r="AW452" s="1" t="str">
        <f t="shared" si="73"/>
        <v>None</v>
      </c>
      <c r="AX452" s="1" t="b">
        <f t="shared" si="74"/>
        <v>1</v>
      </c>
      <c r="AY452" s="1" t="b">
        <f t="shared" si="75"/>
        <v>0</v>
      </c>
      <c r="AZ452" s="1" t="b">
        <f t="shared" si="76"/>
        <v>0</v>
      </c>
      <c r="BA452" s="1" t="b">
        <f t="shared" si="77"/>
        <v>1</v>
      </c>
      <c r="BB452" s="1" t="b">
        <f t="shared" si="78"/>
        <v>0</v>
      </c>
    </row>
    <row r="453">
      <c r="A453" s="16" t="s">
        <v>2004</v>
      </c>
      <c r="B453" s="17">
        <v>43103.0</v>
      </c>
      <c r="C453" s="4" t="s">
        <v>2005</v>
      </c>
      <c r="D453" s="3" t="s">
        <v>95</v>
      </c>
      <c r="E453" s="3" t="s">
        <v>53</v>
      </c>
      <c r="F453" s="18" t="s">
        <v>82</v>
      </c>
      <c r="G453" s="18"/>
      <c r="H453" s="18"/>
      <c r="I453" s="25"/>
      <c r="J453" s="27"/>
      <c r="K453" s="19" t="s">
        <v>83</v>
      </c>
      <c r="L453" s="3" t="s">
        <v>151</v>
      </c>
      <c r="M453" s="3" t="s">
        <v>1497</v>
      </c>
      <c r="N453" s="3" t="s">
        <v>1470</v>
      </c>
      <c r="O453" s="3" t="s">
        <v>468</v>
      </c>
      <c r="P453" s="74"/>
      <c r="Q453" s="36"/>
      <c r="R453" s="21"/>
      <c r="S453" s="21"/>
      <c r="T453" s="7" t="s">
        <v>2006</v>
      </c>
      <c r="U453" s="25"/>
      <c r="V453" s="5" t="s">
        <v>179</v>
      </c>
      <c r="W453" s="5" t="s">
        <v>111</v>
      </c>
      <c r="X453" s="5" t="str">
        <f t="shared" si="85"/>
        <v>school administration
letters/statements</v>
      </c>
      <c r="Y453" s="12"/>
      <c r="Z453" s="12"/>
      <c r="AA453" s="5" t="str">
        <f t="shared" si="86"/>
        <v>
</v>
      </c>
      <c r="AB453" s="12"/>
      <c r="AC453" s="12"/>
      <c r="AD453" s="5" t="str">
        <f t="shared" si="87"/>
        <v>
</v>
      </c>
      <c r="AE453" s="12"/>
      <c r="AF453" s="12"/>
      <c r="AG453" s="12" t="str">
        <f t="shared" si="88"/>
        <v>
</v>
      </c>
      <c r="AH453" s="12">
        <v>1.0</v>
      </c>
      <c r="AI453" s="12" t="str">
        <f t="shared" si="59"/>
        <v>Other</v>
      </c>
      <c r="AJ453" s="12" t="str">
        <f t="shared" si="60"/>
        <v>none</v>
      </c>
      <c r="AK453" s="22" t="str">
        <f t="shared" si="89"/>
        <v>letters/statements</v>
      </c>
      <c r="AL453" s="39" t="str">
        <f t="shared" si="62"/>
        <v>letters/statements</v>
      </c>
      <c r="AM453" s="1" t="str">
        <f t="shared" si="90"/>
        <v/>
      </c>
      <c r="AN453" s="2" t="b">
        <f t="shared" si="64"/>
        <v>0</v>
      </c>
      <c r="AO453" s="1" t="b">
        <f t="shared" si="65"/>
        <v>0</v>
      </c>
      <c r="AP453" s="1" t="str">
        <f t="shared" si="66"/>
        <v>no involvement</v>
      </c>
      <c r="AQ453" s="1" t="b">
        <f t="shared" si="67"/>
        <v>0</v>
      </c>
      <c r="AR453" s="1" t="b">
        <f t="shared" si="68"/>
        <v>1</v>
      </c>
      <c r="AS453" s="1" t="b">
        <f t="shared" si="69"/>
        <v>0</v>
      </c>
      <c r="AT453" s="1" t="str">
        <f t="shared" si="70"/>
        <v>None</v>
      </c>
      <c r="AU453" s="1" t="b">
        <f t="shared" si="71"/>
        <v>0</v>
      </c>
      <c r="AV453" s="1" t="b">
        <f t="shared" si="72"/>
        <v>0</v>
      </c>
      <c r="AW453" s="1" t="str">
        <f t="shared" si="73"/>
        <v>None</v>
      </c>
      <c r="AX453" s="1" t="b">
        <f t="shared" si="74"/>
        <v>0</v>
      </c>
      <c r="AY453" s="1" t="b">
        <f t="shared" si="75"/>
        <v>0</v>
      </c>
      <c r="AZ453" s="1" t="b">
        <f t="shared" si="76"/>
        <v>0</v>
      </c>
      <c r="BA453" s="1" t="b">
        <f t="shared" si="77"/>
        <v>0</v>
      </c>
      <c r="BB453" s="1" t="b">
        <f t="shared" si="78"/>
        <v>0</v>
      </c>
    </row>
    <row r="454">
      <c r="A454" s="16" t="s">
        <v>2007</v>
      </c>
      <c r="B454" s="17">
        <v>43109.0</v>
      </c>
      <c r="C454" s="4" t="s">
        <v>2008</v>
      </c>
      <c r="D454" s="3" t="s">
        <v>1178</v>
      </c>
      <c r="E454" s="3" t="s">
        <v>53</v>
      </c>
      <c r="F454" s="18" t="s">
        <v>82</v>
      </c>
      <c r="G454" s="18"/>
      <c r="H454" s="18"/>
      <c r="I454" s="25"/>
      <c r="J454" s="27"/>
      <c r="K454" s="19" t="s">
        <v>83</v>
      </c>
      <c r="L454" s="3" t="s">
        <v>146</v>
      </c>
      <c r="M454" s="3" t="s">
        <v>1476</v>
      </c>
      <c r="N454" s="3" t="s">
        <v>1470</v>
      </c>
      <c r="O454" s="3" t="s">
        <v>1086</v>
      </c>
      <c r="P454" s="20" t="s">
        <v>2009</v>
      </c>
      <c r="Q454" s="36"/>
      <c r="R454" s="21"/>
      <c r="S454" s="3" t="s">
        <v>205</v>
      </c>
      <c r="T454" s="7"/>
      <c r="U454" s="7" t="s">
        <v>2010</v>
      </c>
      <c r="V454" s="5" t="s">
        <v>179</v>
      </c>
      <c r="W454" s="5" t="s">
        <v>42</v>
      </c>
      <c r="X454" s="5" t="str">
        <f t="shared" si="85"/>
        <v>school administration
suspension/denial of access to space</v>
      </c>
      <c r="Y454" s="5"/>
      <c r="Z454" s="5"/>
      <c r="AA454" s="5" t="str">
        <f t="shared" si="86"/>
        <v>
</v>
      </c>
      <c r="AB454" s="12"/>
      <c r="AC454" s="12"/>
      <c r="AD454" s="5" t="str">
        <f t="shared" si="87"/>
        <v>
</v>
      </c>
      <c r="AE454" s="12"/>
      <c r="AF454" s="12"/>
      <c r="AG454" s="12" t="str">
        <f t="shared" si="88"/>
        <v>
</v>
      </c>
      <c r="AH454" s="12">
        <v>1.0</v>
      </c>
      <c r="AI454" s="12" t="str">
        <f t="shared" si="59"/>
        <v>Other</v>
      </c>
      <c r="AJ454" s="12" t="str">
        <f t="shared" si="60"/>
        <v>none</v>
      </c>
      <c r="AK454" s="22" t="str">
        <f t="shared" si="89"/>
        <v>suspension/denial of access to space</v>
      </c>
      <c r="AL454" s="39" t="str">
        <f t="shared" si="62"/>
        <v>suspension/denial of access to space</v>
      </c>
      <c r="AM454" s="1" t="str">
        <f t="shared" si="90"/>
        <v/>
      </c>
      <c r="AN454" s="2" t="b">
        <f t="shared" si="64"/>
        <v>0</v>
      </c>
      <c r="AO454" s="1" t="b">
        <f t="shared" si="65"/>
        <v>0</v>
      </c>
      <c r="AP454" s="1" t="str">
        <f t="shared" si="66"/>
        <v>no involvement</v>
      </c>
      <c r="AQ454" s="1" t="b">
        <f t="shared" si="67"/>
        <v>0</v>
      </c>
      <c r="AR454" s="1" t="b">
        <f t="shared" si="68"/>
        <v>0</v>
      </c>
      <c r="AS454" s="1" t="b">
        <f t="shared" si="69"/>
        <v>0</v>
      </c>
      <c r="AT454" s="1" t="str">
        <f t="shared" si="70"/>
        <v>None</v>
      </c>
      <c r="AU454" s="1" t="b">
        <f t="shared" si="71"/>
        <v>1</v>
      </c>
      <c r="AV454" s="1" t="b">
        <f t="shared" si="72"/>
        <v>0</v>
      </c>
      <c r="AW454" s="1" t="str">
        <f t="shared" si="73"/>
        <v>None</v>
      </c>
      <c r="AX454" s="1" t="b">
        <f t="shared" si="74"/>
        <v>0</v>
      </c>
      <c r="AY454" s="1" t="b">
        <f t="shared" si="75"/>
        <v>0</v>
      </c>
      <c r="AZ454" s="1" t="b">
        <f t="shared" si="76"/>
        <v>0</v>
      </c>
      <c r="BA454" s="1" t="b">
        <f t="shared" si="77"/>
        <v>0</v>
      </c>
      <c r="BB454" s="1" t="b">
        <f t="shared" si="78"/>
        <v>1</v>
      </c>
    </row>
    <row r="455">
      <c r="A455" s="16" t="s">
        <v>2011</v>
      </c>
      <c r="B455" s="17">
        <v>43123.0</v>
      </c>
      <c r="C455" s="4" t="s">
        <v>2012</v>
      </c>
      <c r="D455" s="3" t="s">
        <v>2013</v>
      </c>
      <c r="E455" s="3" t="s">
        <v>53</v>
      </c>
      <c r="F455" s="18" t="s">
        <v>55</v>
      </c>
      <c r="G455" s="6"/>
      <c r="H455" s="6"/>
      <c r="I455" s="25"/>
      <c r="J455" s="27"/>
      <c r="K455" s="19" t="s">
        <v>83</v>
      </c>
      <c r="L455" s="3" t="s">
        <v>59</v>
      </c>
      <c r="M455" s="3" t="s">
        <v>1469</v>
      </c>
      <c r="N455" s="3" t="s">
        <v>1470</v>
      </c>
      <c r="O455" s="10" t="s">
        <v>62</v>
      </c>
      <c r="P455" s="20" t="s">
        <v>2014</v>
      </c>
      <c r="Q455" s="3" t="s">
        <v>65</v>
      </c>
      <c r="R455" s="56"/>
      <c r="S455" s="21"/>
      <c r="T455" s="7" t="s">
        <v>561</v>
      </c>
      <c r="U455" s="11" t="s">
        <v>57</v>
      </c>
      <c r="V455" s="5" t="s">
        <v>70</v>
      </c>
      <c r="W455" s="5" t="s">
        <v>71</v>
      </c>
      <c r="X455" s="5" t="str">
        <f t="shared" si="85"/>
        <v>police/sheriff
other</v>
      </c>
      <c r="Y455" s="12"/>
      <c r="Z455" s="5"/>
      <c r="AA455" s="5" t="str">
        <f t="shared" si="86"/>
        <v>
</v>
      </c>
      <c r="AB455" s="12"/>
      <c r="AC455" s="12"/>
      <c r="AD455" s="5" t="str">
        <f t="shared" si="87"/>
        <v>
</v>
      </c>
      <c r="AE455" s="12"/>
      <c r="AF455" s="12"/>
      <c r="AG455" s="12" t="str">
        <f t="shared" si="88"/>
        <v>
</v>
      </c>
      <c r="AH455" s="12">
        <v>1.0</v>
      </c>
      <c r="AI455" s="12" t="str">
        <f t="shared" si="59"/>
        <v>Graffiti</v>
      </c>
      <c r="AJ455" s="12" t="str">
        <f t="shared" si="60"/>
        <v>graffiti</v>
      </c>
      <c r="AK455" s="22" t="str">
        <f t="shared" si="89"/>
        <v>other</v>
      </c>
      <c r="AL455" s="23" t="str">
        <f t="shared" si="62"/>
        <v>other</v>
      </c>
      <c r="AM455" s="1" t="str">
        <f t="shared" si="90"/>
        <v>LGBTQ</v>
      </c>
      <c r="AN455" s="2" t="b">
        <f t="shared" si="64"/>
        <v>0</v>
      </c>
      <c r="AO455" s="1" t="b">
        <f t="shared" si="65"/>
        <v>1</v>
      </c>
      <c r="AP455" s="1" t="str">
        <f t="shared" si="66"/>
        <v>other</v>
      </c>
      <c r="AQ455" s="1" t="b">
        <f t="shared" si="67"/>
        <v>0</v>
      </c>
      <c r="AR455" s="1" t="b">
        <f t="shared" si="68"/>
        <v>0</v>
      </c>
      <c r="AS455" s="1" t="b">
        <f t="shared" si="69"/>
        <v>0</v>
      </c>
      <c r="AT455" s="1" t="str">
        <f t="shared" si="70"/>
        <v>None</v>
      </c>
      <c r="AU455" s="1" t="b">
        <f t="shared" si="71"/>
        <v>0</v>
      </c>
      <c r="AV455" s="1" t="b">
        <f t="shared" si="72"/>
        <v>1</v>
      </c>
      <c r="AW455" s="1" t="str">
        <f t="shared" si="73"/>
        <v>police/sheriff</v>
      </c>
      <c r="AX455" s="1" t="b">
        <f t="shared" si="74"/>
        <v>0</v>
      </c>
      <c r="AY455" s="1" t="b">
        <f t="shared" si="75"/>
        <v>0</v>
      </c>
      <c r="AZ455" s="1" t="b">
        <f t="shared" si="76"/>
        <v>0</v>
      </c>
      <c r="BA455" s="1" t="b">
        <f t="shared" si="77"/>
        <v>0</v>
      </c>
      <c r="BB455" s="1" t="b">
        <f t="shared" si="78"/>
        <v>1</v>
      </c>
    </row>
    <row r="456">
      <c r="A456" s="16" t="s">
        <v>2015</v>
      </c>
      <c r="B456" s="17">
        <v>43130.0</v>
      </c>
      <c r="C456" s="4" t="s">
        <v>1640</v>
      </c>
      <c r="D456" s="3" t="s">
        <v>333</v>
      </c>
      <c r="E456" s="3" t="s">
        <v>53</v>
      </c>
      <c r="F456" s="6" t="s">
        <v>769</v>
      </c>
      <c r="G456" s="26"/>
      <c r="H456" s="26"/>
      <c r="I456" s="25"/>
      <c r="J456" s="27"/>
      <c r="K456" s="19" t="s">
        <v>83</v>
      </c>
      <c r="L456" s="3" t="s">
        <v>151</v>
      </c>
      <c r="M456" s="3" t="s">
        <v>1476</v>
      </c>
      <c r="N456" s="3" t="s">
        <v>1470</v>
      </c>
      <c r="O456" s="3" t="s">
        <v>152</v>
      </c>
      <c r="P456" s="74"/>
      <c r="Q456" s="21"/>
      <c r="R456" s="21"/>
      <c r="S456" s="21"/>
      <c r="T456" s="11" t="s">
        <v>2016</v>
      </c>
      <c r="U456" s="25"/>
      <c r="V456" s="5" t="s">
        <v>179</v>
      </c>
      <c r="W456" s="5" t="s">
        <v>111</v>
      </c>
      <c r="X456" s="5" t="str">
        <f t="shared" si="85"/>
        <v>school administration
letters/statements</v>
      </c>
      <c r="Y456" s="5" t="s">
        <v>179</v>
      </c>
      <c r="Z456" s="5" t="s">
        <v>110</v>
      </c>
      <c r="AA456" s="5" t="str">
        <f t="shared" si="86"/>
        <v>school administration
policy/committee/system creation</v>
      </c>
      <c r="AB456" s="5" t="s">
        <v>70</v>
      </c>
      <c r="AC456" s="5" t="s">
        <v>71</v>
      </c>
      <c r="AD456" s="5" t="str">
        <f t="shared" si="87"/>
        <v>police/sheriff
other</v>
      </c>
      <c r="AE456" s="12"/>
      <c r="AF456" s="12"/>
      <c r="AG456" s="12" t="str">
        <f t="shared" si="88"/>
        <v>
</v>
      </c>
      <c r="AH456" s="12">
        <v>3.0</v>
      </c>
      <c r="AI456" s="12" t="str">
        <f t="shared" si="59"/>
        <v>Graffiti</v>
      </c>
      <c r="AJ456" s="12" t="str">
        <f t="shared" si="60"/>
        <v>graffiti</v>
      </c>
      <c r="AK456" s="22" t="str">
        <f t="shared" si="89"/>
        <v>letters/statements, policy/committee/system creation, other</v>
      </c>
      <c r="AL456" s="23" t="str">
        <f t="shared" si="62"/>
        <v>school administration, school administration, police/sheriff</v>
      </c>
      <c r="AM456" s="1" t="str">
        <f t="shared" si="90"/>
        <v/>
      </c>
      <c r="AN456" s="2" t="b">
        <f t="shared" si="64"/>
        <v>0</v>
      </c>
      <c r="AO456" s="1" t="b">
        <f t="shared" si="65"/>
        <v>1</v>
      </c>
      <c r="AP456" s="1" t="str">
        <f t="shared" si="66"/>
        <v>other</v>
      </c>
      <c r="AQ456" s="1" t="b">
        <f t="shared" si="67"/>
        <v>0</v>
      </c>
      <c r="AR456" s="1" t="b">
        <f t="shared" si="68"/>
        <v>1</v>
      </c>
      <c r="AS456" s="1" t="b">
        <f t="shared" si="69"/>
        <v>0</v>
      </c>
      <c r="AT456" s="1" t="str">
        <f t="shared" si="70"/>
        <v>None</v>
      </c>
      <c r="AU456" s="1" t="b">
        <f t="shared" si="71"/>
        <v>0</v>
      </c>
      <c r="AV456" s="1" t="b">
        <f t="shared" si="72"/>
        <v>1</v>
      </c>
      <c r="AW456" s="1" t="str">
        <f t="shared" si="73"/>
        <v>police/sheriff</v>
      </c>
      <c r="AX456" s="1" t="b">
        <f t="shared" si="74"/>
        <v>1</v>
      </c>
      <c r="AY456" s="1" t="b">
        <f t="shared" si="75"/>
        <v>0</v>
      </c>
      <c r="AZ456" s="1" t="b">
        <f t="shared" si="76"/>
        <v>0</v>
      </c>
      <c r="BA456" s="1" t="b">
        <f t="shared" si="77"/>
        <v>1</v>
      </c>
      <c r="BB456" s="1" t="b">
        <f t="shared" si="78"/>
        <v>1</v>
      </c>
    </row>
    <row r="457">
      <c r="A457" s="16" t="s">
        <v>2015</v>
      </c>
      <c r="B457" s="17">
        <v>43130.0</v>
      </c>
      <c r="C457" s="4" t="s">
        <v>1640</v>
      </c>
      <c r="D457" s="3" t="s">
        <v>333</v>
      </c>
      <c r="E457" s="3" t="s">
        <v>53</v>
      </c>
      <c r="F457" s="18" t="s">
        <v>82</v>
      </c>
      <c r="G457" s="26"/>
      <c r="H457" s="26"/>
      <c r="I457" s="25"/>
      <c r="J457" s="27"/>
      <c r="K457" s="19" t="s">
        <v>83</v>
      </c>
      <c r="L457" s="3" t="s">
        <v>151</v>
      </c>
      <c r="M457" s="3" t="s">
        <v>1469</v>
      </c>
      <c r="N457" s="3" t="s">
        <v>1470</v>
      </c>
      <c r="O457" s="3" t="s">
        <v>152</v>
      </c>
      <c r="P457" s="74"/>
      <c r="Q457" s="21"/>
      <c r="R457" s="3"/>
      <c r="S457" s="21"/>
      <c r="T457" s="7" t="s">
        <v>2017</v>
      </c>
      <c r="U457" s="25"/>
      <c r="V457" s="5" t="s">
        <v>179</v>
      </c>
      <c r="W457" s="5" t="s">
        <v>111</v>
      </c>
      <c r="X457" s="5" t="str">
        <f t="shared" si="85"/>
        <v>school administration
letters/statements</v>
      </c>
      <c r="Y457" s="5" t="s">
        <v>179</v>
      </c>
      <c r="Z457" s="5" t="s">
        <v>110</v>
      </c>
      <c r="AA457" s="5" t="str">
        <f t="shared" si="86"/>
        <v>school administration
policy/committee/system creation</v>
      </c>
      <c r="AB457" s="5" t="s">
        <v>70</v>
      </c>
      <c r="AC457" s="5" t="s">
        <v>71</v>
      </c>
      <c r="AD457" s="5" t="str">
        <f t="shared" si="87"/>
        <v>police/sheriff
other</v>
      </c>
      <c r="AE457" s="12"/>
      <c r="AF457" s="12"/>
      <c r="AG457" s="12" t="str">
        <f t="shared" si="88"/>
        <v>
</v>
      </c>
      <c r="AH457" s="12">
        <v>3.0</v>
      </c>
      <c r="AI457" s="12" t="str">
        <f t="shared" si="59"/>
        <v>Other</v>
      </c>
      <c r="AJ457" s="12" t="str">
        <f t="shared" si="60"/>
        <v>none</v>
      </c>
      <c r="AK457" s="22" t="str">
        <f t="shared" si="89"/>
        <v>letters/statements, policy/committee/system creation, other</v>
      </c>
      <c r="AL457" s="23" t="str">
        <f t="shared" si="62"/>
        <v>school administration, school administration, police/sheriff</v>
      </c>
      <c r="AM457" s="1" t="str">
        <f t="shared" si="90"/>
        <v/>
      </c>
      <c r="AN457" s="2" t="b">
        <f t="shared" si="64"/>
        <v>0</v>
      </c>
      <c r="AO457" s="1" t="b">
        <f t="shared" si="65"/>
        <v>1</v>
      </c>
      <c r="AP457" s="1" t="str">
        <f t="shared" si="66"/>
        <v>other</v>
      </c>
      <c r="AQ457" s="1" t="b">
        <f t="shared" si="67"/>
        <v>0</v>
      </c>
      <c r="AR457" s="1" t="b">
        <f t="shared" si="68"/>
        <v>1</v>
      </c>
      <c r="AS457" s="1" t="b">
        <f t="shared" si="69"/>
        <v>0</v>
      </c>
      <c r="AT457" s="1" t="str">
        <f t="shared" si="70"/>
        <v>None</v>
      </c>
      <c r="AU457" s="1" t="b">
        <f t="shared" si="71"/>
        <v>0</v>
      </c>
      <c r="AV457" s="1" t="b">
        <f t="shared" si="72"/>
        <v>1</v>
      </c>
      <c r="AW457" s="1" t="str">
        <f t="shared" si="73"/>
        <v>police/sheriff</v>
      </c>
      <c r="AX457" s="1" t="b">
        <f t="shared" si="74"/>
        <v>1</v>
      </c>
      <c r="AY457" s="1" t="b">
        <f t="shared" si="75"/>
        <v>0</v>
      </c>
      <c r="AZ457" s="1" t="b">
        <f t="shared" si="76"/>
        <v>0</v>
      </c>
      <c r="BA457" s="1" t="b">
        <f t="shared" si="77"/>
        <v>1</v>
      </c>
      <c r="BB457" s="1" t="b">
        <f t="shared" si="78"/>
        <v>1</v>
      </c>
    </row>
    <row r="458">
      <c r="A458" s="16" t="s">
        <v>2018</v>
      </c>
      <c r="B458" s="17">
        <v>43130.0</v>
      </c>
      <c r="C458" s="4" t="s">
        <v>2019</v>
      </c>
      <c r="D458" s="3" t="s">
        <v>182</v>
      </c>
      <c r="E458" s="3" t="s">
        <v>53</v>
      </c>
      <c r="F458" s="18" t="s">
        <v>82</v>
      </c>
      <c r="G458" s="26"/>
      <c r="H458" s="26"/>
      <c r="I458" s="7" t="s">
        <v>2020</v>
      </c>
      <c r="J458" s="27"/>
      <c r="K458" s="19" t="s">
        <v>83</v>
      </c>
      <c r="L458" s="3" t="s">
        <v>151</v>
      </c>
      <c r="M458" s="3" t="s">
        <v>1476</v>
      </c>
      <c r="N458" s="3" t="s">
        <v>1470</v>
      </c>
      <c r="O458" s="3" t="s">
        <v>297</v>
      </c>
      <c r="P458" s="74"/>
      <c r="Q458" s="3" t="s">
        <v>883</v>
      </c>
      <c r="R458" s="21"/>
      <c r="S458" s="21"/>
      <c r="T458" s="226" t="s">
        <v>2021</v>
      </c>
      <c r="U458" s="25"/>
      <c r="V458" s="5" t="s">
        <v>179</v>
      </c>
      <c r="W458" s="5" t="s">
        <v>71</v>
      </c>
      <c r="X458" s="5" t="str">
        <f t="shared" si="85"/>
        <v>school administration
other</v>
      </c>
      <c r="Y458" s="5" t="s">
        <v>70</v>
      </c>
      <c r="Z458" s="5" t="s">
        <v>71</v>
      </c>
      <c r="AA458" s="5" t="str">
        <f t="shared" si="86"/>
        <v>police/sheriff
other</v>
      </c>
      <c r="AB458" s="12"/>
      <c r="AC458" s="12"/>
      <c r="AD458" s="5" t="str">
        <f t="shared" si="87"/>
        <v>
</v>
      </c>
      <c r="AE458" s="12"/>
      <c r="AF458" s="12"/>
      <c r="AG458" s="12" t="str">
        <f t="shared" si="88"/>
        <v>
</v>
      </c>
      <c r="AH458" s="12">
        <v>2.0</v>
      </c>
      <c r="AI458" s="12" t="str">
        <f t="shared" si="59"/>
        <v>Other</v>
      </c>
      <c r="AJ458" s="12" t="str">
        <f t="shared" si="60"/>
        <v>none</v>
      </c>
      <c r="AK458" s="22" t="str">
        <f t="shared" si="89"/>
        <v>other, other</v>
      </c>
      <c r="AL458" s="23" t="str">
        <f t="shared" si="62"/>
        <v>school administration, police/sheriff</v>
      </c>
      <c r="AM458" s="1" t="str">
        <f t="shared" si="90"/>
        <v>multiple</v>
      </c>
      <c r="AN458" s="2" t="b">
        <f t="shared" si="64"/>
        <v>0</v>
      </c>
      <c r="AO458" s="1" t="b">
        <f t="shared" si="65"/>
        <v>1</v>
      </c>
      <c r="AP458" s="1" t="str">
        <f t="shared" si="66"/>
        <v>other</v>
      </c>
      <c r="AQ458" s="1" t="b">
        <f t="shared" si="67"/>
        <v>0</v>
      </c>
      <c r="AR458" s="1" t="b">
        <f t="shared" si="68"/>
        <v>0</v>
      </c>
      <c r="AS458" s="1" t="b">
        <f t="shared" si="69"/>
        <v>0</v>
      </c>
      <c r="AT458" s="1" t="str">
        <f t="shared" si="70"/>
        <v>None</v>
      </c>
      <c r="AU458" s="1" t="b">
        <f t="shared" si="71"/>
        <v>0</v>
      </c>
      <c r="AV458" s="1" t="b">
        <f t="shared" si="72"/>
        <v>1</v>
      </c>
      <c r="AW458" s="1" t="str">
        <f t="shared" si="73"/>
        <v>school administration</v>
      </c>
      <c r="AX458" s="1" t="b">
        <f t="shared" si="74"/>
        <v>0</v>
      </c>
      <c r="AY458" s="1" t="b">
        <f t="shared" si="75"/>
        <v>0</v>
      </c>
      <c r="AZ458" s="1" t="b">
        <f t="shared" si="76"/>
        <v>0</v>
      </c>
      <c r="BA458" s="1" t="b">
        <f t="shared" si="77"/>
        <v>0</v>
      </c>
      <c r="BB458" s="1" t="b">
        <f t="shared" si="78"/>
        <v>1</v>
      </c>
    </row>
    <row r="459">
      <c r="A459" s="16" t="s">
        <v>2022</v>
      </c>
      <c r="B459" s="17">
        <v>43132.0</v>
      </c>
      <c r="C459" s="4" t="s">
        <v>2023</v>
      </c>
      <c r="D459" s="3" t="s">
        <v>103</v>
      </c>
      <c r="E459" s="3" t="s">
        <v>53</v>
      </c>
      <c r="F459" s="18" t="s">
        <v>2024</v>
      </c>
      <c r="G459" s="6"/>
      <c r="H459" s="6"/>
      <c r="I459" s="25"/>
      <c r="J459" s="27"/>
      <c r="K459" s="19" t="s">
        <v>83</v>
      </c>
      <c r="L459" s="3" t="s">
        <v>146</v>
      </c>
      <c r="M459" s="3" t="s">
        <v>1476</v>
      </c>
      <c r="N459" s="3" t="s">
        <v>1470</v>
      </c>
      <c r="O459" s="3" t="s">
        <v>238</v>
      </c>
      <c r="P459" s="20" t="s">
        <v>2025</v>
      </c>
      <c r="Q459" s="36"/>
      <c r="R459" s="21"/>
      <c r="S459" s="21"/>
      <c r="T459" s="7" t="s">
        <v>2026</v>
      </c>
      <c r="U459" s="25"/>
      <c r="V459" s="5" t="s">
        <v>179</v>
      </c>
      <c r="W459" s="5" t="s">
        <v>71</v>
      </c>
      <c r="X459" s="5" t="str">
        <f t="shared" si="85"/>
        <v>school administration
other</v>
      </c>
      <c r="Y459" s="5" t="s">
        <v>179</v>
      </c>
      <c r="Z459" s="5" t="s">
        <v>111</v>
      </c>
      <c r="AA459" s="5" t="str">
        <f t="shared" si="86"/>
        <v>school administration
letters/statements</v>
      </c>
      <c r="AB459" s="12"/>
      <c r="AC459" s="12"/>
      <c r="AD459" s="5" t="str">
        <f t="shared" si="87"/>
        <v>
</v>
      </c>
      <c r="AE459" s="12"/>
      <c r="AF459" s="12"/>
      <c r="AG459" s="12" t="str">
        <f t="shared" si="88"/>
        <v>
</v>
      </c>
      <c r="AH459" s="12">
        <v>2.0</v>
      </c>
      <c r="AI459" s="12" t="str">
        <f t="shared" si="59"/>
        <v>Other</v>
      </c>
      <c r="AJ459" s="12" t="str">
        <f t="shared" si="60"/>
        <v>other</v>
      </c>
      <c r="AK459" s="22" t="str">
        <f t="shared" si="89"/>
        <v>other, letters/statements</v>
      </c>
      <c r="AL459" s="39" t="str">
        <f t="shared" si="62"/>
        <v>school administration, school administration</v>
      </c>
      <c r="AM459" s="1" t="str">
        <f t="shared" si="90"/>
        <v/>
      </c>
      <c r="AN459" s="2" t="b">
        <f t="shared" si="64"/>
        <v>0</v>
      </c>
      <c r="AO459" s="1" t="b">
        <f t="shared" si="65"/>
        <v>0</v>
      </c>
      <c r="AP459" s="1" t="str">
        <f t="shared" si="66"/>
        <v>no involvement</v>
      </c>
      <c r="AQ459" s="1" t="b">
        <f t="shared" si="67"/>
        <v>0</v>
      </c>
      <c r="AR459" s="1" t="b">
        <f t="shared" si="68"/>
        <v>1</v>
      </c>
      <c r="AS459" s="1" t="b">
        <f t="shared" si="69"/>
        <v>0</v>
      </c>
      <c r="AT459" s="1" t="str">
        <f t="shared" si="70"/>
        <v>None</v>
      </c>
      <c r="AU459" s="1" t="b">
        <f t="shared" si="71"/>
        <v>0</v>
      </c>
      <c r="AV459" s="1" t="b">
        <f t="shared" si="72"/>
        <v>1</v>
      </c>
      <c r="AW459" s="1" t="str">
        <f t="shared" si="73"/>
        <v>school administration</v>
      </c>
      <c r="AX459" s="1" t="b">
        <f t="shared" si="74"/>
        <v>0</v>
      </c>
      <c r="AY459" s="1" t="b">
        <f t="shared" si="75"/>
        <v>0</v>
      </c>
      <c r="AZ459" s="1" t="b">
        <f t="shared" si="76"/>
        <v>0</v>
      </c>
      <c r="BA459" s="1" t="b">
        <f t="shared" si="77"/>
        <v>0</v>
      </c>
      <c r="BB459" s="1" t="b">
        <f t="shared" si="78"/>
        <v>0</v>
      </c>
    </row>
    <row r="460">
      <c r="A460" s="16" t="s">
        <v>2027</v>
      </c>
      <c r="B460" s="17">
        <v>43133.0</v>
      </c>
      <c r="C460" s="4" t="s">
        <v>2028</v>
      </c>
      <c r="D460" s="3" t="s">
        <v>74</v>
      </c>
      <c r="E460" s="3" t="s">
        <v>53</v>
      </c>
      <c r="F460" s="18" t="s">
        <v>82</v>
      </c>
      <c r="G460" s="18"/>
      <c r="H460" s="18"/>
      <c r="I460" s="25"/>
      <c r="J460" s="27"/>
      <c r="K460" s="19" t="s">
        <v>83</v>
      </c>
      <c r="L460" s="3" t="s">
        <v>146</v>
      </c>
      <c r="M460" s="3" t="s">
        <v>1476</v>
      </c>
      <c r="N460" s="3" t="s">
        <v>1470</v>
      </c>
      <c r="O460" s="3" t="s">
        <v>1086</v>
      </c>
      <c r="P460" s="74"/>
      <c r="Q460" s="21"/>
      <c r="R460" s="21"/>
      <c r="S460" s="21"/>
      <c r="T460" s="7" t="s">
        <v>2029</v>
      </c>
      <c r="U460" s="11" t="s">
        <v>2030</v>
      </c>
      <c r="V460" s="5" t="s">
        <v>179</v>
      </c>
      <c r="W460" s="5" t="s">
        <v>42</v>
      </c>
      <c r="X460" s="5" t="str">
        <f t="shared" si="85"/>
        <v>school administration
suspension/denial of access to space</v>
      </c>
      <c r="Y460" s="5" t="s">
        <v>179</v>
      </c>
      <c r="Z460" s="5" t="s">
        <v>111</v>
      </c>
      <c r="AA460" s="5" t="str">
        <f t="shared" si="86"/>
        <v>school administration
letters/statements</v>
      </c>
      <c r="AB460" s="5" t="s">
        <v>179</v>
      </c>
      <c r="AC460" s="5" t="s">
        <v>71</v>
      </c>
      <c r="AD460" s="5" t="str">
        <f t="shared" si="87"/>
        <v>school administration
other</v>
      </c>
      <c r="AE460" s="12"/>
      <c r="AF460" s="12"/>
      <c r="AG460" s="12" t="str">
        <f t="shared" si="88"/>
        <v>
</v>
      </c>
      <c r="AH460" s="12">
        <v>3.0</v>
      </c>
      <c r="AI460" s="12" t="str">
        <f t="shared" si="59"/>
        <v>Other</v>
      </c>
      <c r="AJ460" s="12" t="str">
        <f t="shared" si="60"/>
        <v>none</v>
      </c>
      <c r="AK460" s="22" t="str">
        <f t="shared" si="89"/>
        <v>suspension/denial of access to space, letters/statements, other</v>
      </c>
      <c r="AL460" s="23" t="str">
        <f t="shared" si="62"/>
        <v>school administration, school administration, school administration</v>
      </c>
      <c r="AM460" s="1" t="str">
        <f t="shared" si="90"/>
        <v/>
      </c>
      <c r="AN460" s="2" t="b">
        <f t="shared" si="64"/>
        <v>0</v>
      </c>
      <c r="AO460" s="1" t="b">
        <f t="shared" si="65"/>
        <v>0</v>
      </c>
      <c r="AP460" s="1" t="str">
        <f t="shared" si="66"/>
        <v>no involvement</v>
      </c>
      <c r="AQ460" s="1" t="b">
        <f t="shared" si="67"/>
        <v>0</v>
      </c>
      <c r="AR460" s="1" t="b">
        <f t="shared" si="68"/>
        <v>1</v>
      </c>
      <c r="AS460" s="1" t="b">
        <f t="shared" si="69"/>
        <v>0</v>
      </c>
      <c r="AT460" s="1" t="str">
        <f t="shared" si="70"/>
        <v>None</v>
      </c>
      <c r="AU460" s="1" t="b">
        <f t="shared" si="71"/>
        <v>1</v>
      </c>
      <c r="AV460" s="1" t="b">
        <f t="shared" si="72"/>
        <v>1</v>
      </c>
      <c r="AW460" s="1" t="str">
        <f t="shared" si="73"/>
        <v>school administration</v>
      </c>
      <c r="AX460" s="1" t="b">
        <f t="shared" si="74"/>
        <v>0</v>
      </c>
      <c r="AY460" s="1" t="b">
        <f t="shared" si="75"/>
        <v>0</v>
      </c>
      <c r="AZ460" s="1" t="b">
        <f t="shared" si="76"/>
        <v>0</v>
      </c>
      <c r="BA460" s="1" t="b">
        <f t="shared" si="77"/>
        <v>0</v>
      </c>
      <c r="BB460" s="1" t="b">
        <f t="shared" si="78"/>
        <v>1</v>
      </c>
    </row>
    <row r="461">
      <c r="A461" s="20" t="s">
        <v>2031</v>
      </c>
      <c r="B461" s="17">
        <v>43145.0</v>
      </c>
      <c r="C461" s="4" t="s">
        <v>2032</v>
      </c>
      <c r="D461" s="3" t="s">
        <v>423</v>
      </c>
      <c r="E461" s="3" t="s">
        <v>96</v>
      </c>
      <c r="F461" s="18" t="s">
        <v>82</v>
      </c>
      <c r="G461" s="18"/>
      <c r="H461" s="18"/>
      <c r="I461" s="25"/>
      <c r="J461" s="27"/>
      <c r="K461" s="19" t="s">
        <v>83</v>
      </c>
      <c r="L461" s="3" t="s">
        <v>316</v>
      </c>
      <c r="M461" s="3" t="s">
        <v>1476</v>
      </c>
      <c r="N461" s="3" t="s">
        <v>1470</v>
      </c>
      <c r="O461" s="3" t="s">
        <v>2033</v>
      </c>
      <c r="P461" s="74"/>
      <c r="Q461" s="36"/>
      <c r="R461" s="21"/>
      <c r="S461" s="3" t="s">
        <v>126</v>
      </c>
      <c r="T461" s="7" t="s">
        <v>2034</v>
      </c>
      <c r="U461" s="7" t="s">
        <v>2035</v>
      </c>
      <c r="V461" s="5" t="s">
        <v>70</v>
      </c>
      <c r="W461" s="5" t="s">
        <v>42</v>
      </c>
      <c r="X461" s="5" t="str">
        <f t="shared" si="85"/>
        <v>police/sheriff
suspension/denial of access to space</v>
      </c>
      <c r="Y461" s="12"/>
      <c r="Z461" s="5"/>
      <c r="AA461" s="5" t="str">
        <f t="shared" si="86"/>
        <v>
</v>
      </c>
      <c r="AB461" s="12"/>
      <c r="AC461" s="12"/>
      <c r="AD461" s="5" t="str">
        <f t="shared" si="87"/>
        <v>
</v>
      </c>
      <c r="AE461" s="12"/>
      <c r="AF461" s="12"/>
      <c r="AG461" s="12" t="str">
        <f t="shared" si="88"/>
        <v>
</v>
      </c>
      <c r="AH461" s="12">
        <v>1.0</v>
      </c>
      <c r="AI461" s="12" t="str">
        <f t="shared" si="59"/>
        <v>Other</v>
      </c>
      <c r="AJ461" s="12" t="str">
        <f t="shared" si="60"/>
        <v>none</v>
      </c>
      <c r="AK461" s="22" t="str">
        <f t="shared" si="89"/>
        <v>suspension/denial of access to space</v>
      </c>
      <c r="AL461" s="39" t="str">
        <f t="shared" si="62"/>
        <v>suspension/denial of access to space</v>
      </c>
      <c r="AM461" s="1" t="str">
        <f t="shared" si="90"/>
        <v/>
      </c>
      <c r="AN461" s="2" t="b">
        <f t="shared" si="64"/>
        <v>0</v>
      </c>
      <c r="AO461" s="1" t="b">
        <f t="shared" si="65"/>
        <v>1</v>
      </c>
      <c r="AP461" s="1" t="str">
        <f t="shared" si="66"/>
        <v>suspension/denial of access to space</v>
      </c>
      <c r="AQ461" s="1" t="b">
        <f t="shared" si="67"/>
        <v>0</v>
      </c>
      <c r="AR461" s="1" t="b">
        <f t="shared" si="68"/>
        <v>0</v>
      </c>
      <c r="AS461" s="1" t="b">
        <f t="shared" si="69"/>
        <v>0</v>
      </c>
      <c r="AT461" s="1" t="str">
        <f t="shared" si="70"/>
        <v>None</v>
      </c>
      <c r="AU461" s="1" t="b">
        <f t="shared" si="71"/>
        <v>1</v>
      </c>
      <c r="AV461" s="1" t="b">
        <f t="shared" si="72"/>
        <v>0</v>
      </c>
      <c r="AW461" s="1" t="str">
        <f t="shared" si="73"/>
        <v>None</v>
      </c>
      <c r="AX461" s="1" t="b">
        <f t="shared" si="74"/>
        <v>0</v>
      </c>
      <c r="AY461" s="1" t="b">
        <f t="shared" si="75"/>
        <v>0</v>
      </c>
      <c r="AZ461" s="1" t="b">
        <f t="shared" si="76"/>
        <v>0</v>
      </c>
      <c r="BA461" s="1" t="b">
        <f t="shared" si="77"/>
        <v>0</v>
      </c>
      <c r="BB461" s="1" t="b">
        <f t="shared" si="78"/>
        <v>1</v>
      </c>
    </row>
    <row r="462">
      <c r="A462" s="20" t="s">
        <v>2036</v>
      </c>
      <c r="B462" s="17">
        <v>43145.0</v>
      </c>
      <c r="C462" s="4" t="s">
        <v>1421</v>
      </c>
      <c r="D462" s="3" t="s">
        <v>114</v>
      </c>
      <c r="E462" s="3" t="s">
        <v>53</v>
      </c>
      <c r="F462" s="18" t="s">
        <v>82</v>
      </c>
      <c r="G462" s="18"/>
      <c r="H462" s="18"/>
      <c r="I462" s="25"/>
      <c r="J462" s="27"/>
      <c r="K462" s="19" t="s">
        <v>83</v>
      </c>
      <c r="L462" s="3" t="s">
        <v>146</v>
      </c>
      <c r="M462" s="3" t="s">
        <v>1476</v>
      </c>
      <c r="N462" s="3" t="s">
        <v>1470</v>
      </c>
      <c r="O462" s="3" t="s">
        <v>1086</v>
      </c>
      <c r="P462" s="20" t="s">
        <v>2037</v>
      </c>
      <c r="Q462" s="21"/>
      <c r="R462" s="21"/>
      <c r="S462" s="21"/>
      <c r="T462" s="7" t="s">
        <v>2038</v>
      </c>
      <c r="U462" s="25"/>
      <c r="V462" s="5" t="s">
        <v>179</v>
      </c>
      <c r="W462" s="5" t="s">
        <v>111</v>
      </c>
      <c r="X462" s="5" t="str">
        <f t="shared" si="85"/>
        <v>school administration
letters/statements</v>
      </c>
      <c r="Y462" s="5" t="s">
        <v>179</v>
      </c>
      <c r="Z462" s="5" t="s">
        <v>42</v>
      </c>
      <c r="AA462" s="5" t="str">
        <f t="shared" si="86"/>
        <v>school administration
suspension/denial of access to space</v>
      </c>
      <c r="AB462" s="5" t="s">
        <v>179</v>
      </c>
      <c r="AC462" s="5" t="s">
        <v>110</v>
      </c>
      <c r="AD462" s="5" t="str">
        <f t="shared" si="87"/>
        <v>school administration
policy/committee/system creation</v>
      </c>
      <c r="AE462" s="12"/>
      <c r="AF462" s="12"/>
      <c r="AG462" s="12" t="str">
        <f t="shared" si="88"/>
        <v>
</v>
      </c>
      <c r="AH462" s="12">
        <v>3.0</v>
      </c>
      <c r="AI462" s="12" t="str">
        <f t="shared" si="59"/>
        <v>Other</v>
      </c>
      <c r="AJ462" s="12" t="str">
        <f t="shared" si="60"/>
        <v>none</v>
      </c>
      <c r="AK462" s="22" t="str">
        <f t="shared" si="89"/>
        <v>letters/statements, suspension/denial of access to space, policy/committee/system creation</v>
      </c>
      <c r="AL462" s="23" t="str">
        <f t="shared" si="62"/>
        <v>school administration, school administration, school administration</v>
      </c>
      <c r="AM462" s="1" t="str">
        <f t="shared" si="90"/>
        <v/>
      </c>
      <c r="AN462" s="2" t="b">
        <f t="shared" si="64"/>
        <v>0</v>
      </c>
      <c r="AO462" s="1" t="b">
        <f t="shared" si="65"/>
        <v>0</v>
      </c>
      <c r="AP462" s="1" t="str">
        <f t="shared" si="66"/>
        <v>no involvement</v>
      </c>
      <c r="AQ462" s="1" t="b">
        <f t="shared" si="67"/>
        <v>0</v>
      </c>
      <c r="AR462" s="1" t="b">
        <f t="shared" si="68"/>
        <v>1</v>
      </c>
      <c r="AS462" s="1" t="b">
        <f t="shared" si="69"/>
        <v>0</v>
      </c>
      <c r="AT462" s="1" t="str">
        <f t="shared" si="70"/>
        <v>None</v>
      </c>
      <c r="AU462" s="1" t="b">
        <f t="shared" si="71"/>
        <v>1</v>
      </c>
      <c r="AV462" s="1" t="b">
        <f t="shared" si="72"/>
        <v>0</v>
      </c>
      <c r="AW462" s="1" t="str">
        <f t="shared" si="73"/>
        <v>None</v>
      </c>
      <c r="AX462" s="1" t="b">
        <f t="shared" si="74"/>
        <v>1</v>
      </c>
      <c r="AY462" s="1" t="b">
        <f t="shared" si="75"/>
        <v>0</v>
      </c>
      <c r="AZ462" s="1" t="b">
        <f t="shared" si="76"/>
        <v>0</v>
      </c>
      <c r="BA462" s="1" t="b">
        <f t="shared" si="77"/>
        <v>1</v>
      </c>
      <c r="BB462" s="1" t="b">
        <f t="shared" si="78"/>
        <v>1</v>
      </c>
    </row>
    <row r="463">
      <c r="A463" s="47" t="s">
        <v>2039</v>
      </c>
      <c r="B463" s="17">
        <v>43146.0</v>
      </c>
      <c r="C463" s="4" t="s">
        <v>2040</v>
      </c>
      <c r="D463" s="3" t="s">
        <v>74</v>
      </c>
      <c r="E463" s="3" t="s">
        <v>191</v>
      </c>
      <c r="F463" s="18" t="s">
        <v>55</v>
      </c>
      <c r="G463" s="6" t="s">
        <v>115</v>
      </c>
      <c r="H463" s="6"/>
      <c r="I463" s="7" t="s">
        <v>1179</v>
      </c>
      <c r="J463" s="27"/>
      <c r="K463" s="19" t="s">
        <v>132</v>
      </c>
      <c r="L463" s="3" t="s">
        <v>2041</v>
      </c>
      <c r="M463" s="3" t="s">
        <v>1476</v>
      </c>
      <c r="N463" s="3" t="s">
        <v>1470</v>
      </c>
      <c r="O463" s="3" t="s">
        <v>366</v>
      </c>
      <c r="P463" s="20" t="s">
        <v>2042</v>
      </c>
      <c r="Q463" s="21"/>
      <c r="R463" s="3"/>
      <c r="S463" s="3"/>
      <c r="T463" s="128" t="s">
        <v>2043</v>
      </c>
      <c r="U463" s="42" t="s">
        <v>2044</v>
      </c>
      <c r="V463" s="5" t="s">
        <v>179</v>
      </c>
      <c r="W463" s="5" t="s">
        <v>111</v>
      </c>
      <c r="X463" s="5" t="str">
        <f t="shared" si="85"/>
        <v>school administration
letters/statements</v>
      </c>
      <c r="Y463" s="5" t="s">
        <v>179</v>
      </c>
      <c r="Z463" s="5" t="s">
        <v>110</v>
      </c>
      <c r="AA463" s="5" t="str">
        <f t="shared" si="86"/>
        <v>school administration
policy/committee/system creation</v>
      </c>
      <c r="AB463" s="5" t="s">
        <v>179</v>
      </c>
      <c r="AC463" s="5" t="s">
        <v>92</v>
      </c>
      <c r="AD463" s="5" t="str">
        <f t="shared" si="87"/>
        <v>school administration
gathering/protest/vigil/demonstration</v>
      </c>
      <c r="AE463" s="12"/>
      <c r="AF463" s="12"/>
      <c r="AG463" s="12" t="str">
        <f t="shared" si="88"/>
        <v>
</v>
      </c>
      <c r="AH463" s="12">
        <v>3.0</v>
      </c>
      <c r="AI463" s="12" t="str">
        <f t="shared" si="59"/>
        <v>Graffiti</v>
      </c>
      <c r="AJ463" s="12" t="str">
        <f t="shared" si="60"/>
        <v>graffiti</v>
      </c>
      <c r="AK463" s="22" t="str">
        <f t="shared" si="89"/>
        <v>letters/statements, policy/committee/system creation, gathering/protest/vigil/demonstration</v>
      </c>
      <c r="AL463" s="23" t="str">
        <f t="shared" si="62"/>
        <v>school administration, school administration, school administration</v>
      </c>
      <c r="AM463" s="1" t="str">
        <f t="shared" si="90"/>
        <v/>
      </c>
      <c r="AN463" s="2" t="b">
        <f t="shared" si="64"/>
        <v>0</v>
      </c>
      <c r="AO463" s="1" t="b">
        <f t="shared" si="65"/>
        <v>0</v>
      </c>
      <c r="AP463" s="1" t="str">
        <f t="shared" si="66"/>
        <v>no involvement</v>
      </c>
      <c r="AQ463" s="1" t="b">
        <f t="shared" si="67"/>
        <v>0</v>
      </c>
      <c r="AR463" s="1" t="b">
        <f t="shared" si="68"/>
        <v>1</v>
      </c>
      <c r="AS463" s="1" t="b">
        <f t="shared" si="69"/>
        <v>0</v>
      </c>
      <c r="AT463" s="1" t="str">
        <f t="shared" si="70"/>
        <v>None</v>
      </c>
      <c r="AU463" s="1" t="b">
        <f t="shared" si="71"/>
        <v>0</v>
      </c>
      <c r="AV463" s="1" t="b">
        <f t="shared" si="72"/>
        <v>0</v>
      </c>
      <c r="AW463" s="1" t="str">
        <f t="shared" si="73"/>
        <v>None</v>
      </c>
      <c r="AX463" s="1" t="b">
        <f t="shared" si="74"/>
        <v>1</v>
      </c>
      <c r="AY463" s="1" t="b">
        <f t="shared" si="75"/>
        <v>1</v>
      </c>
      <c r="AZ463" s="1" t="b">
        <f t="shared" si="76"/>
        <v>0</v>
      </c>
      <c r="BA463" s="1" t="b">
        <f t="shared" si="77"/>
        <v>1</v>
      </c>
      <c r="BB463" s="1" t="b">
        <f t="shared" si="78"/>
        <v>0</v>
      </c>
    </row>
    <row r="464">
      <c r="A464" s="16" t="s">
        <v>2045</v>
      </c>
      <c r="B464" s="17">
        <v>43157.0</v>
      </c>
      <c r="C464" s="4" t="s">
        <v>2046</v>
      </c>
      <c r="D464" s="3" t="s">
        <v>201</v>
      </c>
      <c r="E464" s="3" t="s">
        <v>191</v>
      </c>
      <c r="F464" s="18" t="s">
        <v>82</v>
      </c>
      <c r="G464" s="18"/>
      <c r="H464" s="18"/>
      <c r="I464" s="25"/>
      <c r="J464" s="27"/>
      <c r="K464" s="19" t="s">
        <v>83</v>
      </c>
      <c r="L464" s="3" t="s">
        <v>146</v>
      </c>
      <c r="M464" s="3" t="s">
        <v>1476</v>
      </c>
      <c r="N464" s="3" t="s">
        <v>1470</v>
      </c>
      <c r="O464" s="3" t="s">
        <v>238</v>
      </c>
      <c r="P464" s="74"/>
      <c r="Q464" s="21"/>
      <c r="R464" s="3"/>
      <c r="S464" s="21"/>
      <c r="T464" s="7" t="s">
        <v>2047</v>
      </c>
      <c r="U464" s="25"/>
      <c r="V464" s="5" t="s">
        <v>179</v>
      </c>
      <c r="W464" s="5" t="s">
        <v>111</v>
      </c>
      <c r="X464" s="5" t="str">
        <f t="shared" si="85"/>
        <v>school administration
letters/statements</v>
      </c>
      <c r="Y464" s="5" t="s">
        <v>179</v>
      </c>
      <c r="Z464" s="5" t="s">
        <v>71</v>
      </c>
      <c r="AA464" s="5" t="str">
        <f t="shared" si="86"/>
        <v>school administration
other</v>
      </c>
      <c r="AB464" s="5" t="s">
        <v>179</v>
      </c>
      <c r="AC464" s="5" t="s">
        <v>226</v>
      </c>
      <c r="AD464" s="5" t="str">
        <f t="shared" si="87"/>
        <v>school administration
victim support</v>
      </c>
      <c r="AE464" s="12"/>
      <c r="AF464" s="12"/>
      <c r="AG464" s="12" t="str">
        <f t="shared" si="88"/>
        <v>
</v>
      </c>
      <c r="AH464" s="12">
        <v>3.0</v>
      </c>
      <c r="AI464" s="12" t="str">
        <f t="shared" si="59"/>
        <v>Other</v>
      </c>
      <c r="AJ464" s="12" t="str">
        <f t="shared" si="60"/>
        <v>none</v>
      </c>
      <c r="AK464" s="22" t="str">
        <f t="shared" si="89"/>
        <v>letters/statements, other, victim support</v>
      </c>
      <c r="AL464" s="23" t="str">
        <f t="shared" si="62"/>
        <v>school administration, school administration, school administration</v>
      </c>
      <c r="AM464" s="1" t="str">
        <f t="shared" si="90"/>
        <v/>
      </c>
      <c r="AN464" s="2" t="b">
        <f t="shared" si="64"/>
        <v>0</v>
      </c>
      <c r="AO464" s="1" t="b">
        <f t="shared" si="65"/>
        <v>0</v>
      </c>
      <c r="AP464" s="1" t="str">
        <f t="shared" si="66"/>
        <v>no involvement</v>
      </c>
      <c r="AQ464" s="1" t="b">
        <f t="shared" si="67"/>
        <v>0</v>
      </c>
      <c r="AR464" s="1" t="b">
        <f t="shared" si="68"/>
        <v>1</v>
      </c>
      <c r="AS464" s="1" t="b">
        <f t="shared" si="69"/>
        <v>0</v>
      </c>
      <c r="AT464" s="1" t="str">
        <f t="shared" si="70"/>
        <v>None</v>
      </c>
      <c r="AU464" s="1" t="b">
        <f t="shared" si="71"/>
        <v>0</v>
      </c>
      <c r="AV464" s="1" t="b">
        <f t="shared" si="72"/>
        <v>1</v>
      </c>
      <c r="AW464" s="1" t="str">
        <f t="shared" si="73"/>
        <v>school administration</v>
      </c>
      <c r="AX464" s="1" t="b">
        <f t="shared" si="74"/>
        <v>0</v>
      </c>
      <c r="AY464" s="1" t="b">
        <f t="shared" si="75"/>
        <v>0</v>
      </c>
      <c r="AZ464" s="1" t="b">
        <f t="shared" si="76"/>
        <v>1</v>
      </c>
      <c r="BA464" s="1" t="b">
        <f t="shared" si="77"/>
        <v>1</v>
      </c>
      <c r="BB464" s="1" t="b">
        <f t="shared" si="78"/>
        <v>0</v>
      </c>
    </row>
    <row r="465">
      <c r="A465" s="16" t="s">
        <v>2048</v>
      </c>
      <c r="B465" s="17">
        <v>43189.0</v>
      </c>
      <c r="C465" s="4" t="s">
        <v>2049</v>
      </c>
      <c r="D465" s="3" t="s">
        <v>201</v>
      </c>
      <c r="E465" s="3" t="s">
        <v>967</v>
      </c>
      <c r="F465" s="18" t="s">
        <v>2050</v>
      </c>
      <c r="G465" s="6" t="s">
        <v>2051</v>
      </c>
      <c r="H465" s="6"/>
      <c r="I465" s="25"/>
      <c r="J465" s="27"/>
      <c r="K465" s="19" t="s">
        <v>83</v>
      </c>
      <c r="L465" s="3" t="s">
        <v>59</v>
      </c>
      <c r="M465" s="3" t="s">
        <v>1476</v>
      </c>
      <c r="N465" s="3" t="s">
        <v>1470</v>
      </c>
      <c r="O465" s="3" t="s">
        <v>256</v>
      </c>
      <c r="P465" s="74"/>
      <c r="Q465" s="36"/>
      <c r="R465" s="21"/>
      <c r="S465" s="21"/>
      <c r="T465" s="7" t="s">
        <v>2052</v>
      </c>
      <c r="U465" s="25"/>
      <c r="V465" s="5" t="s">
        <v>179</v>
      </c>
      <c r="W465" s="5" t="s">
        <v>69</v>
      </c>
      <c r="X465" s="5" t="str">
        <f t="shared" si="85"/>
        <v>school administration
clean up/cover up</v>
      </c>
      <c r="Y465" s="12"/>
      <c r="Z465" s="5"/>
      <c r="AA465" s="5" t="str">
        <f t="shared" si="86"/>
        <v>
</v>
      </c>
      <c r="AB465" s="12"/>
      <c r="AC465" s="12"/>
      <c r="AD465" s="5" t="str">
        <f t="shared" si="87"/>
        <v>
</v>
      </c>
      <c r="AE465" s="12"/>
      <c r="AF465" s="12"/>
      <c r="AG465" s="12" t="str">
        <f t="shared" si="88"/>
        <v>
</v>
      </c>
      <c r="AH465" s="12">
        <v>1.0</v>
      </c>
      <c r="AI465" s="12" t="str">
        <f t="shared" si="59"/>
        <v>Symbol</v>
      </c>
      <c r="AJ465" s="12" t="str">
        <f t="shared" si="60"/>
        <v>other</v>
      </c>
      <c r="AK465" s="22" t="str">
        <f t="shared" si="89"/>
        <v>clean up/cover up</v>
      </c>
      <c r="AL465" s="39" t="str">
        <f t="shared" si="62"/>
        <v>clean up/cover up</v>
      </c>
      <c r="AM465" s="1" t="str">
        <f t="shared" si="90"/>
        <v/>
      </c>
      <c r="AN465" s="2" t="b">
        <f t="shared" si="64"/>
        <v>0</v>
      </c>
      <c r="AO465" s="1" t="b">
        <f t="shared" si="65"/>
        <v>0</v>
      </c>
      <c r="AP465" s="1" t="str">
        <f t="shared" si="66"/>
        <v>no involvement</v>
      </c>
      <c r="AQ465" s="1" t="b">
        <f t="shared" si="67"/>
        <v>0</v>
      </c>
      <c r="AR465" s="1" t="b">
        <f t="shared" si="68"/>
        <v>0</v>
      </c>
      <c r="AS465" s="1" t="b">
        <f t="shared" si="69"/>
        <v>1</v>
      </c>
      <c r="AT465" s="1" t="str">
        <f t="shared" si="70"/>
        <v>school administration</v>
      </c>
      <c r="AU465" s="1" t="b">
        <f t="shared" si="71"/>
        <v>0</v>
      </c>
      <c r="AV465" s="1" t="b">
        <f t="shared" si="72"/>
        <v>0</v>
      </c>
      <c r="AW465" s="1" t="str">
        <f t="shared" si="73"/>
        <v>None</v>
      </c>
      <c r="AX465" s="1" t="b">
        <f t="shared" si="74"/>
        <v>0</v>
      </c>
      <c r="AY465" s="1" t="b">
        <f t="shared" si="75"/>
        <v>0</v>
      </c>
      <c r="AZ465" s="1" t="b">
        <f t="shared" si="76"/>
        <v>0</v>
      </c>
      <c r="BA465" s="1" t="b">
        <f t="shared" si="77"/>
        <v>0</v>
      </c>
      <c r="BB465" s="1" t="b">
        <f t="shared" si="78"/>
        <v>1</v>
      </c>
    </row>
    <row r="466">
      <c r="A466" s="16" t="s">
        <v>2053</v>
      </c>
      <c r="B466" s="17">
        <v>43222.0</v>
      </c>
      <c r="C466" s="4" t="s">
        <v>2054</v>
      </c>
      <c r="D466" s="3" t="s">
        <v>74</v>
      </c>
      <c r="E466" s="3" t="s">
        <v>53</v>
      </c>
      <c r="F466" s="18" t="s">
        <v>54</v>
      </c>
      <c r="G466" s="6"/>
      <c r="H466" s="6"/>
      <c r="I466" s="25"/>
      <c r="J466" s="27"/>
      <c r="K466" s="19" t="s">
        <v>83</v>
      </c>
      <c r="L466" s="3" t="s">
        <v>59</v>
      </c>
      <c r="M466" s="3" t="s">
        <v>1476</v>
      </c>
      <c r="N466" s="3" t="s">
        <v>1470</v>
      </c>
      <c r="O466" s="10" t="s">
        <v>62</v>
      </c>
      <c r="P466" s="74"/>
      <c r="Q466" s="21"/>
      <c r="R466" s="21"/>
      <c r="S466" s="21"/>
      <c r="T466" s="227" t="s">
        <v>2055</v>
      </c>
      <c r="U466" s="42" t="s">
        <v>2056</v>
      </c>
      <c r="V466" s="5" t="s">
        <v>179</v>
      </c>
      <c r="W466" s="5" t="s">
        <v>42</v>
      </c>
      <c r="X466" s="5" t="str">
        <f t="shared" si="85"/>
        <v>school administration
suspension/denial of access to space</v>
      </c>
      <c r="Y466" s="5" t="s">
        <v>283</v>
      </c>
      <c r="Z466" s="5" t="s">
        <v>226</v>
      </c>
      <c r="AA466" s="5" t="str">
        <f t="shared" si="86"/>
        <v>student group
victim support</v>
      </c>
      <c r="AB466" s="5" t="s">
        <v>179</v>
      </c>
      <c r="AC466" s="5" t="s">
        <v>111</v>
      </c>
      <c r="AD466" s="5" t="str">
        <f t="shared" si="87"/>
        <v>school administration
letters/statements</v>
      </c>
      <c r="AE466" s="5" t="s">
        <v>171</v>
      </c>
      <c r="AF466" s="5" t="s">
        <v>71</v>
      </c>
      <c r="AG466" s="12" t="str">
        <f t="shared" si="88"/>
        <v>ADL
other</v>
      </c>
      <c r="AH466" s="12">
        <v>4.0</v>
      </c>
      <c r="AI466" s="12" t="str">
        <f t="shared" si="59"/>
        <v>Vandalism</v>
      </c>
      <c r="AJ466" s="12" t="str">
        <f t="shared" si="60"/>
        <v>vandalism</v>
      </c>
      <c r="AK466" s="22" t="str">
        <f t="shared" si="89"/>
        <v>suspension/denial of access to space, victim support, letters/statements, other</v>
      </c>
      <c r="AL466" s="23" t="str">
        <f t="shared" si="62"/>
        <v>school administration, student group, school administration, ADL</v>
      </c>
      <c r="AM466" s="1" t="str">
        <f t="shared" si="90"/>
        <v/>
      </c>
      <c r="AN466" s="2" t="b">
        <f t="shared" si="64"/>
        <v>0</v>
      </c>
      <c r="AO466" s="1" t="b">
        <f t="shared" si="65"/>
        <v>0</v>
      </c>
      <c r="AP466" s="1" t="str">
        <f t="shared" si="66"/>
        <v>no involvement</v>
      </c>
      <c r="AQ466" s="1" t="b">
        <f t="shared" si="67"/>
        <v>0</v>
      </c>
      <c r="AR466" s="1" t="b">
        <f t="shared" si="68"/>
        <v>1</v>
      </c>
      <c r="AS466" s="1" t="b">
        <f t="shared" si="69"/>
        <v>0</v>
      </c>
      <c r="AT466" s="1" t="str">
        <f t="shared" si="70"/>
        <v>None</v>
      </c>
      <c r="AU466" s="1" t="b">
        <f t="shared" si="71"/>
        <v>1</v>
      </c>
      <c r="AV466" s="1" t="b">
        <f t="shared" si="72"/>
        <v>1</v>
      </c>
      <c r="AW466" s="1" t="str">
        <f t="shared" si="73"/>
        <v>ADL</v>
      </c>
      <c r="AX466" s="1" t="b">
        <f t="shared" si="74"/>
        <v>0</v>
      </c>
      <c r="AY466" s="1" t="b">
        <f t="shared" si="75"/>
        <v>0</v>
      </c>
      <c r="AZ466" s="1" t="b">
        <f t="shared" si="76"/>
        <v>1</v>
      </c>
      <c r="BA466" s="1" t="b">
        <f t="shared" si="77"/>
        <v>1</v>
      </c>
      <c r="BB466" s="1" t="b">
        <f t="shared" si="78"/>
        <v>1</v>
      </c>
    </row>
    <row r="467">
      <c r="A467" s="16" t="s">
        <v>2057</v>
      </c>
      <c r="B467" s="17">
        <v>43228.0</v>
      </c>
      <c r="C467" s="4" t="s">
        <v>2058</v>
      </c>
      <c r="D467" s="3" t="s">
        <v>74</v>
      </c>
      <c r="E467" s="3" t="s">
        <v>53</v>
      </c>
      <c r="F467" s="6" t="s">
        <v>1845</v>
      </c>
      <c r="G467" s="26"/>
      <c r="H467" s="26"/>
      <c r="I467" s="25"/>
      <c r="J467" s="27"/>
      <c r="K467" s="19" t="s">
        <v>83</v>
      </c>
      <c r="L467" s="3" t="s">
        <v>59</v>
      </c>
      <c r="M467" s="3" t="s">
        <v>1476</v>
      </c>
      <c r="N467" s="3" t="s">
        <v>1470</v>
      </c>
      <c r="O467" s="3" t="s">
        <v>1878</v>
      </c>
      <c r="P467" s="74"/>
      <c r="Q467" s="21"/>
      <c r="R467" s="21"/>
      <c r="S467" s="21"/>
      <c r="T467" s="7" t="s">
        <v>2059</v>
      </c>
      <c r="U467" s="228" t="s">
        <v>2060</v>
      </c>
      <c r="V467" s="5" t="s">
        <v>179</v>
      </c>
      <c r="W467" s="5" t="s">
        <v>111</v>
      </c>
      <c r="X467" s="5" t="str">
        <f t="shared" si="85"/>
        <v>school administration
letters/statements</v>
      </c>
      <c r="Y467" s="5" t="s">
        <v>70</v>
      </c>
      <c r="Z467" s="5" t="s">
        <v>71</v>
      </c>
      <c r="AA467" s="5" t="str">
        <f t="shared" si="86"/>
        <v>police/sheriff
other</v>
      </c>
      <c r="AB467" s="5" t="s">
        <v>171</v>
      </c>
      <c r="AC467" s="5" t="s">
        <v>111</v>
      </c>
      <c r="AD467" s="5" t="str">
        <f t="shared" si="87"/>
        <v>ADL
letters/statements</v>
      </c>
      <c r="AE467" s="12"/>
      <c r="AF467" s="12"/>
      <c r="AG467" s="12" t="str">
        <f t="shared" si="88"/>
        <v>
</v>
      </c>
      <c r="AH467" s="12">
        <v>3.0</v>
      </c>
      <c r="AI467" s="12" t="str">
        <f t="shared" si="59"/>
        <v>Graffiti</v>
      </c>
      <c r="AJ467" s="12" t="str">
        <f t="shared" si="60"/>
        <v>graffiti</v>
      </c>
      <c r="AK467" s="22" t="str">
        <f t="shared" si="89"/>
        <v>letters/statements, other, letters/statements</v>
      </c>
      <c r="AL467" s="23" t="str">
        <f t="shared" si="62"/>
        <v>school administration, police/sheriff, ADL</v>
      </c>
      <c r="AM467" s="1" t="str">
        <f t="shared" si="90"/>
        <v/>
      </c>
      <c r="AN467" s="2" t="b">
        <f t="shared" si="64"/>
        <v>0</v>
      </c>
      <c r="AO467" s="1" t="b">
        <f t="shared" si="65"/>
        <v>1</v>
      </c>
      <c r="AP467" s="1" t="str">
        <f t="shared" si="66"/>
        <v>other</v>
      </c>
      <c r="AQ467" s="1" t="b">
        <f t="shared" si="67"/>
        <v>0</v>
      </c>
      <c r="AR467" s="1" t="b">
        <f t="shared" si="68"/>
        <v>1</v>
      </c>
      <c r="AS467" s="1" t="b">
        <f t="shared" si="69"/>
        <v>0</v>
      </c>
      <c r="AT467" s="1" t="str">
        <f t="shared" si="70"/>
        <v>None</v>
      </c>
      <c r="AU467" s="1" t="b">
        <f t="shared" si="71"/>
        <v>0</v>
      </c>
      <c r="AV467" s="1" t="b">
        <f t="shared" si="72"/>
        <v>1</v>
      </c>
      <c r="AW467" s="1" t="str">
        <f t="shared" si="73"/>
        <v>police/sheriff</v>
      </c>
      <c r="AX467" s="1" t="b">
        <f t="shared" si="74"/>
        <v>0</v>
      </c>
      <c r="AY467" s="1" t="b">
        <f t="shared" si="75"/>
        <v>0</v>
      </c>
      <c r="AZ467" s="1" t="b">
        <f t="shared" si="76"/>
        <v>0</v>
      </c>
      <c r="BA467" s="1" t="b">
        <f t="shared" si="77"/>
        <v>0</v>
      </c>
      <c r="BB467" s="1" t="b">
        <f t="shared" si="78"/>
        <v>1</v>
      </c>
    </row>
    <row r="468">
      <c r="A468" s="16" t="s">
        <v>2061</v>
      </c>
      <c r="B468" s="17">
        <v>43243.0</v>
      </c>
      <c r="C468" s="4" t="s">
        <v>2062</v>
      </c>
      <c r="D468" s="3" t="s">
        <v>477</v>
      </c>
      <c r="E468" s="3" t="s">
        <v>53</v>
      </c>
      <c r="F468" s="18" t="s">
        <v>82</v>
      </c>
      <c r="G468" s="18"/>
      <c r="H468" s="18"/>
      <c r="I468" s="7" t="s">
        <v>211</v>
      </c>
      <c r="J468" s="27" t="s">
        <v>57</v>
      </c>
      <c r="K468" s="19" t="s">
        <v>83</v>
      </c>
      <c r="L468" s="3" t="s">
        <v>59</v>
      </c>
      <c r="M468" s="3" t="s">
        <v>1476</v>
      </c>
      <c r="N468" s="3" t="s">
        <v>1470</v>
      </c>
      <c r="O468" s="3" t="s">
        <v>860</v>
      </c>
      <c r="P468" s="20" t="s">
        <v>2063</v>
      </c>
      <c r="Q468" s="3" t="s">
        <v>64</v>
      </c>
      <c r="R468" s="21"/>
      <c r="S468" s="3" t="s">
        <v>2064</v>
      </c>
      <c r="T468" s="7" t="s">
        <v>2065</v>
      </c>
      <c r="U468" s="42" t="s">
        <v>2066</v>
      </c>
      <c r="V468" s="5" t="s">
        <v>179</v>
      </c>
      <c r="W468" s="5" t="s">
        <v>42</v>
      </c>
      <c r="X468" s="5" t="str">
        <f t="shared" si="85"/>
        <v>school administration
suspension/denial of access to space</v>
      </c>
      <c r="Y468" s="5" t="s">
        <v>70</v>
      </c>
      <c r="Z468" s="5" t="s">
        <v>42</v>
      </c>
      <c r="AA468" s="5" t="str">
        <f t="shared" si="86"/>
        <v>police/sheriff
suspension/denial of access to space</v>
      </c>
      <c r="AB468" s="5"/>
      <c r="AC468" s="5"/>
      <c r="AD468" s="5" t="str">
        <f t="shared" si="87"/>
        <v>
</v>
      </c>
      <c r="AE468" s="5"/>
      <c r="AF468" s="5"/>
      <c r="AG468" s="12" t="str">
        <f t="shared" si="88"/>
        <v>
</v>
      </c>
      <c r="AH468" s="12">
        <v>2.0</v>
      </c>
      <c r="AI468" s="12" t="str">
        <f t="shared" si="59"/>
        <v>Other</v>
      </c>
      <c r="AJ468" s="12" t="str">
        <f t="shared" si="60"/>
        <v>none</v>
      </c>
      <c r="AK468" s="22" t="str">
        <f t="shared" si="89"/>
        <v>suspension/denial of access to space, suspension/denial of access to space</v>
      </c>
      <c r="AL468" s="23" t="str">
        <f t="shared" si="62"/>
        <v>school administration, police/sheriff</v>
      </c>
      <c r="AM468" s="1" t="str">
        <f t="shared" si="90"/>
        <v>Black American Community</v>
      </c>
      <c r="AN468" s="2" t="b">
        <f t="shared" si="64"/>
        <v>0</v>
      </c>
      <c r="AO468" s="1" t="b">
        <f t="shared" si="65"/>
        <v>1</v>
      </c>
      <c r="AP468" s="1" t="str">
        <f t="shared" si="66"/>
        <v>suspension/denial of access to space</v>
      </c>
      <c r="AQ468" s="1" t="b">
        <f t="shared" si="67"/>
        <v>0</v>
      </c>
      <c r="AR468" s="1" t="b">
        <f t="shared" si="68"/>
        <v>0</v>
      </c>
      <c r="AS468" s="1" t="b">
        <f t="shared" si="69"/>
        <v>0</v>
      </c>
      <c r="AT468" s="1" t="str">
        <f t="shared" si="70"/>
        <v>None</v>
      </c>
      <c r="AU468" s="1" t="b">
        <f t="shared" si="71"/>
        <v>1</v>
      </c>
      <c r="AV468" s="1" t="b">
        <f t="shared" si="72"/>
        <v>0</v>
      </c>
      <c r="AW468" s="1" t="str">
        <f t="shared" si="73"/>
        <v>None</v>
      </c>
      <c r="AX468" s="1" t="b">
        <f t="shared" si="74"/>
        <v>0</v>
      </c>
      <c r="AY468" s="1" t="b">
        <f t="shared" si="75"/>
        <v>0</v>
      </c>
      <c r="AZ468" s="1" t="b">
        <f t="shared" si="76"/>
        <v>0</v>
      </c>
      <c r="BA468" s="1" t="b">
        <f t="shared" si="77"/>
        <v>0</v>
      </c>
      <c r="BB468" s="1" t="b">
        <f t="shared" si="78"/>
        <v>1</v>
      </c>
    </row>
    <row r="469">
      <c r="A469" s="117" t="s">
        <v>2067</v>
      </c>
      <c r="B469" s="17">
        <v>43244.0</v>
      </c>
      <c r="C469" s="4" t="s">
        <v>1663</v>
      </c>
      <c r="D469" s="3" t="s">
        <v>74</v>
      </c>
      <c r="E469" s="3" t="s">
        <v>53</v>
      </c>
      <c r="F469" s="18" t="s">
        <v>82</v>
      </c>
      <c r="G469" s="18"/>
      <c r="H469" s="18"/>
      <c r="I469" s="7">
        <v>666.0</v>
      </c>
      <c r="J469" s="27"/>
      <c r="K469" s="19" t="s">
        <v>83</v>
      </c>
      <c r="L469" s="3" t="s">
        <v>316</v>
      </c>
      <c r="M469" s="3" t="s">
        <v>1476</v>
      </c>
      <c r="N469" s="3" t="s">
        <v>1470</v>
      </c>
      <c r="O469" s="3" t="s">
        <v>297</v>
      </c>
      <c r="P469" s="74"/>
      <c r="Q469" s="21"/>
      <c r="R469" s="21"/>
      <c r="S469" s="21"/>
      <c r="T469" s="7" t="s">
        <v>2068</v>
      </c>
      <c r="U469" s="25"/>
      <c r="V469" s="5" t="s">
        <v>70</v>
      </c>
      <c r="W469" s="5" t="s">
        <v>71</v>
      </c>
      <c r="X469" s="5" t="str">
        <f t="shared" si="85"/>
        <v>police/sheriff
other</v>
      </c>
      <c r="Y469" s="5" t="s">
        <v>179</v>
      </c>
      <c r="Z469" s="5" t="s">
        <v>111</v>
      </c>
      <c r="AA469" s="5" t="str">
        <f t="shared" si="86"/>
        <v>school administration
letters/statements</v>
      </c>
      <c r="AB469" s="5" t="s">
        <v>179</v>
      </c>
      <c r="AC469" s="5" t="s">
        <v>110</v>
      </c>
      <c r="AD469" s="5" t="str">
        <f t="shared" si="87"/>
        <v>school administration
policy/committee/system creation</v>
      </c>
      <c r="AE469" s="12"/>
      <c r="AF469" s="12"/>
      <c r="AG469" s="12" t="str">
        <f t="shared" si="88"/>
        <v>
</v>
      </c>
      <c r="AH469" s="12">
        <v>3.0</v>
      </c>
      <c r="AI469" s="12" t="str">
        <f t="shared" si="59"/>
        <v>Other</v>
      </c>
      <c r="AJ469" s="12" t="str">
        <f t="shared" si="60"/>
        <v>none</v>
      </c>
      <c r="AK469" s="22" t="str">
        <f t="shared" si="89"/>
        <v>other, letters/statements, policy/committee/system creation</v>
      </c>
      <c r="AL469" s="23" t="str">
        <f t="shared" si="62"/>
        <v>police/sheriff, school administration, school administration</v>
      </c>
      <c r="AM469" s="1" t="str">
        <f t="shared" si="90"/>
        <v/>
      </c>
      <c r="AN469" s="2" t="b">
        <f t="shared" si="64"/>
        <v>0</v>
      </c>
      <c r="AO469" s="1" t="b">
        <f t="shared" si="65"/>
        <v>1</v>
      </c>
      <c r="AP469" s="1" t="str">
        <f t="shared" si="66"/>
        <v>other</v>
      </c>
      <c r="AQ469" s="1" t="b">
        <f t="shared" si="67"/>
        <v>0</v>
      </c>
      <c r="AR469" s="1" t="b">
        <f t="shared" si="68"/>
        <v>1</v>
      </c>
      <c r="AS469" s="1" t="b">
        <f t="shared" si="69"/>
        <v>0</v>
      </c>
      <c r="AT469" s="1" t="str">
        <f t="shared" si="70"/>
        <v>None</v>
      </c>
      <c r="AU469" s="1" t="b">
        <f t="shared" si="71"/>
        <v>0</v>
      </c>
      <c r="AV469" s="1" t="b">
        <f t="shared" si="72"/>
        <v>1</v>
      </c>
      <c r="AW469" s="1" t="str">
        <f t="shared" si="73"/>
        <v>police/sheriff</v>
      </c>
      <c r="AX469" s="1" t="b">
        <f t="shared" si="74"/>
        <v>1</v>
      </c>
      <c r="AY469" s="1" t="b">
        <f t="shared" si="75"/>
        <v>0</v>
      </c>
      <c r="AZ469" s="1" t="b">
        <f t="shared" si="76"/>
        <v>0</v>
      </c>
      <c r="BA469" s="1" t="b">
        <f t="shared" si="77"/>
        <v>1</v>
      </c>
      <c r="BB469" s="1" t="b">
        <f t="shared" si="78"/>
        <v>1</v>
      </c>
    </row>
    <row r="470">
      <c r="A470" s="16" t="s">
        <v>2069</v>
      </c>
      <c r="B470" s="17">
        <v>43263.0</v>
      </c>
      <c r="C470" s="4" t="s">
        <v>1840</v>
      </c>
      <c r="D470" s="3" t="s">
        <v>74</v>
      </c>
      <c r="E470" s="3" t="s">
        <v>2070</v>
      </c>
      <c r="F470" s="18" t="s">
        <v>2071</v>
      </c>
      <c r="G470" s="6"/>
      <c r="H470" s="6"/>
      <c r="I470" s="7" t="s">
        <v>2072</v>
      </c>
      <c r="J470" s="27"/>
      <c r="K470" s="19" t="s">
        <v>132</v>
      </c>
      <c r="L470" s="3" t="s">
        <v>146</v>
      </c>
      <c r="M470" s="3" t="s">
        <v>1469</v>
      </c>
      <c r="N470" s="3" t="s">
        <v>1470</v>
      </c>
      <c r="O470" s="3" t="s">
        <v>98</v>
      </c>
      <c r="P470" s="21"/>
      <c r="Q470" s="3" t="s">
        <v>134</v>
      </c>
      <c r="R470" s="21"/>
      <c r="S470" s="21"/>
      <c r="T470" s="46" t="s">
        <v>2073</v>
      </c>
      <c r="U470" s="42" t="s">
        <v>2074</v>
      </c>
      <c r="V470" s="5" t="s">
        <v>179</v>
      </c>
      <c r="W470" s="5" t="s">
        <v>111</v>
      </c>
      <c r="X470" s="5" t="str">
        <f t="shared" si="85"/>
        <v>school administration
letters/statements</v>
      </c>
      <c r="Y470" s="5" t="s">
        <v>179</v>
      </c>
      <c r="Z470" s="5" t="s">
        <v>110</v>
      </c>
      <c r="AA470" s="5" t="str">
        <f t="shared" si="86"/>
        <v>school administration
policy/committee/system creation</v>
      </c>
      <c r="AB470" s="5" t="s">
        <v>70</v>
      </c>
      <c r="AC470" s="5" t="s">
        <v>71</v>
      </c>
      <c r="AD470" s="5" t="str">
        <f t="shared" si="87"/>
        <v>police/sheriff
other</v>
      </c>
      <c r="AE470" s="5" t="s">
        <v>179</v>
      </c>
      <c r="AF470" s="5" t="s">
        <v>69</v>
      </c>
      <c r="AG470" s="12" t="str">
        <f t="shared" si="88"/>
        <v>school administration
clean up/cover up</v>
      </c>
      <c r="AH470" s="12">
        <v>4.0</v>
      </c>
      <c r="AI470" s="12" t="str">
        <f t="shared" si="59"/>
        <v>Other</v>
      </c>
      <c r="AJ470" s="12" t="str">
        <f t="shared" si="60"/>
        <v>other</v>
      </c>
      <c r="AK470" s="22" t="str">
        <f t="shared" si="89"/>
        <v>letters/statements, policy/committee/system creation, other, clean up/cover up</v>
      </c>
      <c r="AL470" s="23" t="str">
        <f t="shared" si="62"/>
        <v>school administration, school administration, police/sheriff, school administration</v>
      </c>
      <c r="AM470" s="1" t="str">
        <f t="shared" si="90"/>
        <v>Jewish Community</v>
      </c>
      <c r="AN470" s="2" t="b">
        <f t="shared" si="64"/>
        <v>0</v>
      </c>
      <c r="AO470" s="1" t="b">
        <f t="shared" si="65"/>
        <v>1</v>
      </c>
      <c r="AP470" s="1" t="str">
        <f t="shared" si="66"/>
        <v>other</v>
      </c>
      <c r="AQ470" s="1" t="b">
        <f t="shared" si="67"/>
        <v>0</v>
      </c>
      <c r="AR470" s="1" t="b">
        <f t="shared" si="68"/>
        <v>1</v>
      </c>
      <c r="AS470" s="1" t="b">
        <f t="shared" si="69"/>
        <v>1</v>
      </c>
      <c r="AT470" s="1" t="str">
        <f t="shared" si="70"/>
        <v>school administration</v>
      </c>
      <c r="AU470" s="1" t="b">
        <f t="shared" si="71"/>
        <v>0</v>
      </c>
      <c r="AV470" s="1" t="b">
        <f t="shared" si="72"/>
        <v>1</v>
      </c>
      <c r="AW470" s="1" t="str">
        <f t="shared" si="73"/>
        <v>police/sheriff</v>
      </c>
      <c r="AX470" s="1" t="b">
        <f t="shared" si="74"/>
        <v>1</v>
      </c>
      <c r="AY470" s="1" t="b">
        <f t="shared" si="75"/>
        <v>0</v>
      </c>
      <c r="AZ470" s="1" t="b">
        <f t="shared" si="76"/>
        <v>0</v>
      </c>
      <c r="BA470" s="1" t="b">
        <f t="shared" si="77"/>
        <v>1</v>
      </c>
      <c r="BB470" s="1" t="b">
        <f t="shared" si="78"/>
        <v>1</v>
      </c>
    </row>
    <row r="471">
      <c r="A471" s="16" t="s">
        <v>2075</v>
      </c>
      <c r="B471" s="17">
        <v>43306.0</v>
      </c>
      <c r="C471" s="4" t="s">
        <v>2076</v>
      </c>
      <c r="D471" s="3" t="s">
        <v>124</v>
      </c>
      <c r="E471" s="3" t="s">
        <v>53</v>
      </c>
      <c r="F471" s="18" t="s">
        <v>82</v>
      </c>
      <c r="G471" s="26"/>
      <c r="H471" s="26"/>
      <c r="I471" s="7" t="s">
        <v>2077</v>
      </c>
      <c r="J471" s="27"/>
      <c r="K471" s="19" t="s">
        <v>132</v>
      </c>
      <c r="L471" s="3" t="s">
        <v>2078</v>
      </c>
      <c r="M471" s="3" t="s">
        <v>1497</v>
      </c>
      <c r="N471" s="3" t="s">
        <v>1470</v>
      </c>
      <c r="O471" s="3" t="s">
        <v>85</v>
      </c>
      <c r="P471" s="21"/>
      <c r="Q471" s="21"/>
      <c r="R471" s="21"/>
      <c r="S471" s="3" t="s">
        <v>196</v>
      </c>
      <c r="T471" s="7" t="s">
        <v>2079</v>
      </c>
      <c r="U471" s="74"/>
      <c r="V471" s="5" t="s">
        <v>70</v>
      </c>
      <c r="W471" s="5" t="s">
        <v>42</v>
      </c>
      <c r="X471" s="5" t="str">
        <f t="shared" si="85"/>
        <v>police/sheriff
suspension/denial of access to space</v>
      </c>
      <c r="Y471" s="5"/>
      <c r="Z471" s="5"/>
      <c r="AA471" s="5" t="str">
        <f t="shared" si="86"/>
        <v>
</v>
      </c>
      <c r="AB471" s="12"/>
      <c r="AC471" s="5"/>
      <c r="AD471" s="5" t="str">
        <f t="shared" si="87"/>
        <v>
</v>
      </c>
      <c r="AE471" s="12"/>
      <c r="AF471" s="12"/>
      <c r="AG471" s="12" t="str">
        <f t="shared" si="88"/>
        <v>
</v>
      </c>
      <c r="AH471" s="12">
        <v>1.0</v>
      </c>
      <c r="AI471" s="12" t="str">
        <f t="shared" si="59"/>
        <v>Other</v>
      </c>
      <c r="AJ471" s="12" t="str">
        <f t="shared" si="60"/>
        <v>none</v>
      </c>
      <c r="AK471" s="22" t="str">
        <f t="shared" si="89"/>
        <v>suspension/denial of access to space</v>
      </c>
      <c r="AL471" s="23" t="str">
        <f t="shared" si="62"/>
        <v>suspension/denial of access to space</v>
      </c>
      <c r="AM471" s="1" t="str">
        <f t="shared" si="90"/>
        <v/>
      </c>
      <c r="AN471" s="2" t="b">
        <f t="shared" si="64"/>
        <v>0</v>
      </c>
      <c r="AO471" s="1" t="b">
        <f t="shared" si="65"/>
        <v>1</v>
      </c>
      <c r="AP471" s="1" t="str">
        <f t="shared" si="66"/>
        <v>suspension/denial of access to space</v>
      </c>
      <c r="AQ471" s="1" t="b">
        <f t="shared" si="67"/>
        <v>0</v>
      </c>
      <c r="AR471" s="1" t="b">
        <f t="shared" si="68"/>
        <v>0</v>
      </c>
      <c r="AS471" s="1" t="b">
        <f t="shared" si="69"/>
        <v>0</v>
      </c>
      <c r="AT471" s="1" t="str">
        <f t="shared" si="70"/>
        <v>None</v>
      </c>
      <c r="AU471" s="1" t="b">
        <f t="shared" si="71"/>
        <v>1</v>
      </c>
      <c r="AV471" s="1" t="b">
        <f t="shared" si="72"/>
        <v>0</v>
      </c>
      <c r="AW471" s="1" t="str">
        <f t="shared" si="73"/>
        <v>None</v>
      </c>
      <c r="AX471" s="1" t="b">
        <f t="shared" si="74"/>
        <v>0</v>
      </c>
      <c r="AY471" s="1" t="b">
        <f t="shared" si="75"/>
        <v>0</v>
      </c>
      <c r="AZ471" s="1" t="b">
        <f t="shared" si="76"/>
        <v>0</v>
      </c>
      <c r="BA471" s="1" t="b">
        <f t="shared" si="77"/>
        <v>0</v>
      </c>
      <c r="BB471" s="1" t="b">
        <f t="shared" si="78"/>
        <v>1</v>
      </c>
    </row>
    <row r="472">
      <c r="A472" s="16" t="s">
        <v>2080</v>
      </c>
      <c r="B472" s="17">
        <v>43310.0</v>
      </c>
      <c r="C472" s="4" t="s">
        <v>2081</v>
      </c>
      <c r="D472" s="3" t="s">
        <v>103</v>
      </c>
      <c r="E472" s="3" t="s">
        <v>53</v>
      </c>
      <c r="F472" s="6" t="s">
        <v>2082</v>
      </c>
      <c r="G472" s="26"/>
      <c r="H472" s="26"/>
      <c r="I472" s="7" t="s">
        <v>2083</v>
      </c>
      <c r="J472" s="27"/>
      <c r="K472" s="19" t="s">
        <v>83</v>
      </c>
      <c r="L472" s="3" t="s">
        <v>59</v>
      </c>
      <c r="M472" s="3" t="s">
        <v>1469</v>
      </c>
      <c r="N472" s="3" t="s">
        <v>1470</v>
      </c>
      <c r="O472" s="3" t="s">
        <v>1524</v>
      </c>
      <c r="P472" s="20" t="s">
        <v>2084</v>
      </c>
      <c r="Q472" s="3" t="s">
        <v>87</v>
      </c>
      <c r="R472" s="3"/>
      <c r="S472" s="21"/>
      <c r="T472" s="11" t="s">
        <v>2085</v>
      </c>
      <c r="U472" s="25"/>
      <c r="V472" s="5" t="s">
        <v>70</v>
      </c>
      <c r="W472" s="5" t="s">
        <v>71</v>
      </c>
      <c r="X472" s="5" t="str">
        <f t="shared" si="85"/>
        <v>police/sheriff
other</v>
      </c>
      <c r="Y472" s="12"/>
      <c r="Z472" s="5"/>
      <c r="AA472" s="5" t="str">
        <f t="shared" si="86"/>
        <v>
</v>
      </c>
      <c r="AB472" s="12"/>
      <c r="AC472" s="12"/>
      <c r="AD472" s="5" t="str">
        <f t="shared" si="87"/>
        <v>
</v>
      </c>
      <c r="AE472" s="12"/>
      <c r="AF472" s="12"/>
      <c r="AG472" s="12" t="str">
        <f t="shared" si="88"/>
        <v>
</v>
      </c>
      <c r="AH472" s="12">
        <v>1.0</v>
      </c>
      <c r="AI472" s="12" t="str">
        <f t="shared" si="59"/>
        <v>Other</v>
      </c>
      <c r="AJ472" s="12" t="str">
        <f t="shared" si="60"/>
        <v>other</v>
      </c>
      <c r="AK472" s="22" t="str">
        <f t="shared" si="89"/>
        <v>other</v>
      </c>
      <c r="AL472" s="23" t="str">
        <f t="shared" si="62"/>
        <v>other</v>
      </c>
      <c r="AM472" s="1" t="str">
        <f t="shared" si="90"/>
        <v>Non-White</v>
      </c>
      <c r="AN472" s="2" t="b">
        <f t="shared" si="64"/>
        <v>0</v>
      </c>
      <c r="AO472" s="1" t="b">
        <f t="shared" si="65"/>
        <v>1</v>
      </c>
      <c r="AP472" s="1" t="str">
        <f t="shared" si="66"/>
        <v>other</v>
      </c>
      <c r="AQ472" s="1" t="b">
        <f t="shared" si="67"/>
        <v>0</v>
      </c>
      <c r="AR472" s="1" t="b">
        <f t="shared" si="68"/>
        <v>0</v>
      </c>
      <c r="AS472" s="1" t="b">
        <f t="shared" si="69"/>
        <v>0</v>
      </c>
      <c r="AT472" s="1" t="str">
        <f t="shared" si="70"/>
        <v>None</v>
      </c>
      <c r="AU472" s="1" t="b">
        <f t="shared" si="71"/>
        <v>0</v>
      </c>
      <c r="AV472" s="1" t="b">
        <f t="shared" si="72"/>
        <v>1</v>
      </c>
      <c r="AW472" s="1" t="str">
        <f t="shared" si="73"/>
        <v>police/sheriff</v>
      </c>
      <c r="AX472" s="1" t="b">
        <f t="shared" si="74"/>
        <v>0</v>
      </c>
      <c r="AY472" s="1" t="b">
        <f t="shared" si="75"/>
        <v>0</v>
      </c>
      <c r="AZ472" s="1" t="b">
        <f t="shared" si="76"/>
        <v>0</v>
      </c>
      <c r="BA472" s="1" t="b">
        <f t="shared" si="77"/>
        <v>0</v>
      </c>
      <c r="BB472" s="1" t="b">
        <f t="shared" si="78"/>
        <v>1</v>
      </c>
    </row>
    <row r="473">
      <c r="A473" s="16" t="s">
        <v>2086</v>
      </c>
      <c r="B473" s="17">
        <v>43320.0</v>
      </c>
      <c r="C473" s="4" t="s">
        <v>1718</v>
      </c>
      <c r="D473" s="3" t="s">
        <v>347</v>
      </c>
      <c r="E473" s="3" t="s">
        <v>53</v>
      </c>
      <c r="F473" s="18" t="s">
        <v>455</v>
      </c>
      <c r="G473" s="6"/>
      <c r="H473" s="6"/>
      <c r="I473" s="25"/>
      <c r="J473" s="104" t="s">
        <v>2087</v>
      </c>
      <c r="K473" s="19" t="s">
        <v>625</v>
      </c>
      <c r="L473" s="3" t="s">
        <v>59</v>
      </c>
      <c r="M473" s="3" t="s">
        <v>1497</v>
      </c>
      <c r="N473" s="3" t="s">
        <v>1470</v>
      </c>
      <c r="O473" s="3" t="s">
        <v>1524</v>
      </c>
      <c r="P473" s="20" t="s">
        <v>2088</v>
      </c>
      <c r="Q473" s="21"/>
      <c r="R473" s="21"/>
      <c r="S473" s="21"/>
      <c r="T473" s="7" t="s">
        <v>2089</v>
      </c>
      <c r="U473" s="25"/>
      <c r="V473" s="5" t="s">
        <v>179</v>
      </c>
      <c r="W473" s="5" t="s">
        <v>111</v>
      </c>
      <c r="X473" s="5" t="str">
        <f t="shared" si="85"/>
        <v>school administration
letters/statements</v>
      </c>
      <c r="Y473" s="5" t="s">
        <v>179</v>
      </c>
      <c r="Z473" s="5" t="s">
        <v>110</v>
      </c>
      <c r="AA473" s="5" t="str">
        <f t="shared" si="86"/>
        <v>school administration
policy/committee/system creation</v>
      </c>
      <c r="AB473" s="5" t="s">
        <v>70</v>
      </c>
      <c r="AC473" s="5" t="s">
        <v>71</v>
      </c>
      <c r="AD473" s="5" t="str">
        <f t="shared" si="87"/>
        <v>police/sheriff
other</v>
      </c>
      <c r="AE473" s="12"/>
      <c r="AF473" s="12"/>
      <c r="AG473" s="12" t="str">
        <f t="shared" si="88"/>
        <v>
</v>
      </c>
      <c r="AH473" s="12">
        <v>3.0</v>
      </c>
      <c r="AI473" s="12" t="str">
        <f t="shared" si="59"/>
        <v>Graffiti</v>
      </c>
      <c r="AJ473" s="12" t="str">
        <f t="shared" si="60"/>
        <v>graffiti</v>
      </c>
      <c r="AK473" s="22" t="str">
        <f t="shared" si="89"/>
        <v>letters/statements, policy/committee/system creation, other</v>
      </c>
      <c r="AL473" s="23" t="str">
        <f t="shared" si="62"/>
        <v>school administration, school administration, police/sheriff</v>
      </c>
      <c r="AM473" s="1" t="str">
        <f t="shared" si="90"/>
        <v/>
      </c>
      <c r="AN473" s="2" t="b">
        <f t="shared" si="64"/>
        <v>0</v>
      </c>
      <c r="AO473" s="1" t="b">
        <f t="shared" si="65"/>
        <v>1</v>
      </c>
      <c r="AP473" s="1" t="str">
        <f t="shared" si="66"/>
        <v>other</v>
      </c>
      <c r="AQ473" s="1" t="b">
        <f t="shared" si="67"/>
        <v>0</v>
      </c>
      <c r="AR473" s="1" t="b">
        <f t="shared" si="68"/>
        <v>1</v>
      </c>
      <c r="AS473" s="1" t="b">
        <f t="shared" si="69"/>
        <v>0</v>
      </c>
      <c r="AT473" s="1" t="str">
        <f t="shared" si="70"/>
        <v>None</v>
      </c>
      <c r="AU473" s="1" t="b">
        <f t="shared" si="71"/>
        <v>0</v>
      </c>
      <c r="AV473" s="1" t="b">
        <f t="shared" si="72"/>
        <v>1</v>
      </c>
      <c r="AW473" s="1" t="str">
        <f t="shared" si="73"/>
        <v>police/sheriff</v>
      </c>
      <c r="AX473" s="1" t="b">
        <f t="shared" si="74"/>
        <v>1</v>
      </c>
      <c r="AY473" s="1" t="b">
        <f t="shared" si="75"/>
        <v>0</v>
      </c>
      <c r="AZ473" s="1" t="b">
        <f t="shared" si="76"/>
        <v>0</v>
      </c>
      <c r="BA473" s="1" t="b">
        <f t="shared" si="77"/>
        <v>1</v>
      </c>
      <c r="BB473" s="1" t="b">
        <f t="shared" si="78"/>
        <v>1</v>
      </c>
    </row>
    <row r="474">
      <c r="A474" s="47" t="s">
        <v>2090</v>
      </c>
      <c r="B474" s="17">
        <v>43354.0</v>
      </c>
      <c r="C474" s="4" t="s">
        <v>2058</v>
      </c>
      <c r="D474" s="3" t="s">
        <v>74</v>
      </c>
      <c r="E474" s="3" t="s">
        <v>53</v>
      </c>
      <c r="F474" s="18" t="s">
        <v>1770</v>
      </c>
      <c r="G474" s="6" t="s">
        <v>2091</v>
      </c>
      <c r="H474" s="6" t="s">
        <v>672</v>
      </c>
      <c r="I474" s="7" t="s">
        <v>211</v>
      </c>
      <c r="J474" s="27"/>
      <c r="K474" s="19" t="s">
        <v>83</v>
      </c>
      <c r="L474" s="3" t="s">
        <v>316</v>
      </c>
      <c r="M474" s="3" t="s">
        <v>1476</v>
      </c>
      <c r="N474" s="3" t="s">
        <v>1470</v>
      </c>
      <c r="O474" s="3" t="s">
        <v>297</v>
      </c>
      <c r="P474" s="21"/>
      <c r="Q474" s="3" t="s">
        <v>64</v>
      </c>
      <c r="R474" s="21"/>
      <c r="S474" s="21"/>
      <c r="T474" s="7" t="s">
        <v>2092</v>
      </c>
      <c r="U474" s="229" t="s">
        <v>2093</v>
      </c>
      <c r="V474" s="5" t="s">
        <v>179</v>
      </c>
      <c r="W474" s="5" t="s">
        <v>111</v>
      </c>
      <c r="X474" s="5" t="str">
        <f t="shared" si="85"/>
        <v>school administration
letters/statements</v>
      </c>
      <c r="Y474" s="5" t="s">
        <v>179</v>
      </c>
      <c r="Z474" s="5" t="s">
        <v>226</v>
      </c>
      <c r="AA474" s="5" t="str">
        <f t="shared" si="86"/>
        <v>school administration
victim support</v>
      </c>
      <c r="AB474" s="5"/>
      <c r="AC474" s="5"/>
      <c r="AD474" s="5" t="str">
        <f t="shared" si="87"/>
        <v>
</v>
      </c>
      <c r="AE474" s="5"/>
      <c r="AF474" s="5"/>
      <c r="AG474" s="12" t="str">
        <f t="shared" si="88"/>
        <v>
</v>
      </c>
      <c r="AH474" s="12">
        <v>2.0</v>
      </c>
      <c r="AI474" s="12" t="str">
        <f t="shared" si="59"/>
        <v>Other</v>
      </c>
      <c r="AJ474" s="12" t="str">
        <f t="shared" si="60"/>
        <v>graffiti</v>
      </c>
      <c r="AK474" s="22" t="str">
        <f t="shared" si="89"/>
        <v>letters/statements, victim support</v>
      </c>
      <c r="AL474" s="23" t="str">
        <f t="shared" si="62"/>
        <v>school administration, school administration</v>
      </c>
      <c r="AM474" s="1" t="str">
        <f t="shared" si="90"/>
        <v>Black American Community</v>
      </c>
      <c r="AN474" s="2" t="b">
        <f t="shared" si="64"/>
        <v>0</v>
      </c>
      <c r="AO474" s="1" t="b">
        <f t="shared" si="65"/>
        <v>0</v>
      </c>
      <c r="AP474" s="1" t="str">
        <f t="shared" si="66"/>
        <v>no involvement</v>
      </c>
      <c r="AQ474" s="1" t="b">
        <f t="shared" si="67"/>
        <v>0</v>
      </c>
      <c r="AR474" s="1" t="b">
        <f t="shared" si="68"/>
        <v>1</v>
      </c>
      <c r="AS474" s="1" t="b">
        <f t="shared" si="69"/>
        <v>0</v>
      </c>
      <c r="AT474" s="1" t="str">
        <f t="shared" si="70"/>
        <v>None</v>
      </c>
      <c r="AU474" s="1" t="b">
        <f t="shared" si="71"/>
        <v>0</v>
      </c>
      <c r="AV474" s="1" t="b">
        <f t="shared" si="72"/>
        <v>0</v>
      </c>
      <c r="AW474" s="1" t="str">
        <f t="shared" si="73"/>
        <v>None</v>
      </c>
      <c r="AX474" s="1" t="b">
        <f t="shared" si="74"/>
        <v>0</v>
      </c>
      <c r="AY474" s="1" t="b">
        <f t="shared" si="75"/>
        <v>0</v>
      </c>
      <c r="AZ474" s="1" t="b">
        <f t="shared" si="76"/>
        <v>1</v>
      </c>
      <c r="BA474" s="1" t="b">
        <f t="shared" si="77"/>
        <v>1</v>
      </c>
      <c r="BB474" s="1" t="b">
        <f t="shared" si="78"/>
        <v>0</v>
      </c>
    </row>
    <row r="475">
      <c r="A475" s="16" t="s">
        <v>2094</v>
      </c>
      <c r="B475" s="17">
        <v>43368.0</v>
      </c>
      <c r="C475" s="4" t="s">
        <v>1277</v>
      </c>
      <c r="D475" s="3" t="s">
        <v>150</v>
      </c>
      <c r="E475" s="3" t="s">
        <v>53</v>
      </c>
      <c r="F475" s="18" t="s">
        <v>55</v>
      </c>
      <c r="G475" s="6" t="s">
        <v>446</v>
      </c>
      <c r="H475" s="6"/>
      <c r="I475" s="25"/>
      <c r="J475" s="27"/>
      <c r="K475" s="19" t="s">
        <v>83</v>
      </c>
      <c r="L475" s="3" t="s">
        <v>59</v>
      </c>
      <c r="M475" s="3" t="s">
        <v>1957</v>
      </c>
      <c r="N475" s="3" t="s">
        <v>1470</v>
      </c>
      <c r="O475" s="10" t="s">
        <v>62</v>
      </c>
      <c r="P475" s="21"/>
      <c r="Q475" s="21"/>
      <c r="R475" s="21"/>
      <c r="S475" s="21"/>
      <c r="T475" s="7" t="s">
        <v>2095</v>
      </c>
      <c r="U475" s="7" t="s">
        <v>2096</v>
      </c>
      <c r="V475" s="5" t="s">
        <v>70</v>
      </c>
      <c r="W475" s="5" t="s">
        <v>71</v>
      </c>
      <c r="X475" s="5" t="str">
        <f t="shared" si="85"/>
        <v>police/sheriff
other</v>
      </c>
      <c r="Y475" s="5" t="s">
        <v>179</v>
      </c>
      <c r="Z475" s="5" t="s">
        <v>69</v>
      </c>
      <c r="AA475" s="5" t="str">
        <f t="shared" si="86"/>
        <v>school administration
clean up/cover up</v>
      </c>
      <c r="AB475" s="12"/>
      <c r="AC475" s="12"/>
      <c r="AD475" s="5" t="str">
        <f t="shared" si="87"/>
        <v>
</v>
      </c>
      <c r="AE475" s="12"/>
      <c r="AF475" s="12"/>
      <c r="AG475" s="12" t="str">
        <f t="shared" si="88"/>
        <v>
</v>
      </c>
      <c r="AH475" s="12">
        <v>2.0</v>
      </c>
      <c r="AI475" s="12" t="str">
        <f t="shared" si="59"/>
        <v>Graffiti</v>
      </c>
      <c r="AJ475" s="12" t="str">
        <f t="shared" si="60"/>
        <v>graffiti</v>
      </c>
      <c r="AK475" s="22" t="str">
        <f t="shared" si="89"/>
        <v>other, clean up/cover up</v>
      </c>
      <c r="AL475" s="23" t="str">
        <f t="shared" si="62"/>
        <v>police/sheriff, school administration</v>
      </c>
      <c r="AM475" s="1" t="str">
        <f t="shared" si="90"/>
        <v/>
      </c>
      <c r="AN475" s="2" t="b">
        <f t="shared" si="64"/>
        <v>0</v>
      </c>
      <c r="AO475" s="1" t="b">
        <f t="shared" si="65"/>
        <v>1</v>
      </c>
      <c r="AP475" s="1" t="str">
        <f t="shared" si="66"/>
        <v>other</v>
      </c>
      <c r="AQ475" s="1" t="b">
        <f t="shared" si="67"/>
        <v>0</v>
      </c>
      <c r="AR475" s="1" t="b">
        <f t="shared" si="68"/>
        <v>0</v>
      </c>
      <c r="AS475" s="1" t="b">
        <f t="shared" si="69"/>
        <v>1</v>
      </c>
      <c r="AT475" s="1" t="str">
        <f t="shared" si="70"/>
        <v>school administration</v>
      </c>
      <c r="AU475" s="1" t="b">
        <f t="shared" si="71"/>
        <v>0</v>
      </c>
      <c r="AV475" s="1" t="b">
        <f t="shared" si="72"/>
        <v>1</v>
      </c>
      <c r="AW475" s="1" t="str">
        <f t="shared" si="73"/>
        <v>police/sheriff</v>
      </c>
      <c r="AX475" s="1" t="b">
        <f t="shared" si="74"/>
        <v>0</v>
      </c>
      <c r="AY475" s="1" t="b">
        <f t="shared" si="75"/>
        <v>0</v>
      </c>
      <c r="AZ475" s="1" t="b">
        <f t="shared" si="76"/>
        <v>0</v>
      </c>
      <c r="BA475" s="1" t="b">
        <f t="shared" si="77"/>
        <v>0</v>
      </c>
      <c r="BB475" s="1" t="b">
        <f t="shared" si="78"/>
        <v>1</v>
      </c>
    </row>
    <row r="476">
      <c r="A476" s="16" t="s">
        <v>2097</v>
      </c>
      <c r="B476" s="17">
        <v>43370.0</v>
      </c>
      <c r="C476" s="4" t="s">
        <v>236</v>
      </c>
      <c r="D476" s="3" t="s">
        <v>749</v>
      </c>
      <c r="E476" s="3" t="s">
        <v>53</v>
      </c>
      <c r="F476" s="18" t="s">
        <v>82</v>
      </c>
      <c r="G476" s="26"/>
      <c r="H476" s="26"/>
      <c r="I476" s="25"/>
      <c r="J476" s="27"/>
      <c r="K476" s="19" t="s">
        <v>83</v>
      </c>
      <c r="L476" s="3" t="s">
        <v>146</v>
      </c>
      <c r="M476" s="3" t="s">
        <v>2098</v>
      </c>
      <c r="N476" s="3" t="s">
        <v>1470</v>
      </c>
      <c r="O476" s="3" t="s">
        <v>297</v>
      </c>
      <c r="P476" s="136" t="s">
        <v>2099</v>
      </c>
      <c r="Q476" s="21"/>
      <c r="R476" s="21"/>
      <c r="S476" s="21"/>
      <c r="T476" s="46" t="s">
        <v>2100</v>
      </c>
      <c r="U476" s="25"/>
      <c r="V476" s="5" t="s">
        <v>179</v>
      </c>
      <c r="W476" s="5" t="s">
        <v>69</v>
      </c>
      <c r="X476" s="5" t="str">
        <f t="shared" si="85"/>
        <v>school administration
clean up/cover up</v>
      </c>
      <c r="Y476" s="5" t="s">
        <v>163</v>
      </c>
      <c r="Z476" s="5" t="s">
        <v>110</v>
      </c>
      <c r="AA476" s="5" t="str">
        <f t="shared" si="86"/>
        <v>religious leaders
policy/committee/system creation</v>
      </c>
      <c r="AB476" s="5" t="s">
        <v>179</v>
      </c>
      <c r="AC476" s="5" t="s">
        <v>111</v>
      </c>
      <c r="AD476" s="5" t="str">
        <f t="shared" si="87"/>
        <v>school administration
letters/statements</v>
      </c>
      <c r="AE476" s="12"/>
      <c r="AF476" s="12"/>
      <c r="AG476" s="12" t="str">
        <f t="shared" si="88"/>
        <v>
</v>
      </c>
      <c r="AH476" s="12">
        <v>3.0</v>
      </c>
      <c r="AI476" s="12" t="str">
        <f t="shared" si="59"/>
        <v>Other</v>
      </c>
      <c r="AJ476" s="12" t="str">
        <f t="shared" si="60"/>
        <v>none</v>
      </c>
      <c r="AK476" s="22" t="str">
        <f t="shared" si="89"/>
        <v>clean up/cover up, policy/committee/system creation, letters/statements</v>
      </c>
      <c r="AL476" s="23" t="str">
        <f t="shared" si="62"/>
        <v>school administration, religious leaders, school administration</v>
      </c>
      <c r="AM476" s="1" t="str">
        <f t="shared" si="90"/>
        <v/>
      </c>
      <c r="AN476" s="2" t="b">
        <f t="shared" si="64"/>
        <v>0</v>
      </c>
      <c r="AO476" s="1" t="b">
        <f t="shared" si="65"/>
        <v>0</v>
      </c>
      <c r="AP476" s="1" t="str">
        <f t="shared" si="66"/>
        <v>no involvement</v>
      </c>
      <c r="AQ476" s="1" t="b">
        <f t="shared" si="67"/>
        <v>1</v>
      </c>
      <c r="AR476" s="1" t="b">
        <f t="shared" si="68"/>
        <v>1</v>
      </c>
      <c r="AS476" s="1" t="b">
        <f t="shared" si="69"/>
        <v>1</v>
      </c>
      <c r="AT476" s="1" t="str">
        <f t="shared" si="70"/>
        <v>school administration</v>
      </c>
      <c r="AU476" s="1" t="b">
        <f t="shared" si="71"/>
        <v>0</v>
      </c>
      <c r="AV476" s="1" t="b">
        <f t="shared" si="72"/>
        <v>0</v>
      </c>
      <c r="AW476" s="1" t="str">
        <f t="shared" si="73"/>
        <v>None</v>
      </c>
      <c r="AX476" s="1" t="b">
        <f t="shared" si="74"/>
        <v>1</v>
      </c>
      <c r="AY476" s="1" t="b">
        <f t="shared" si="75"/>
        <v>0</v>
      </c>
      <c r="AZ476" s="1" t="b">
        <f t="shared" si="76"/>
        <v>0</v>
      </c>
      <c r="BA476" s="1" t="b">
        <f t="shared" si="77"/>
        <v>1</v>
      </c>
      <c r="BB476" s="1" t="b">
        <f t="shared" si="78"/>
        <v>1</v>
      </c>
    </row>
    <row r="477">
      <c r="A477" s="59" t="s">
        <v>2101</v>
      </c>
      <c r="B477" s="17">
        <v>43374.0</v>
      </c>
      <c r="C477" s="4" t="s">
        <v>2102</v>
      </c>
      <c r="D477" s="3" t="s">
        <v>124</v>
      </c>
      <c r="E477" s="3" t="s">
        <v>53</v>
      </c>
      <c r="F477" s="18" t="s">
        <v>82</v>
      </c>
      <c r="G477" s="18"/>
      <c r="H477" s="18"/>
      <c r="I477" s="3" t="s">
        <v>2103</v>
      </c>
      <c r="J477" s="27"/>
      <c r="K477" s="19" t="s">
        <v>83</v>
      </c>
      <c r="L477" s="3" t="s">
        <v>1301</v>
      </c>
      <c r="M477" s="3" t="s">
        <v>1963</v>
      </c>
      <c r="N477" s="3" t="s">
        <v>1470</v>
      </c>
      <c r="O477" s="3" t="s">
        <v>2104</v>
      </c>
      <c r="P477" s="53"/>
      <c r="Q477" s="173"/>
      <c r="R477" s="21"/>
      <c r="S477" s="56"/>
      <c r="T477" s="182" t="s">
        <v>2105</v>
      </c>
      <c r="U477" s="4" t="s">
        <v>2106</v>
      </c>
      <c r="V477" s="4" t="s">
        <v>70</v>
      </c>
      <c r="W477" s="4" t="s">
        <v>71</v>
      </c>
      <c r="X477" s="5" t="str">
        <f t="shared" si="85"/>
        <v>police/sheriff
other</v>
      </c>
      <c r="Y477" s="53"/>
      <c r="Z477" s="53"/>
      <c r="AA477" s="5" t="str">
        <f t="shared" si="86"/>
        <v>
</v>
      </c>
      <c r="AB477" s="53"/>
      <c r="AC477" s="53"/>
      <c r="AD477" s="5" t="str">
        <f t="shared" si="87"/>
        <v>
</v>
      </c>
      <c r="AE477" s="53"/>
      <c r="AF477" s="53"/>
      <c r="AG477" s="12" t="str">
        <f t="shared" si="88"/>
        <v>
</v>
      </c>
      <c r="AH477" s="12">
        <v>1.0</v>
      </c>
      <c r="AI477" s="12" t="str">
        <f t="shared" si="59"/>
        <v>Other</v>
      </c>
      <c r="AJ477" s="12" t="str">
        <f t="shared" si="60"/>
        <v>none</v>
      </c>
      <c r="AK477" s="22" t="str">
        <f t="shared" si="89"/>
        <v>other</v>
      </c>
      <c r="AL477" s="39" t="str">
        <f t="shared" si="62"/>
        <v>other</v>
      </c>
      <c r="AM477" s="1" t="str">
        <f t="shared" si="90"/>
        <v/>
      </c>
      <c r="AN477" s="2" t="b">
        <f t="shared" si="64"/>
        <v>0</v>
      </c>
      <c r="AO477" s="1" t="b">
        <f t="shared" si="65"/>
        <v>1</v>
      </c>
      <c r="AP477" s="1" t="str">
        <f t="shared" si="66"/>
        <v>other</v>
      </c>
      <c r="AQ477" s="1" t="b">
        <f t="shared" si="67"/>
        <v>0</v>
      </c>
      <c r="AR477" s="1" t="b">
        <f t="shared" si="68"/>
        <v>0</v>
      </c>
      <c r="AS477" s="1" t="b">
        <f t="shared" si="69"/>
        <v>0</v>
      </c>
      <c r="AT477" s="1" t="str">
        <f t="shared" si="70"/>
        <v>None</v>
      </c>
      <c r="AU477" s="1" t="b">
        <f t="shared" si="71"/>
        <v>0</v>
      </c>
      <c r="AV477" s="1" t="b">
        <f t="shared" si="72"/>
        <v>1</v>
      </c>
      <c r="AW477" s="1" t="str">
        <f t="shared" si="73"/>
        <v>police/sheriff</v>
      </c>
      <c r="AX477" s="1" t="b">
        <f t="shared" si="74"/>
        <v>0</v>
      </c>
      <c r="AY477" s="1" t="b">
        <f t="shared" si="75"/>
        <v>0</v>
      </c>
      <c r="AZ477" s="1" t="b">
        <f t="shared" si="76"/>
        <v>0</v>
      </c>
      <c r="BA477" s="1" t="b">
        <f t="shared" si="77"/>
        <v>0</v>
      </c>
      <c r="BB477" s="1" t="b">
        <f t="shared" si="78"/>
        <v>1</v>
      </c>
    </row>
    <row r="478">
      <c r="A478" s="16" t="s">
        <v>2107</v>
      </c>
      <c r="B478" s="17">
        <v>43376.0</v>
      </c>
      <c r="C478" s="4" t="s">
        <v>1687</v>
      </c>
      <c r="D478" s="3" t="s">
        <v>81</v>
      </c>
      <c r="E478" s="3" t="s">
        <v>53</v>
      </c>
      <c r="F478" s="18" t="s">
        <v>55</v>
      </c>
      <c r="G478" s="6" t="s">
        <v>446</v>
      </c>
      <c r="H478" s="6"/>
      <c r="I478" s="25"/>
      <c r="J478" s="27"/>
      <c r="K478" s="19" t="s">
        <v>83</v>
      </c>
      <c r="L478" s="3" t="s">
        <v>146</v>
      </c>
      <c r="M478" s="3" t="s">
        <v>1497</v>
      </c>
      <c r="N478" s="3" t="s">
        <v>1470</v>
      </c>
      <c r="O478" s="3" t="s">
        <v>297</v>
      </c>
      <c r="P478" s="21"/>
      <c r="Q478" s="21"/>
      <c r="R478" s="56"/>
      <c r="S478" s="21"/>
      <c r="T478" s="7" t="s">
        <v>2108</v>
      </c>
      <c r="U478" s="25"/>
      <c r="V478" s="5" t="s">
        <v>179</v>
      </c>
      <c r="W478" s="5" t="s">
        <v>42</v>
      </c>
      <c r="X478" s="5" t="str">
        <f t="shared" si="85"/>
        <v>school administration
suspension/denial of access to space</v>
      </c>
      <c r="Y478" s="5" t="s">
        <v>179</v>
      </c>
      <c r="Z478" s="5" t="s">
        <v>111</v>
      </c>
      <c r="AA478" s="5" t="str">
        <f t="shared" si="86"/>
        <v>school administration
letters/statements</v>
      </c>
      <c r="AB478" s="5" t="s">
        <v>163</v>
      </c>
      <c r="AC478" s="5" t="s">
        <v>110</v>
      </c>
      <c r="AD478" s="5" t="str">
        <f t="shared" si="87"/>
        <v>religious leaders
policy/committee/system creation</v>
      </c>
      <c r="AE478" s="12"/>
      <c r="AF478" s="12"/>
      <c r="AG478" s="12" t="str">
        <f t="shared" si="88"/>
        <v>
</v>
      </c>
      <c r="AH478" s="12">
        <v>3.0</v>
      </c>
      <c r="AI478" s="12" t="str">
        <f t="shared" si="59"/>
        <v>Graffiti</v>
      </c>
      <c r="AJ478" s="12" t="str">
        <f t="shared" si="60"/>
        <v>graffiti</v>
      </c>
      <c r="AK478" s="22" t="str">
        <f t="shared" si="89"/>
        <v>suspension/denial of access to space, letters/statements, policy/committee/system creation</v>
      </c>
      <c r="AL478" s="23" t="str">
        <f t="shared" si="62"/>
        <v>school administration, school administration, religious leaders</v>
      </c>
      <c r="AM478" s="1" t="str">
        <f t="shared" si="90"/>
        <v/>
      </c>
      <c r="AN478" s="2" t="b">
        <f t="shared" si="64"/>
        <v>0</v>
      </c>
      <c r="AO478" s="1" t="b">
        <f t="shared" si="65"/>
        <v>0</v>
      </c>
      <c r="AP478" s="1" t="str">
        <f t="shared" si="66"/>
        <v>no involvement</v>
      </c>
      <c r="AQ478" s="1" t="b">
        <f t="shared" si="67"/>
        <v>1</v>
      </c>
      <c r="AR478" s="1" t="b">
        <f t="shared" si="68"/>
        <v>1</v>
      </c>
      <c r="AS478" s="1" t="b">
        <f t="shared" si="69"/>
        <v>0</v>
      </c>
      <c r="AT478" s="1" t="str">
        <f t="shared" si="70"/>
        <v>None</v>
      </c>
      <c r="AU478" s="1" t="b">
        <f t="shared" si="71"/>
        <v>1</v>
      </c>
      <c r="AV478" s="1" t="b">
        <f t="shared" si="72"/>
        <v>0</v>
      </c>
      <c r="AW478" s="1" t="str">
        <f t="shared" si="73"/>
        <v>None</v>
      </c>
      <c r="AX478" s="1" t="b">
        <f t="shared" si="74"/>
        <v>1</v>
      </c>
      <c r="AY478" s="1" t="b">
        <f t="shared" si="75"/>
        <v>0</v>
      </c>
      <c r="AZ478" s="1" t="b">
        <f t="shared" si="76"/>
        <v>0</v>
      </c>
      <c r="BA478" s="1" t="b">
        <f t="shared" si="77"/>
        <v>1</v>
      </c>
      <c r="BB478" s="1" t="b">
        <f t="shared" si="78"/>
        <v>1</v>
      </c>
    </row>
    <row r="479">
      <c r="A479" s="62" t="s">
        <v>2109</v>
      </c>
      <c r="B479" s="41">
        <v>43378.0</v>
      </c>
      <c r="C479" s="5" t="s">
        <v>2110</v>
      </c>
      <c r="D479" s="5" t="s">
        <v>81</v>
      </c>
      <c r="E479" s="5" t="s">
        <v>168</v>
      </c>
      <c r="F479" s="18" t="s">
        <v>55</v>
      </c>
      <c r="G479" s="6"/>
      <c r="H479" s="6"/>
      <c r="I479" s="5" t="s">
        <v>2111</v>
      </c>
      <c r="J479" s="60" t="s">
        <v>2112</v>
      </c>
      <c r="K479" s="19" t="s">
        <v>83</v>
      </c>
      <c r="L479" s="3" t="s">
        <v>59</v>
      </c>
      <c r="M479" s="5" t="s">
        <v>1476</v>
      </c>
      <c r="N479" s="5" t="s">
        <v>1470</v>
      </c>
      <c r="O479" s="10" t="s">
        <v>62</v>
      </c>
      <c r="P479" s="12"/>
      <c r="Q479" s="5" t="s">
        <v>134</v>
      </c>
      <c r="R479" s="3" t="s">
        <v>64</v>
      </c>
      <c r="S479" s="12"/>
      <c r="T479" s="230" t="s">
        <v>2113</v>
      </c>
      <c r="U479" s="12"/>
      <c r="V479" s="5" t="s">
        <v>70</v>
      </c>
      <c r="W479" s="5" t="s">
        <v>71</v>
      </c>
      <c r="X479" s="5" t="str">
        <f t="shared" si="85"/>
        <v>police/sheriff
other</v>
      </c>
      <c r="Y479" s="5" t="s">
        <v>179</v>
      </c>
      <c r="Z479" s="5" t="s">
        <v>69</v>
      </c>
      <c r="AA479" s="5" t="str">
        <f t="shared" si="86"/>
        <v>school administration
clean up/cover up</v>
      </c>
      <c r="AB479" s="5" t="s">
        <v>68</v>
      </c>
      <c r="AC479" s="5" t="s">
        <v>110</v>
      </c>
      <c r="AD479" s="5" t="str">
        <f t="shared" si="87"/>
        <v>community members
policy/committee/system creation</v>
      </c>
      <c r="AE479" s="5" t="s">
        <v>283</v>
      </c>
      <c r="AF479" s="5" t="s">
        <v>92</v>
      </c>
      <c r="AG479" s="12" t="str">
        <f t="shared" si="88"/>
        <v>student group
gathering/protest/vigil/demonstration</v>
      </c>
      <c r="AH479" s="12">
        <v>4.0</v>
      </c>
      <c r="AI479" s="12" t="str">
        <f t="shared" si="59"/>
        <v>Graffiti</v>
      </c>
      <c r="AJ479" s="12" t="str">
        <f t="shared" si="60"/>
        <v>graffiti</v>
      </c>
      <c r="AK479" s="22" t="str">
        <f t="shared" si="89"/>
        <v>other, clean up/cover up, policy/committee/system creation, gathering/protest/vigil/demonstration</v>
      </c>
      <c r="AL479" s="23" t="str">
        <f t="shared" si="62"/>
        <v>police/sheriff, school administration, community members, student group</v>
      </c>
      <c r="AM479" s="1" t="str">
        <f t="shared" si="90"/>
        <v>Jewish Community, Black American Community</v>
      </c>
      <c r="AN479" s="2" t="b">
        <f t="shared" si="64"/>
        <v>0</v>
      </c>
      <c r="AO479" s="1" t="b">
        <f t="shared" si="65"/>
        <v>1</v>
      </c>
      <c r="AP479" s="1" t="str">
        <f t="shared" si="66"/>
        <v>other</v>
      </c>
      <c r="AQ479" s="1" t="b">
        <f t="shared" si="67"/>
        <v>0</v>
      </c>
      <c r="AR479" s="1" t="b">
        <f t="shared" si="68"/>
        <v>0</v>
      </c>
      <c r="AS479" s="1" t="b">
        <f t="shared" si="69"/>
        <v>1</v>
      </c>
      <c r="AT479" s="1" t="str">
        <f t="shared" si="70"/>
        <v>school administration</v>
      </c>
      <c r="AU479" s="1" t="b">
        <f t="shared" si="71"/>
        <v>0</v>
      </c>
      <c r="AV479" s="1" t="b">
        <f t="shared" si="72"/>
        <v>1</v>
      </c>
      <c r="AW479" s="1" t="str">
        <f t="shared" si="73"/>
        <v>police/sheriff</v>
      </c>
      <c r="AX479" s="1" t="b">
        <f t="shared" si="74"/>
        <v>1</v>
      </c>
      <c r="AY479" s="1" t="b">
        <f t="shared" si="75"/>
        <v>1</v>
      </c>
      <c r="AZ479" s="1" t="b">
        <f t="shared" si="76"/>
        <v>0</v>
      </c>
      <c r="BA479" s="1" t="b">
        <f t="shared" si="77"/>
        <v>1</v>
      </c>
      <c r="BB479" s="1" t="b">
        <f t="shared" si="78"/>
        <v>1</v>
      </c>
    </row>
    <row r="480">
      <c r="A480" s="16" t="s">
        <v>2114</v>
      </c>
      <c r="B480" s="17">
        <v>43385.0</v>
      </c>
      <c r="C480" s="4" t="s">
        <v>1840</v>
      </c>
      <c r="D480" s="3" t="s">
        <v>74</v>
      </c>
      <c r="E480" s="3" t="s">
        <v>53</v>
      </c>
      <c r="F480" s="18" t="s">
        <v>55</v>
      </c>
      <c r="G480" s="6" t="s">
        <v>918</v>
      </c>
      <c r="H480" s="6"/>
      <c r="I480" s="25"/>
      <c r="J480" s="27"/>
      <c r="K480" s="19" t="s">
        <v>83</v>
      </c>
      <c r="L480" s="3" t="s">
        <v>648</v>
      </c>
      <c r="M480" s="3" t="s">
        <v>1476</v>
      </c>
      <c r="N480" s="3" t="s">
        <v>1470</v>
      </c>
      <c r="O480" s="3" t="s">
        <v>326</v>
      </c>
      <c r="P480" s="21"/>
      <c r="Q480" s="21"/>
      <c r="R480" s="12"/>
      <c r="S480" s="21"/>
      <c r="T480" s="46" t="s">
        <v>2115</v>
      </c>
      <c r="U480" s="25"/>
      <c r="V480" s="5" t="s">
        <v>179</v>
      </c>
      <c r="W480" s="5" t="s">
        <v>111</v>
      </c>
      <c r="X480" s="5" t="str">
        <f t="shared" si="85"/>
        <v>school administration
letters/statements</v>
      </c>
      <c r="Y480" s="5" t="s">
        <v>68</v>
      </c>
      <c r="Z480" s="5" t="s">
        <v>92</v>
      </c>
      <c r="AA480" s="5" t="str">
        <f t="shared" si="86"/>
        <v>community members
gathering/protest/vigil/demonstration</v>
      </c>
      <c r="AB480" s="12"/>
      <c r="AC480" s="12"/>
      <c r="AD480" s="5" t="str">
        <f t="shared" si="87"/>
        <v>
</v>
      </c>
      <c r="AE480" s="12"/>
      <c r="AF480" s="12"/>
      <c r="AG480" s="12" t="str">
        <f t="shared" si="88"/>
        <v>
</v>
      </c>
      <c r="AH480" s="12">
        <v>2.0</v>
      </c>
      <c r="AI480" s="12" t="str">
        <f t="shared" si="59"/>
        <v>Graffiti</v>
      </c>
      <c r="AJ480" s="12" t="str">
        <f t="shared" si="60"/>
        <v>graffiti</v>
      </c>
      <c r="AK480" s="22" t="str">
        <f t="shared" si="89"/>
        <v>letters/statements, gathering/protest/vigil/demonstration</v>
      </c>
      <c r="AL480" s="23" t="str">
        <f t="shared" si="62"/>
        <v>school administration, community members</v>
      </c>
      <c r="AM480" s="1" t="str">
        <f t="shared" si="90"/>
        <v/>
      </c>
      <c r="AN480" s="2" t="b">
        <f t="shared" si="64"/>
        <v>0</v>
      </c>
      <c r="AO480" s="1" t="b">
        <f t="shared" si="65"/>
        <v>0</v>
      </c>
      <c r="AP480" s="1" t="str">
        <f t="shared" si="66"/>
        <v>no involvement</v>
      </c>
      <c r="AQ480" s="1" t="b">
        <f t="shared" si="67"/>
        <v>0</v>
      </c>
      <c r="AR480" s="1" t="b">
        <f t="shared" si="68"/>
        <v>1</v>
      </c>
      <c r="AS480" s="1" t="b">
        <f t="shared" si="69"/>
        <v>0</v>
      </c>
      <c r="AT480" s="1" t="str">
        <f t="shared" si="70"/>
        <v>None</v>
      </c>
      <c r="AU480" s="1" t="b">
        <f t="shared" si="71"/>
        <v>0</v>
      </c>
      <c r="AV480" s="1" t="b">
        <f t="shared" si="72"/>
        <v>0</v>
      </c>
      <c r="AW480" s="1" t="str">
        <f t="shared" si="73"/>
        <v>None</v>
      </c>
      <c r="AX480" s="1" t="b">
        <f t="shared" si="74"/>
        <v>0</v>
      </c>
      <c r="AY480" s="1" t="b">
        <f t="shared" si="75"/>
        <v>1</v>
      </c>
      <c r="AZ480" s="1" t="b">
        <f t="shared" si="76"/>
        <v>0</v>
      </c>
      <c r="BA480" s="1" t="b">
        <f t="shared" si="77"/>
        <v>1</v>
      </c>
      <c r="BB480" s="1" t="b">
        <f t="shared" si="78"/>
        <v>0</v>
      </c>
    </row>
    <row r="481">
      <c r="A481" s="16" t="s">
        <v>2116</v>
      </c>
      <c r="B481" s="17">
        <v>43390.0</v>
      </c>
      <c r="C481" s="4" t="s">
        <v>2117</v>
      </c>
      <c r="D481" s="3" t="s">
        <v>347</v>
      </c>
      <c r="E481" s="3" t="s">
        <v>53</v>
      </c>
      <c r="F481" s="6" t="s">
        <v>1004</v>
      </c>
      <c r="G481" s="26"/>
      <c r="H481" s="26"/>
      <c r="I481" s="25"/>
      <c r="J481" s="27"/>
      <c r="K481" s="19" t="s">
        <v>83</v>
      </c>
      <c r="L481" s="3" t="s">
        <v>151</v>
      </c>
      <c r="M481" s="3" t="s">
        <v>1469</v>
      </c>
      <c r="N481" s="3" t="s">
        <v>1470</v>
      </c>
      <c r="O481" s="3" t="s">
        <v>326</v>
      </c>
      <c r="P481" s="21"/>
      <c r="Q481" s="21"/>
      <c r="R481" s="21"/>
      <c r="S481" s="21"/>
      <c r="T481" s="145" t="s">
        <v>2118</v>
      </c>
      <c r="U481" s="7" t="s">
        <v>2119</v>
      </c>
      <c r="V481" s="5" t="s">
        <v>179</v>
      </c>
      <c r="W481" s="5" t="s">
        <v>111</v>
      </c>
      <c r="X481" s="5" t="str">
        <f t="shared" si="85"/>
        <v>school administration
letters/statements</v>
      </c>
      <c r="Y481" s="5" t="s">
        <v>179</v>
      </c>
      <c r="Z481" s="5" t="s">
        <v>71</v>
      </c>
      <c r="AA481" s="5" t="str">
        <f t="shared" si="86"/>
        <v>school administration
other</v>
      </c>
      <c r="AB481" s="5" t="s">
        <v>179</v>
      </c>
      <c r="AC481" s="5" t="s">
        <v>110</v>
      </c>
      <c r="AD481" s="5" t="str">
        <f t="shared" si="87"/>
        <v>school administration
policy/committee/system creation</v>
      </c>
      <c r="AE481" s="12"/>
      <c r="AF481" s="12"/>
      <c r="AG481" s="12" t="str">
        <f t="shared" si="88"/>
        <v>
</v>
      </c>
      <c r="AH481" s="12">
        <v>3.0</v>
      </c>
      <c r="AI481" s="12" t="str">
        <f t="shared" si="59"/>
        <v>Symbol</v>
      </c>
      <c r="AJ481" s="12" t="str">
        <f t="shared" si="60"/>
        <v>other</v>
      </c>
      <c r="AK481" s="22" t="str">
        <f t="shared" si="89"/>
        <v>letters/statements, other, policy/committee/system creation</v>
      </c>
      <c r="AL481" s="23" t="str">
        <f t="shared" si="62"/>
        <v>school administration, school administration, school administration</v>
      </c>
      <c r="AM481" s="1" t="str">
        <f t="shared" si="90"/>
        <v/>
      </c>
      <c r="AN481" s="2" t="b">
        <f t="shared" si="64"/>
        <v>0</v>
      </c>
      <c r="AO481" s="1" t="b">
        <f t="shared" si="65"/>
        <v>0</v>
      </c>
      <c r="AP481" s="1" t="str">
        <f t="shared" si="66"/>
        <v>no involvement</v>
      </c>
      <c r="AQ481" s="1" t="b">
        <f t="shared" si="67"/>
        <v>0</v>
      </c>
      <c r="AR481" s="1" t="b">
        <f t="shared" si="68"/>
        <v>1</v>
      </c>
      <c r="AS481" s="1" t="b">
        <f t="shared" si="69"/>
        <v>0</v>
      </c>
      <c r="AT481" s="1" t="str">
        <f t="shared" si="70"/>
        <v>None</v>
      </c>
      <c r="AU481" s="1" t="b">
        <f t="shared" si="71"/>
        <v>0</v>
      </c>
      <c r="AV481" s="1" t="b">
        <f t="shared" si="72"/>
        <v>1</v>
      </c>
      <c r="AW481" s="1" t="str">
        <f t="shared" si="73"/>
        <v>school administration</v>
      </c>
      <c r="AX481" s="1" t="b">
        <f t="shared" si="74"/>
        <v>1</v>
      </c>
      <c r="AY481" s="1" t="b">
        <f t="shared" si="75"/>
        <v>0</v>
      </c>
      <c r="AZ481" s="1" t="b">
        <f t="shared" si="76"/>
        <v>0</v>
      </c>
      <c r="BA481" s="1" t="b">
        <f t="shared" si="77"/>
        <v>1</v>
      </c>
      <c r="BB481" s="1" t="b">
        <f t="shared" si="78"/>
        <v>0</v>
      </c>
    </row>
    <row r="482">
      <c r="A482" s="16" t="s">
        <v>2120</v>
      </c>
      <c r="B482" s="140">
        <v>43397.0</v>
      </c>
      <c r="C482" s="4" t="s">
        <v>308</v>
      </c>
      <c r="D482" s="3" t="s">
        <v>309</v>
      </c>
      <c r="E482" s="3" t="s">
        <v>53</v>
      </c>
      <c r="F482" s="18" t="s">
        <v>202</v>
      </c>
      <c r="G482" s="6"/>
      <c r="H482" s="6"/>
      <c r="I482" s="25"/>
      <c r="J482" s="27"/>
      <c r="K482" s="19" t="s">
        <v>83</v>
      </c>
      <c r="L482" s="3" t="s">
        <v>146</v>
      </c>
      <c r="M482" s="3" t="s">
        <v>1476</v>
      </c>
      <c r="N482" s="3" t="s">
        <v>1470</v>
      </c>
      <c r="O482" s="3" t="s">
        <v>98</v>
      </c>
      <c r="P482" s="21"/>
      <c r="Q482" s="21"/>
      <c r="R482" s="21"/>
      <c r="S482" s="21"/>
      <c r="T482" s="7" t="s">
        <v>2121</v>
      </c>
      <c r="U482" s="25"/>
      <c r="V482" s="5" t="s">
        <v>179</v>
      </c>
      <c r="W482" s="5" t="s">
        <v>111</v>
      </c>
      <c r="X482" s="5" t="str">
        <f t="shared" si="85"/>
        <v>school administration
letters/statements</v>
      </c>
      <c r="Y482" s="5" t="s">
        <v>171</v>
      </c>
      <c r="Z482" s="5" t="s">
        <v>110</v>
      </c>
      <c r="AA482" s="5" t="str">
        <f t="shared" si="86"/>
        <v>ADL
policy/committee/system creation</v>
      </c>
      <c r="AB482" s="12"/>
      <c r="AC482" s="12"/>
      <c r="AD482" s="5" t="str">
        <f t="shared" si="87"/>
        <v>
</v>
      </c>
      <c r="AE482" s="12"/>
      <c r="AF482" s="12"/>
      <c r="AG482" s="12" t="str">
        <f t="shared" si="88"/>
        <v>
</v>
      </c>
      <c r="AH482" s="12">
        <v>2.0</v>
      </c>
      <c r="AI482" s="12" t="str">
        <f t="shared" si="59"/>
        <v>Incident</v>
      </c>
      <c r="AJ482" s="12" t="str">
        <f t="shared" si="60"/>
        <v>antisemitic-incident</v>
      </c>
      <c r="AK482" s="22" t="str">
        <f t="shared" si="89"/>
        <v>letters/statements, policy/committee/system creation</v>
      </c>
      <c r="AL482" s="23" t="str">
        <f t="shared" si="62"/>
        <v>school administration, ADL</v>
      </c>
      <c r="AM482" s="1" t="str">
        <f t="shared" si="90"/>
        <v/>
      </c>
      <c r="AN482" s="2" t="b">
        <f t="shared" si="64"/>
        <v>0</v>
      </c>
      <c r="AO482" s="1" t="b">
        <f t="shared" si="65"/>
        <v>0</v>
      </c>
      <c r="AP482" s="1" t="str">
        <f t="shared" si="66"/>
        <v>no involvement</v>
      </c>
      <c r="AQ482" s="1" t="b">
        <f t="shared" si="67"/>
        <v>0</v>
      </c>
      <c r="AR482" s="1" t="b">
        <f t="shared" si="68"/>
        <v>1</v>
      </c>
      <c r="AS482" s="1" t="b">
        <f t="shared" si="69"/>
        <v>0</v>
      </c>
      <c r="AT482" s="1" t="str">
        <f t="shared" si="70"/>
        <v>None</v>
      </c>
      <c r="AU482" s="1" t="b">
        <f t="shared" si="71"/>
        <v>0</v>
      </c>
      <c r="AV482" s="1" t="b">
        <f t="shared" si="72"/>
        <v>0</v>
      </c>
      <c r="AW482" s="1" t="str">
        <f t="shared" si="73"/>
        <v>None</v>
      </c>
      <c r="AX482" s="1" t="b">
        <f t="shared" si="74"/>
        <v>1</v>
      </c>
      <c r="AY482" s="1" t="b">
        <f t="shared" si="75"/>
        <v>0</v>
      </c>
      <c r="AZ482" s="1" t="b">
        <f t="shared" si="76"/>
        <v>0</v>
      </c>
      <c r="BA482" s="1" t="b">
        <f t="shared" si="77"/>
        <v>1</v>
      </c>
      <c r="BB482" s="1" t="b">
        <f t="shared" si="78"/>
        <v>0</v>
      </c>
    </row>
    <row r="483">
      <c r="A483" s="16" t="s">
        <v>2122</v>
      </c>
      <c r="B483" s="140">
        <v>43398.0</v>
      </c>
      <c r="C483" s="4" t="s">
        <v>1970</v>
      </c>
      <c r="D483" s="3" t="s">
        <v>477</v>
      </c>
      <c r="E483" s="3" t="s">
        <v>96</v>
      </c>
      <c r="F483" s="18" t="s">
        <v>139</v>
      </c>
      <c r="G483" s="6"/>
      <c r="H483" s="6"/>
      <c r="I483" s="25"/>
      <c r="J483" s="27"/>
      <c r="K483" s="19" t="s">
        <v>83</v>
      </c>
      <c r="L483" s="3" t="s">
        <v>146</v>
      </c>
      <c r="M483" s="3" t="s">
        <v>1476</v>
      </c>
      <c r="N483" s="3" t="s">
        <v>1470</v>
      </c>
      <c r="O483" s="3" t="s">
        <v>326</v>
      </c>
      <c r="P483" s="21"/>
      <c r="Q483" s="21"/>
      <c r="R483" s="21"/>
      <c r="S483" s="21"/>
      <c r="T483" s="231" t="s">
        <v>2123</v>
      </c>
      <c r="U483" s="7" t="s">
        <v>2124</v>
      </c>
      <c r="V483" s="5" t="s">
        <v>179</v>
      </c>
      <c r="W483" s="5" t="s">
        <v>111</v>
      </c>
      <c r="X483" s="5" t="str">
        <f t="shared" si="85"/>
        <v>school administration
letters/statements</v>
      </c>
      <c r="Y483" s="5" t="s">
        <v>70</v>
      </c>
      <c r="Z483" s="5" t="s">
        <v>71</v>
      </c>
      <c r="AA483" s="5" t="str">
        <f t="shared" si="86"/>
        <v>police/sheriff
other</v>
      </c>
      <c r="AB483" s="5" t="s">
        <v>179</v>
      </c>
      <c r="AC483" s="5" t="s">
        <v>69</v>
      </c>
      <c r="AD483" s="5" t="str">
        <f t="shared" si="87"/>
        <v>school administration
clean up/cover up</v>
      </c>
      <c r="AE483" s="12"/>
      <c r="AF483" s="12"/>
      <c r="AG483" s="12" t="str">
        <f t="shared" si="88"/>
        <v>
</v>
      </c>
      <c r="AH483" s="12">
        <v>3.0</v>
      </c>
      <c r="AI483" s="12" t="str">
        <f t="shared" si="59"/>
        <v>Symbol</v>
      </c>
      <c r="AJ483" s="12" t="str">
        <f t="shared" si="60"/>
        <v>hate-symbol</v>
      </c>
      <c r="AK483" s="22" t="str">
        <f t="shared" si="89"/>
        <v>letters/statements, other, clean up/cover up</v>
      </c>
      <c r="AL483" s="23" t="str">
        <f t="shared" si="62"/>
        <v>school administration, police/sheriff, school administration</v>
      </c>
      <c r="AM483" s="1" t="str">
        <f t="shared" si="90"/>
        <v/>
      </c>
      <c r="AN483" s="2" t="b">
        <f t="shared" si="64"/>
        <v>0</v>
      </c>
      <c r="AO483" s="1" t="b">
        <f t="shared" si="65"/>
        <v>1</v>
      </c>
      <c r="AP483" s="1" t="str">
        <f t="shared" si="66"/>
        <v>other</v>
      </c>
      <c r="AQ483" s="1" t="b">
        <f t="shared" si="67"/>
        <v>0</v>
      </c>
      <c r="AR483" s="1" t="b">
        <f t="shared" si="68"/>
        <v>1</v>
      </c>
      <c r="AS483" s="1" t="b">
        <f t="shared" si="69"/>
        <v>1</v>
      </c>
      <c r="AT483" s="1" t="str">
        <f t="shared" si="70"/>
        <v>school administration</v>
      </c>
      <c r="AU483" s="1" t="b">
        <f t="shared" si="71"/>
        <v>0</v>
      </c>
      <c r="AV483" s="1" t="b">
        <f t="shared" si="72"/>
        <v>1</v>
      </c>
      <c r="AW483" s="1" t="str">
        <f t="shared" si="73"/>
        <v>police/sheriff</v>
      </c>
      <c r="AX483" s="1" t="b">
        <f t="shared" si="74"/>
        <v>0</v>
      </c>
      <c r="AY483" s="1" t="b">
        <f t="shared" si="75"/>
        <v>0</v>
      </c>
      <c r="AZ483" s="1" t="b">
        <f t="shared" si="76"/>
        <v>0</v>
      </c>
      <c r="BA483" s="1" t="b">
        <f t="shared" si="77"/>
        <v>0</v>
      </c>
      <c r="BB483" s="1" t="b">
        <f t="shared" si="78"/>
        <v>1</v>
      </c>
    </row>
    <row r="484">
      <c r="A484" s="16" t="s">
        <v>2125</v>
      </c>
      <c r="B484" s="17">
        <v>43399.0</v>
      </c>
      <c r="C484" s="4" t="s">
        <v>1840</v>
      </c>
      <c r="D484" s="3" t="s">
        <v>74</v>
      </c>
      <c r="E484" s="3" t="s">
        <v>53</v>
      </c>
      <c r="F484" s="18" t="s">
        <v>506</v>
      </c>
      <c r="G484" s="6" t="s">
        <v>55</v>
      </c>
      <c r="H484" s="6" t="s">
        <v>940</v>
      </c>
      <c r="I484" s="25"/>
      <c r="J484" s="27"/>
      <c r="K484" s="19" t="s">
        <v>83</v>
      </c>
      <c r="L484" s="3" t="s">
        <v>325</v>
      </c>
      <c r="M484" s="3" t="s">
        <v>1476</v>
      </c>
      <c r="N484" s="3" t="s">
        <v>1470</v>
      </c>
      <c r="O484" s="3" t="s">
        <v>326</v>
      </c>
      <c r="P484" s="21"/>
      <c r="Q484" s="21"/>
      <c r="R484" s="21"/>
      <c r="S484" s="21"/>
      <c r="T484" s="7" t="s">
        <v>2126</v>
      </c>
      <c r="U484" s="25"/>
      <c r="V484" s="5" t="s">
        <v>179</v>
      </c>
      <c r="W484" s="5" t="s">
        <v>111</v>
      </c>
      <c r="X484" s="5" t="str">
        <f t="shared" si="85"/>
        <v>school administration
letters/statements</v>
      </c>
      <c r="Y484" s="5" t="s">
        <v>179</v>
      </c>
      <c r="Z484" s="5" t="s">
        <v>110</v>
      </c>
      <c r="AA484" s="5" t="str">
        <f t="shared" si="86"/>
        <v>school administration
policy/committee/system creation</v>
      </c>
      <c r="AB484" s="5" t="s">
        <v>179</v>
      </c>
      <c r="AC484" s="5" t="s">
        <v>69</v>
      </c>
      <c r="AD484" s="5" t="str">
        <f t="shared" si="87"/>
        <v>school administration
clean up/cover up</v>
      </c>
      <c r="AE484" s="12"/>
      <c r="AF484" s="12"/>
      <c r="AG484" s="12" t="str">
        <f t="shared" si="88"/>
        <v>
</v>
      </c>
      <c r="AH484" s="12">
        <v>3.0</v>
      </c>
      <c r="AI484" s="12" t="str">
        <f t="shared" si="59"/>
        <v>Incident</v>
      </c>
      <c r="AJ484" s="12" t="str">
        <f t="shared" si="60"/>
        <v>graffiti</v>
      </c>
      <c r="AK484" s="22" t="str">
        <f t="shared" si="89"/>
        <v>letters/statements, policy/committee/system creation, clean up/cover up</v>
      </c>
      <c r="AL484" s="23" t="str">
        <f t="shared" si="62"/>
        <v>school administration, school administration, school administration</v>
      </c>
      <c r="AM484" s="1" t="str">
        <f t="shared" si="90"/>
        <v/>
      </c>
      <c r="AN484" s="2" t="b">
        <f t="shared" si="64"/>
        <v>0</v>
      </c>
      <c r="AO484" s="1" t="b">
        <f t="shared" si="65"/>
        <v>0</v>
      </c>
      <c r="AP484" s="1" t="str">
        <f t="shared" si="66"/>
        <v>no involvement</v>
      </c>
      <c r="AQ484" s="1" t="b">
        <f t="shared" si="67"/>
        <v>0</v>
      </c>
      <c r="AR484" s="1" t="b">
        <f t="shared" si="68"/>
        <v>1</v>
      </c>
      <c r="AS484" s="1" t="b">
        <f t="shared" si="69"/>
        <v>1</v>
      </c>
      <c r="AT484" s="1" t="str">
        <f t="shared" si="70"/>
        <v>school administration</v>
      </c>
      <c r="AU484" s="1" t="b">
        <f t="shared" si="71"/>
        <v>0</v>
      </c>
      <c r="AV484" s="1" t="b">
        <f t="shared" si="72"/>
        <v>0</v>
      </c>
      <c r="AW484" s="1" t="str">
        <f t="shared" si="73"/>
        <v>None</v>
      </c>
      <c r="AX484" s="1" t="b">
        <f t="shared" si="74"/>
        <v>1</v>
      </c>
      <c r="AY484" s="1" t="b">
        <f t="shared" si="75"/>
        <v>0</v>
      </c>
      <c r="AZ484" s="1" t="b">
        <f t="shared" si="76"/>
        <v>0</v>
      </c>
      <c r="BA484" s="1" t="b">
        <f t="shared" si="77"/>
        <v>1</v>
      </c>
      <c r="BB484" s="1" t="b">
        <f t="shared" si="78"/>
        <v>1</v>
      </c>
    </row>
    <row r="485">
      <c r="A485" s="16" t="s">
        <v>2127</v>
      </c>
      <c r="B485" s="17">
        <v>43402.0</v>
      </c>
      <c r="C485" s="4" t="s">
        <v>978</v>
      </c>
      <c r="D485" s="3" t="s">
        <v>333</v>
      </c>
      <c r="E485" s="3" t="s">
        <v>53</v>
      </c>
      <c r="F485" s="18" t="s">
        <v>139</v>
      </c>
      <c r="G485" s="6"/>
      <c r="H485" s="6"/>
      <c r="I485" s="25"/>
      <c r="J485" s="27"/>
      <c r="K485" s="19" t="s">
        <v>83</v>
      </c>
      <c r="L485" s="3" t="s">
        <v>146</v>
      </c>
      <c r="M485" s="3" t="s">
        <v>1497</v>
      </c>
      <c r="N485" s="3" t="s">
        <v>1470</v>
      </c>
      <c r="O485" s="3" t="s">
        <v>317</v>
      </c>
      <c r="P485" s="21"/>
      <c r="Q485" s="36"/>
      <c r="R485" s="21"/>
      <c r="S485" s="21"/>
      <c r="T485" s="7" t="s">
        <v>2128</v>
      </c>
      <c r="U485" s="25"/>
      <c r="V485" s="5" t="s">
        <v>179</v>
      </c>
      <c r="W485" s="5" t="s">
        <v>111</v>
      </c>
      <c r="X485" s="5" t="str">
        <f t="shared" si="85"/>
        <v>school administration
letters/statements</v>
      </c>
      <c r="Y485" s="5" t="s">
        <v>70</v>
      </c>
      <c r="Z485" s="5" t="s">
        <v>71</v>
      </c>
      <c r="AA485" s="5" t="str">
        <f t="shared" si="86"/>
        <v>police/sheriff
other</v>
      </c>
      <c r="AB485" s="12"/>
      <c r="AC485" s="12"/>
      <c r="AD485" s="5" t="str">
        <f t="shared" si="87"/>
        <v>
</v>
      </c>
      <c r="AE485" s="12"/>
      <c r="AF485" s="12"/>
      <c r="AG485" s="12" t="str">
        <f t="shared" si="88"/>
        <v>
</v>
      </c>
      <c r="AH485" s="12">
        <v>2.0</v>
      </c>
      <c r="AI485" s="12" t="str">
        <f t="shared" si="59"/>
        <v>Symbol</v>
      </c>
      <c r="AJ485" s="12" t="str">
        <f t="shared" si="60"/>
        <v>hate-symbol</v>
      </c>
      <c r="AK485" s="22" t="str">
        <f t="shared" si="89"/>
        <v>letters/statements, other</v>
      </c>
      <c r="AL485" s="39" t="str">
        <f t="shared" si="62"/>
        <v>school administration, police/sheriff</v>
      </c>
      <c r="AM485" s="1" t="str">
        <f t="shared" si="90"/>
        <v/>
      </c>
      <c r="AN485" s="2" t="b">
        <f t="shared" si="64"/>
        <v>0</v>
      </c>
      <c r="AO485" s="1" t="b">
        <f t="shared" si="65"/>
        <v>1</v>
      </c>
      <c r="AP485" s="1" t="str">
        <f t="shared" si="66"/>
        <v>other</v>
      </c>
      <c r="AQ485" s="1" t="b">
        <f t="shared" si="67"/>
        <v>0</v>
      </c>
      <c r="AR485" s="1" t="b">
        <f t="shared" si="68"/>
        <v>1</v>
      </c>
      <c r="AS485" s="1" t="b">
        <f t="shared" si="69"/>
        <v>0</v>
      </c>
      <c r="AT485" s="1" t="str">
        <f t="shared" si="70"/>
        <v>None</v>
      </c>
      <c r="AU485" s="1" t="b">
        <f t="shared" si="71"/>
        <v>0</v>
      </c>
      <c r="AV485" s="1" t="b">
        <f t="shared" si="72"/>
        <v>1</v>
      </c>
      <c r="AW485" s="1" t="str">
        <f t="shared" si="73"/>
        <v>police/sheriff</v>
      </c>
      <c r="AX485" s="1" t="b">
        <f t="shared" si="74"/>
        <v>0</v>
      </c>
      <c r="AY485" s="1" t="b">
        <f t="shared" si="75"/>
        <v>0</v>
      </c>
      <c r="AZ485" s="1" t="b">
        <f t="shared" si="76"/>
        <v>0</v>
      </c>
      <c r="BA485" s="1" t="b">
        <f t="shared" si="77"/>
        <v>0</v>
      </c>
      <c r="BB485" s="1" t="b">
        <f t="shared" si="78"/>
        <v>1</v>
      </c>
    </row>
    <row r="486">
      <c r="A486" s="62" t="s">
        <v>2129</v>
      </c>
      <c r="B486" s="41">
        <v>43403.0</v>
      </c>
      <c r="C486" s="5" t="s">
        <v>369</v>
      </c>
      <c r="D486" s="5" t="s">
        <v>370</v>
      </c>
      <c r="E486" s="5" t="s">
        <v>191</v>
      </c>
      <c r="F486" s="18" t="s">
        <v>54</v>
      </c>
      <c r="G486" s="6" t="s">
        <v>999</v>
      </c>
      <c r="H486" s="6"/>
      <c r="I486" s="5"/>
      <c r="J486" s="27"/>
      <c r="K486" s="19" t="s">
        <v>83</v>
      </c>
      <c r="L486" s="5" t="s">
        <v>146</v>
      </c>
      <c r="M486" s="5" t="s">
        <v>1476</v>
      </c>
      <c r="N486" s="5" t="s">
        <v>1470</v>
      </c>
      <c r="O486" s="5" t="s">
        <v>1727</v>
      </c>
      <c r="P486" s="12"/>
      <c r="Q486" s="5"/>
      <c r="R486" s="21"/>
      <c r="S486" s="12"/>
      <c r="T486" s="44" t="s">
        <v>2130</v>
      </c>
      <c r="U486" s="66"/>
      <c r="V486" s="5" t="s">
        <v>179</v>
      </c>
      <c r="W486" s="5" t="s">
        <v>69</v>
      </c>
      <c r="X486" s="5" t="str">
        <f t="shared" si="85"/>
        <v>school administration
clean up/cover up</v>
      </c>
      <c r="Y486" s="5" t="s">
        <v>179</v>
      </c>
      <c r="Z486" s="5" t="s">
        <v>110</v>
      </c>
      <c r="AA486" s="5" t="str">
        <f t="shared" si="86"/>
        <v>school administration
policy/committee/system creation</v>
      </c>
      <c r="AB486" s="5" t="s">
        <v>179</v>
      </c>
      <c r="AC486" s="5" t="s">
        <v>110</v>
      </c>
      <c r="AD486" s="5" t="str">
        <f t="shared" si="87"/>
        <v>school administration
policy/committee/system creation</v>
      </c>
      <c r="AE486" s="5" t="s">
        <v>179</v>
      </c>
      <c r="AF486" s="5" t="s">
        <v>92</v>
      </c>
      <c r="AG486" s="12" t="str">
        <f t="shared" si="88"/>
        <v>school administration
gathering/protest/vigil/demonstration</v>
      </c>
      <c r="AH486" s="12">
        <v>4.0</v>
      </c>
      <c r="AI486" s="12" t="str">
        <f t="shared" si="59"/>
        <v>Vandalism</v>
      </c>
      <c r="AJ486" s="12" t="str">
        <f t="shared" si="60"/>
        <v>vandalism</v>
      </c>
      <c r="AK486" s="22" t="str">
        <f t="shared" si="89"/>
        <v>clean up/cover up, policy/committee/system creation, policy/committee/system creation, gathering/protest/vigil/demonstration</v>
      </c>
      <c r="AL486" s="23" t="str">
        <f t="shared" si="62"/>
        <v>school administration, school administration, school administration, school administration</v>
      </c>
      <c r="AM486" s="1" t="str">
        <f t="shared" si="90"/>
        <v/>
      </c>
      <c r="AN486" s="2" t="b">
        <f t="shared" si="64"/>
        <v>0</v>
      </c>
      <c r="AO486" s="1" t="b">
        <f t="shared" si="65"/>
        <v>0</v>
      </c>
      <c r="AP486" s="1" t="str">
        <f t="shared" si="66"/>
        <v>no involvement</v>
      </c>
      <c r="AQ486" s="1" t="b">
        <f t="shared" si="67"/>
        <v>0</v>
      </c>
      <c r="AR486" s="1" t="b">
        <f t="shared" si="68"/>
        <v>0</v>
      </c>
      <c r="AS486" s="1" t="b">
        <f t="shared" si="69"/>
        <v>1</v>
      </c>
      <c r="AT486" s="1" t="str">
        <f t="shared" si="70"/>
        <v>school administration</v>
      </c>
      <c r="AU486" s="1" t="b">
        <f t="shared" si="71"/>
        <v>0</v>
      </c>
      <c r="AV486" s="1" t="b">
        <f t="shared" si="72"/>
        <v>0</v>
      </c>
      <c r="AW486" s="1" t="str">
        <f t="shared" si="73"/>
        <v>None</v>
      </c>
      <c r="AX486" s="1" t="b">
        <f t="shared" si="74"/>
        <v>1</v>
      </c>
      <c r="AY486" s="1" t="b">
        <f t="shared" si="75"/>
        <v>1</v>
      </c>
      <c r="AZ486" s="1" t="b">
        <f t="shared" si="76"/>
        <v>0</v>
      </c>
      <c r="BA486" s="1" t="b">
        <f t="shared" si="77"/>
        <v>1</v>
      </c>
      <c r="BB486" s="1" t="b">
        <f t="shared" si="78"/>
        <v>1</v>
      </c>
    </row>
    <row r="487">
      <c r="A487" s="62" t="s">
        <v>2131</v>
      </c>
      <c r="B487" s="41">
        <v>43406.0</v>
      </c>
      <c r="C487" s="5" t="s">
        <v>2132</v>
      </c>
      <c r="D487" s="5" t="s">
        <v>124</v>
      </c>
      <c r="E487" s="5" t="s">
        <v>659</v>
      </c>
      <c r="F487" s="18" t="s">
        <v>378</v>
      </c>
      <c r="G487" s="6" t="s">
        <v>769</v>
      </c>
      <c r="H487" s="6"/>
      <c r="I487" s="5" t="s">
        <v>2133</v>
      </c>
      <c r="J487" s="27"/>
      <c r="K487" s="19" t="s">
        <v>83</v>
      </c>
      <c r="L487" s="5" t="s">
        <v>146</v>
      </c>
      <c r="M487" s="5" t="s">
        <v>1476</v>
      </c>
      <c r="N487" s="5" t="s">
        <v>1470</v>
      </c>
      <c r="O487" s="5" t="s">
        <v>2134</v>
      </c>
      <c r="P487" s="40" t="s">
        <v>2135</v>
      </c>
      <c r="Q487" s="5" t="s">
        <v>64</v>
      </c>
      <c r="R487" s="103"/>
      <c r="S487" s="12"/>
      <c r="T487" s="138" t="s">
        <v>2136</v>
      </c>
      <c r="U487" s="232" t="s">
        <v>2137</v>
      </c>
      <c r="V487" s="5" t="s">
        <v>179</v>
      </c>
      <c r="W487" s="5" t="s">
        <v>111</v>
      </c>
      <c r="X487" s="5" t="str">
        <f t="shared" si="85"/>
        <v>school administration
letters/statements</v>
      </c>
      <c r="Y487" s="5" t="s">
        <v>68</v>
      </c>
      <c r="Z487" s="5" t="s">
        <v>92</v>
      </c>
      <c r="AA487" s="5" t="str">
        <f t="shared" si="86"/>
        <v>community members
gathering/protest/vigil/demonstration</v>
      </c>
      <c r="AB487" s="5"/>
      <c r="AC487" s="5"/>
      <c r="AD487" s="5" t="str">
        <f t="shared" si="87"/>
        <v>
</v>
      </c>
      <c r="AE487" s="5"/>
      <c r="AF487" s="5"/>
      <c r="AG487" s="12" t="str">
        <f t="shared" si="88"/>
        <v>
</v>
      </c>
      <c r="AH487" s="12">
        <v>2.0</v>
      </c>
      <c r="AI487" s="12" t="str">
        <f t="shared" si="59"/>
        <v>Graffiti</v>
      </c>
      <c r="AJ487" s="12" t="str">
        <f t="shared" si="60"/>
        <v>graffiti</v>
      </c>
      <c r="AK487" s="22" t="str">
        <f t="shared" si="89"/>
        <v>letters/statements, gathering/protest/vigil/demonstration</v>
      </c>
      <c r="AL487" s="23" t="str">
        <f t="shared" si="62"/>
        <v>school administration, community members</v>
      </c>
      <c r="AM487" s="1" t="str">
        <f t="shared" si="90"/>
        <v>Black American Community</v>
      </c>
      <c r="AN487" s="2" t="b">
        <f t="shared" si="64"/>
        <v>0</v>
      </c>
      <c r="AO487" s="1" t="b">
        <f t="shared" si="65"/>
        <v>0</v>
      </c>
      <c r="AP487" s="1" t="str">
        <f t="shared" si="66"/>
        <v>no involvement</v>
      </c>
      <c r="AQ487" s="1" t="b">
        <f t="shared" si="67"/>
        <v>0</v>
      </c>
      <c r="AR487" s="1" t="b">
        <f t="shared" si="68"/>
        <v>1</v>
      </c>
      <c r="AS487" s="1" t="b">
        <f t="shared" si="69"/>
        <v>0</v>
      </c>
      <c r="AT487" s="1" t="str">
        <f t="shared" si="70"/>
        <v>None</v>
      </c>
      <c r="AU487" s="1" t="b">
        <f t="shared" si="71"/>
        <v>0</v>
      </c>
      <c r="AV487" s="1" t="b">
        <f t="shared" si="72"/>
        <v>0</v>
      </c>
      <c r="AW487" s="1" t="str">
        <f t="shared" si="73"/>
        <v>None</v>
      </c>
      <c r="AX487" s="1" t="b">
        <f t="shared" si="74"/>
        <v>0</v>
      </c>
      <c r="AY487" s="1" t="b">
        <f t="shared" si="75"/>
        <v>1</v>
      </c>
      <c r="AZ487" s="1" t="b">
        <f t="shared" si="76"/>
        <v>0</v>
      </c>
      <c r="BA487" s="1" t="b">
        <f t="shared" si="77"/>
        <v>1</v>
      </c>
      <c r="BB487" s="1" t="b">
        <f t="shared" si="78"/>
        <v>0</v>
      </c>
    </row>
    <row r="488">
      <c r="A488" s="62" t="s">
        <v>2138</v>
      </c>
      <c r="B488" s="41">
        <v>43406.0</v>
      </c>
      <c r="C488" s="5" t="s">
        <v>1888</v>
      </c>
      <c r="D488" s="5" t="s">
        <v>124</v>
      </c>
      <c r="E488" s="5" t="s">
        <v>53</v>
      </c>
      <c r="F488" s="18" t="s">
        <v>2139</v>
      </c>
      <c r="G488" s="6"/>
      <c r="H488" s="6"/>
      <c r="I488" s="5" t="s">
        <v>56</v>
      </c>
      <c r="J488" s="27"/>
      <c r="K488" s="19" t="s">
        <v>83</v>
      </c>
      <c r="L488" s="3" t="s">
        <v>151</v>
      </c>
      <c r="M488" s="5" t="s">
        <v>1476</v>
      </c>
      <c r="N488" s="5" t="s">
        <v>1470</v>
      </c>
      <c r="O488" s="5" t="s">
        <v>2134</v>
      </c>
      <c r="P488" s="12"/>
      <c r="Q488" s="5" t="s">
        <v>87</v>
      </c>
      <c r="R488" s="12"/>
      <c r="S488" s="5"/>
      <c r="T488" s="44" t="s">
        <v>2140</v>
      </c>
      <c r="U488" s="5"/>
      <c r="V488" s="5" t="s">
        <v>68</v>
      </c>
      <c r="W488" s="5" t="s">
        <v>92</v>
      </c>
      <c r="X488" s="5" t="str">
        <f t="shared" si="85"/>
        <v>community members
gathering/protest/vigil/demonstration</v>
      </c>
      <c r="Y488" s="5"/>
      <c r="Z488" s="5"/>
      <c r="AA488" s="5" t="str">
        <f t="shared" si="86"/>
        <v>
</v>
      </c>
      <c r="AB488" s="5"/>
      <c r="AC488" s="5"/>
      <c r="AD488" s="5" t="str">
        <f t="shared" si="87"/>
        <v>
</v>
      </c>
      <c r="AE488" s="5"/>
      <c r="AF488" s="5"/>
      <c r="AG488" s="12" t="str">
        <f t="shared" si="88"/>
        <v>
</v>
      </c>
      <c r="AH488" s="12">
        <v>1.0</v>
      </c>
      <c r="AI488" s="12" t="str">
        <f t="shared" si="59"/>
        <v>Other</v>
      </c>
      <c r="AJ488" s="12" t="str">
        <f t="shared" si="60"/>
        <v>other</v>
      </c>
      <c r="AK488" s="22" t="str">
        <f t="shared" si="89"/>
        <v>gathering/protest/vigil/demonstration</v>
      </c>
      <c r="AL488" s="23" t="str">
        <f t="shared" si="62"/>
        <v>gathering/protest/vigil/demonstration</v>
      </c>
      <c r="AM488" s="1" t="str">
        <f t="shared" si="90"/>
        <v>Non-White</v>
      </c>
      <c r="AN488" s="2" t="b">
        <f t="shared" si="64"/>
        <v>0</v>
      </c>
      <c r="AO488" s="1" t="b">
        <f t="shared" si="65"/>
        <v>0</v>
      </c>
      <c r="AP488" s="1" t="str">
        <f t="shared" si="66"/>
        <v>no involvement</v>
      </c>
      <c r="AQ488" s="1" t="b">
        <f t="shared" si="67"/>
        <v>0</v>
      </c>
      <c r="AR488" s="1" t="b">
        <f t="shared" si="68"/>
        <v>0</v>
      </c>
      <c r="AS488" s="1" t="b">
        <f t="shared" si="69"/>
        <v>0</v>
      </c>
      <c r="AT488" s="1" t="str">
        <f t="shared" si="70"/>
        <v>None</v>
      </c>
      <c r="AU488" s="1" t="b">
        <f t="shared" si="71"/>
        <v>0</v>
      </c>
      <c r="AV488" s="1" t="b">
        <f t="shared" si="72"/>
        <v>0</v>
      </c>
      <c r="AW488" s="1" t="str">
        <f t="shared" si="73"/>
        <v>None</v>
      </c>
      <c r="AX488" s="1" t="b">
        <f t="shared" si="74"/>
        <v>0</v>
      </c>
      <c r="AY488" s="1" t="b">
        <f t="shared" si="75"/>
        <v>1</v>
      </c>
      <c r="AZ488" s="1" t="b">
        <f t="shared" si="76"/>
        <v>0</v>
      </c>
      <c r="BA488" s="1" t="b">
        <f t="shared" si="77"/>
        <v>1</v>
      </c>
      <c r="BB488" s="1" t="b">
        <f t="shared" si="78"/>
        <v>0</v>
      </c>
    </row>
    <row r="489">
      <c r="A489" s="62" t="s">
        <v>2141</v>
      </c>
      <c r="B489" s="41">
        <v>43409.0</v>
      </c>
      <c r="C489" s="5" t="s">
        <v>247</v>
      </c>
      <c r="D489" s="5" t="s">
        <v>124</v>
      </c>
      <c r="E489" s="5" t="s">
        <v>53</v>
      </c>
      <c r="F489" s="6" t="s">
        <v>2142</v>
      </c>
      <c r="G489" s="26"/>
      <c r="H489" s="26"/>
      <c r="I489" s="12"/>
      <c r="J489" s="27"/>
      <c r="K489" s="19" t="s">
        <v>83</v>
      </c>
      <c r="L489" s="5" t="s">
        <v>146</v>
      </c>
      <c r="M489" s="5" t="s">
        <v>1957</v>
      </c>
      <c r="N489" s="5" t="s">
        <v>1470</v>
      </c>
      <c r="O489" s="5" t="s">
        <v>2143</v>
      </c>
      <c r="P489" s="12"/>
      <c r="Q489" s="5" t="s">
        <v>134</v>
      </c>
      <c r="R489" s="3"/>
      <c r="S489" s="12"/>
      <c r="T489" s="11" t="s">
        <v>2144</v>
      </c>
      <c r="U489" s="5" t="s">
        <v>2145</v>
      </c>
      <c r="V489" s="5" t="s">
        <v>179</v>
      </c>
      <c r="W489" s="5" t="s">
        <v>111</v>
      </c>
      <c r="X489" s="5" t="str">
        <f t="shared" si="85"/>
        <v>school administration
letters/statements</v>
      </c>
      <c r="Y489" s="5" t="s">
        <v>68</v>
      </c>
      <c r="Z489" s="5" t="s">
        <v>92</v>
      </c>
      <c r="AA489" s="5" t="str">
        <f t="shared" si="86"/>
        <v>community members
gathering/protest/vigil/demonstration</v>
      </c>
      <c r="AB489" s="5" t="s">
        <v>179</v>
      </c>
      <c r="AC489" s="5" t="s">
        <v>110</v>
      </c>
      <c r="AD489" s="5" t="str">
        <f t="shared" si="87"/>
        <v>school administration
policy/committee/system creation</v>
      </c>
      <c r="AE489" s="12"/>
      <c r="AF489" s="12"/>
      <c r="AG489" s="12" t="str">
        <f t="shared" si="88"/>
        <v>
</v>
      </c>
      <c r="AH489" s="12">
        <v>3.0</v>
      </c>
      <c r="AI489" s="12" t="str">
        <f t="shared" si="59"/>
        <v>Symbol</v>
      </c>
      <c r="AJ489" s="12" t="str">
        <f t="shared" si="60"/>
        <v>other</v>
      </c>
      <c r="AK489" s="22" t="str">
        <f t="shared" si="89"/>
        <v>letters/statements, gathering/protest/vigil/demonstration, policy/committee/system creation</v>
      </c>
      <c r="AL489" s="23" t="str">
        <f t="shared" si="62"/>
        <v>school administration, community members, school administration</v>
      </c>
      <c r="AM489" s="1" t="str">
        <f t="shared" si="90"/>
        <v>Jewish Community</v>
      </c>
      <c r="AN489" s="2" t="b">
        <f t="shared" si="64"/>
        <v>0</v>
      </c>
      <c r="AO489" s="1" t="b">
        <f t="shared" si="65"/>
        <v>0</v>
      </c>
      <c r="AP489" s="1" t="str">
        <f t="shared" si="66"/>
        <v>no involvement</v>
      </c>
      <c r="AQ489" s="1" t="b">
        <f t="shared" si="67"/>
        <v>0</v>
      </c>
      <c r="AR489" s="1" t="b">
        <f t="shared" si="68"/>
        <v>1</v>
      </c>
      <c r="AS489" s="1" t="b">
        <f t="shared" si="69"/>
        <v>0</v>
      </c>
      <c r="AT489" s="1" t="str">
        <f t="shared" si="70"/>
        <v>None</v>
      </c>
      <c r="AU489" s="1" t="b">
        <f t="shared" si="71"/>
        <v>0</v>
      </c>
      <c r="AV489" s="1" t="b">
        <f t="shared" si="72"/>
        <v>0</v>
      </c>
      <c r="AW489" s="1" t="str">
        <f t="shared" si="73"/>
        <v>None</v>
      </c>
      <c r="AX489" s="1" t="b">
        <f t="shared" si="74"/>
        <v>1</v>
      </c>
      <c r="AY489" s="1" t="b">
        <f t="shared" si="75"/>
        <v>1</v>
      </c>
      <c r="AZ489" s="1" t="b">
        <f t="shared" si="76"/>
        <v>0</v>
      </c>
      <c r="BA489" s="1" t="b">
        <f t="shared" si="77"/>
        <v>1</v>
      </c>
      <c r="BB489" s="1" t="b">
        <f t="shared" si="78"/>
        <v>0</v>
      </c>
    </row>
    <row r="490">
      <c r="A490" s="62" t="s">
        <v>2146</v>
      </c>
      <c r="B490" s="41">
        <v>43410.0</v>
      </c>
      <c r="C490" s="5" t="s">
        <v>597</v>
      </c>
      <c r="D490" s="5" t="s">
        <v>333</v>
      </c>
      <c r="E490" s="5" t="s">
        <v>53</v>
      </c>
      <c r="F490" s="18" t="s">
        <v>55</v>
      </c>
      <c r="G490" s="6"/>
      <c r="H490" s="6"/>
      <c r="I490" s="12"/>
      <c r="J490" s="27"/>
      <c r="K490" s="19" t="s">
        <v>83</v>
      </c>
      <c r="L490" s="3" t="s">
        <v>59</v>
      </c>
      <c r="M490" s="5" t="s">
        <v>1476</v>
      </c>
      <c r="N490" s="5" t="s">
        <v>1470</v>
      </c>
      <c r="O490" s="10" t="s">
        <v>62</v>
      </c>
      <c r="P490" s="12"/>
      <c r="Q490" s="12"/>
      <c r="R490" s="5"/>
      <c r="S490" s="12"/>
      <c r="T490" s="138" t="s">
        <v>2147</v>
      </c>
      <c r="U490" s="5" t="s">
        <v>2148</v>
      </c>
      <c r="V490" s="5" t="s">
        <v>78</v>
      </c>
      <c r="W490" s="5" t="s">
        <v>69</v>
      </c>
      <c r="X490" s="5" t="str">
        <f t="shared" si="85"/>
        <v>parks department
clean up/cover up</v>
      </c>
      <c r="Y490" s="5" t="s">
        <v>109</v>
      </c>
      <c r="Z490" s="5" t="s">
        <v>111</v>
      </c>
      <c r="AA490" s="5" t="str">
        <f t="shared" si="86"/>
        <v>mayor/council member
letters/statements</v>
      </c>
      <c r="AB490" s="5" t="s">
        <v>70</v>
      </c>
      <c r="AC490" s="5" t="s">
        <v>71</v>
      </c>
      <c r="AD490" s="5" t="str">
        <f t="shared" si="87"/>
        <v>police/sheriff
other</v>
      </c>
      <c r="AE490" s="5"/>
      <c r="AF490" s="5"/>
      <c r="AG490" s="12" t="str">
        <f t="shared" si="88"/>
        <v>
</v>
      </c>
      <c r="AH490" s="12">
        <v>3.0</v>
      </c>
      <c r="AI490" s="12" t="str">
        <f t="shared" si="59"/>
        <v>Graffiti</v>
      </c>
      <c r="AJ490" s="12" t="str">
        <f t="shared" si="60"/>
        <v>graffiti</v>
      </c>
      <c r="AK490" s="22" t="str">
        <f t="shared" si="89"/>
        <v>clean up/cover up, letters/statements, other</v>
      </c>
      <c r="AL490" s="23" t="str">
        <f t="shared" si="62"/>
        <v>parks department, mayor/council member, police/sheriff</v>
      </c>
      <c r="AM490" s="1" t="str">
        <f t="shared" si="90"/>
        <v/>
      </c>
      <c r="AN490" s="2" t="b">
        <f t="shared" si="64"/>
        <v>0</v>
      </c>
      <c r="AO490" s="1" t="b">
        <f t="shared" si="65"/>
        <v>1</v>
      </c>
      <c r="AP490" s="1" t="str">
        <f t="shared" si="66"/>
        <v>other</v>
      </c>
      <c r="AQ490" s="1" t="b">
        <f t="shared" si="67"/>
        <v>0</v>
      </c>
      <c r="AR490" s="1" t="b">
        <f t="shared" si="68"/>
        <v>1</v>
      </c>
      <c r="AS490" s="1" t="b">
        <f t="shared" si="69"/>
        <v>1</v>
      </c>
      <c r="AT490" s="1" t="str">
        <f t="shared" si="70"/>
        <v>parks department</v>
      </c>
      <c r="AU490" s="1" t="b">
        <f t="shared" si="71"/>
        <v>0</v>
      </c>
      <c r="AV490" s="1" t="b">
        <f t="shared" si="72"/>
        <v>1</v>
      </c>
      <c r="AW490" s="1" t="str">
        <f t="shared" si="73"/>
        <v>police/sheriff</v>
      </c>
      <c r="AX490" s="1" t="b">
        <f t="shared" si="74"/>
        <v>0</v>
      </c>
      <c r="AY490" s="1" t="b">
        <f t="shared" si="75"/>
        <v>0</v>
      </c>
      <c r="AZ490" s="1" t="b">
        <f t="shared" si="76"/>
        <v>0</v>
      </c>
      <c r="BA490" s="1" t="b">
        <f t="shared" si="77"/>
        <v>0</v>
      </c>
      <c r="BB490" s="1" t="b">
        <f t="shared" si="78"/>
        <v>1</v>
      </c>
    </row>
    <row r="491">
      <c r="A491" s="62" t="s">
        <v>2149</v>
      </c>
      <c r="B491" s="41">
        <v>43410.0</v>
      </c>
      <c r="C491" s="5" t="s">
        <v>2150</v>
      </c>
      <c r="D491" s="5" t="s">
        <v>81</v>
      </c>
      <c r="E491" s="5" t="s">
        <v>53</v>
      </c>
      <c r="F491" s="18" t="s">
        <v>2151</v>
      </c>
      <c r="G491" s="6"/>
      <c r="H491" s="6"/>
      <c r="I491" s="12"/>
      <c r="J491" s="27"/>
      <c r="K491" s="19" t="s">
        <v>83</v>
      </c>
      <c r="L491" s="3" t="s">
        <v>151</v>
      </c>
      <c r="M491" s="5" t="s">
        <v>1476</v>
      </c>
      <c r="N491" s="5" t="s">
        <v>1470</v>
      </c>
      <c r="O491" s="5" t="s">
        <v>152</v>
      </c>
      <c r="P491" s="12"/>
      <c r="Q491" s="12"/>
      <c r="R491" s="12"/>
      <c r="S491" s="12"/>
      <c r="T491" s="145" t="s">
        <v>2152</v>
      </c>
      <c r="U491" s="5" t="s">
        <v>2153</v>
      </c>
      <c r="V491" s="5" t="s">
        <v>179</v>
      </c>
      <c r="W491" s="5" t="s">
        <v>71</v>
      </c>
      <c r="X491" s="5" t="str">
        <f t="shared" si="85"/>
        <v>school administration
other</v>
      </c>
      <c r="Y491" s="5" t="s">
        <v>179</v>
      </c>
      <c r="Z491" s="5" t="s">
        <v>111</v>
      </c>
      <c r="AA491" s="5" t="str">
        <f t="shared" si="86"/>
        <v>school administration
letters/statements</v>
      </c>
      <c r="AB491" s="5" t="s">
        <v>70</v>
      </c>
      <c r="AC491" s="5" t="s">
        <v>71</v>
      </c>
      <c r="AD491" s="5" t="str">
        <f t="shared" si="87"/>
        <v>police/sheriff
other</v>
      </c>
      <c r="AE491" s="12"/>
      <c r="AF491" s="12"/>
      <c r="AG491" s="12" t="str">
        <f t="shared" si="88"/>
        <v>
</v>
      </c>
      <c r="AH491" s="12">
        <v>3.0</v>
      </c>
      <c r="AI491" s="12" t="str">
        <f t="shared" si="59"/>
        <v>Other</v>
      </c>
      <c r="AJ491" s="12" t="str">
        <f t="shared" si="60"/>
        <v>other</v>
      </c>
      <c r="AK491" s="22" t="str">
        <f t="shared" si="89"/>
        <v>other, letters/statements, other</v>
      </c>
      <c r="AL491" s="23" t="str">
        <f t="shared" si="62"/>
        <v>school administration, school administration, police/sheriff</v>
      </c>
      <c r="AM491" s="1" t="str">
        <f t="shared" si="90"/>
        <v/>
      </c>
      <c r="AN491" s="2" t="b">
        <f t="shared" si="64"/>
        <v>0</v>
      </c>
      <c r="AO491" s="1" t="b">
        <f t="shared" si="65"/>
        <v>1</v>
      </c>
      <c r="AP491" s="1" t="str">
        <f t="shared" si="66"/>
        <v>other</v>
      </c>
      <c r="AQ491" s="1" t="b">
        <f t="shared" si="67"/>
        <v>0</v>
      </c>
      <c r="AR491" s="1" t="b">
        <f t="shared" si="68"/>
        <v>1</v>
      </c>
      <c r="AS491" s="1" t="b">
        <f t="shared" si="69"/>
        <v>0</v>
      </c>
      <c r="AT491" s="1" t="str">
        <f t="shared" si="70"/>
        <v>None</v>
      </c>
      <c r="AU491" s="1" t="b">
        <f t="shared" si="71"/>
        <v>0</v>
      </c>
      <c r="AV491" s="1" t="b">
        <f t="shared" si="72"/>
        <v>1</v>
      </c>
      <c r="AW491" s="1" t="str">
        <f t="shared" si="73"/>
        <v>school administration</v>
      </c>
      <c r="AX491" s="1" t="b">
        <f t="shared" si="74"/>
        <v>0</v>
      </c>
      <c r="AY491" s="1" t="b">
        <f t="shared" si="75"/>
        <v>0</v>
      </c>
      <c r="AZ491" s="1" t="b">
        <f t="shared" si="76"/>
        <v>0</v>
      </c>
      <c r="BA491" s="1" t="b">
        <f t="shared" si="77"/>
        <v>0</v>
      </c>
      <c r="BB491" s="1" t="b">
        <f t="shared" si="78"/>
        <v>1</v>
      </c>
    </row>
    <row r="492">
      <c r="A492" s="62" t="s">
        <v>2154</v>
      </c>
      <c r="B492" s="41">
        <v>43411.0</v>
      </c>
      <c r="C492" s="5" t="s">
        <v>2155</v>
      </c>
      <c r="D492" s="5" t="s">
        <v>333</v>
      </c>
      <c r="E492" s="5" t="s">
        <v>53</v>
      </c>
      <c r="F492" s="18" t="s">
        <v>1074</v>
      </c>
      <c r="G492" s="6"/>
      <c r="H492" s="6"/>
      <c r="I492" s="12"/>
      <c r="J492" s="27"/>
      <c r="K492" s="19" t="s">
        <v>83</v>
      </c>
      <c r="L492" s="5" t="s">
        <v>316</v>
      </c>
      <c r="M492" s="5" t="s">
        <v>1476</v>
      </c>
      <c r="N492" s="5" t="s">
        <v>1470</v>
      </c>
      <c r="O492" s="5" t="s">
        <v>297</v>
      </c>
      <c r="P492" s="12"/>
      <c r="Q492" s="12"/>
      <c r="R492" s="56"/>
      <c r="S492" s="12"/>
      <c r="T492" s="145" t="s">
        <v>2156</v>
      </c>
      <c r="U492" s="12"/>
      <c r="V492" s="5" t="s">
        <v>179</v>
      </c>
      <c r="W492" s="5" t="s">
        <v>69</v>
      </c>
      <c r="X492" s="5" t="str">
        <f t="shared" si="85"/>
        <v>school administration
clean up/cover up</v>
      </c>
      <c r="Y492" s="5" t="s">
        <v>179</v>
      </c>
      <c r="Z492" s="5" t="s">
        <v>111</v>
      </c>
      <c r="AA492" s="5" t="str">
        <f t="shared" si="86"/>
        <v>school administration
letters/statements</v>
      </c>
      <c r="AB492" s="5" t="s">
        <v>179</v>
      </c>
      <c r="AC492" s="5" t="s">
        <v>111</v>
      </c>
      <c r="AD492" s="5" t="str">
        <f t="shared" si="87"/>
        <v>school administration
letters/statements</v>
      </c>
      <c r="AE492" s="12"/>
      <c r="AF492" s="12"/>
      <c r="AG492" s="12" t="str">
        <f t="shared" si="88"/>
        <v>
</v>
      </c>
      <c r="AH492" s="12">
        <v>3.0</v>
      </c>
      <c r="AI492" s="12" t="str">
        <f t="shared" si="59"/>
        <v>Vandalism</v>
      </c>
      <c r="AJ492" s="12" t="str">
        <f t="shared" si="60"/>
        <v>vandalism</v>
      </c>
      <c r="AK492" s="22" t="str">
        <f t="shared" si="89"/>
        <v>clean up/cover up, letters/statements, letters/statements</v>
      </c>
      <c r="AL492" s="23" t="str">
        <f t="shared" si="62"/>
        <v>school administration, school administration, school administration</v>
      </c>
      <c r="AM492" s="1" t="str">
        <f t="shared" si="90"/>
        <v/>
      </c>
      <c r="AN492" s="2" t="b">
        <f t="shared" si="64"/>
        <v>0</v>
      </c>
      <c r="AO492" s="1" t="b">
        <f t="shared" si="65"/>
        <v>0</v>
      </c>
      <c r="AP492" s="1" t="str">
        <f t="shared" si="66"/>
        <v>no involvement</v>
      </c>
      <c r="AQ492" s="1" t="b">
        <f t="shared" si="67"/>
        <v>0</v>
      </c>
      <c r="AR492" s="1" t="b">
        <f t="shared" si="68"/>
        <v>1</v>
      </c>
      <c r="AS492" s="1" t="b">
        <f t="shared" si="69"/>
        <v>1</v>
      </c>
      <c r="AT492" s="1" t="str">
        <f t="shared" si="70"/>
        <v>school administration</v>
      </c>
      <c r="AU492" s="1" t="b">
        <f t="shared" si="71"/>
        <v>0</v>
      </c>
      <c r="AV492" s="1" t="b">
        <f t="shared" si="72"/>
        <v>0</v>
      </c>
      <c r="AW492" s="1" t="str">
        <f t="shared" si="73"/>
        <v>None</v>
      </c>
      <c r="AX492" s="1" t="b">
        <f t="shared" si="74"/>
        <v>0</v>
      </c>
      <c r="AY492" s="1" t="b">
        <f t="shared" si="75"/>
        <v>0</v>
      </c>
      <c r="AZ492" s="1" t="b">
        <f t="shared" si="76"/>
        <v>0</v>
      </c>
      <c r="BA492" s="1" t="b">
        <f t="shared" si="77"/>
        <v>0</v>
      </c>
      <c r="BB492" s="1" t="b">
        <f t="shared" si="78"/>
        <v>1</v>
      </c>
    </row>
    <row r="493">
      <c r="A493" s="16" t="s">
        <v>2138</v>
      </c>
      <c r="B493" s="181">
        <v>43411.0</v>
      </c>
      <c r="C493" s="4" t="s">
        <v>1888</v>
      </c>
      <c r="D493" s="53" t="s">
        <v>124</v>
      </c>
      <c r="E493" s="53" t="s">
        <v>53</v>
      </c>
      <c r="F493" s="6" t="s">
        <v>1512</v>
      </c>
      <c r="G493" s="6"/>
      <c r="H493" s="6"/>
      <c r="I493" s="4" t="s">
        <v>2157</v>
      </c>
      <c r="J493" s="27"/>
      <c r="K493" s="19" t="s">
        <v>132</v>
      </c>
      <c r="L493" s="4" t="s">
        <v>146</v>
      </c>
      <c r="M493" s="53" t="s">
        <v>1476</v>
      </c>
      <c r="N493" s="53" t="s">
        <v>1470</v>
      </c>
      <c r="O493" s="4" t="s">
        <v>297</v>
      </c>
      <c r="P493" s="16" t="s">
        <v>2158</v>
      </c>
      <c r="Q493" s="4" t="s">
        <v>883</v>
      </c>
      <c r="R493" s="21"/>
      <c r="S493" s="4"/>
      <c r="T493" s="233" t="s">
        <v>2159</v>
      </c>
      <c r="U493" s="98" t="s">
        <v>2160</v>
      </c>
      <c r="V493" s="4" t="s">
        <v>68</v>
      </c>
      <c r="W493" s="4" t="s">
        <v>92</v>
      </c>
      <c r="X493" s="5" t="str">
        <f t="shared" si="85"/>
        <v>community members
gathering/protest/vigil/demonstration</v>
      </c>
      <c r="Y493" s="53"/>
      <c r="Z493" s="53"/>
      <c r="AA493" s="5" t="str">
        <f t="shared" si="86"/>
        <v>
</v>
      </c>
      <c r="AB493" s="53"/>
      <c r="AC493" s="53"/>
      <c r="AD493" s="5" t="str">
        <f t="shared" si="87"/>
        <v>
</v>
      </c>
      <c r="AE493" s="53"/>
      <c r="AF493" s="53"/>
      <c r="AG493" s="12" t="str">
        <f t="shared" si="88"/>
        <v>
</v>
      </c>
      <c r="AH493" s="12">
        <v>1.0</v>
      </c>
      <c r="AI493" s="12" t="str">
        <f t="shared" si="59"/>
        <v>Graffiti</v>
      </c>
      <c r="AJ493" s="12" t="str">
        <f t="shared" si="60"/>
        <v>graffiti</v>
      </c>
      <c r="AK493" s="22" t="str">
        <f t="shared" si="89"/>
        <v>gathering/protest/vigil/demonstration</v>
      </c>
      <c r="AL493" s="23" t="str">
        <f t="shared" si="62"/>
        <v>gathering/protest/vigil/demonstration</v>
      </c>
      <c r="AM493" s="1" t="str">
        <f t="shared" si="90"/>
        <v>multiple</v>
      </c>
      <c r="AN493" s="2" t="b">
        <f t="shared" si="64"/>
        <v>0</v>
      </c>
      <c r="AO493" s="1" t="b">
        <f t="shared" si="65"/>
        <v>0</v>
      </c>
      <c r="AP493" s="1" t="str">
        <f t="shared" si="66"/>
        <v>no involvement</v>
      </c>
      <c r="AQ493" s="1" t="b">
        <f t="shared" si="67"/>
        <v>0</v>
      </c>
      <c r="AR493" s="1" t="b">
        <f t="shared" si="68"/>
        <v>0</v>
      </c>
      <c r="AS493" s="1" t="b">
        <f t="shared" si="69"/>
        <v>0</v>
      </c>
      <c r="AT493" s="1" t="str">
        <f t="shared" si="70"/>
        <v>None</v>
      </c>
      <c r="AU493" s="1" t="b">
        <f t="shared" si="71"/>
        <v>0</v>
      </c>
      <c r="AV493" s="1" t="b">
        <f t="shared" si="72"/>
        <v>0</v>
      </c>
      <c r="AW493" s="1" t="str">
        <f t="shared" si="73"/>
        <v>None</v>
      </c>
      <c r="AX493" s="1" t="b">
        <f t="shared" si="74"/>
        <v>0</v>
      </c>
      <c r="AY493" s="1" t="b">
        <f t="shared" si="75"/>
        <v>1</v>
      </c>
      <c r="AZ493" s="1" t="b">
        <f t="shared" si="76"/>
        <v>0</v>
      </c>
      <c r="BA493" s="1" t="b">
        <f t="shared" si="77"/>
        <v>1</v>
      </c>
      <c r="BB493" s="1" t="b">
        <f t="shared" si="78"/>
        <v>0</v>
      </c>
    </row>
    <row r="494">
      <c r="A494" s="62" t="s">
        <v>2161</v>
      </c>
      <c r="B494" s="41">
        <v>43413.0</v>
      </c>
      <c r="C494" s="5" t="s">
        <v>1035</v>
      </c>
      <c r="D494" s="5" t="s">
        <v>1036</v>
      </c>
      <c r="E494" s="5" t="s">
        <v>53</v>
      </c>
      <c r="F494" s="18" t="s">
        <v>139</v>
      </c>
      <c r="G494" s="6"/>
      <c r="H494" s="6"/>
      <c r="I494" s="12"/>
      <c r="J494" s="27"/>
      <c r="K494" s="19" t="s">
        <v>83</v>
      </c>
      <c r="L494" s="5" t="s">
        <v>316</v>
      </c>
      <c r="M494" s="5" t="s">
        <v>2162</v>
      </c>
      <c r="N494" s="5" t="s">
        <v>1470</v>
      </c>
      <c r="O494" s="5" t="s">
        <v>297</v>
      </c>
      <c r="P494" s="12"/>
      <c r="Q494" s="12"/>
      <c r="R494" s="12"/>
      <c r="S494" s="12"/>
      <c r="T494" s="138" t="s">
        <v>2163</v>
      </c>
      <c r="U494" s="5"/>
      <c r="V494" s="5" t="s">
        <v>179</v>
      </c>
      <c r="W494" s="5" t="s">
        <v>111</v>
      </c>
      <c r="X494" s="5" t="str">
        <f t="shared" si="85"/>
        <v>school administration
letters/statements</v>
      </c>
      <c r="Y494" s="5" t="s">
        <v>70</v>
      </c>
      <c r="Z494" s="5" t="s">
        <v>71</v>
      </c>
      <c r="AA494" s="5" t="str">
        <f t="shared" si="86"/>
        <v>police/sheriff
other</v>
      </c>
      <c r="AB494" s="12"/>
      <c r="AC494" s="12"/>
      <c r="AD494" s="5" t="str">
        <f t="shared" si="87"/>
        <v>
</v>
      </c>
      <c r="AE494" s="12"/>
      <c r="AF494" s="12"/>
      <c r="AG494" s="12" t="str">
        <f t="shared" si="88"/>
        <v>
</v>
      </c>
      <c r="AH494" s="12">
        <v>2.0</v>
      </c>
      <c r="AI494" s="12" t="str">
        <f t="shared" si="59"/>
        <v>Symbol</v>
      </c>
      <c r="AJ494" s="12" t="str">
        <f t="shared" si="60"/>
        <v>hate-symbol</v>
      </c>
      <c r="AK494" s="22" t="str">
        <f t="shared" si="89"/>
        <v>letters/statements, other</v>
      </c>
      <c r="AL494" s="23" t="str">
        <f t="shared" si="62"/>
        <v>school administration, police/sheriff</v>
      </c>
      <c r="AM494" s="1" t="str">
        <f t="shared" si="90"/>
        <v/>
      </c>
      <c r="AN494" s="2" t="b">
        <f t="shared" si="64"/>
        <v>0</v>
      </c>
      <c r="AO494" s="1" t="b">
        <f t="shared" si="65"/>
        <v>1</v>
      </c>
      <c r="AP494" s="1" t="str">
        <f t="shared" si="66"/>
        <v>other</v>
      </c>
      <c r="AQ494" s="1" t="b">
        <f t="shared" si="67"/>
        <v>0</v>
      </c>
      <c r="AR494" s="1" t="b">
        <f t="shared" si="68"/>
        <v>1</v>
      </c>
      <c r="AS494" s="1" t="b">
        <f t="shared" si="69"/>
        <v>0</v>
      </c>
      <c r="AT494" s="1" t="str">
        <f t="shared" si="70"/>
        <v>None</v>
      </c>
      <c r="AU494" s="1" t="b">
        <f t="shared" si="71"/>
        <v>0</v>
      </c>
      <c r="AV494" s="1" t="b">
        <f t="shared" si="72"/>
        <v>1</v>
      </c>
      <c r="AW494" s="1" t="str">
        <f t="shared" si="73"/>
        <v>police/sheriff</v>
      </c>
      <c r="AX494" s="1" t="b">
        <f t="shared" si="74"/>
        <v>0</v>
      </c>
      <c r="AY494" s="1" t="b">
        <f t="shared" si="75"/>
        <v>0</v>
      </c>
      <c r="AZ494" s="1" t="b">
        <f t="shared" si="76"/>
        <v>0</v>
      </c>
      <c r="BA494" s="1" t="b">
        <f t="shared" si="77"/>
        <v>0</v>
      </c>
      <c r="BB494" s="1" t="b">
        <f t="shared" si="78"/>
        <v>1</v>
      </c>
    </row>
    <row r="495">
      <c r="A495" s="62" t="s">
        <v>2164</v>
      </c>
      <c r="B495" s="41">
        <v>43413.0</v>
      </c>
      <c r="C495" s="5" t="s">
        <v>1888</v>
      </c>
      <c r="D495" s="5" t="s">
        <v>124</v>
      </c>
      <c r="E495" s="5" t="s">
        <v>53</v>
      </c>
      <c r="F495" s="18" t="s">
        <v>1999</v>
      </c>
      <c r="G495" s="6" t="s">
        <v>2165</v>
      </c>
      <c r="H495" s="6"/>
      <c r="I495" s="12"/>
      <c r="J495" s="14"/>
      <c r="K495" s="19" t="s">
        <v>83</v>
      </c>
      <c r="L495" s="5" t="s">
        <v>1301</v>
      </c>
      <c r="M495" s="5" t="s">
        <v>1476</v>
      </c>
      <c r="N495" s="5" t="s">
        <v>1470</v>
      </c>
      <c r="O495" s="5" t="s">
        <v>1963</v>
      </c>
      <c r="P495" s="12"/>
      <c r="Q495" s="89"/>
      <c r="R495" s="12"/>
      <c r="S495" s="5" t="s">
        <v>88</v>
      </c>
      <c r="T495" s="138" t="s">
        <v>2166</v>
      </c>
      <c r="U495" s="232" t="s">
        <v>2167</v>
      </c>
      <c r="V495" s="5" t="s">
        <v>70</v>
      </c>
      <c r="W495" s="5" t="s">
        <v>42</v>
      </c>
      <c r="X495" s="5" t="str">
        <f t="shared" si="85"/>
        <v>police/sheriff
suspension/denial of access to space</v>
      </c>
      <c r="Y495" s="5"/>
      <c r="Z495" s="5"/>
      <c r="AA495" s="5" t="str">
        <f t="shared" si="86"/>
        <v>
</v>
      </c>
      <c r="AB495" s="5"/>
      <c r="AC495" s="5"/>
      <c r="AD495" s="5" t="str">
        <f t="shared" si="87"/>
        <v>
</v>
      </c>
      <c r="AE495" s="5"/>
      <c r="AF495" s="5"/>
      <c r="AG495" s="12" t="str">
        <f t="shared" si="88"/>
        <v>
</v>
      </c>
      <c r="AH495" s="12">
        <v>1.0</v>
      </c>
      <c r="AI495" s="12" t="str">
        <f t="shared" si="59"/>
        <v>Other</v>
      </c>
      <c r="AJ495" s="12" t="str">
        <f t="shared" si="60"/>
        <v>other</v>
      </c>
      <c r="AK495" s="22" t="str">
        <f t="shared" si="89"/>
        <v>suspension/denial of access to space</v>
      </c>
      <c r="AL495" s="39" t="str">
        <f t="shared" si="62"/>
        <v>suspension/denial of access to space</v>
      </c>
      <c r="AM495" s="1" t="str">
        <f t="shared" si="90"/>
        <v/>
      </c>
      <c r="AN495" s="2" t="b">
        <f t="shared" si="64"/>
        <v>0</v>
      </c>
      <c r="AO495" s="1" t="b">
        <f t="shared" si="65"/>
        <v>1</v>
      </c>
      <c r="AP495" s="1" t="str">
        <f t="shared" si="66"/>
        <v>suspension/denial of access to space</v>
      </c>
      <c r="AQ495" s="1" t="b">
        <f t="shared" si="67"/>
        <v>0</v>
      </c>
      <c r="AR495" s="1" t="b">
        <f t="shared" si="68"/>
        <v>0</v>
      </c>
      <c r="AS495" s="1" t="b">
        <f t="shared" si="69"/>
        <v>0</v>
      </c>
      <c r="AT495" s="1" t="str">
        <f t="shared" si="70"/>
        <v>None</v>
      </c>
      <c r="AU495" s="1" t="b">
        <f t="shared" si="71"/>
        <v>1</v>
      </c>
      <c r="AV495" s="1" t="b">
        <f t="shared" si="72"/>
        <v>0</v>
      </c>
      <c r="AW495" s="1" t="str">
        <f t="shared" si="73"/>
        <v>None</v>
      </c>
      <c r="AX495" s="1" t="b">
        <f t="shared" si="74"/>
        <v>0</v>
      </c>
      <c r="AY495" s="1" t="b">
        <f t="shared" si="75"/>
        <v>0</v>
      </c>
      <c r="AZ495" s="1" t="b">
        <f t="shared" si="76"/>
        <v>0</v>
      </c>
      <c r="BA495" s="1" t="b">
        <f t="shared" si="77"/>
        <v>0</v>
      </c>
      <c r="BB495" s="1" t="b">
        <f t="shared" si="78"/>
        <v>1</v>
      </c>
    </row>
    <row r="496">
      <c r="A496" s="62" t="s">
        <v>2168</v>
      </c>
      <c r="B496" s="41">
        <v>43417.0</v>
      </c>
      <c r="C496" s="5" t="s">
        <v>314</v>
      </c>
      <c r="D496" s="5" t="s">
        <v>124</v>
      </c>
      <c r="E496" s="5" t="s">
        <v>53</v>
      </c>
      <c r="F496" s="18" t="s">
        <v>55</v>
      </c>
      <c r="G496" s="6"/>
      <c r="H496" s="6"/>
      <c r="I496" s="12"/>
      <c r="J496" s="27"/>
      <c r="K496" s="19" t="s">
        <v>83</v>
      </c>
      <c r="L496" s="5" t="s">
        <v>316</v>
      </c>
      <c r="M496" s="5" t="s">
        <v>1476</v>
      </c>
      <c r="N496" s="5" t="s">
        <v>1470</v>
      </c>
      <c r="O496" s="5" t="s">
        <v>297</v>
      </c>
      <c r="P496" s="12"/>
      <c r="Q496" s="12"/>
      <c r="R496" s="5"/>
      <c r="S496" s="12"/>
      <c r="T496" s="138" t="s">
        <v>2169</v>
      </c>
      <c r="U496" s="232" t="s">
        <v>2170</v>
      </c>
      <c r="V496" s="5" t="s">
        <v>179</v>
      </c>
      <c r="W496" s="5" t="s">
        <v>111</v>
      </c>
      <c r="X496" s="5" t="str">
        <f t="shared" si="85"/>
        <v>school administration
letters/statements</v>
      </c>
      <c r="Y496" s="5" t="s">
        <v>70</v>
      </c>
      <c r="Z496" s="5" t="s">
        <v>71</v>
      </c>
      <c r="AA496" s="5" t="str">
        <f t="shared" si="86"/>
        <v>police/sheriff
other</v>
      </c>
      <c r="AB496" s="5" t="s">
        <v>68</v>
      </c>
      <c r="AC496" s="5" t="s">
        <v>92</v>
      </c>
      <c r="AD496" s="5" t="str">
        <f t="shared" si="87"/>
        <v>community members
gathering/protest/vigil/demonstration</v>
      </c>
      <c r="AE496" s="12"/>
      <c r="AF496" s="12"/>
      <c r="AG496" s="12" t="str">
        <f t="shared" si="88"/>
        <v>
</v>
      </c>
      <c r="AH496" s="12">
        <v>3.0</v>
      </c>
      <c r="AI496" s="12" t="str">
        <f t="shared" si="59"/>
        <v>Graffiti</v>
      </c>
      <c r="AJ496" s="12" t="str">
        <f t="shared" si="60"/>
        <v>graffiti</v>
      </c>
      <c r="AK496" s="22" t="str">
        <f t="shared" si="89"/>
        <v>letters/statements, other, gathering/protest/vigil/demonstration</v>
      </c>
      <c r="AL496" s="23" t="str">
        <f t="shared" si="62"/>
        <v>school administration, police/sheriff, community members</v>
      </c>
      <c r="AM496" s="1" t="str">
        <f t="shared" si="90"/>
        <v/>
      </c>
      <c r="AN496" s="2" t="b">
        <f t="shared" si="64"/>
        <v>0</v>
      </c>
      <c r="AO496" s="1" t="b">
        <f t="shared" si="65"/>
        <v>1</v>
      </c>
      <c r="AP496" s="1" t="str">
        <f t="shared" si="66"/>
        <v>other</v>
      </c>
      <c r="AQ496" s="1" t="b">
        <f t="shared" si="67"/>
        <v>0</v>
      </c>
      <c r="AR496" s="1" t="b">
        <f t="shared" si="68"/>
        <v>1</v>
      </c>
      <c r="AS496" s="1" t="b">
        <f t="shared" si="69"/>
        <v>0</v>
      </c>
      <c r="AT496" s="1" t="str">
        <f t="shared" si="70"/>
        <v>None</v>
      </c>
      <c r="AU496" s="1" t="b">
        <f t="shared" si="71"/>
        <v>0</v>
      </c>
      <c r="AV496" s="1" t="b">
        <f t="shared" si="72"/>
        <v>1</v>
      </c>
      <c r="AW496" s="1" t="str">
        <f t="shared" si="73"/>
        <v>police/sheriff</v>
      </c>
      <c r="AX496" s="1" t="b">
        <f t="shared" si="74"/>
        <v>0</v>
      </c>
      <c r="AY496" s="1" t="b">
        <f t="shared" si="75"/>
        <v>1</v>
      </c>
      <c r="AZ496" s="1" t="b">
        <f t="shared" si="76"/>
        <v>0</v>
      </c>
      <c r="BA496" s="1" t="b">
        <f t="shared" si="77"/>
        <v>1</v>
      </c>
      <c r="BB496" s="1" t="b">
        <f t="shared" si="78"/>
        <v>1</v>
      </c>
    </row>
    <row r="497">
      <c r="A497" s="62" t="s">
        <v>2171</v>
      </c>
      <c r="B497" s="41">
        <v>43433.0</v>
      </c>
      <c r="C497" s="5" t="s">
        <v>2172</v>
      </c>
      <c r="D497" s="5" t="s">
        <v>81</v>
      </c>
      <c r="E497" s="5" t="s">
        <v>1103</v>
      </c>
      <c r="F497" s="18" t="s">
        <v>2173</v>
      </c>
      <c r="G497" s="6"/>
      <c r="H497" s="6"/>
      <c r="I497" s="12"/>
      <c r="J497" s="27"/>
      <c r="K497" s="19" t="s">
        <v>83</v>
      </c>
      <c r="L497" s="3" t="s">
        <v>151</v>
      </c>
      <c r="M497" s="5" t="s">
        <v>1469</v>
      </c>
      <c r="N497" s="5" t="s">
        <v>1470</v>
      </c>
      <c r="O497" s="5" t="s">
        <v>297</v>
      </c>
      <c r="P497" s="12"/>
      <c r="Q497" s="12"/>
      <c r="R497" s="12"/>
      <c r="S497" s="12"/>
      <c r="T497" s="44" t="s">
        <v>2174</v>
      </c>
      <c r="U497" s="12"/>
      <c r="V497" s="5" t="s">
        <v>179</v>
      </c>
      <c r="W497" s="5" t="s">
        <v>111</v>
      </c>
      <c r="X497" s="5" t="str">
        <f t="shared" si="85"/>
        <v>school administration
letters/statements</v>
      </c>
      <c r="Y497" s="5" t="s">
        <v>179</v>
      </c>
      <c r="Z497" s="5" t="s">
        <v>110</v>
      </c>
      <c r="AA497" s="5" t="str">
        <f t="shared" si="86"/>
        <v>school administration
policy/committee/system creation</v>
      </c>
      <c r="AB497" s="5" t="s">
        <v>70</v>
      </c>
      <c r="AC497" s="5" t="s">
        <v>71</v>
      </c>
      <c r="AD497" s="5" t="str">
        <f t="shared" si="87"/>
        <v>police/sheriff
other</v>
      </c>
      <c r="AE497" s="12"/>
      <c r="AF497" s="12"/>
      <c r="AG497" s="12" t="str">
        <f t="shared" si="88"/>
        <v>
</v>
      </c>
      <c r="AH497" s="12">
        <v>3.0</v>
      </c>
      <c r="AI497" s="12" t="str">
        <f t="shared" si="59"/>
        <v>Other</v>
      </c>
      <c r="AJ497" s="12" t="str">
        <f t="shared" si="60"/>
        <v>other</v>
      </c>
      <c r="AK497" s="22" t="str">
        <f t="shared" si="89"/>
        <v>letters/statements, policy/committee/system creation, other</v>
      </c>
      <c r="AL497" s="23" t="str">
        <f t="shared" si="62"/>
        <v>school administration, school administration, police/sheriff</v>
      </c>
      <c r="AM497" s="1" t="str">
        <f t="shared" si="90"/>
        <v/>
      </c>
      <c r="AN497" s="2" t="b">
        <f t="shared" si="64"/>
        <v>0</v>
      </c>
      <c r="AO497" s="1" t="b">
        <f t="shared" si="65"/>
        <v>1</v>
      </c>
      <c r="AP497" s="1" t="str">
        <f t="shared" si="66"/>
        <v>other</v>
      </c>
      <c r="AQ497" s="1" t="b">
        <f t="shared" si="67"/>
        <v>0</v>
      </c>
      <c r="AR497" s="1" t="b">
        <f t="shared" si="68"/>
        <v>1</v>
      </c>
      <c r="AS497" s="1" t="b">
        <f t="shared" si="69"/>
        <v>0</v>
      </c>
      <c r="AT497" s="1" t="str">
        <f t="shared" si="70"/>
        <v>None</v>
      </c>
      <c r="AU497" s="1" t="b">
        <f t="shared" si="71"/>
        <v>0</v>
      </c>
      <c r="AV497" s="1" t="b">
        <f t="shared" si="72"/>
        <v>1</v>
      </c>
      <c r="AW497" s="1" t="str">
        <f t="shared" si="73"/>
        <v>police/sheriff</v>
      </c>
      <c r="AX497" s="1" t="b">
        <f t="shared" si="74"/>
        <v>1</v>
      </c>
      <c r="AY497" s="1" t="b">
        <f t="shared" si="75"/>
        <v>0</v>
      </c>
      <c r="AZ497" s="1" t="b">
        <f t="shared" si="76"/>
        <v>0</v>
      </c>
      <c r="BA497" s="1" t="b">
        <f t="shared" si="77"/>
        <v>1</v>
      </c>
      <c r="BB497" s="1" t="b">
        <f t="shared" si="78"/>
        <v>1</v>
      </c>
    </row>
    <row r="498">
      <c r="A498" s="62" t="s">
        <v>2175</v>
      </c>
      <c r="B498" s="41">
        <v>43433.0</v>
      </c>
      <c r="C498" s="5" t="s">
        <v>1687</v>
      </c>
      <c r="D498" s="5" t="s">
        <v>81</v>
      </c>
      <c r="E498" s="5" t="s">
        <v>53</v>
      </c>
      <c r="F498" s="18" t="s">
        <v>455</v>
      </c>
      <c r="G498" s="6" t="s">
        <v>2176</v>
      </c>
      <c r="H498" s="6"/>
      <c r="I498" s="12"/>
      <c r="J498" s="27"/>
      <c r="K498" s="19" t="s">
        <v>83</v>
      </c>
      <c r="L498" s="3" t="s">
        <v>151</v>
      </c>
      <c r="M498" s="5" t="s">
        <v>1469</v>
      </c>
      <c r="N498" s="5" t="s">
        <v>1470</v>
      </c>
      <c r="O498" s="5" t="s">
        <v>152</v>
      </c>
      <c r="P498" s="12"/>
      <c r="Q498" s="12"/>
      <c r="R498" s="12"/>
      <c r="S498" s="12"/>
      <c r="T498" s="138" t="s">
        <v>2177</v>
      </c>
      <c r="U498" s="48" t="s">
        <v>2178</v>
      </c>
      <c r="V498" s="5" t="s">
        <v>70</v>
      </c>
      <c r="W498" s="5" t="s">
        <v>71</v>
      </c>
      <c r="X498" s="5" t="str">
        <f t="shared" si="85"/>
        <v>police/sheriff
other</v>
      </c>
      <c r="Y498" s="5" t="s">
        <v>179</v>
      </c>
      <c r="Z498" s="5" t="s">
        <v>111</v>
      </c>
      <c r="AA498" s="5" t="str">
        <f t="shared" si="86"/>
        <v>school administration
letters/statements</v>
      </c>
      <c r="AB498" s="5" t="s">
        <v>179</v>
      </c>
      <c r="AC498" s="5" t="s">
        <v>111</v>
      </c>
      <c r="AD498" s="5" t="str">
        <f t="shared" si="87"/>
        <v>school administration
letters/statements</v>
      </c>
      <c r="AE498" s="12"/>
      <c r="AF498" s="12"/>
      <c r="AG498" s="12" t="str">
        <f t="shared" si="88"/>
        <v>
</v>
      </c>
      <c r="AH498" s="12">
        <v>3.0</v>
      </c>
      <c r="AI498" s="12" t="str">
        <f t="shared" si="59"/>
        <v>Graffiti</v>
      </c>
      <c r="AJ498" s="12" t="str">
        <f t="shared" si="60"/>
        <v>graffiti</v>
      </c>
      <c r="AK498" s="22" t="str">
        <f t="shared" si="89"/>
        <v>other, letters/statements, letters/statements</v>
      </c>
      <c r="AL498" s="23" t="str">
        <f t="shared" si="62"/>
        <v>police/sheriff, school administration, school administration</v>
      </c>
      <c r="AM498" s="1" t="str">
        <f t="shared" si="90"/>
        <v/>
      </c>
      <c r="AN498" s="2" t="b">
        <f t="shared" si="64"/>
        <v>0</v>
      </c>
      <c r="AO498" s="1" t="b">
        <f t="shared" si="65"/>
        <v>1</v>
      </c>
      <c r="AP498" s="1" t="str">
        <f t="shared" si="66"/>
        <v>other</v>
      </c>
      <c r="AQ498" s="1" t="b">
        <f t="shared" si="67"/>
        <v>0</v>
      </c>
      <c r="AR498" s="1" t="b">
        <f t="shared" si="68"/>
        <v>1</v>
      </c>
      <c r="AS498" s="1" t="b">
        <f t="shared" si="69"/>
        <v>0</v>
      </c>
      <c r="AT498" s="1" t="str">
        <f t="shared" si="70"/>
        <v>None</v>
      </c>
      <c r="AU498" s="1" t="b">
        <f t="shared" si="71"/>
        <v>0</v>
      </c>
      <c r="AV498" s="1" t="b">
        <f t="shared" si="72"/>
        <v>1</v>
      </c>
      <c r="AW498" s="1" t="str">
        <f t="shared" si="73"/>
        <v>police/sheriff</v>
      </c>
      <c r="AX498" s="1" t="b">
        <f t="shared" si="74"/>
        <v>0</v>
      </c>
      <c r="AY498" s="1" t="b">
        <f t="shared" si="75"/>
        <v>0</v>
      </c>
      <c r="AZ498" s="1" t="b">
        <f t="shared" si="76"/>
        <v>0</v>
      </c>
      <c r="BA498" s="1" t="b">
        <f t="shared" si="77"/>
        <v>0</v>
      </c>
      <c r="BB498" s="1" t="b">
        <f t="shared" si="78"/>
        <v>1</v>
      </c>
    </row>
    <row r="499">
      <c r="A499" s="62" t="s">
        <v>2179</v>
      </c>
      <c r="B499" s="41">
        <v>43434.0</v>
      </c>
      <c r="C499" s="5" t="s">
        <v>2172</v>
      </c>
      <c r="D499" s="5" t="s">
        <v>81</v>
      </c>
      <c r="E499" s="5" t="s">
        <v>1103</v>
      </c>
      <c r="F499" s="18" t="s">
        <v>2180</v>
      </c>
      <c r="G499" s="6" t="s">
        <v>940</v>
      </c>
      <c r="H499" s="6"/>
      <c r="I499" s="12"/>
      <c r="J499" s="27"/>
      <c r="K499" s="19" t="s">
        <v>83</v>
      </c>
      <c r="L499" s="5" t="s">
        <v>316</v>
      </c>
      <c r="M499" s="5" t="s">
        <v>1476</v>
      </c>
      <c r="N499" s="5" t="s">
        <v>1470</v>
      </c>
      <c r="O499" s="5" t="s">
        <v>297</v>
      </c>
      <c r="P499" s="12"/>
      <c r="Q499" s="12"/>
      <c r="R499" s="12"/>
      <c r="S499" s="12"/>
      <c r="T499" s="138" t="s">
        <v>2181</v>
      </c>
      <c r="U499" s="12"/>
      <c r="V499" s="5" t="s">
        <v>179</v>
      </c>
      <c r="W499" s="5" t="s">
        <v>111</v>
      </c>
      <c r="X499" s="5" t="str">
        <f t="shared" si="85"/>
        <v>school administration
letters/statements</v>
      </c>
      <c r="Y499" s="5" t="s">
        <v>68</v>
      </c>
      <c r="Z499" s="5" t="s">
        <v>92</v>
      </c>
      <c r="AA499" s="5" t="str">
        <f t="shared" si="86"/>
        <v>community members
gathering/protest/vigil/demonstration</v>
      </c>
      <c r="AB499" s="5" t="s">
        <v>70</v>
      </c>
      <c r="AC499" s="5" t="s">
        <v>71</v>
      </c>
      <c r="AD499" s="5" t="str">
        <f t="shared" si="87"/>
        <v>police/sheriff
other</v>
      </c>
      <c r="AE499" s="5" t="s">
        <v>179</v>
      </c>
      <c r="AF499" s="5" t="s">
        <v>110</v>
      </c>
      <c r="AG499" s="12" t="str">
        <f t="shared" si="88"/>
        <v>school administration
policy/committee/system creation</v>
      </c>
      <c r="AH499" s="12">
        <v>4.0</v>
      </c>
      <c r="AI499" s="12" t="str">
        <f t="shared" si="59"/>
        <v>Graffiti</v>
      </c>
      <c r="AJ499" s="12" t="str">
        <f t="shared" si="60"/>
        <v>graffiti</v>
      </c>
      <c r="AK499" s="22" t="str">
        <f t="shared" si="89"/>
        <v>letters/statements, gathering/protest/vigil/demonstration, other, policy/committee/system creation</v>
      </c>
      <c r="AL499" s="23" t="str">
        <f t="shared" si="62"/>
        <v>school administration, community members, police/sheriff, school administration</v>
      </c>
      <c r="AM499" s="1" t="str">
        <f t="shared" si="90"/>
        <v/>
      </c>
      <c r="AN499" s="2" t="b">
        <f t="shared" si="64"/>
        <v>0</v>
      </c>
      <c r="AO499" s="1" t="b">
        <f t="shared" si="65"/>
        <v>1</v>
      </c>
      <c r="AP499" s="1" t="str">
        <f t="shared" si="66"/>
        <v>other</v>
      </c>
      <c r="AQ499" s="1" t="b">
        <f t="shared" si="67"/>
        <v>0</v>
      </c>
      <c r="AR499" s="1" t="b">
        <f t="shared" si="68"/>
        <v>1</v>
      </c>
      <c r="AS499" s="1" t="b">
        <f t="shared" si="69"/>
        <v>0</v>
      </c>
      <c r="AT499" s="1" t="str">
        <f t="shared" si="70"/>
        <v>None</v>
      </c>
      <c r="AU499" s="1" t="b">
        <f t="shared" si="71"/>
        <v>0</v>
      </c>
      <c r="AV499" s="1" t="b">
        <f t="shared" si="72"/>
        <v>1</v>
      </c>
      <c r="AW499" s="1" t="str">
        <f t="shared" si="73"/>
        <v>police/sheriff</v>
      </c>
      <c r="AX499" s="1" t="b">
        <f t="shared" si="74"/>
        <v>1</v>
      </c>
      <c r="AY499" s="1" t="b">
        <f t="shared" si="75"/>
        <v>1</v>
      </c>
      <c r="AZ499" s="1" t="b">
        <f t="shared" si="76"/>
        <v>0</v>
      </c>
      <c r="BA499" s="1" t="b">
        <f t="shared" si="77"/>
        <v>1</v>
      </c>
      <c r="BB499" s="1" t="b">
        <f t="shared" si="78"/>
        <v>1</v>
      </c>
    </row>
    <row r="500">
      <c r="A500" s="62" t="s">
        <v>2182</v>
      </c>
      <c r="B500" s="41">
        <v>43434.0</v>
      </c>
      <c r="C500" s="5" t="s">
        <v>2183</v>
      </c>
      <c r="D500" s="5" t="s">
        <v>81</v>
      </c>
      <c r="E500" s="5" t="s">
        <v>53</v>
      </c>
      <c r="F500" s="18" t="s">
        <v>82</v>
      </c>
      <c r="G500" s="26"/>
      <c r="H500" s="26"/>
      <c r="I500" s="5"/>
      <c r="J500" s="27"/>
      <c r="K500" s="19" t="s">
        <v>83</v>
      </c>
      <c r="L500" s="3" t="s">
        <v>151</v>
      </c>
      <c r="M500" s="5" t="s">
        <v>1476</v>
      </c>
      <c r="N500" s="5" t="s">
        <v>1470</v>
      </c>
      <c r="O500" s="5" t="s">
        <v>297</v>
      </c>
      <c r="P500" s="12"/>
      <c r="Q500" s="5" t="s">
        <v>64</v>
      </c>
      <c r="R500" s="21"/>
      <c r="S500" s="12"/>
      <c r="T500" s="138" t="s">
        <v>2184</v>
      </c>
      <c r="U500" s="234" t="s">
        <v>2185</v>
      </c>
      <c r="V500" s="5" t="s">
        <v>179</v>
      </c>
      <c r="W500" s="5" t="s">
        <v>111</v>
      </c>
      <c r="X500" s="5" t="str">
        <f t="shared" si="85"/>
        <v>school administration
letters/statements</v>
      </c>
      <c r="Y500" s="5" t="s">
        <v>179</v>
      </c>
      <c r="Z500" s="5" t="s">
        <v>110</v>
      </c>
      <c r="AA500" s="5" t="str">
        <f t="shared" si="86"/>
        <v>school administration
policy/committee/system creation</v>
      </c>
      <c r="AB500" s="5" t="s">
        <v>283</v>
      </c>
      <c r="AC500" s="5" t="s">
        <v>92</v>
      </c>
      <c r="AD500" s="5" t="str">
        <f t="shared" si="87"/>
        <v>student group
gathering/protest/vigil/demonstration</v>
      </c>
      <c r="AE500" s="5" t="s">
        <v>70</v>
      </c>
      <c r="AF500" s="5" t="s">
        <v>71</v>
      </c>
      <c r="AG500" s="12" t="str">
        <f t="shared" si="88"/>
        <v>police/sheriff
other</v>
      </c>
      <c r="AH500" s="12">
        <v>4.0</v>
      </c>
      <c r="AI500" s="12" t="str">
        <f t="shared" si="59"/>
        <v>Other</v>
      </c>
      <c r="AJ500" s="12" t="str">
        <f t="shared" si="60"/>
        <v>none</v>
      </c>
      <c r="AK500" s="22" t="str">
        <f t="shared" si="89"/>
        <v>letters/statements, policy/committee/system creation, gathering/protest/vigil/demonstration, other</v>
      </c>
      <c r="AL500" s="23" t="str">
        <f t="shared" si="62"/>
        <v>school administration, school administration, student group, police/sheriff</v>
      </c>
      <c r="AM500" s="1" t="str">
        <f t="shared" si="90"/>
        <v>Black American Community</v>
      </c>
      <c r="AN500" s="2" t="b">
        <f t="shared" si="64"/>
        <v>0</v>
      </c>
      <c r="AO500" s="1" t="b">
        <f t="shared" si="65"/>
        <v>1</v>
      </c>
      <c r="AP500" s="1" t="str">
        <f t="shared" si="66"/>
        <v>other</v>
      </c>
      <c r="AQ500" s="1" t="b">
        <f t="shared" si="67"/>
        <v>0</v>
      </c>
      <c r="AR500" s="1" t="b">
        <f t="shared" si="68"/>
        <v>1</v>
      </c>
      <c r="AS500" s="1" t="b">
        <f t="shared" si="69"/>
        <v>0</v>
      </c>
      <c r="AT500" s="1" t="str">
        <f t="shared" si="70"/>
        <v>None</v>
      </c>
      <c r="AU500" s="1" t="b">
        <f t="shared" si="71"/>
        <v>0</v>
      </c>
      <c r="AV500" s="1" t="b">
        <f t="shared" si="72"/>
        <v>1</v>
      </c>
      <c r="AW500" s="1" t="str">
        <f t="shared" si="73"/>
        <v>police/sheriff</v>
      </c>
      <c r="AX500" s="1" t="b">
        <f t="shared" si="74"/>
        <v>1</v>
      </c>
      <c r="AY500" s="1" t="b">
        <f t="shared" si="75"/>
        <v>1</v>
      </c>
      <c r="AZ500" s="1" t="b">
        <f t="shared" si="76"/>
        <v>0</v>
      </c>
      <c r="BA500" s="1" t="b">
        <f t="shared" si="77"/>
        <v>1</v>
      </c>
      <c r="BB500" s="1" t="b">
        <f t="shared" si="78"/>
        <v>1</v>
      </c>
    </row>
    <row r="501">
      <c r="A501" s="62" t="s">
        <v>2186</v>
      </c>
      <c r="B501" s="41">
        <v>43437.0</v>
      </c>
      <c r="C501" s="5" t="s">
        <v>2187</v>
      </c>
      <c r="D501" s="5" t="s">
        <v>81</v>
      </c>
      <c r="E501" s="5" t="s">
        <v>53</v>
      </c>
      <c r="F501" s="6" t="s">
        <v>55</v>
      </c>
      <c r="G501" s="26"/>
      <c r="H501" s="26"/>
      <c r="I501" s="12"/>
      <c r="J501" s="27"/>
      <c r="K501" s="19" t="s">
        <v>83</v>
      </c>
      <c r="L501" s="5" t="s">
        <v>316</v>
      </c>
      <c r="M501" s="5" t="s">
        <v>1476</v>
      </c>
      <c r="N501" s="5" t="s">
        <v>1470</v>
      </c>
      <c r="O501" s="5" t="s">
        <v>297</v>
      </c>
      <c r="P501" s="12"/>
      <c r="Q501" s="12"/>
      <c r="R501" s="12"/>
      <c r="S501" s="12"/>
      <c r="T501" s="235" t="s">
        <v>2188</v>
      </c>
      <c r="U501" s="12"/>
      <c r="V501" s="5" t="s">
        <v>179</v>
      </c>
      <c r="W501" s="5" t="s">
        <v>111</v>
      </c>
      <c r="X501" s="5" t="str">
        <f t="shared" si="85"/>
        <v>school administration
letters/statements</v>
      </c>
      <c r="Y501" s="5" t="s">
        <v>70</v>
      </c>
      <c r="Z501" s="5" t="s">
        <v>71</v>
      </c>
      <c r="AA501" s="5" t="str">
        <f t="shared" si="86"/>
        <v>police/sheriff
other</v>
      </c>
      <c r="AB501" s="12"/>
      <c r="AC501" s="12"/>
      <c r="AD501" s="5" t="str">
        <f t="shared" si="87"/>
        <v>
</v>
      </c>
      <c r="AE501" s="12"/>
      <c r="AF501" s="12"/>
      <c r="AG501" s="12" t="str">
        <f t="shared" si="88"/>
        <v>
</v>
      </c>
      <c r="AH501" s="12">
        <v>2.0</v>
      </c>
      <c r="AI501" s="12" t="str">
        <f t="shared" si="59"/>
        <v>Graffiti</v>
      </c>
      <c r="AJ501" s="12" t="str">
        <f t="shared" si="60"/>
        <v>graffiti</v>
      </c>
      <c r="AK501" s="22" t="str">
        <f t="shared" si="89"/>
        <v>letters/statements, other</v>
      </c>
      <c r="AL501" s="23" t="str">
        <f t="shared" si="62"/>
        <v>school administration, police/sheriff</v>
      </c>
      <c r="AM501" s="1" t="str">
        <f t="shared" si="90"/>
        <v/>
      </c>
      <c r="AN501" s="2" t="b">
        <f t="shared" si="64"/>
        <v>0</v>
      </c>
      <c r="AO501" s="1" t="b">
        <f t="shared" si="65"/>
        <v>1</v>
      </c>
      <c r="AP501" s="1" t="str">
        <f t="shared" si="66"/>
        <v>other</v>
      </c>
      <c r="AQ501" s="1" t="b">
        <f t="shared" si="67"/>
        <v>0</v>
      </c>
      <c r="AR501" s="1" t="b">
        <f t="shared" si="68"/>
        <v>1</v>
      </c>
      <c r="AS501" s="1" t="b">
        <f t="shared" si="69"/>
        <v>0</v>
      </c>
      <c r="AT501" s="1" t="str">
        <f t="shared" si="70"/>
        <v>None</v>
      </c>
      <c r="AU501" s="1" t="b">
        <f t="shared" si="71"/>
        <v>0</v>
      </c>
      <c r="AV501" s="1" t="b">
        <f t="shared" si="72"/>
        <v>1</v>
      </c>
      <c r="AW501" s="1" t="str">
        <f t="shared" si="73"/>
        <v>police/sheriff</v>
      </c>
      <c r="AX501" s="1" t="b">
        <f t="shared" si="74"/>
        <v>0</v>
      </c>
      <c r="AY501" s="1" t="b">
        <f t="shared" si="75"/>
        <v>0</v>
      </c>
      <c r="AZ501" s="1" t="b">
        <f t="shared" si="76"/>
        <v>0</v>
      </c>
      <c r="BA501" s="1" t="b">
        <f t="shared" si="77"/>
        <v>0</v>
      </c>
      <c r="BB501" s="1" t="b">
        <f t="shared" si="78"/>
        <v>1</v>
      </c>
    </row>
    <row r="502">
      <c r="A502" s="62" t="s">
        <v>2189</v>
      </c>
      <c r="B502" s="41">
        <v>43438.0</v>
      </c>
      <c r="C502" s="5" t="s">
        <v>2150</v>
      </c>
      <c r="D502" s="5" t="s">
        <v>81</v>
      </c>
      <c r="E502" s="5" t="s">
        <v>53</v>
      </c>
      <c r="F502" s="18" t="s">
        <v>672</v>
      </c>
      <c r="G502" s="6"/>
      <c r="H502" s="6"/>
      <c r="I502" s="12"/>
      <c r="J502" s="27"/>
      <c r="K502" s="19" t="s">
        <v>83</v>
      </c>
      <c r="L502" s="5" t="s">
        <v>648</v>
      </c>
      <c r="M502" s="5" t="s">
        <v>1469</v>
      </c>
      <c r="N502" s="5" t="s">
        <v>1470</v>
      </c>
      <c r="O502" s="5" t="s">
        <v>297</v>
      </c>
      <c r="P502" s="12"/>
      <c r="Q502" s="12"/>
      <c r="R502" s="12"/>
      <c r="S502" s="12"/>
      <c r="T502" s="138" t="s">
        <v>2190</v>
      </c>
      <c r="U502" s="12"/>
      <c r="V502" s="5" t="s">
        <v>179</v>
      </c>
      <c r="W502" s="5" t="s">
        <v>111</v>
      </c>
      <c r="X502" s="5" t="str">
        <f t="shared" si="85"/>
        <v>school administration
letters/statements</v>
      </c>
      <c r="Y502" s="5" t="s">
        <v>179</v>
      </c>
      <c r="Z502" s="5" t="s">
        <v>69</v>
      </c>
      <c r="AA502" s="5" t="str">
        <f t="shared" si="86"/>
        <v>school administration
clean up/cover up</v>
      </c>
      <c r="AB502" s="5" t="s">
        <v>70</v>
      </c>
      <c r="AC502" s="5" t="s">
        <v>71</v>
      </c>
      <c r="AD502" s="5" t="str">
        <f t="shared" si="87"/>
        <v>police/sheriff
other</v>
      </c>
      <c r="AE502" s="12"/>
      <c r="AF502" s="12"/>
      <c r="AG502" s="12" t="str">
        <f t="shared" si="88"/>
        <v>
</v>
      </c>
      <c r="AH502" s="12">
        <v>3.0</v>
      </c>
      <c r="AI502" s="12" t="str">
        <f t="shared" si="59"/>
        <v>Graffiti</v>
      </c>
      <c r="AJ502" s="12" t="str">
        <f t="shared" si="60"/>
        <v>graffiti</v>
      </c>
      <c r="AK502" s="22" t="str">
        <f t="shared" si="89"/>
        <v>letters/statements, clean up/cover up, other</v>
      </c>
      <c r="AL502" s="23" t="str">
        <f t="shared" si="62"/>
        <v>school administration, school administration, police/sheriff</v>
      </c>
      <c r="AM502" s="1" t="str">
        <f t="shared" si="90"/>
        <v/>
      </c>
      <c r="AN502" s="2" t="b">
        <f t="shared" si="64"/>
        <v>0</v>
      </c>
      <c r="AO502" s="1" t="b">
        <f t="shared" si="65"/>
        <v>1</v>
      </c>
      <c r="AP502" s="1" t="str">
        <f t="shared" si="66"/>
        <v>other</v>
      </c>
      <c r="AQ502" s="1" t="b">
        <f t="shared" si="67"/>
        <v>0</v>
      </c>
      <c r="AR502" s="1" t="b">
        <f t="shared" si="68"/>
        <v>1</v>
      </c>
      <c r="AS502" s="1" t="b">
        <f t="shared" si="69"/>
        <v>1</v>
      </c>
      <c r="AT502" s="1" t="str">
        <f t="shared" si="70"/>
        <v>school administration</v>
      </c>
      <c r="AU502" s="1" t="b">
        <f t="shared" si="71"/>
        <v>0</v>
      </c>
      <c r="AV502" s="1" t="b">
        <f t="shared" si="72"/>
        <v>1</v>
      </c>
      <c r="AW502" s="1" t="str">
        <f t="shared" si="73"/>
        <v>police/sheriff</v>
      </c>
      <c r="AX502" s="1" t="b">
        <f t="shared" si="74"/>
        <v>0</v>
      </c>
      <c r="AY502" s="1" t="b">
        <f t="shared" si="75"/>
        <v>0</v>
      </c>
      <c r="AZ502" s="1" t="b">
        <f t="shared" si="76"/>
        <v>0</v>
      </c>
      <c r="BA502" s="1" t="b">
        <f t="shared" si="77"/>
        <v>0</v>
      </c>
      <c r="BB502" s="1" t="b">
        <f t="shared" si="78"/>
        <v>1</v>
      </c>
    </row>
    <row r="503">
      <c r="A503" s="62" t="s">
        <v>2191</v>
      </c>
      <c r="B503" s="41">
        <v>43441.0</v>
      </c>
      <c r="C503" s="5" t="s">
        <v>261</v>
      </c>
      <c r="D503" s="5" t="s">
        <v>74</v>
      </c>
      <c r="E503" s="5" t="s">
        <v>53</v>
      </c>
      <c r="F503" s="18" t="s">
        <v>202</v>
      </c>
      <c r="G503" s="6"/>
      <c r="H503" s="6"/>
      <c r="I503" s="12"/>
      <c r="J503" s="27"/>
      <c r="K503" s="19" t="s">
        <v>83</v>
      </c>
      <c r="L503" s="5" t="s">
        <v>192</v>
      </c>
      <c r="M503" s="5" t="s">
        <v>1476</v>
      </c>
      <c r="N503" s="5" t="s">
        <v>1470</v>
      </c>
      <c r="O503" s="5" t="s">
        <v>1086</v>
      </c>
      <c r="P503" s="12"/>
      <c r="Q503" s="12"/>
      <c r="R503" s="12"/>
      <c r="S503" s="12"/>
      <c r="T503" s="138" t="s">
        <v>2192</v>
      </c>
      <c r="U503" s="11" t="s">
        <v>2193</v>
      </c>
      <c r="V503" s="5" t="s">
        <v>179</v>
      </c>
      <c r="W503" s="5" t="s">
        <v>110</v>
      </c>
      <c r="X503" s="5" t="str">
        <f t="shared" si="85"/>
        <v>school administration
policy/committee/system creation</v>
      </c>
      <c r="Y503" s="5" t="s">
        <v>179</v>
      </c>
      <c r="Z503" s="5" t="s">
        <v>111</v>
      </c>
      <c r="AA503" s="5" t="str">
        <f t="shared" si="86"/>
        <v>school administration
letters/statements</v>
      </c>
      <c r="AB503" s="5" t="s">
        <v>163</v>
      </c>
      <c r="AC503" s="5" t="s">
        <v>111</v>
      </c>
      <c r="AD503" s="5" t="str">
        <f t="shared" si="87"/>
        <v>religious leaders
letters/statements</v>
      </c>
      <c r="AE503" s="12"/>
      <c r="AF503" s="12"/>
      <c r="AG503" s="12" t="str">
        <f t="shared" si="88"/>
        <v>
</v>
      </c>
      <c r="AH503" s="12">
        <v>3.0</v>
      </c>
      <c r="AI503" s="12" t="str">
        <f t="shared" si="59"/>
        <v>Incident</v>
      </c>
      <c r="AJ503" s="12" t="str">
        <f t="shared" si="60"/>
        <v>antisemitic-incident</v>
      </c>
      <c r="AK503" s="22" t="str">
        <f t="shared" si="89"/>
        <v>policy/committee/system creation, letters/statements, letters/statements</v>
      </c>
      <c r="AL503" s="23" t="str">
        <f t="shared" si="62"/>
        <v>school administration, school administration, religious leaders</v>
      </c>
      <c r="AM503" s="1" t="str">
        <f t="shared" si="90"/>
        <v/>
      </c>
      <c r="AN503" s="2" t="b">
        <f t="shared" si="64"/>
        <v>0</v>
      </c>
      <c r="AO503" s="1" t="b">
        <f t="shared" si="65"/>
        <v>0</v>
      </c>
      <c r="AP503" s="1" t="str">
        <f t="shared" si="66"/>
        <v>no involvement</v>
      </c>
      <c r="AQ503" s="1" t="b">
        <f t="shared" si="67"/>
        <v>1</v>
      </c>
      <c r="AR503" s="1" t="b">
        <f t="shared" si="68"/>
        <v>1</v>
      </c>
      <c r="AS503" s="1" t="b">
        <f t="shared" si="69"/>
        <v>0</v>
      </c>
      <c r="AT503" s="1" t="str">
        <f t="shared" si="70"/>
        <v>None</v>
      </c>
      <c r="AU503" s="1" t="b">
        <f t="shared" si="71"/>
        <v>0</v>
      </c>
      <c r="AV503" s="1" t="b">
        <f t="shared" si="72"/>
        <v>0</v>
      </c>
      <c r="AW503" s="1" t="str">
        <f t="shared" si="73"/>
        <v>None</v>
      </c>
      <c r="AX503" s="1" t="b">
        <f t="shared" si="74"/>
        <v>1</v>
      </c>
      <c r="AY503" s="1" t="b">
        <f t="shared" si="75"/>
        <v>0</v>
      </c>
      <c r="AZ503" s="1" t="b">
        <f t="shared" si="76"/>
        <v>0</v>
      </c>
      <c r="BA503" s="1" t="b">
        <f t="shared" si="77"/>
        <v>1</v>
      </c>
      <c r="BB503" s="1" t="b">
        <f t="shared" si="78"/>
        <v>0</v>
      </c>
    </row>
    <row r="504">
      <c r="A504" s="62" t="s">
        <v>2194</v>
      </c>
      <c r="B504" s="41">
        <v>43441.0</v>
      </c>
      <c r="C504" s="5" t="s">
        <v>825</v>
      </c>
      <c r="D504" s="5" t="s">
        <v>74</v>
      </c>
      <c r="E504" s="5" t="s">
        <v>53</v>
      </c>
      <c r="F504" s="18" t="s">
        <v>2195</v>
      </c>
      <c r="G504" s="6"/>
      <c r="H504" s="6"/>
      <c r="I504" s="12"/>
      <c r="J504" s="27"/>
      <c r="K504" s="19" t="s">
        <v>83</v>
      </c>
      <c r="L504" s="5" t="s">
        <v>2196</v>
      </c>
      <c r="M504" s="5" t="s">
        <v>1476</v>
      </c>
      <c r="N504" s="5" t="s">
        <v>1470</v>
      </c>
      <c r="O504" s="5" t="s">
        <v>682</v>
      </c>
      <c r="P504" s="12"/>
      <c r="Q504" s="89"/>
      <c r="R504" s="12"/>
      <c r="S504" s="12"/>
      <c r="T504" s="138" t="s">
        <v>2197</v>
      </c>
      <c r="U504" s="222" t="s">
        <v>2198</v>
      </c>
      <c r="V504" s="5" t="s">
        <v>179</v>
      </c>
      <c r="W504" s="5" t="s">
        <v>111</v>
      </c>
      <c r="X504" s="5" t="str">
        <f t="shared" si="85"/>
        <v>school administration
letters/statements</v>
      </c>
      <c r="Y504" s="12"/>
      <c r="Z504" s="12"/>
      <c r="AA504" s="5" t="str">
        <f t="shared" si="86"/>
        <v>
</v>
      </c>
      <c r="AB504" s="12"/>
      <c r="AC504" s="12"/>
      <c r="AD504" s="5" t="str">
        <f t="shared" si="87"/>
        <v>
</v>
      </c>
      <c r="AE504" s="12"/>
      <c r="AF504" s="12"/>
      <c r="AG504" s="12" t="str">
        <f t="shared" si="88"/>
        <v>
</v>
      </c>
      <c r="AH504" s="12">
        <v>1.0</v>
      </c>
      <c r="AI504" s="12" t="str">
        <f t="shared" si="59"/>
        <v>Incident</v>
      </c>
      <c r="AJ504" s="12" t="str">
        <f t="shared" si="60"/>
        <v>other</v>
      </c>
      <c r="AK504" s="22" t="str">
        <f t="shared" si="89"/>
        <v>letters/statements</v>
      </c>
      <c r="AL504" s="39" t="str">
        <f t="shared" si="62"/>
        <v>letters/statements</v>
      </c>
      <c r="AM504" s="1" t="str">
        <f t="shared" si="90"/>
        <v/>
      </c>
      <c r="AN504" s="2" t="b">
        <f t="shared" si="64"/>
        <v>0</v>
      </c>
      <c r="AO504" s="1" t="b">
        <f t="shared" si="65"/>
        <v>0</v>
      </c>
      <c r="AP504" s="1" t="str">
        <f t="shared" si="66"/>
        <v>no involvement</v>
      </c>
      <c r="AQ504" s="1" t="b">
        <f t="shared" si="67"/>
        <v>0</v>
      </c>
      <c r="AR504" s="1" t="b">
        <f t="shared" si="68"/>
        <v>1</v>
      </c>
      <c r="AS504" s="1" t="b">
        <f t="shared" si="69"/>
        <v>0</v>
      </c>
      <c r="AT504" s="1" t="str">
        <f t="shared" si="70"/>
        <v>None</v>
      </c>
      <c r="AU504" s="1" t="b">
        <f t="shared" si="71"/>
        <v>0</v>
      </c>
      <c r="AV504" s="1" t="b">
        <f t="shared" si="72"/>
        <v>0</v>
      </c>
      <c r="AW504" s="1" t="str">
        <f t="shared" si="73"/>
        <v>None</v>
      </c>
      <c r="AX504" s="1" t="b">
        <f t="shared" si="74"/>
        <v>0</v>
      </c>
      <c r="AY504" s="1" t="b">
        <f t="shared" si="75"/>
        <v>0</v>
      </c>
      <c r="AZ504" s="1" t="b">
        <f t="shared" si="76"/>
        <v>0</v>
      </c>
      <c r="BA504" s="1" t="b">
        <f t="shared" si="77"/>
        <v>0</v>
      </c>
      <c r="BB504" s="1" t="b">
        <f t="shared" si="78"/>
        <v>0</v>
      </c>
    </row>
    <row r="505">
      <c r="A505" s="62" t="s">
        <v>2199</v>
      </c>
      <c r="B505" s="41">
        <v>43449.0</v>
      </c>
      <c r="C505" s="5" t="s">
        <v>2200</v>
      </c>
      <c r="D505" s="5" t="s">
        <v>95</v>
      </c>
      <c r="E505" s="5" t="s">
        <v>53</v>
      </c>
      <c r="F505" s="18" t="s">
        <v>82</v>
      </c>
      <c r="G505" s="18"/>
      <c r="H505" s="18"/>
      <c r="I505" s="12"/>
      <c r="J505" s="27"/>
      <c r="K505" s="19" t="s">
        <v>83</v>
      </c>
      <c r="L505" s="5" t="s">
        <v>2201</v>
      </c>
      <c r="M505" s="5" t="s">
        <v>1469</v>
      </c>
      <c r="N505" s="5" t="s">
        <v>1470</v>
      </c>
      <c r="O505" s="5" t="s">
        <v>1605</v>
      </c>
      <c r="P505" s="40" t="s">
        <v>2202</v>
      </c>
      <c r="Q505" s="89"/>
      <c r="R505" s="12"/>
      <c r="S505" s="12"/>
      <c r="T505" s="236" t="s">
        <v>2203</v>
      </c>
      <c r="U505" s="5" t="s">
        <v>2204</v>
      </c>
      <c r="V505" s="5" t="s">
        <v>179</v>
      </c>
      <c r="W505" s="5" t="s">
        <v>69</v>
      </c>
      <c r="X505" s="5" t="str">
        <f t="shared" si="85"/>
        <v>school administration
clean up/cover up</v>
      </c>
      <c r="Y505" s="12"/>
      <c r="Z505" s="5"/>
      <c r="AA505" s="5" t="str">
        <f t="shared" si="86"/>
        <v>
</v>
      </c>
      <c r="AB505" s="12"/>
      <c r="AC505" s="12"/>
      <c r="AD505" s="5" t="str">
        <f t="shared" si="87"/>
        <v>
</v>
      </c>
      <c r="AE505" s="12"/>
      <c r="AF505" s="12"/>
      <c r="AG505" s="12" t="str">
        <f t="shared" si="88"/>
        <v>
</v>
      </c>
      <c r="AH505" s="12">
        <v>1.0</v>
      </c>
      <c r="AI505" s="12" t="str">
        <f t="shared" si="59"/>
        <v>Other</v>
      </c>
      <c r="AJ505" s="12" t="str">
        <f t="shared" si="60"/>
        <v>none</v>
      </c>
      <c r="AK505" s="22" t="str">
        <f t="shared" si="89"/>
        <v>clean up/cover up</v>
      </c>
      <c r="AL505" s="39" t="str">
        <f t="shared" si="62"/>
        <v>clean up/cover up</v>
      </c>
      <c r="AM505" s="1" t="str">
        <f t="shared" si="90"/>
        <v/>
      </c>
      <c r="AN505" s="2" t="b">
        <f t="shared" si="64"/>
        <v>0</v>
      </c>
      <c r="AO505" s="1" t="b">
        <f t="shared" si="65"/>
        <v>0</v>
      </c>
      <c r="AP505" s="1" t="str">
        <f t="shared" si="66"/>
        <v>no involvement</v>
      </c>
      <c r="AQ505" s="1" t="b">
        <f t="shared" si="67"/>
        <v>0</v>
      </c>
      <c r="AR505" s="1" t="b">
        <f t="shared" si="68"/>
        <v>0</v>
      </c>
      <c r="AS505" s="1" t="b">
        <f t="shared" si="69"/>
        <v>1</v>
      </c>
      <c r="AT505" s="1" t="str">
        <f t="shared" si="70"/>
        <v>school administration</v>
      </c>
      <c r="AU505" s="1" t="b">
        <f t="shared" si="71"/>
        <v>0</v>
      </c>
      <c r="AV505" s="1" t="b">
        <f t="shared" si="72"/>
        <v>0</v>
      </c>
      <c r="AW505" s="1" t="str">
        <f t="shared" si="73"/>
        <v>None</v>
      </c>
      <c r="AX505" s="1" t="b">
        <f t="shared" si="74"/>
        <v>0</v>
      </c>
      <c r="AY505" s="1" t="b">
        <f t="shared" si="75"/>
        <v>0</v>
      </c>
      <c r="AZ505" s="1" t="b">
        <f t="shared" si="76"/>
        <v>0</v>
      </c>
      <c r="BA505" s="1" t="b">
        <f t="shared" si="77"/>
        <v>0</v>
      </c>
      <c r="BB505" s="1" t="b">
        <f t="shared" si="78"/>
        <v>1</v>
      </c>
    </row>
    <row r="506">
      <c r="A506" s="62" t="s">
        <v>2205</v>
      </c>
      <c r="B506" s="41">
        <v>43463.0</v>
      </c>
      <c r="C506" s="5" t="s">
        <v>1421</v>
      </c>
      <c r="D506" s="5" t="s">
        <v>114</v>
      </c>
      <c r="E506" s="5" t="s">
        <v>53</v>
      </c>
      <c r="F506" s="18" t="s">
        <v>607</v>
      </c>
      <c r="G506" s="6"/>
      <c r="H506" s="6"/>
      <c r="I506" s="12"/>
      <c r="J506" s="104" t="s">
        <v>2206</v>
      </c>
      <c r="K506" s="19" t="s">
        <v>83</v>
      </c>
      <c r="L506" s="5" t="s">
        <v>2207</v>
      </c>
      <c r="M506" s="5" t="s">
        <v>1476</v>
      </c>
      <c r="N506" s="5" t="s">
        <v>1470</v>
      </c>
      <c r="O506" s="5" t="s">
        <v>682</v>
      </c>
      <c r="P506" s="12"/>
      <c r="Q506" s="89"/>
      <c r="R506" s="12"/>
      <c r="S506" s="12"/>
      <c r="T506" s="141" t="s">
        <v>2208</v>
      </c>
      <c r="U506" s="222" t="s">
        <v>2209</v>
      </c>
      <c r="V506" s="5" t="s">
        <v>179</v>
      </c>
      <c r="W506" s="5" t="s">
        <v>69</v>
      </c>
      <c r="X506" s="5" t="str">
        <f t="shared" si="85"/>
        <v>school administration
clean up/cover up</v>
      </c>
      <c r="Y506" s="12"/>
      <c r="Z506" s="5"/>
      <c r="AA506" s="5" t="str">
        <f t="shared" si="86"/>
        <v>
</v>
      </c>
      <c r="AB506" s="12"/>
      <c r="AC506" s="12"/>
      <c r="AD506" s="5" t="str">
        <f t="shared" si="87"/>
        <v>
</v>
      </c>
      <c r="AE506" s="12"/>
      <c r="AF506" s="12"/>
      <c r="AG506" s="12" t="str">
        <f t="shared" si="88"/>
        <v>
</v>
      </c>
      <c r="AH506" s="12">
        <v>1.0</v>
      </c>
      <c r="AI506" s="12" t="str">
        <f t="shared" si="59"/>
        <v>Symbol</v>
      </c>
      <c r="AJ506" s="12" t="str">
        <f t="shared" si="60"/>
        <v>antisemitic-symbol</v>
      </c>
      <c r="AK506" s="22" t="str">
        <f t="shared" si="89"/>
        <v>clean up/cover up</v>
      </c>
      <c r="AL506" s="39" t="str">
        <f t="shared" si="62"/>
        <v>clean up/cover up</v>
      </c>
      <c r="AM506" s="1" t="str">
        <f t="shared" si="90"/>
        <v/>
      </c>
      <c r="AN506" s="2" t="b">
        <f t="shared" si="64"/>
        <v>0</v>
      </c>
      <c r="AO506" s="1" t="b">
        <f t="shared" si="65"/>
        <v>0</v>
      </c>
      <c r="AP506" s="1" t="str">
        <f t="shared" si="66"/>
        <v>no involvement</v>
      </c>
      <c r="AQ506" s="1" t="b">
        <f t="shared" si="67"/>
        <v>0</v>
      </c>
      <c r="AR506" s="1" t="b">
        <f t="shared" si="68"/>
        <v>0</v>
      </c>
      <c r="AS506" s="1" t="b">
        <f t="shared" si="69"/>
        <v>1</v>
      </c>
      <c r="AT506" s="1" t="str">
        <f t="shared" si="70"/>
        <v>school administration</v>
      </c>
      <c r="AU506" s="1" t="b">
        <f t="shared" si="71"/>
        <v>0</v>
      </c>
      <c r="AV506" s="1" t="b">
        <f t="shared" si="72"/>
        <v>0</v>
      </c>
      <c r="AW506" s="1" t="str">
        <f t="shared" si="73"/>
        <v>None</v>
      </c>
      <c r="AX506" s="1" t="b">
        <f t="shared" si="74"/>
        <v>0</v>
      </c>
      <c r="AY506" s="1" t="b">
        <f t="shared" si="75"/>
        <v>0</v>
      </c>
      <c r="AZ506" s="1" t="b">
        <f t="shared" si="76"/>
        <v>0</v>
      </c>
      <c r="BA506" s="1" t="b">
        <f t="shared" si="77"/>
        <v>0</v>
      </c>
      <c r="BB506" s="1" t="b">
        <f t="shared" si="78"/>
        <v>1</v>
      </c>
    </row>
    <row r="507">
      <c r="A507" s="62" t="s">
        <v>2210</v>
      </c>
      <c r="B507" s="41">
        <v>43468.0</v>
      </c>
      <c r="C507" s="5" t="s">
        <v>346</v>
      </c>
      <c r="D507" s="5" t="s">
        <v>74</v>
      </c>
      <c r="E507" s="5" t="s">
        <v>1103</v>
      </c>
      <c r="F507" s="18" t="s">
        <v>82</v>
      </c>
      <c r="G507" s="18"/>
      <c r="H507" s="18"/>
      <c r="I507" s="12"/>
      <c r="J507" s="27"/>
      <c r="K507" s="19" t="s">
        <v>83</v>
      </c>
      <c r="L507" s="3" t="s">
        <v>59</v>
      </c>
      <c r="M507" s="5" t="s">
        <v>1497</v>
      </c>
      <c r="N507" s="5" t="s">
        <v>1470</v>
      </c>
      <c r="O507" s="10" t="s">
        <v>62</v>
      </c>
      <c r="P507" s="40" t="s">
        <v>2211</v>
      </c>
      <c r="Q507" s="12"/>
      <c r="R507" s="12"/>
      <c r="S507" s="5" t="s">
        <v>88</v>
      </c>
      <c r="T507" s="237" t="s">
        <v>2212</v>
      </c>
      <c r="U507" s="12"/>
      <c r="V507" s="5" t="s">
        <v>70</v>
      </c>
      <c r="W507" s="5" t="s">
        <v>71</v>
      </c>
      <c r="X507" s="5" t="str">
        <f t="shared" si="85"/>
        <v>police/sheriff
other</v>
      </c>
      <c r="Y507" s="12"/>
      <c r="Z507" s="5"/>
      <c r="AA507" s="5" t="str">
        <f t="shared" si="86"/>
        <v>
</v>
      </c>
      <c r="AB507" s="12"/>
      <c r="AC507" s="12"/>
      <c r="AD507" s="5" t="str">
        <f t="shared" si="87"/>
        <v>
</v>
      </c>
      <c r="AE507" s="12"/>
      <c r="AF507" s="12"/>
      <c r="AG507" s="12" t="str">
        <f t="shared" si="88"/>
        <v>
</v>
      </c>
      <c r="AH507" s="12">
        <v>1.0</v>
      </c>
      <c r="AI507" s="12" t="str">
        <f t="shared" si="59"/>
        <v>Other</v>
      </c>
      <c r="AJ507" s="12" t="str">
        <f t="shared" si="60"/>
        <v>none</v>
      </c>
      <c r="AK507" s="22" t="str">
        <f t="shared" si="89"/>
        <v>other</v>
      </c>
      <c r="AL507" s="23" t="str">
        <f t="shared" si="62"/>
        <v>other</v>
      </c>
      <c r="AM507" s="1" t="str">
        <f t="shared" si="90"/>
        <v/>
      </c>
      <c r="AN507" s="2" t="b">
        <f t="shared" si="64"/>
        <v>0</v>
      </c>
      <c r="AO507" s="1" t="b">
        <f t="shared" si="65"/>
        <v>1</v>
      </c>
      <c r="AP507" s="1" t="str">
        <f t="shared" si="66"/>
        <v>other</v>
      </c>
      <c r="AQ507" s="1" t="b">
        <f t="shared" si="67"/>
        <v>0</v>
      </c>
      <c r="AR507" s="1" t="b">
        <f t="shared" si="68"/>
        <v>0</v>
      </c>
      <c r="AS507" s="1" t="b">
        <f t="shared" si="69"/>
        <v>0</v>
      </c>
      <c r="AT507" s="1" t="str">
        <f t="shared" si="70"/>
        <v>None</v>
      </c>
      <c r="AU507" s="1" t="b">
        <f t="shared" si="71"/>
        <v>0</v>
      </c>
      <c r="AV507" s="1" t="b">
        <f t="shared" si="72"/>
        <v>1</v>
      </c>
      <c r="AW507" s="1" t="str">
        <f t="shared" si="73"/>
        <v>police/sheriff</v>
      </c>
      <c r="AX507" s="1" t="b">
        <f t="shared" si="74"/>
        <v>0</v>
      </c>
      <c r="AY507" s="1" t="b">
        <f t="shared" si="75"/>
        <v>0</v>
      </c>
      <c r="AZ507" s="1" t="b">
        <f t="shared" si="76"/>
        <v>0</v>
      </c>
      <c r="BA507" s="1" t="b">
        <f t="shared" si="77"/>
        <v>0</v>
      </c>
      <c r="BB507" s="1" t="b">
        <f t="shared" si="78"/>
        <v>1</v>
      </c>
    </row>
    <row r="508">
      <c r="A508" s="40" t="s">
        <v>2213</v>
      </c>
      <c r="B508" s="41">
        <v>43479.0</v>
      </c>
      <c r="C508" s="5" t="s">
        <v>2214</v>
      </c>
      <c r="D508" s="5" t="s">
        <v>95</v>
      </c>
      <c r="E508" s="5" t="s">
        <v>96</v>
      </c>
      <c r="F508" s="18" t="s">
        <v>82</v>
      </c>
      <c r="G508" s="26"/>
      <c r="H508" s="26"/>
      <c r="I508" s="12"/>
      <c r="J508" s="60" t="s">
        <v>57</v>
      </c>
      <c r="K508" s="19" t="s">
        <v>83</v>
      </c>
      <c r="L508" s="5" t="s">
        <v>2215</v>
      </c>
      <c r="M508" s="5" t="s">
        <v>1469</v>
      </c>
      <c r="N508" s="5" t="s">
        <v>1470</v>
      </c>
      <c r="O508" s="5" t="s">
        <v>1605</v>
      </c>
      <c r="P508" s="12"/>
      <c r="Q508" s="12"/>
      <c r="R508" s="12"/>
      <c r="S508" s="12"/>
      <c r="T508" s="138" t="s">
        <v>2216</v>
      </c>
      <c r="U508" s="238" t="s">
        <v>2217</v>
      </c>
      <c r="V508" s="5" t="s">
        <v>179</v>
      </c>
      <c r="W508" s="5" t="s">
        <v>71</v>
      </c>
      <c r="X508" s="5" t="str">
        <f t="shared" si="85"/>
        <v>school administration
other</v>
      </c>
      <c r="Y508" s="5" t="s">
        <v>179</v>
      </c>
      <c r="Z508" s="5" t="s">
        <v>42</v>
      </c>
      <c r="AA508" s="5" t="str">
        <f t="shared" si="86"/>
        <v>school administration
suspension/denial of access to space</v>
      </c>
      <c r="AB508" s="5" t="s">
        <v>179</v>
      </c>
      <c r="AC508" s="5" t="s">
        <v>92</v>
      </c>
      <c r="AD508" s="5" t="str">
        <f t="shared" si="87"/>
        <v>school administration
gathering/protest/vigil/demonstration</v>
      </c>
      <c r="AE508" s="5" t="s">
        <v>179</v>
      </c>
      <c r="AF508" s="5" t="s">
        <v>111</v>
      </c>
      <c r="AG508" s="12" t="str">
        <f t="shared" si="88"/>
        <v>school administration
letters/statements</v>
      </c>
      <c r="AH508" s="12">
        <v>4.0</v>
      </c>
      <c r="AI508" s="12" t="str">
        <f t="shared" si="59"/>
        <v>Other</v>
      </c>
      <c r="AJ508" s="12" t="str">
        <f t="shared" si="60"/>
        <v>none</v>
      </c>
      <c r="AK508" s="22" t="str">
        <f t="shared" si="89"/>
        <v>other, suspension/denial of access to space, gathering/protest/vigil/demonstration, letters/statements</v>
      </c>
      <c r="AL508" s="23" t="str">
        <f t="shared" si="62"/>
        <v>school administration, school administration, school administration, school administration</v>
      </c>
      <c r="AM508" s="1" t="str">
        <f t="shared" si="90"/>
        <v/>
      </c>
      <c r="AN508" s="2" t="b">
        <f t="shared" si="64"/>
        <v>0</v>
      </c>
      <c r="AO508" s="1" t="b">
        <f t="shared" si="65"/>
        <v>0</v>
      </c>
      <c r="AP508" s="1" t="str">
        <f t="shared" si="66"/>
        <v>no involvement</v>
      </c>
      <c r="AQ508" s="1" t="b">
        <f t="shared" si="67"/>
        <v>0</v>
      </c>
      <c r="AR508" s="1" t="b">
        <f t="shared" si="68"/>
        <v>1</v>
      </c>
      <c r="AS508" s="1" t="b">
        <f t="shared" si="69"/>
        <v>0</v>
      </c>
      <c r="AT508" s="1" t="str">
        <f t="shared" si="70"/>
        <v>None</v>
      </c>
      <c r="AU508" s="1" t="b">
        <f t="shared" si="71"/>
        <v>1</v>
      </c>
      <c r="AV508" s="1" t="b">
        <f t="shared" si="72"/>
        <v>1</v>
      </c>
      <c r="AW508" s="1" t="str">
        <f t="shared" si="73"/>
        <v>school administration</v>
      </c>
      <c r="AX508" s="1" t="b">
        <f t="shared" si="74"/>
        <v>0</v>
      </c>
      <c r="AY508" s="1" t="b">
        <f t="shared" si="75"/>
        <v>1</v>
      </c>
      <c r="AZ508" s="1" t="b">
        <f t="shared" si="76"/>
        <v>0</v>
      </c>
      <c r="BA508" s="1" t="b">
        <f t="shared" si="77"/>
        <v>1</v>
      </c>
      <c r="BB508" s="1" t="b">
        <f t="shared" si="78"/>
        <v>1</v>
      </c>
    </row>
    <row r="509">
      <c r="A509" s="40" t="s">
        <v>2218</v>
      </c>
      <c r="B509" s="41">
        <v>43479.0</v>
      </c>
      <c r="C509" s="5" t="s">
        <v>2219</v>
      </c>
      <c r="D509" s="5" t="s">
        <v>477</v>
      </c>
      <c r="E509" s="5" t="s">
        <v>53</v>
      </c>
      <c r="F509" s="18" t="s">
        <v>2220</v>
      </c>
      <c r="G509" s="6" t="s">
        <v>2221</v>
      </c>
      <c r="H509" s="6"/>
      <c r="I509" s="12"/>
      <c r="J509" s="27"/>
      <c r="K509" s="19" t="s">
        <v>83</v>
      </c>
      <c r="L509" s="5" t="s">
        <v>212</v>
      </c>
      <c r="M509" s="5" t="s">
        <v>1476</v>
      </c>
      <c r="N509" s="5" t="s">
        <v>1470</v>
      </c>
      <c r="O509" s="3" t="s">
        <v>1524</v>
      </c>
      <c r="P509" s="12"/>
      <c r="Q509" s="12"/>
      <c r="R509" s="5"/>
      <c r="S509" s="12"/>
      <c r="T509" s="11" t="s">
        <v>2222</v>
      </c>
      <c r="U509" s="12"/>
      <c r="V509" s="5" t="s">
        <v>179</v>
      </c>
      <c r="W509" s="5" t="s">
        <v>69</v>
      </c>
      <c r="X509" s="5" t="str">
        <f t="shared" si="85"/>
        <v>school administration
clean up/cover up</v>
      </c>
      <c r="Y509" s="5" t="s">
        <v>179</v>
      </c>
      <c r="Z509" s="5" t="s">
        <v>42</v>
      </c>
      <c r="AA509" s="5" t="str">
        <f t="shared" si="86"/>
        <v>school administration
suspension/denial of access to space</v>
      </c>
      <c r="AB509" s="5" t="s">
        <v>179</v>
      </c>
      <c r="AC509" s="5" t="s">
        <v>111</v>
      </c>
      <c r="AD509" s="5" t="str">
        <f t="shared" si="87"/>
        <v>school administration
letters/statements</v>
      </c>
      <c r="AE509" s="5" t="s">
        <v>70</v>
      </c>
      <c r="AF509" s="5" t="s">
        <v>71</v>
      </c>
      <c r="AG509" s="12" t="str">
        <f t="shared" si="88"/>
        <v>police/sheriff
other</v>
      </c>
      <c r="AH509" s="12">
        <v>4.0</v>
      </c>
      <c r="AI509" s="12" t="str">
        <f t="shared" si="59"/>
        <v>Incident</v>
      </c>
      <c r="AJ509" s="12" t="str">
        <f t="shared" si="60"/>
        <v>other</v>
      </c>
      <c r="AK509" s="22" t="str">
        <f t="shared" si="89"/>
        <v>clean up/cover up, suspension/denial of access to space, letters/statements, other</v>
      </c>
      <c r="AL509" s="23" t="str">
        <f t="shared" si="62"/>
        <v>school administration, school administration, school administration, police/sheriff</v>
      </c>
      <c r="AM509" s="1" t="str">
        <f t="shared" si="90"/>
        <v/>
      </c>
      <c r="AN509" s="2" t="b">
        <f t="shared" si="64"/>
        <v>0</v>
      </c>
      <c r="AO509" s="1" t="b">
        <f t="shared" si="65"/>
        <v>1</v>
      </c>
      <c r="AP509" s="1" t="str">
        <f t="shared" si="66"/>
        <v>other</v>
      </c>
      <c r="AQ509" s="1" t="b">
        <f t="shared" si="67"/>
        <v>0</v>
      </c>
      <c r="AR509" s="1" t="b">
        <f t="shared" si="68"/>
        <v>1</v>
      </c>
      <c r="AS509" s="1" t="b">
        <f t="shared" si="69"/>
        <v>1</v>
      </c>
      <c r="AT509" s="1" t="str">
        <f t="shared" si="70"/>
        <v>school administration</v>
      </c>
      <c r="AU509" s="1" t="b">
        <f t="shared" si="71"/>
        <v>1</v>
      </c>
      <c r="AV509" s="1" t="b">
        <f t="shared" si="72"/>
        <v>1</v>
      </c>
      <c r="AW509" s="1" t="str">
        <f t="shared" si="73"/>
        <v>police/sheriff</v>
      </c>
      <c r="AX509" s="1" t="b">
        <f t="shared" si="74"/>
        <v>0</v>
      </c>
      <c r="AY509" s="1" t="b">
        <f t="shared" si="75"/>
        <v>0</v>
      </c>
      <c r="AZ509" s="1" t="b">
        <f t="shared" si="76"/>
        <v>0</v>
      </c>
      <c r="BA509" s="1" t="b">
        <f t="shared" si="77"/>
        <v>0</v>
      </c>
      <c r="BB509" s="1" t="b">
        <f t="shared" si="78"/>
        <v>1</v>
      </c>
    </row>
    <row r="510">
      <c r="A510" s="48" t="s">
        <v>2223</v>
      </c>
      <c r="B510" s="41">
        <v>43482.0</v>
      </c>
      <c r="C510" s="5" t="s">
        <v>462</v>
      </c>
      <c r="D510" s="5" t="s">
        <v>477</v>
      </c>
      <c r="E510" s="5" t="s">
        <v>53</v>
      </c>
      <c r="F510" s="18" t="s">
        <v>2224</v>
      </c>
      <c r="G510" s="6" t="s">
        <v>54</v>
      </c>
      <c r="H510" s="6"/>
      <c r="I510" s="12"/>
      <c r="J510" s="27"/>
      <c r="K510" s="19" t="s">
        <v>83</v>
      </c>
      <c r="L510" s="5" t="s">
        <v>146</v>
      </c>
      <c r="M510" s="5" t="s">
        <v>1469</v>
      </c>
      <c r="N510" s="5" t="s">
        <v>1470</v>
      </c>
      <c r="O510" s="5" t="s">
        <v>297</v>
      </c>
      <c r="P510" s="12"/>
      <c r="Q510" s="12"/>
      <c r="R510" s="12"/>
      <c r="S510" s="12"/>
      <c r="T510" s="138" t="s">
        <v>2225</v>
      </c>
      <c r="U510" s="12"/>
      <c r="V510" s="5" t="s">
        <v>179</v>
      </c>
      <c r="W510" s="5" t="s">
        <v>69</v>
      </c>
      <c r="X510" s="5" t="str">
        <f t="shared" si="85"/>
        <v>school administration
clean up/cover up</v>
      </c>
      <c r="Y510" s="5" t="s">
        <v>70</v>
      </c>
      <c r="Z510" s="5" t="s">
        <v>71</v>
      </c>
      <c r="AA510" s="5" t="str">
        <f t="shared" si="86"/>
        <v>police/sheriff
other</v>
      </c>
      <c r="AB510" s="5" t="s">
        <v>179</v>
      </c>
      <c r="AC510" s="5" t="s">
        <v>111</v>
      </c>
      <c r="AD510" s="5" t="str">
        <f t="shared" si="87"/>
        <v>school administration
letters/statements</v>
      </c>
      <c r="AE510" s="12"/>
      <c r="AF510" s="12"/>
      <c r="AG510" s="12" t="str">
        <f t="shared" si="88"/>
        <v>
</v>
      </c>
      <c r="AH510" s="12">
        <v>3.0</v>
      </c>
      <c r="AI510" s="12" t="str">
        <f t="shared" si="59"/>
        <v>Other</v>
      </c>
      <c r="AJ510" s="12" t="str">
        <f t="shared" si="60"/>
        <v>vandalism</v>
      </c>
      <c r="AK510" s="22" t="str">
        <f t="shared" si="89"/>
        <v>clean up/cover up, other, letters/statements</v>
      </c>
      <c r="AL510" s="23" t="str">
        <f t="shared" si="62"/>
        <v>school administration, police/sheriff, school administration</v>
      </c>
      <c r="AM510" s="1" t="str">
        <f t="shared" si="90"/>
        <v/>
      </c>
      <c r="AN510" s="2" t="b">
        <f t="shared" si="64"/>
        <v>0</v>
      </c>
      <c r="AO510" s="1" t="b">
        <f t="shared" si="65"/>
        <v>1</v>
      </c>
      <c r="AP510" s="1" t="str">
        <f t="shared" si="66"/>
        <v>other</v>
      </c>
      <c r="AQ510" s="1" t="b">
        <f t="shared" si="67"/>
        <v>0</v>
      </c>
      <c r="AR510" s="1" t="b">
        <f t="shared" si="68"/>
        <v>1</v>
      </c>
      <c r="AS510" s="1" t="b">
        <f t="shared" si="69"/>
        <v>1</v>
      </c>
      <c r="AT510" s="1" t="str">
        <f t="shared" si="70"/>
        <v>school administration</v>
      </c>
      <c r="AU510" s="1" t="b">
        <f t="shared" si="71"/>
        <v>0</v>
      </c>
      <c r="AV510" s="1" t="b">
        <f t="shared" si="72"/>
        <v>1</v>
      </c>
      <c r="AW510" s="1" t="str">
        <f t="shared" si="73"/>
        <v>police/sheriff</v>
      </c>
      <c r="AX510" s="1" t="b">
        <f t="shared" si="74"/>
        <v>0</v>
      </c>
      <c r="AY510" s="1" t="b">
        <f t="shared" si="75"/>
        <v>0</v>
      </c>
      <c r="AZ510" s="1" t="b">
        <f t="shared" si="76"/>
        <v>0</v>
      </c>
      <c r="BA510" s="1" t="b">
        <f t="shared" si="77"/>
        <v>0</v>
      </c>
      <c r="BB510" s="1" t="b">
        <f t="shared" si="78"/>
        <v>1</v>
      </c>
    </row>
    <row r="511">
      <c r="A511" s="40" t="s">
        <v>2226</v>
      </c>
      <c r="B511" s="41">
        <v>43483.0</v>
      </c>
      <c r="C511" s="5" t="s">
        <v>1765</v>
      </c>
      <c r="D511" s="5" t="s">
        <v>477</v>
      </c>
      <c r="E511" s="5" t="s">
        <v>53</v>
      </c>
      <c r="F511" s="18" t="s">
        <v>55</v>
      </c>
      <c r="G511" s="6"/>
      <c r="H511" s="6"/>
      <c r="I511" s="12"/>
      <c r="J511" s="27"/>
      <c r="K511" s="19" t="s">
        <v>83</v>
      </c>
      <c r="L511" s="3" t="s">
        <v>59</v>
      </c>
      <c r="M511" s="5" t="s">
        <v>1476</v>
      </c>
      <c r="N511" s="5" t="s">
        <v>1470</v>
      </c>
      <c r="O511" s="10" t="s">
        <v>62</v>
      </c>
      <c r="P511" s="12"/>
      <c r="Q511" s="12"/>
      <c r="R511" s="12"/>
      <c r="S511" s="12"/>
      <c r="T511" s="138" t="s">
        <v>2227</v>
      </c>
      <c r="U511" s="12"/>
      <c r="V511" s="5" t="s">
        <v>179</v>
      </c>
      <c r="W511" s="5" t="s">
        <v>111</v>
      </c>
      <c r="X511" s="5" t="str">
        <f t="shared" si="85"/>
        <v>school administration
letters/statements</v>
      </c>
      <c r="Y511" s="5" t="s">
        <v>179</v>
      </c>
      <c r="Z511" s="5" t="s">
        <v>69</v>
      </c>
      <c r="AA511" s="5" t="str">
        <f t="shared" si="86"/>
        <v>school administration
clean up/cover up</v>
      </c>
      <c r="AB511" s="5" t="s">
        <v>179</v>
      </c>
      <c r="AC511" s="5" t="s">
        <v>110</v>
      </c>
      <c r="AD511" s="5" t="str">
        <f t="shared" si="87"/>
        <v>school administration
policy/committee/system creation</v>
      </c>
      <c r="AE511" s="12"/>
      <c r="AF511" s="12"/>
      <c r="AG511" s="12" t="str">
        <f t="shared" si="88"/>
        <v>
</v>
      </c>
      <c r="AH511" s="12">
        <v>3.0</v>
      </c>
      <c r="AI511" s="12" t="str">
        <f t="shared" si="59"/>
        <v>Graffiti</v>
      </c>
      <c r="AJ511" s="12" t="str">
        <f t="shared" si="60"/>
        <v>graffiti</v>
      </c>
      <c r="AK511" s="22" t="str">
        <f t="shared" si="89"/>
        <v>letters/statements, clean up/cover up, policy/committee/system creation</v>
      </c>
      <c r="AL511" s="23" t="str">
        <f t="shared" si="62"/>
        <v>school administration, school administration, school administration</v>
      </c>
      <c r="AM511" s="1" t="str">
        <f t="shared" si="90"/>
        <v/>
      </c>
      <c r="AN511" s="2" t="b">
        <f t="shared" si="64"/>
        <v>0</v>
      </c>
      <c r="AO511" s="1" t="b">
        <f t="shared" si="65"/>
        <v>0</v>
      </c>
      <c r="AP511" s="1" t="str">
        <f t="shared" si="66"/>
        <v>no involvement</v>
      </c>
      <c r="AQ511" s="1" t="b">
        <f t="shared" si="67"/>
        <v>0</v>
      </c>
      <c r="AR511" s="1" t="b">
        <f t="shared" si="68"/>
        <v>1</v>
      </c>
      <c r="AS511" s="1" t="b">
        <f t="shared" si="69"/>
        <v>1</v>
      </c>
      <c r="AT511" s="1" t="str">
        <f t="shared" si="70"/>
        <v>school administration</v>
      </c>
      <c r="AU511" s="1" t="b">
        <f t="shared" si="71"/>
        <v>0</v>
      </c>
      <c r="AV511" s="1" t="b">
        <f t="shared" si="72"/>
        <v>0</v>
      </c>
      <c r="AW511" s="1" t="str">
        <f t="shared" si="73"/>
        <v>None</v>
      </c>
      <c r="AX511" s="1" t="b">
        <f t="shared" si="74"/>
        <v>1</v>
      </c>
      <c r="AY511" s="1" t="b">
        <f t="shared" si="75"/>
        <v>0</v>
      </c>
      <c r="AZ511" s="1" t="b">
        <f t="shared" si="76"/>
        <v>0</v>
      </c>
      <c r="BA511" s="1" t="b">
        <f t="shared" si="77"/>
        <v>1</v>
      </c>
      <c r="BB511" s="1" t="b">
        <f t="shared" si="78"/>
        <v>1</v>
      </c>
    </row>
    <row r="512">
      <c r="A512" s="40" t="s">
        <v>2228</v>
      </c>
      <c r="B512" s="41">
        <v>43496.0</v>
      </c>
      <c r="C512" s="5" t="s">
        <v>2229</v>
      </c>
      <c r="D512" s="5" t="s">
        <v>95</v>
      </c>
      <c r="E512" s="5" t="s">
        <v>53</v>
      </c>
      <c r="F512" s="18" t="s">
        <v>82</v>
      </c>
      <c r="G512" s="18"/>
      <c r="H512" s="18"/>
      <c r="I512" s="12"/>
      <c r="J512" s="27"/>
      <c r="K512" s="19" t="s">
        <v>83</v>
      </c>
      <c r="L512" s="5" t="s">
        <v>146</v>
      </c>
      <c r="M512" s="5" t="s">
        <v>1476</v>
      </c>
      <c r="N512" s="5" t="s">
        <v>1470</v>
      </c>
      <c r="O512" s="3" t="s">
        <v>1841</v>
      </c>
      <c r="P512" s="40" t="s">
        <v>2230</v>
      </c>
      <c r="Q512" s="89"/>
      <c r="R512" s="12"/>
      <c r="S512" s="12"/>
      <c r="T512" s="49"/>
      <c r="U512" s="5" t="s">
        <v>2231</v>
      </c>
      <c r="V512" s="5" t="s">
        <v>636</v>
      </c>
      <c r="W512" s="5" t="s">
        <v>69</v>
      </c>
      <c r="X512" s="5" t="str">
        <f t="shared" si="85"/>
        <v>homeowner/car owner
clean up/cover up</v>
      </c>
      <c r="Y512" s="12"/>
      <c r="Z512" s="5"/>
      <c r="AA512" s="5" t="str">
        <f t="shared" si="86"/>
        <v>
</v>
      </c>
      <c r="AB512" s="12"/>
      <c r="AC512" s="12"/>
      <c r="AD512" s="5" t="str">
        <f t="shared" si="87"/>
        <v>
</v>
      </c>
      <c r="AE512" s="12"/>
      <c r="AF512" s="12"/>
      <c r="AG512" s="12" t="str">
        <f t="shared" si="88"/>
        <v>
</v>
      </c>
      <c r="AH512" s="12">
        <v>1.0</v>
      </c>
      <c r="AI512" s="12" t="str">
        <f t="shared" si="59"/>
        <v>Other</v>
      </c>
      <c r="AJ512" s="12" t="str">
        <f t="shared" si="60"/>
        <v>none</v>
      </c>
      <c r="AK512" s="22" t="str">
        <f t="shared" si="89"/>
        <v>clean up/cover up</v>
      </c>
      <c r="AL512" s="39" t="str">
        <f t="shared" si="62"/>
        <v>clean up/cover up</v>
      </c>
      <c r="AM512" s="1" t="str">
        <f t="shared" si="90"/>
        <v/>
      </c>
      <c r="AN512" s="2" t="b">
        <f t="shared" si="64"/>
        <v>0</v>
      </c>
      <c r="AO512" s="1" t="b">
        <f t="shared" si="65"/>
        <v>0</v>
      </c>
      <c r="AP512" s="1" t="str">
        <f t="shared" si="66"/>
        <v>no involvement</v>
      </c>
      <c r="AQ512" s="1" t="b">
        <f t="shared" si="67"/>
        <v>0</v>
      </c>
      <c r="AR512" s="1" t="b">
        <f t="shared" si="68"/>
        <v>0</v>
      </c>
      <c r="AS512" s="1" t="b">
        <f t="shared" si="69"/>
        <v>1</v>
      </c>
      <c r="AT512" s="1" t="str">
        <f t="shared" si="70"/>
        <v>homeowner/car owner</v>
      </c>
      <c r="AU512" s="1" t="b">
        <f t="shared" si="71"/>
        <v>0</v>
      </c>
      <c r="AV512" s="1" t="b">
        <f t="shared" si="72"/>
        <v>0</v>
      </c>
      <c r="AW512" s="1" t="str">
        <f t="shared" si="73"/>
        <v>None</v>
      </c>
      <c r="AX512" s="1" t="b">
        <f t="shared" si="74"/>
        <v>0</v>
      </c>
      <c r="AY512" s="1" t="b">
        <f t="shared" si="75"/>
        <v>0</v>
      </c>
      <c r="AZ512" s="1" t="b">
        <f t="shared" si="76"/>
        <v>0</v>
      </c>
      <c r="BA512" s="1" t="b">
        <f t="shared" si="77"/>
        <v>0</v>
      </c>
      <c r="BB512" s="1" t="b">
        <f t="shared" si="78"/>
        <v>1</v>
      </c>
    </row>
    <row r="513">
      <c r="A513" s="40" t="s">
        <v>2232</v>
      </c>
      <c r="B513" s="41">
        <v>43500.0</v>
      </c>
      <c r="C513" s="5" t="s">
        <v>2233</v>
      </c>
      <c r="D513" s="5" t="s">
        <v>1178</v>
      </c>
      <c r="E513" s="5" t="s">
        <v>952</v>
      </c>
      <c r="F513" s="18" t="s">
        <v>55</v>
      </c>
      <c r="G513" s="6"/>
      <c r="H513" s="6"/>
      <c r="I513" s="12"/>
      <c r="J513" s="27"/>
      <c r="K513" s="19" t="s">
        <v>83</v>
      </c>
      <c r="L513" s="3" t="s">
        <v>59</v>
      </c>
      <c r="M513" s="5" t="s">
        <v>1476</v>
      </c>
      <c r="N513" s="5" t="s">
        <v>1470</v>
      </c>
      <c r="O513" s="10" t="s">
        <v>62</v>
      </c>
      <c r="P513" s="40" t="s">
        <v>2234</v>
      </c>
      <c r="Q513" s="12"/>
      <c r="R513" s="12"/>
      <c r="S513" s="12"/>
      <c r="T513" s="138" t="s">
        <v>2235</v>
      </c>
      <c r="U513" s="5" t="s">
        <v>2236</v>
      </c>
      <c r="V513" s="5" t="s">
        <v>171</v>
      </c>
      <c r="W513" s="5" t="s">
        <v>71</v>
      </c>
      <c r="X513" s="5" t="str">
        <f t="shared" si="85"/>
        <v>ADL
other</v>
      </c>
      <c r="Y513" s="5" t="s">
        <v>380</v>
      </c>
      <c r="Z513" s="5" t="s">
        <v>111</v>
      </c>
      <c r="AA513" s="5" t="str">
        <f t="shared" si="86"/>
        <v>representative/senator
letters/statements</v>
      </c>
      <c r="AB513" s="5" t="s">
        <v>163</v>
      </c>
      <c r="AC513" s="5" t="s">
        <v>226</v>
      </c>
      <c r="AD513" s="5" t="str">
        <f t="shared" si="87"/>
        <v>religious leaders
victim support</v>
      </c>
      <c r="AE513" s="5" t="s">
        <v>179</v>
      </c>
      <c r="AF513" s="5" t="s">
        <v>111</v>
      </c>
      <c r="AG513" s="12" t="str">
        <f t="shared" si="88"/>
        <v>school administration
letters/statements</v>
      </c>
      <c r="AH513" s="12">
        <v>4.0</v>
      </c>
      <c r="AI513" s="12" t="str">
        <f t="shared" si="59"/>
        <v>Graffiti</v>
      </c>
      <c r="AJ513" s="12" t="str">
        <f t="shared" si="60"/>
        <v>graffiti</v>
      </c>
      <c r="AK513" s="22" t="str">
        <f t="shared" si="89"/>
        <v>other, letters/statements, victim support, letters/statements</v>
      </c>
      <c r="AL513" s="23" t="str">
        <f t="shared" si="62"/>
        <v>ADL, representative/senator, religious leaders, school administration</v>
      </c>
      <c r="AM513" s="1" t="str">
        <f t="shared" si="90"/>
        <v/>
      </c>
      <c r="AN513" s="2" t="b">
        <f t="shared" si="64"/>
        <v>0</v>
      </c>
      <c r="AO513" s="1" t="b">
        <f t="shared" si="65"/>
        <v>0</v>
      </c>
      <c r="AP513" s="1" t="str">
        <f t="shared" si="66"/>
        <v>no involvement</v>
      </c>
      <c r="AQ513" s="1" t="b">
        <f t="shared" si="67"/>
        <v>1</v>
      </c>
      <c r="AR513" s="1" t="b">
        <f t="shared" si="68"/>
        <v>1</v>
      </c>
      <c r="AS513" s="1" t="b">
        <f t="shared" si="69"/>
        <v>0</v>
      </c>
      <c r="AT513" s="1" t="str">
        <f t="shared" si="70"/>
        <v>None</v>
      </c>
      <c r="AU513" s="1" t="b">
        <f t="shared" si="71"/>
        <v>0</v>
      </c>
      <c r="AV513" s="1" t="b">
        <f t="shared" si="72"/>
        <v>1</v>
      </c>
      <c r="AW513" s="1" t="str">
        <f t="shared" si="73"/>
        <v>ADL</v>
      </c>
      <c r="AX513" s="1" t="b">
        <f t="shared" si="74"/>
        <v>0</v>
      </c>
      <c r="AY513" s="1" t="b">
        <f t="shared" si="75"/>
        <v>0</v>
      </c>
      <c r="AZ513" s="1" t="b">
        <f t="shared" si="76"/>
        <v>1</v>
      </c>
      <c r="BA513" s="1" t="b">
        <f t="shared" si="77"/>
        <v>1</v>
      </c>
      <c r="BB513" s="1" t="b">
        <f t="shared" si="78"/>
        <v>0</v>
      </c>
    </row>
    <row r="514">
      <c r="A514" s="40" t="s">
        <v>2237</v>
      </c>
      <c r="B514" s="41">
        <v>43509.0</v>
      </c>
      <c r="C514" s="5" t="s">
        <v>1314</v>
      </c>
      <c r="D514" s="5" t="s">
        <v>74</v>
      </c>
      <c r="E514" s="5" t="s">
        <v>53</v>
      </c>
      <c r="F514" s="18" t="s">
        <v>2224</v>
      </c>
      <c r="G514" s="6"/>
      <c r="H514" s="6"/>
      <c r="I514" s="12"/>
      <c r="J514" s="27"/>
      <c r="K514" s="19" t="s">
        <v>83</v>
      </c>
      <c r="L514" s="5" t="s">
        <v>146</v>
      </c>
      <c r="M514" s="5" t="s">
        <v>1476</v>
      </c>
      <c r="N514" s="5" t="s">
        <v>1470</v>
      </c>
      <c r="O514" s="5" t="s">
        <v>203</v>
      </c>
      <c r="P514" s="12"/>
      <c r="Q514" s="12"/>
      <c r="R514" s="12"/>
      <c r="S514" s="12"/>
      <c r="T514" s="11" t="s">
        <v>2238</v>
      </c>
      <c r="U514" s="12"/>
      <c r="V514" s="5" t="s">
        <v>179</v>
      </c>
      <c r="W514" s="5" t="s">
        <v>111</v>
      </c>
      <c r="X514" s="5" t="str">
        <f t="shared" si="85"/>
        <v>school administration
letters/statements</v>
      </c>
      <c r="Y514" s="5" t="s">
        <v>70</v>
      </c>
      <c r="Z514" s="5" t="s">
        <v>71</v>
      </c>
      <c r="AA514" s="5" t="str">
        <f t="shared" si="86"/>
        <v>police/sheriff
other</v>
      </c>
      <c r="AB514" s="5" t="s">
        <v>179</v>
      </c>
      <c r="AC514" s="5" t="s">
        <v>226</v>
      </c>
      <c r="AD514" s="5" t="str">
        <f t="shared" si="87"/>
        <v>school administration
victim support</v>
      </c>
      <c r="AE514" s="12"/>
      <c r="AF514" s="12"/>
      <c r="AG514" s="12" t="str">
        <f t="shared" si="88"/>
        <v>
</v>
      </c>
      <c r="AH514" s="12">
        <v>3.0</v>
      </c>
      <c r="AI514" s="12" t="str">
        <f t="shared" si="59"/>
        <v>Other</v>
      </c>
      <c r="AJ514" s="12" t="str">
        <f t="shared" si="60"/>
        <v>other</v>
      </c>
      <c r="AK514" s="22" t="str">
        <f t="shared" si="89"/>
        <v>letters/statements, other, victim support</v>
      </c>
      <c r="AL514" s="23" t="str">
        <f t="shared" si="62"/>
        <v>school administration, police/sheriff, school administration</v>
      </c>
      <c r="AM514" s="1" t="str">
        <f t="shared" si="90"/>
        <v/>
      </c>
      <c r="AN514" s="2" t="b">
        <f t="shared" si="64"/>
        <v>0</v>
      </c>
      <c r="AO514" s="1" t="b">
        <f t="shared" si="65"/>
        <v>1</v>
      </c>
      <c r="AP514" s="1" t="str">
        <f t="shared" si="66"/>
        <v>other</v>
      </c>
      <c r="AQ514" s="1" t="b">
        <f t="shared" si="67"/>
        <v>0</v>
      </c>
      <c r="AR514" s="1" t="b">
        <f t="shared" si="68"/>
        <v>1</v>
      </c>
      <c r="AS514" s="1" t="b">
        <f t="shared" si="69"/>
        <v>0</v>
      </c>
      <c r="AT514" s="1" t="str">
        <f t="shared" si="70"/>
        <v>None</v>
      </c>
      <c r="AU514" s="1" t="b">
        <f t="shared" si="71"/>
        <v>0</v>
      </c>
      <c r="AV514" s="1" t="b">
        <f t="shared" si="72"/>
        <v>1</v>
      </c>
      <c r="AW514" s="1" t="str">
        <f t="shared" si="73"/>
        <v>police/sheriff</v>
      </c>
      <c r="AX514" s="1" t="b">
        <f t="shared" si="74"/>
        <v>0</v>
      </c>
      <c r="AY514" s="1" t="b">
        <f t="shared" si="75"/>
        <v>0</v>
      </c>
      <c r="AZ514" s="1" t="b">
        <f t="shared" si="76"/>
        <v>1</v>
      </c>
      <c r="BA514" s="1" t="b">
        <f t="shared" si="77"/>
        <v>1</v>
      </c>
      <c r="BB514" s="1" t="b">
        <f t="shared" si="78"/>
        <v>1</v>
      </c>
    </row>
    <row r="515">
      <c r="A515" s="62" t="s">
        <v>2239</v>
      </c>
      <c r="B515" s="41">
        <v>43518.0</v>
      </c>
      <c r="C515" s="5" t="s">
        <v>1288</v>
      </c>
      <c r="D515" s="5" t="s">
        <v>333</v>
      </c>
      <c r="E515" s="5" t="s">
        <v>96</v>
      </c>
      <c r="F515" s="18" t="s">
        <v>672</v>
      </c>
      <c r="G515" s="6"/>
      <c r="H515" s="6"/>
      <c r="I515" s="11" t="s">
        <v>2240</v>
      </c>
      <c r="J515" s="27"/>
      <c r="K515" s="19" t="s">
        <v>132</v>
      </c>
      <c r="L515" s="5" t="s">
        <v>517</v>
      </c>
      <c r="M515" s="5" t="s">
        <v>1497</v>
      </c>
      <c r="N515" s="5" t="s">
        <v>1470</v>
      </c>
      <c r="O515" s="5" t="s">
        <v>1605</v>
      </c>
      <c r="P515" s="40" t="s">
        <v>2241</v>
      </c>
      <c r="Q515" s="5" t="s">
        <v>134</v>
      </c>
      <c r="R515" s="12"/>
      <c r="S515" s="5" t="s">
        <v>88</v>
      </c>
      <c r="T515" s="239" t="s">
        <v>2242</v>
      </c>
      <c r="U515" s="5" t="s">
        <v>2243</v>
      </c>
      <c r="V515" s="5" t="s">
        <v>70</v>
      </c>
      <c r="W515" s="5" t="s">
        <v>42</v>
      </c>
      <c r="X515" s="5" t="str">
        <f t="shared" si="85"/>
        <v>police/sheriff
suspension/denial of access to space</v>
      </c>
      <c r="Y515" s="5" t="s">
        <v>380</v>
      </c>
      <c r="Z515" s="5" t="s">
        <v>111</v>
      </c>
      <c r="AA515" s="5" t="str">
        <f t="shared" si="86"/>
        <v>representative/senator
letters/statements</v>
      </c>
      <c r="AB515" s="5"/>
      <c r="AC515" s="5"/>
      <c r="AD515" s="5" t="str">
        <f t="shared" si="87"/>
        <v>
</v>
      </c>
      <c r="AE515" s="5"/>
      <c r="AF515" s="5"/>
      <c r="AG515" s="12" t="str">
        <f t="shared" si="88"/>
        <v>
</v>
      </c>
      <c r="AH515" s="12">
        <v>2.0</v>
      </c>
      <c r="AI515" s="12" t="str">
        <f t="shared" si="59"/>
        <v>Graffiti</v>
      </c>
      <c r="AJ515" s="12" t="str">
        <f t="shared" si="60"/>
        <v>graffiti</v>
      </c>
      <c r="AK515" s="22" t="str">
        <f t="shared" si="89"/>
        <v>suspension/denial of access to space, letters/statements</v>
      </c>
      <c r="AL515" s="23" t="str">
        <f t="shared" si="62"/>
        <v>police/sheriff, representative/senator</v>
      </c>
      <c r="AM515" s="1" t="str">
        <f t="shared" si="90"/>
        <v>Jewish Community</v>
      </c>
      <c r="AN515" s="2" t="b">
        <f t="shared" si="64"/>
        <v>0</v>
      </c>
      <c r="AO515" s="1" t="b">
        <f t="shared" si="65"/>
        <v>1</v>
      </c>
      <c r="AP515" s="1" t="str">
        <f t="shared" si="66"/>
        <v>suspension/denial of access to space</v>
      </c>
      <c r="AQ515" s="1" t="b">
        <f t="shared" si="67"/>
        <v>0</v>
      </c>
      <c r="AR515" s="1" t="b">
        <f t="shared" si="68"/>
        <v>1</v>
      </c>
      <c r="AS515" s="1" t="b">
        <f t="shared" si="69"/>
        <v>0</v>
      </c>
      <c r="AT515" s="1" t="str">
        <f t="shared" si="70"/>
        <v>None</v>
      </c>
      <c r="AU515" s="1" t="b">
        <f t="shared" si="71"/>
        <v>1</v>
      </c>
      <c r="AV515" s="1" t="b">
        <f t="shared" si="72"/>
        <v>0</v>
      </c>
      <c r="AW515" s="1" t="str">
        <f t="shared" si="73"/>
        <v>None</v>
      </c>
      <c r="AX515" s="1" t="b">
        <f t="shared" si="74"/>
        <v>0</v>
      </c>
      <c r="AY515" s="1" t="b">
        <f t="shared" si="75"/>
        <v>0</v>
      </c>
      <c r="AZ515" s="1" t="b">
        <f t="shared" si="76"/>
        <v>0</v>
      </c>
      <c r="BA515" s="1" t="b">
        <f t="shared" si="77"/>
        <v>0</v>
      </c>
      <c r="BB515" s="1" t="b">
        <f t="shared" si="78"/>
        <v>1</v>
      </c>
    </row>
    <row r="516">
      <c r="A516" s="40" t="s">
        <v>2244</v>
      </c>
      <c r="B516" s="41">
        <v>43519.0</v>
      </c>
      <c r="C516" s="5" t="s">
        <v>2245</v>
      </c>
      <c r="D516" s="5" t="s">
        <v>52</v>
      </c>
      <c r="E516" s="5" t="s">
        <v>53</v>
      </c>
      <c r="F516" s="18" t="s">
        <v>54</v>
      </c>
      <c r="G516" s="6"/>
      <c r="H516" s="6"/>
      <c r="I516" s="12"/>
      <c r="J516" s="27"/>
      <c r="K516" s="19" t="s">
        <v>83</v>
      </c>
      <c r="L516" s="5" t="s">
        <v>2246</v>
      </c>
      <c r="M516" s="5" t="s">
        <v>1497</v>
      </c>
      <c r="N516" s="5" t="s">
        <v>1470</v>
      </c>
      <c r="O516" s="5" t="s">
        <v>2247</v>
      </c>
      <c r="P516" s="12"/>
      <c r="Q516" s="12"/>
      <c r="R516" s="12"/>
      <c r="S516" s="12"/>
      <c r="T516" s="11" t="s">
        <v>2248</v>
      </c>
      <c r="U516" s="12"/>
      <c r="V516" s="5" t="s">
        <v>179</v>
      </c>
      <c r="W516" s="5" t="s">
        <v>111</v>
      </c>
      <c r="X516" s="5" t="str">
        <f t="shared" si="85"/>
        <v>school administration
letters/statements</v>
      </c>
      <c r="Y516" s="5" t="s">
        <v>179</v>
      </c>
      <c r="Z516" s="5" t="s">
        <v>69</v>
      </c>
      <c r="AA516" s="5" t="str">
        <f t="shared" si="86"/>
        <v>school administration
clean up/cover up</v>
      </c>
      <c r="AB516" s="5" t="s">
        <v>70</v>
      </c>
      <c r="AC516" s="5" t="s">
        <v>71</v>
      </c>
      <c r="AD516" s="5" t="str">
        <f t="shared" si="87"/>
        <v>police/sheriff
other</v>
      </c>
      <c r="AE516" s="12"/>
      <c r="AF516" s="12"/>
      <c r="AG516" s="12" t="str">
        <f t="shared" si="88"/>
        <v>
</v>
      </c>
      <c r="AH516" s="12">
        <v>3.0</v>
      </c>
      <c r="AI516" s="12" t="str">
        <f t="shared" si="59"/>
        <v>Vandalism</v>
      </c>
      <c r="AJ516" s="12" t="str">
        <f t="shared" si="60"/>
        <v>vandalism</v>
      </c>
      <c r="AK516" s="22" t="str">
        <f t="shared" si="89"/>
        <v>letters/statements, clean up/cover up, other</v>
      </c>
      <c r="AL516" s="23" t="str">
        <f t="shared" si="62"/>
        <v>school administration, school administration, police/sheriff</v>
      </c>
      <c r="AM516" s="1" t="str">
        <f t="shared" si="90"/>
        <v/>
      </c>
      <c r="AN516" s="2" t="b">
        <f t="shared" si="64"/>
        <v>0</v>
      </c>
      <c r="AO516" s="1" t="b">
        <f t="shared" si="65"/>
        <v>1</v>
      </c>
      <c r="AP516" s="1" t="str">
        <f t="shared" si="66"/>
        <v>other</v>
      </c>
      <c r="AQ516" s="1" t="b">
        <f t="shared" si="67"/>
        <v>0</v>
      </c>
      <c r="AR516" s="1" t="b">
        <f t="shared" si="68"/>
        <v>1</v>
      </c>
      <c r="AS516" s="1" t="b">
        <f t="shared" si="69"/>
        <v>1</v>
      </c>
      <c r="AT516" s="1" t="str">
        <f t="shared" si="70"/>
        <v>school administration</v>
      </c>
      <c r="AU516" s="1" t="b">
        <f t="shared" si="71"/>
        <v>0</v>
      </c>
      <c r="AV516" s="1" t="b">
        <f t="shared" si="72"/>
        <v>1</v>
      </c>
      <c r="AW516" s="1" t="str">
        <f t="shared" si="73"/>
        <v>police/sheriff</v>
      </c>
      <c r="AX516" s="1" t="b">
        <f t="shared" si="74"/>
        <v>0</v>
      </c>
      <c r="AY516" s="1" t="b">
        <f t="shared" si="75"/>
        <v>0</v>
      </c>
      <c r="AZ516" s="1" t="b">
        <f t="shared" si="76"/>
        <v>0</v>
      </c>
      <c r="BA516" s="1" t="b">
        <f t="shared" si="77"/>
        <v>0</v>
      </c>
      <c r="BB516" s="1" t="b">
        <f t="shared" si="78"/>
        <v>1</v>
      </c>
    </row>
    <row r="517">
      <c r="A517" s="40" t="s">
        <v>2249</v>
      </c>
      <c r="B517" s="240">
        <v>43525.0</v>
      </c>
      <c r="C517" s="5" t="s">
        <v>2250</v>
      </c>
      <c r="D517" s="5" t="s">
        <v>124</v>
      </c>
      <c r="E517" s="5" t="s">
        <v>1103</v>
      </c>
      <c r="F517" s="18" t="s">
        <v>82</v>
      </c>
      <c r="G517" s="18"/>
      <c r="H517" s="18"/>
      <c r="I517" s="5" t="s">
        <v>2251</v>
      </c>
      <c r="J517" s="27"/>
      <c r="K517" s="19" t="s">
        <v>83</v>
      </c>
      <c r="L517" s="5" t="s">
        <v>2207</v>
      </c>
      <c r="M517" s="5" t="s">
        <v>1476</v>
      </c>
      <c r="N517" s="5" t="s">
        <v>1470</v>
      </c>
      <c r="O517" s="5" t="s">
        <v>2252</v>
      </c>
      <c r="P517" s="12"/>
      <c r="Q517" s="5" t="s">
        <v>87</v>
      </c>
      <c r="R517" s="3"/>
      <c r="S517" s="12"/>
      <c r="T517" s="138" t="s">
        <v>2253</v>
      </c>
      <c r="U517" s="12"/>
      <c r="V517" s="5" t="s">
        <v>70</v>
      </c>
      <c r="W517" s="5" t="s">
        <v>71</v>
      </c>
      <c r="X517" s="5" t="str">
        <f t="shared" si="85"/>
        <v>police/sheriff
other</v>
      </c>
      <c r="Y517" s="5" t="s">
        <v>179</v>
      </c>
      <c r="Z517" s="5" t="s">
        <v>42</v>
      </c>
      <c r="AA517" s="5" t="str">
        <f t="shared" si="86"/>
        <v>school administration
suspension/denial of access to space</v>
      </c>
      <c r="AB517" s="5" t="s">
        <v>179</v>
      </c>
      <c r="AC517" s="5" t="s">
        <v>111</v>
      </c>
      <c r="AD517" s="5" t="str">
        <f t="shared" si="87"/>
        <v>school administration
letters/statements</v>
      </c>
      <c r="AE517" s="12"/>
      <c r="AF517" s="12"/>
      <c r="AG517" s="12" t="str">
        <f t="shared" si="88"/>
        <v>
</v>
      </c>
      <c r="AH517" s="12">
        <v>3.0</v>
      </c>
      <c r="AI517" s="12" t="str">
        <f t="shared" si="59"/>
        <v>Other</v>
      </c>
      <c r="AJ517" s="12" t="str">
        <f t="shared" si="60"/>
        <v>none</v>
      </c>
      <c r="AK517" s="22" t="str">
        <f t="shared" si="89"/>
        <v>other, suspension/denial of access to space, letters/statements</v>
      </c>
      <c r="AL517" s="23" t="str">
        <f t="shared" si="62"/>
        <v>police/sheriff, school administration, school administration</v>
      </c>
      <c r="AM517" s="1" t="str">
        <f t="shared" si="90"/>
        <v>Non-White</v>
      </c>
      <c r="AN517" s="2" t="b">
        <f t="shared" si="64"/>
        <v>0</v>
      </c>
      <c r="AO517" s="1" t="b">
        <f t="shared" si="65"/>
        <v>1</v>
      </c>
      <c r="AP517" s="1" t="str">
        <f t="shared" si="66"/>
        <v>other</v>
      </c>
      <c r="AQ517" s="1" t="b">
        <f t="shared" si="67"/>
        <v>0</v>
      </c>
      <c r="AR517" s="1" t="b">
        <f t="shared" si="68"/>
        <v>1</v>
      </c>
      <c r="AS517" s="1" t="b">
        <f t="shared" si="69"/>
        <v>0</v>
      </c>
      <c r="AT517" s="1" t="str">
        <f t="shared" si="70"/>
        <v>None</v>
      </c>
      <c r="AU517" s="1" t="b">
        <f t="shared" si="71"/>
        <v>1</v>
      </c>
      <c r="AV517" s="1" t="b">
        <f t="shared" si="72"/>
        <v>1</v>
      </c>
      <c r="AW517" s="1" t="str">
        <f t="shared" si="73"/>
        <v>police/sheriff</v>
      </c>
      <c r="AX517" s="1" t="b">
        <f t="shared" si="74"/>
        <v>0</v>
      </c>
      <c r="AY517" s="1" t="b">
        <f t="shared" si="75"/>
        <v>0</v>
      </c>
      <c r="AZ517" s="1" t="b">
        <f t="shared" si="76"/>
        <v>0</v>
      </c>
      <c r="BA517" s="1" t="b">
        <f t="shared" si="77"/>
        <v>0</v>
      </c>
      <c r="BB517" s="1" t="b">
        <f t="shared" si="78"/>
        <v>1</v>
      </c>
    </row>
    <row r="518">
      <c r="A518" s="40" t="s">
        <v>2254</v>
      </c>
      <c r="B518" s="41">
        <v>43529.0</v>
      </c>
      <c r="C518" s="5" t="s">
        <v>1528</v>
      </c>
      <c r="D518" s="5" t="s">
        <v>477</v>
      </c>
      <c r="E518" s="5" t="s">
        <v>53</v>
      </c>
      <c r="F518" s="18" t="s">
        <v>455</v>
      </c>
      <c r="G518" s="6" t="s">
        <v>54</v>
      </c>
      <c r="H518" s="6"/>
      <c r="I518" s="12"/>
      <c r="J518" s="27"/>
      <c r="K518" s="19" t="s">
        <v>83</v>
      </c>
      <c r="L518" s="5" t="s">
        <v>146</v>
      </c>
      <c r="M518" s="5" t="s">
        <v>1497</v>
      </c>
      <c r="N518" s="5" t="s">
        <v>1470</v>
      </c>
      <c r="O518" s="5" t="s">
        <v>297</v>
      </c>
      <c r="P518" s="12"/>
      <c r="Q518" s="12"/>
      <c r="R518" s="12"/>
      <c r="S518" s="12"/>
      <c r="T518" s="138" t="s">
        <v>2255</v>
      </c>
      <c r="U518" s="241" t="s">
        <v>2256</v>
      </c>
      <c r="V518" s="5" t="s">
        <v>179</v>
      </c>
      <c r="W518" s="5" t="s">
        <v>110</v>
      </c>
      <c r="X518" s="5" t="str">
        <f t="shared" si="85"/>
        <v>school administration
policy/committee/system creation</v>
      </c>
      <c r="Y518" s="5" t="s">
        <v>179</v>
      </c>
      <c r="Z518" s="5" t="s">
        <v>110</v>
      </c>
      <c r="AA518" s="5" t="str">
        <f t="shared" si="86"/>
        <v>school administration
policy/committee/system creation</v>
      </c>
      <c r="AB518" s="12"/>
      <c r="AC518" s="12"/>
      <c r="AD518" s="5" t="str">
        <f t="shared" si="87"/>
        <v>
</v>
      </c>
      <c r="AE518" s="12"/>
      <c r="AF518" s="12"/>
      <c r="AG518" s="12" t="str">
        <f t="shared" si="88"/>
        <v>
</v>
      </c>
      <c r="AH518" s="12">
        <v>2.0</v>
      </c>
      <c r="AI518" s="12" t="str">
        <f t="shared" si="59"/>
        <v>Graffiti</v>
      </c>
      <c r="AJ518" s="12" t="str">
        <f t="shared" si="60"/>
        <v>vandalism</v>
      </c>
      <c r="AK518" s="22" t="str">
        <f t="shared" si="89"/>
        <v>policy/committee/system creation, policy/committee/system creation</v>
      </c>
      <c r="AL518" s="23" t="str">
        <f t="shared" si="62"/>
        <v>school administration, school administration</v>
      </c>
      <c r="AM518" s="1" t="str">
        <f t="shared" si="90"/>
        <v/>
      </c>
      <c r="AN518" s="2" t="b">
        <f t="shared" si="64"/>
        <v>0</v>
      </c>
      <c r="AO518" s="1" t="b">
        <f t="shared" si="65"/>
        <v>0</v>
      </c>
      <c r="AP518" s="1" t="str">
        <f t="shared" si="66"/>
        <v>no involvement</v>
      </c>
      <c r="AQ518" s="1" t="b">
        <f t="shared" si="67"/>
        <v>0</v>
      </c>
      <c r="AR518" s="1" t="b">
        <f t="shared" si="68"/>
        <v>0</v>
      </c>
      <c r="AS518" s="1" t="b">
        <f t="shared" si="69"/>
        <v>0</v>
      </c>
      <c r="AT518" s="1" t="str">
        <f t="shared" si="70"/>
        <v>None</v>
      </c>
      <c r="AU518" s="1" t="b">
        <f t="shared" si="71"/>
        <v>0</v>
      </c>
      <c r="AV518" s="1" t="b">
        <f t="shared" si="72"/>
        <v>0</v>
      </c>
      <c r="AW518" s="1" t="str">
        <f t="shared" si="73"/>
        <v>None</v>
      </c>
      <c r="AX518" s="1" t="b">
        <f t="shared" si="74"/>
        <v>1</v>
      </c>
      <c r="AY518" s="1" t="b">
        <f t="shared" si="75"/>
        <v>0</v>
      </c>
      <c r="AZ518" s="1" t="b">
        <f t="shared" si="76"/>
        <v>0</v>
      </c>
      <c r="BA518" s="1" t="b">
        <f t="shared" si="77"/>
        <v>1</v>
      </c>
      <c r="BB518" s="1" t="b">
        <f t="shared" si="78"/>
        <v>0</v>
      </c>
    </row>
    <row r="519">
      <c r="A519" s="62" t="s">
        <v>2257</v>
      </c>
      <c r="B519" s="41">
        <v>43530.0</v>
      </c>
      <c r="C519" s="5" t="s">
        <v>308</v>
      </c>
      <c r="D519" s="5" t="s">
        <v>309</v>
      </c>
      <c r="E519" s="5" t="s">
        <v>96</v>
      </c>
      <c r="F519" s="18" t="s">
        <v>82</v>
      </c>
      <c r="G519" s="26"/>
      <c r="H519" s="26"/>
      <c r="I519" s="12"/>
      <c r="J519" s="27"/>
      <c r="K519" s="19" t="s">
        <v>83</v>
      </c>
      <c r="L519" s="5" t="s">
        <v>2258</v>
      </c>
      <c r="M519" s="5" t="s">
        <v>1913</v>
      </c>
      <c r="N519" s="5" t="s">
        <v>1470</v>
      </c>
      <c r="O519" s="5" t="s">
        <v>1963</v>
      </c>
      <c r="P519" s="12"/>
      <c r="Q519" s="12"/>
      <c r="R519" s="12"/>
      <c r="S519" s="12"/>
      <c r="T519" s="11" t="s">
        <v>2259</v>
      </c>
      <c r="U519" s="70" t="s">
        <v>2260</v>
      </c>
      <c r="V519" s="5" t="s">
        <v>179</v>
      </c>
      <c r="W519" s="5" t="s">
        <v>69</v>
      </c>
      <c r="X519" s="5" t="str">
        <f t="shared" si="85"/>
        <v>school administration
clean up/cover up</v>
      </c>
      <c r="Y519" s="5" t="s">
        <v>179</v>
      </c>
      <c r="Z519" s="5" t="s">
        <v>111</v>
      </c>
      <c r="AA519" s="5" t="str">
        <f t="shared" si="86"/>
        <v>school administration
letters/statements</v>
      </c>
      <c r="AB519" s="5" t="s">
        <v>179</v>
      </c>
      <c r="AC519" s="5" t="s">
        <v>71</v>
      </c>
      <c r="AD519" s="5" t="str">
        <f t="shared" si="87"/>
        <v>school administration
other</v>
      </c>
      <c r="AE519" s="12"/>
      <c r="AF519" s="12"/>
      <c r="AG519" s="12" t="str">
        <f t="shared" si="88"/>
        <v>
</v>
      </c>
      <c r="AH519" s="12">
        <v>3.0</v>
      </c>
      <c r="AI519" s="12" t="str">
        <f t="shared" si="59"/>
        <v>Other</v>
      </c>
      <c r="AJ519" s="12" t="str">
        <f t="shared" si="60"/>
        <v>none</v>
      </c>
      <c r="AK519" s="22" t="str">
        <f t="shared" si="89"/>
        <v>clean up/cover up, letters/statements, other</v>
      </c>
      <c r="AL519" s="23" t="str">
        <f t="shared" si="62"/>
        <v>school administration, school administration, school administration</v>
      </c>
      <c r="AM519" s="1" t="str">
        <f t="shared" si="90"/>
        <v/>
      </c>
      <c r="AN519" s="2" t="b">
        <f t="shared" si="64"/>
        <v>0</v>
      </c>
      <c r="AO519" s="1" t="b">
        <f t="shared" si="65"/>
        <v>0</v>
      </c>
      <c r="AP519" s="1" t="str">
        <f t="shared" si="66"/>
        <v>no involvement</v>
      </c>
      <c r="AQ519" s="1" t="b">
        <f t="shared" si="67"/>
        <v>0</v>
      </c>
      <c r="AR519" s="1" t="b">
        <f t="shared" si="68"/>
        <v>1</v>
      </c>
      <c r="AS519" s="1" t="b">
        <f t="shared" si="69"/>
        <v>1</v>
      </c>
      <c r="AT519" s="1" t="str">
        <f t="shared" si="70"/>
        <v>school administration</v>
      </c>
      <c r="AU519" s="1" t="b">
        <f t="shared" si="71"/>
        <v>0</v>
      </c>
      <c r="AV519" s="1" t="b">
        <f t="shared" si="72"/>
        <v>1</v>
      </c>
      <c r="AW519" s="1" t="str">
        <f t="shared" si="73"/>
        <v>school administration</v>
      </c>
      <c r="AX519" s="1" t="b">
        <f t="shared" si="74"/>
        <v>0</v>
      </c>
      <c r="AY519" s="1" t="b">
        <f t="shared" si="75"/>
        <v>0</v>
      </c>
      <c r="AZ519" s="1" t="b">
        <f t="shared" si="76"/>
        <v>0</v>
      </c>
      <c r="BA519" s="1" t="b">
        <f t="shared" si="77"/>
        <v>0</v>
      </c>
      <c r="BB519" s="1" t="b">
        <f t="shared" si="78"/>
        <v>1</v>
      </c>
    </row>
    <row r="520">
      <c r="A520" s="62" t="s">
        <v>2261</v>
      </c>
      <c r="B520" s="41">
        <v>43531.0</v>
      </c>
      <c r="C520" s="5" t="s">
        <v>2262</v>
      </c>
      <c r="D520" s="5" t="s">
        <v>898</v>
      </c>
      <c r="E520" s="5" t="s">
        <v>53</v>
      </c>
      <c r="F520" s="18" t="s">
        <v>455</v>
      </c>
      <c r="G520" s="6"/>
      <c r="H520" s="6"/>
      <c r="I520" s="12"/>
      <c r="J520" s="27"/>
      <c r="K520" s="19" t="s">
        <v>83</v>
      </c>
      <c r="L520" s="3" t="s">
        <v>151</v>
      </c>
      <c r="M520" s="5" t="s">
        <v>1476</v>
      </c>
      <c r="N520" s="5" t="s">
        <v>1470</v>
      </c>
      <c r="O520" s="5" t="s">
        <v>2263</v>
      </c>
      <c r="P520" s="12"/>
      <c r="Q520" s="12"/>
      <c r="R520" s="12"/>
      <c r="S520" s="12"/>
      <c r="T520" s="138" t="s">
        <v>2264</v>
      </c>
      <c r="U520" s="12"/>
      <c r="V520" s="5" t="s">
        <v>179</v>
      </c>
      <c r="W520" s="5" t="s">
        <v>71</v>
      </c>
      <c r="X520" s="5" t="str">
        <f t="shared" si="85"/>
        <v>school administration
other</v>
      </c>
      <c r="Y520" s="5" t="s">
        <v>179</v>
      </c>
      <c r="Z520" s="5" t="s">
        <v>111</v>
      </c>
      <c r="AA520" s="5" t="str">
        <f t="shared" si="86"/>
        <v>school administration
letters/statements</v>
      </c>
      <c r="AB520" s="5" t="s">
        <v>179</v>
      </c>
      <c r="AC520" s="5" t="s">
        <v>110</v>
      </c>
      <c r="AD520" s="5" t="str">
        <f t="shared" si="87"/>
        <v>school administration
policy/committee/system creation</v>
      </c>
      <c r="AE520" s="12"/>
      <c r="AF520" s="12"/>
      <c r="AG520" s="12" t="str">
        <f t="shared" si="88"/>
        <v>
</v>
      </c>
      <c r="AH520" s="12">
        <v>3.0</v>
      </c>
      <c r="AI520" s="12" t="str">
        <f t="shared" si="59"/>
        <v>Graffiti</v>
      </c>
      <c r="AJ520" s="12" t="str">
        <f t="shared" si="60"/>
        <v>graffiti</v>
      </c>
      <c r="AK520" s="22" t="str">
        <f t="shared" si="89"/>
        <v>other, letters/statements, policy/committee/system creation</v>
      </c>
      <c r="AL520" s="23" t="str">
        <f t="shared" si="62"/>
        <v>school administration, school administration, school administration</v>
      </c>
      <c r="AM520" s="1" t="str">
        <f t="shared" si="90"/>
        <v/>
      </c>
      <c r="AN520" s="2" t="b">
        <f t="shared" si="64"/>
        <v>0</v>
      </c>
      <c r="AO520" s="1" t="b">
        <f t="shared" si="65"/>
        <v>0</v>
      </c>
      <c r="AP520" s="1" t="str">
        <f t="shared" si="66"/>
        <v>no involvement</v>
      </c>
      <c r="AQ520" s="1" t="b">
        <f t="shared" si="67"/>
        <v>0</v>
      </c>
      <c r="AR520" s="1" t="b">
        <f t="shared" si="68"/>
        <v>1</v>
      </c>
      <c r="AS520" s="1" t="b">
        <f t="shared" si="69"/>
        <v>0</v>
      </c>
      <c r="AT520" s="1" t="str">
        <f t="shared" si="70"/>
        <v>None</v>
      </c>
      <c r="AU520" s="1" t="b">
        <f t="shared" si="71"/>
        <v>0</v>
      </c>
      <c r="AV520" s="1" t="b">
        <f t="shared" si="72"/>
        <v>1</v>
      </c>
      <c r="AW520" s="1" t="str">
        <f t="shared" si="73"/>
        <v>school administration</v>
      </c>
      <c r="AX520" s="1" t="b">
        <f t="shared" si="74"/>
        <v>1</v>
      </c>
      <c r="AY520" s="1" t="b">
        <f t="shared" si="75"/>
        <v>0</v>
      </c>
      <c r="AZ520" s="1" t="b">
        <f t="shared" si="76"/>
        <v>0</v>
      </c>
      <c r="BA520" s="1" t="b">
        <f t="shared" si="77"/>
        <v>1</v>
      </c>
      <c r="BB520" s="1" t="b">
        <f t="shared" si="78"/>
        <v>0</v>
      </c>
    </row>
    <row r="521">
      <c r="A521" s="62" t="s">
        <v>2265</v>
      </c>
      <c r="B521" s="41">
        <v>43535.0</v>
      </c>
      <c r="C521" s="5" t="s">
        <v>2266</v>
      </c>
      <c r="D521" s="5" t="s">
        <v>81</v>
      </c>
      <c r="E521" s="5" t="s">
        <v>53</v>
      </c>
      <c r="F521" s="18" t="s">
        <v>672</v>
      </c>
      <c r="G521" s="6" t="s">
        <v>221</v>
      </c>
      <c r="H521" s="6"/>
      <c r="I521" s="5" t="s">
        <v>2267</v>
      </c>
      <c r="J521" s="27"/>
      <c r="K521" s="19" t="s">
        <v>132</v>
      </c>
      <c r="L521" s="5" t="s">
        <v>316</v>
      </c>
      <c r="M521" s="5" t="s">
        <v>1476</v>
      </c>
      <c r="N521" s="5" t="s">
        <v>1470</v>
      </c>
      <c r="O521" s="5" t="s">
        <v>297</v>
      </c>
      <c r="P521" s="12"/>
      <c r="Q521" s="90" t="s">
        <v>134</v>
      </c>
      <c r="R521" s="56"/>
      <c r="S521" s="12"/>
      <c r="T521" s="242" t="s">
        <v>2268</v>
      </c>
      <c r="U521" s="12"/>
      <c r="V521" s="5" t="s">
        <v>70</v>
      </c>
      <c r="W521" s="5" t="s">
        <v>71</v>
      </c>
      <c r="X521" s="5" t="str">
        <f t="shared" si="85"/>
        <v>police/sheriff
other</v>
      </c>
      <c r="Y521" s="12"/>
      <c r="Z521" s="5"/>
      <c r="AA521" s="5" t="str">
        <f t="shared" si="86"/>
        <v>
</v>
      </c>
      <c r="AB521" s="12"/>
      <c r="AC521" s="12"/>
      <c r="AD521" s="5" t="str">
        <f t="shared" si="87"/>
        <v>
</v>
      </c>
      <c r="AE521" s="12"/>
      <c r="AF521" s="12"/>
      <c r="AG521" s="12" t="str">
        <f t="shared" si="88"/>
        <v>
</v>
      </c>
      <c r="AH521" s="12">
        <v>1.0</v>
      </c>
      <c r="AI521" s="12" t="str">
        <f t="shared" si="59"/>
        <v>Graffiti</v>
      </c>
      <c r="AJ521" s="12" t="str">
        <f t="shared" si="60"/>
        <v>graffiti</v>
      </c>
      <c r="AK521" s="22" t="str">
        <f t="shared" si="89"/>
        <v>other</v>
      </c>
      <c r="AL521" s="39" t="str">
        <f t="shared" si="62"/>
        <v>other</v>
      </c>
      <c r="AM521" s="1" t="str">
        <f t="shared" si="90"/>
        <v>Jewish Community</v>
      </c>
      <c r="AN521" s="2" t="b">
        <f t="shared" si="64"/>
        <v>0</v>
      </c>
      <c r="AO521" s="1" t="b">
        <f t="shared" si="65"/>
        <v>1</v>
      </c>
      <c r="AP521" s="1" t="str">
        <f t="shared" si="66"/>
        <v>other</v>
      </c>
      <c r="AQ521" s="1" t="b">
        <f t="shared" si="67"/>
        <v>0</v>
      </c>
      <c r="AR521" s="1" t="b">
        <f t="shared" si="68"/>
        <v>0</v>
      </c>
      <c r="AS521" s="1" t="b">
        <f t="shared" si="69"/>
        <v>0</v>
      </c>
      <c r="AT521" s="1" t="str">
        <f t="shared" si="70"/>
        <v>None</v>
      </c>
      <c r="AU521" s="1" t="b">
        <f t="shared" si="71"/>
        <v>0</v>
      </c>
      <c r="AV521" s="1" t="b">
        <f t="shared" si="72"/>
        <v>1</v>
      </c>
      <c r="AW521" s="1" t="str">
        <f t="shared" si="73"/>
        <v>police/sheriff</v>
      </c>
      <c r="AX521" s="1" t="b">
        <f t="shared" si="74"/>
        <v>0</v>
      </c>
      <c r="AY521" s="1" t="b">
        <f t="shared" si="75"/>
        <v>0</v>
      </c>
      <c r="AZ521" s="1" t="b">
        <f t="shared" si="76"/>
        <v>0</v>
      </c>
      <c r="BA521" s="1" t="b">
        <f t="shared" si="77"/>
        <v>0</v>
      </c>
      <c r="BB521" s="1" t="b">
        <f t="shared" si="78"/>
        <v>1</v>
      </c>
    </row>
    <row r="522">
      <c r="A522" s="62" t="s">
        <v>2269</v>
      </c>
      <c r="B522" s="41">
        <v>43538.0</v>
      </c>
      <c r="C522" s="5" t="s">
        <v>2155</v>
      </c>
      <c r="D522" s="5" t="s">
        <v>333</v>
      </c>
      <c r="E522" s="5" t="s">
        <v>1103</v>
      </c>
      <c r="F522" s="18" t="s">
        <v>82</v>
      </c>
      <c r="G522" s="18"/>
      <c r="H522" s="18"/>
      <c r="I522" s="12"/>
      <c r="J522" s="27"/>
      <c r="K522" s="19" t="s">
        <v>83</v>
      </c>
      <c r="L522" s="5" t="s">
        <v>316</v>
      </c>
      <c r="M522" s="5" t="s">
        <v>1469</v>
      </c>
      <c r="N522" s="5" t="s">
        <v>1470</v>
      </c>
      <c r="O522" s="5" t="s">
        <v>297</v>
      </c>
      <c r="P522" s="12"/>
      <c r="Q522" s="12"/>
      <c r="R522" s="12"/>
      <c r="S522" s="12"/>
      <c r="T522" s="44" t="s">
        <v>2270</v>
      </c>
      <c r="U522" s="12"/>
      <c r="V522" s="5" t="s">
        <v>109</v>
      </c>
      <c r="W522" s="5" t="s">
        <v>111</v>
      </c>
      <c r="X522" s="5" t="str">
        <f t="shared" si="85"/>
        <v>mayor/council member
letters/statements</v>
      </c>
      <c r="Y522" s="5" t="s">
        <v>70</v>
      </c>
      <c r="Z522" s="5" t="s">
        <v>71</v>
      </c>
      <c r="AA522" s="5" t="str">
        <f t="shared" si="86"/>
        <v>police/sheriff
other</v>
      </c>
      <c r="AB522" s="5" t="s">
        <v>179</v>
      </c>
      <c r="AC522" s="5" t="s">
        <v>110</v>
      </c>
      <c r="AD522" s="5" t="str">
        <f t="shared" si="87"/>
        <v>school administration
policy/committee/system creation</v>
      </c>
      <c r="AE522" s="12"/>
      <c r="AF522" s="12"/>
      <c r="AG522" s="12" t="str">
        <f t="shared" si="88"/>
        <v>
</v>
      </c>
      <c r="AH522" s="12">
        <v>3.0</v>
      </c>
      <c r="AI522" s="12" t="str">
        <f t="shared" si="59"/>
        <v>Other</v>
      </c>
      <c r="AJ522" s="12" t="str">
        <f t="shared" si="60"/>
        <v>none</v>
      </c>
      <c r="AK522" s="22" t="str">
        <f t="shared" si="89"/>
        <v>letters/statements, other, policy/committee/system creation</v>
      </c>
      <c r="AL522" s="23" t="str">
        <f t="shared" si="62"/>
        <v>mayor/council member, police/sheriff, school administration</v>
      </c>
      <c r="AM522" s="1" t="str">
        <f t="shared" si="90"/>
        <v/>
      </c>
      <c r="AN522" s="2" t="b">
        <f t="shared" si="64"/>
        <v>0</v>
      </c>
      <c r="AO522" s="1" t="b">
        <f t="shared" si="65"/>
        <v>1</v>
      </c>
      <c r="AP522" s="1" t="str">
        <f t="shared" si="66"/>
        <v>other</v>
      </c>
      <c r="AQ522" s="1" t="b">
        <f t="shared" si="67"/>
        <v>0</v>
      </c>
      <c r="AR522" s="1" t="b">
        <f t="shared" si="68"/>
        <v>1</v>
      </c>
      <c r="AS522" s="1" t="b">
        <f t="shared" si="69"/>
        <v>0</v>
      </c>
      <c r="AT522" s="1" t="str">
        <f t="shared" si="70"/>
        <v>None</v>
      </c>
      <c r="AU522" s="1" t="b">
        <f t="shared" si="71"/>
        <v>0</v>
      </c>
      <c r="AV522" s="1" t="b">
        <f t="shared" si="72"/>
        <v>1</v>
      </c>
      <c r="AW522" s="1" t="str">
        <f t="shared" si="73"/>
        <v>police/sheriff</v>
      </c>
      <c r="AX522" s="1" t="b">
        <f t="shared" si="74"/>
        <v>1</v>
      </c>
      <c r="AY522" s="1" t="b">
        <f t="shared" si="75"/>
        <v>0</v>
      </c>
      <c r="AZ522" s="1" t="b">
        <f t="shared" si="76"/>
        <v>0</v>
      </c>
      <c r="BA522" s="1" t="b">
        <f t="shared" si="77"/>
        <v>1</v>
      </c>
      <c r="BB522" s="1" t="b">
        <f t="shared" si="78"/>
        <v>1</v>
      </c>
    </row>
    <row r="523">
      <c r="A523" s="62" t="s">
        <v>2271</v>
      </c>
      <c r="B523" s="41">
        <v>43551.0</v>
      </c>
      <c r="C523" s="5" t="s">
        <v>612</v>
      </c>
      <c r="D523" s="5" t="s">
        <v>995</v>
      </c>
      <c r="E523" s="5" t="s">
        <v>53</v>
      </c>
      <c r="F523" s="18" t="s">
        <v>55</v>
      </c>
      <c r="G523" s="6"/>
      <c r="H523" s="6"/>
      <c r="I523" s="12"/>
      <c r="J523" s="27"/>
      <c r="K523" s="19" t="s">
        <v>83</v>
      </c>
      <c r="L523" s="5" t="s">
        <v>146</v>
      </c>
      <c r="M523" s="5" t="s">
        <v>1476</v>
      </c>
      <c r="N523" s="5" t="s">
        <v>1470</v>
      </c>
      <c r="O523" s="5" t="s">
        <v>2272</v>
      </c>
      <c r="P523" s="12"/>
      <c r="Q523" s="12"/>
      <c r="R523" s="12"/>
      <c r="S523" s="12"/>
      <c r="T523" s="138" t="s">
        <v>2273</v>
      </c>
      <c r="U523" s="5" t="s">
        <v>2274</v>
      </c>
      <c r="V523" s="5" t="s">
        <v>179</v>
      </c>
      <c r="W523" s="5" t="s">
        <v>111</v>
      </c>
      <c r="X523" s="5" t="str">
        <f t="shared" si="85"/>
        <v>school administration
letters/statements</v>
      </c>
      <c r="Y523" s="5" t="s">
        <v>179</v>
      </c>
      <c r="Z523" s="5" t="s">
        <v>110</v>
      </c>
      <c r="AA523" s="5" t="str">
        <f t="shared" si="86"/>
        <v>school administration
policy/committee/system creation</v>
      </c>
      <c r="AB523" s="5"/>
      <c r="AC523" s="5"/>
      <c r="AD523" s="5" t="str">
        <f t="shared" si="87"/>
        <v>
</v>
      </c>
      <c r="AE523" s="5"/>
      <c r="AF523" s="5"/>
      <c r="AG523" s="12" t="str">
        <f t="shared" si="88"/>
        <v>
</v>
      </c>
      <c r="AH523" s="12">
        <v>2.0</v>
      </c>
      <c r="AI523" s="12" t="str">
        <f t="shared" si="59"/>
        <v>Graffiti</v>
      </c>
      <c r="AJ523" s="12" t="str">
        <f t="shared" si="60"/>
        <v>graffiti</v>
      </c>
      <c r="AK523" s="22" t="str">
        <f t="shared" si="89"/>
        <v>letters/statements, policy/committee/system creation</v>
      </c>
      <c r="AL523" s="23" t="str">
        <f t="shared" si="62"/>
        <v>school administration, school administration</v>
      </c>
      <c r="AM523" s="1" t="str">
        <f t="shared" si="90"/>
        <v/>
      </c>
      <c r="AN523" s="2" t="b">
        <f t="shared" si="64"/>
        <v>0</v>
      </c>
      <c r="AO523" s="1" t="b">
        <f t="shared" si="65"/>
        <v>0</v>
      </c>
      <c r="AP523" s="1" t="str">
        <f t="shared" si="66"/>
        <v>no involvement</v>
      </c>
      <c r="AQ523" s="1" t="b">
        <f t="shared" si="67"/>
        <v>0</v>
      </c>
      <c r="AR523" s="1" t="b">
        <f t="shared" si="68"/>
        <v>1</v>
      </c>
      <c r="AS523" s="1" t="b">
        <f t="shared" si="69"/>
        <v>0</v>
      </c>
      <c r="AT523" s="1" t="str">
        <f t="shared" si="70"/>
        <v>None</v>
      </c>
      <c r="AU523" s="1" t="b">
        <f t="shared" si="71"/>
        <v>0</v>
      </c>
      <c r="AV523" s="1" t="b">
        <f t="shared" si="72"/>
        <v>0</v>
      </c>
      <c r="AW523" s="1" t="str">
        <f t="shared" si="73"/>
        <v>None</v>
      </c>
      <c r="AX523" s="1" t="b">
        <f t="shared" si="74"/>
        <v>1</v>
      </c>
      <c r="AY523" s="1" t="b">
        <f t="shared" si="75"/>
        <v>0</v>
      </c>
      <c r="AZ523" s="1" t="b">
        <f t="shared" si="76"/>
        <v>0</v>
      </c>
      <c r="BA523" s="1" t="b">
        <f t="shared" si="77"/>
        <v>1</v>
      </c>
      <c r="BB523" s="1" t="b">
        <f t="shared" si="78"/>
        <v>0</v>
      </c>
    </row>
    <row r="524">
      <c r="A524" s="62" t="s">
        <v>2275</v>
      </c>
      <c r="B524" s="41">
        <v>43563.0</v>
      </c>
      <c r="C524" s="5" t="s">
        <v>1035</v>
      </c>
      <c r="D524" s="5" t="s">
        <v>1036</v>
      </c>
      <c r="E524" s="5" t="s">
        <v>53</v>
      </c>
      <c r="F524" s="18" t="s">
        <v>1074</v>
      </c>
      <c r="G524" s="6"/>
      <c r="H524" s="6"/>
      <c r="I524" s="12"/>
      <c r="J524" s="27"/>
      <c r="K524" s="19" t="s">
        <v>83</v>
      </c>
      <c r="L524" s="5" t="s">
        <v>2276</v>
      </c>
      <c r="M524" s="5" t="s">
        <v>1497</v>
      </c>
      <c r="N524" s="5" t="s">
        <v>1470</v>
      </c>
      <c r="O524" s="5" t="s">
        <v>1524</v>
      </c>
      <c r="P524" s="12"/>
      <c r="Q524" s="12"/>
      <c r="R524" s="12"/>
      <c r="S524" s="5" t="s">
        <v>88</v>
      </c>
      <c r="T524" s="157" t="s">
        <v>2277</v>
      </c>
      <c r="U524" s="50"/>
      <c r="V524" s="5" t="s">
        <v>70</v>
      </c>
      <c r="W524" s="5" t="s">
        <v>71</v>
      </c>
      <c r="X524" s="5" t="str">
        <f t="shared" si="85"/>
        <v>police/sheriff
other</v>
      </c>
      <c r="Y524" s="5" t="s">
        <v>179</v>
      </c>
      <c r="Z524" s="5" t="s">
        <v>111</v>
      </c>
      <c r="AA524" s="5" t="str">
        <f t="shared" si="86"/>
        <v>school administration
letters/statements</v>
      </c>
      <c r="AB524" s="5" t="s">
        <v>78</v>
      </c>
      <c r="AC524" s="5" t="s">
        <v>71</v>
      </c>
      <c r="AD524" s="5" t="str">
        <f t="shared" si="87"/>
        <v>parks department
other</v>
      </c>
      <c r="AE524" s="12"/>
      <c r="AF524" s="12"/>
      <c r="AG524" s="12" t="str">
        <f t="shared" si="88"/>
        <v>
</v>
      </c>
      <c r="AH524" s="12">
        <v>3.0</v>
      </c>
      <c r="AI524" s="12" t="str">
        <f t="shared" si="59"/>
        <v>Vandalism</v>
      </c>
      <c r="AJ524" s="12" t="str">
        <f t="shared" si="60"/>
        <v>vandalism</v>
      </c>
      <c r="AK524" s="22" t="str">
        <f t="shared" si="89"/>
        <v>other, letters/statements, other</v>
      </c>
      <c r="AL524" s="23" t="str">
        <f t="shared" si="62"/>
        <v>police/sheriff, school administration, parks department</v>
      </c>
      <c r="AM524" s="1" t="str">
        <f t="shared" si="90"/>
        <v/>
      </c>
      <c r="AN524" s="2" t="b">
        <f t="shared" si="64"/>
        <v>0</v>
      </c>
      <c r="AO524" s="1" t="b">
        <f t="shared" si="65"/>
        <v>1</v>
      </c>
      <c r="AP524" s="1" t="str">
        <f t="shared" si="66"/>
        <v>other</v>
      </c>
      <c r="AQ524" s="1" t="b">
        <f t="shared" si="67"/>
        <v>0</v>
      </c>
      <c r="AR524" s="1" t="b">
        <f t="shared" si="68"/>
        <v>1</v>
      </c>
      <c r="AS524" s="1" t="b">
        <f t="shared" si="69"/>
        <v>0</v>
      </c>
      <c r="AT524" s="1" t="str">
        <f t="shared" si="70"/>
        <v>None</v>
      </c>
      <c r="AU524" s="1" t="b">
        <f t="shared" si="71"/>
        <v>0</v>
      </c>
      <c r="AV524" s="1" t="b">
        <f t="shared" si="72"/>
        <v>1</v>
      </c>
      <c r="AW524" s="1" t="str">
        <f t="shared" si="73"/>
        <v>police/sheriff</v>
      </c>
      <c r="AX524" s="1" t="b">
        <f t="shared" si="74"/>
        <v>0</v>
      </c>
      <c r="AY524" s="1" t="b">
        <f t="shared" si="75"/>
        <v>0</v>
      </c>
      <c r="AZ524" s="1" t="b">
        <f t="shared" si="76"/>
        <v>0</v>
      </c>
      <c r="BA524" s="1" t="b">
        <f t="shared" si="77"/>
        <v>0</v>
      </c>
      <c r="BB524" s="1" t="b">
        <f t="shared" si="78"/>
        <v>1</v>
      </c>
    </row>
    <row r="525">
      <c r="A525" s="62" t="s">
        <v>2278</v>
      </c>
      <c r="B525" s="41">
        <v>43564.0</v>
      </c>
      <c r="C525" s="5" t="s">
        <v>2155</v>
      </c>
      <c r="D525" s="5" t="s">
        <v>333</v>
      </c>
      <c r="E525" s="5" t="s">
        <v>53</v>
      </c>
      <c r="F525" s="6" t="s">
        <v>2279</v>
      </c>
      <c r="G525" s="26"/>
      <c r="H525" s="26"/>
      <c r="I525" s="12"/>
      <c r="J525" s="27"/>
      <c r="K525" s="19" t="s">
        <v>83</v>
      </c>
      <c r="L525" s="5" t="s">
        <v>648</v>
      </c>
      <c r="M525" s="5" t="s">
        <v>1469</v>
      </c>
      <c r="N525" s="5" t="s">
        <v>1470</v>
      </c>
      <c r="O525" s="5" t="s">
        <v>1081</v>
      </c>
      <c r="P525" s="12"/>
      <c r="Q525" s="89"/>
      <c r="R525" s="5"/>
      <c r="S525" s="12"/>
      <c r="T525" s="138" t="s">
        <v>2280</v>
      </c>
      <c r="U525" s="243" t="s">
        <v>2281</v>
      </c>
      <c r="V525" s="5" t="s">
        <v>70</v>
      </c>
      <c r="W525" s="5" t="s">
        <v>71</v>
      </c>
      <c r="X525" s="5" t="str">
        <f t="shared" si="85"/>
        <v>police/sheriff
other</v>
      </c>
      <c r="Y525" s="5" t="s">
        <v>179</v>
      </c>
      <c r="Z525" s="5" t="s">
        <v>71</v>
      </c>
      <c r="AA525" s="5" t="str">
        <f t="shared" si="86"/>
        <v>school administration
other</v>
      </c>
      <c r="AB525" s="12"/>
      <c r="AC525" s="12"/>
      <c r="AD525" s="5" t="str">
        <f t="shared" si="87"/>
        <v>
</v>
      </c>
      <c r="AE525" s="12"/>
      <c r="AF525" s="12"/>
      <c r="AG525" s="12" t="str">
        <f t="shared" si="88"/>
        <v>
</v>
      </c>
      <c r="AH525" s="12">
        <v>2.0</v>
      </c>
      <c r="AI525" s="12" t="str">
        <f t="shared" si="59"/>
        <v>Other</v>
      </c>
      <c r="AJ525" s="12" t="str">
        <f t="shared" si="60"/>
        <v>other</v>
      </c>
      <c r="AK525" s="22" t="str">
        <f t="shared" si="89"/>
        <v>other, other</v>
      </c>
      <c r="AL525" s="39" t="str">
        <f t="shared" si="62"/>
        <v>police/sheriff, school administration</v>
      </c>
      <c r="AM525" s="1" t="str">
        <f t="shared" si="90"/>
        <v/>
      </c>
      <c r="AN525" s="2" t="b">
        <f t="shared" si="64"/>
        <v>0</v>
      </c>
      <c r="AO525" s="1" t="b">
        <f t="shared" si="65"/>
        <v>1</v>
      </c>
      <c r="AP525" s="1" t="str">
        <f t="shared" si="66"/>
        <v>other</v>
      </c>
      <c r="AQ525" s="1" t="b">
        <f t="shared" si="67"/>
        <v>0</v>
      </c>
      <c r="AR525" s="1" t="b">
        <f t="shared" si="68"/>
        <v>0</v>
      </c>
      <c r="AS525" s="1" t="b">
        <f t="shared" si="69"/>
        <v>0</v>
      </c>
      <c r="AT525" s="1" t="str">
        <f t="shared" si="70"/>
        <v>None</v>
      </c>
      <c r="AU525" s="1" t="b">
        <f t="shared" si="71"/>
        <v>0</v>
      </c>
      <c r="AV525" s="1" t="b">
        <f t="shared" si="72"/>
        <v>1</v>
      </c>
      <c r="AW525" s="1" t="str">
        <f t="shared" si="73"/>
        <v>police/sheriff</v>
      </c>
      <c r="AX525" s="1" t="b">
        <f t="shared" si="74"/>
        <v>0</v>
      </c>
      <c r="AY525" s="1" t="b">
        <f t="shared" si="75"/>
        <v>0</v>
      </c>
      <c r="AZ525" s="1" t="b">
        <f t="shared" si="76"/>
        <v>0</v>
      </c>
      <c r="BA525" s="1" t="b">
        <f t="shared" si="77"/>
        <v>0</v>
      </c>
      <c r="BB525" s="1" t="b">
        <f t="shared" si="78"/>
        <v>1</v>
      </c>
    </row>
    <row r="526">
      <c r="A526" s="62" t="s">
        <v>2282</v>
      </c>
      <c r="B526" s="41">
        <v>43573.0</v>
      </c>
      <c r="C526" s="5" t="s">
        <v>1888</v>
      </c>
      <c r="D526" s="5" t="s">
        <v>124</v>
      </c>
      <c r="E526" s="5" t="s">
        <v>1103</v>
      </c>
      <c r="F526" s="18" t="s">
        <v>82</v>
      </c>
      <c r="G526" s="26"/>
      <c r="H526" s="26"/>
      <c r="I526" s="12"/>
      <c r="J526" s="27"/>
      <c r="K526" s="19" t="s">
        <v>83</v>
      </c>
      <c r="L526" s="3" t="s">
        <v>151</v>
      </c>
      <c r="M526" s="5" t="s">
        <v>1469</v>
      </c>
      <c r="N526" s="5" t="s">
        <v>1470</v>
      </c>
      <c r="O526" s="5" t="s">
        <v>297</v>
      </c>
      <c r="P526" s="12"/>
      <c r="Q526" s="12"/>
      <c r="R526" s="12"/>
      <c r="S526" s="12"/>
      <c r="T526" s="138" t="s">
        <v>2283</v>
      </c>
      <c r="U526" s="5" t="s">
        <v>2284</v>
      </c>
      <c r="V526" s="5" t="s">
        <v>179</v>
      </c>
      <c r="W526" s="5" t="s">
        <v>111</v>
      </c>
      <c r="X526" s="5" t="str">
        <f t="shared" si="85"/>
        <v>school administration
letters/statements</v>
      </c>
      <c r="Y526" s="5" t="s">
        <v>179</v>
      </c>
      <c r="Z526" s="5" t="s">
        <v>110</v>
      </c>
      <c r="AA526" s="5" t="str">
        <f t="shared" si="86"/>
        <v>school administration
policy/committee/system creation</v>
      </c>
      <c r="AB526" s="5" t="s">
        <v>179</v>
      </c>
      <c r="AC526" s="5" t="s">
        <v>69</v>
      </c>
      <c r="AD526" s="5" t="str">
        <f t="shared" si="87"/>
        <v>school administration
clean up/cover up</v>
      </c>
      <c r="AE526" s="12"/>
      <c r="AF526" s="12"/>
      <c r="AG526" s="12" t="str">
        <f t="shared" si="88"/>
        <v>
</v>
      </c>
      <c r="AH526" s="12">
        <v>3.0</v>
      </c>
      <c r="AI526" s="12" t="str">
        <f t="shared" si="59"/>
        <v>Other</v>
      </c>
      <c r="AJ526" s="12" t="str">
        <f t="shared" si="60"/>
        <v>none</v>
      </c>
      <c r="AK526" s="22" t="str">
        <f t="shared" si="89"/>
        <v>letters/statements, policy/committee/system creation, clean up/cover up</v>
      </c>
      <c r="AL526" s="23" t="str">
        <f t="shared" si="62"/>
        <v>school administration, school administration, school administration</v>
      </c>
      <c r="AM526" s="1" t="str">
        <f t="shared" si="90"/>
        <v/>
      </c>
      <c r="AN526" s="2" t="b">
        <f t="shared" si="64"/>
        <v>0</v>
      </c>
      <c r="AO526" s="1" t="b">
        <f t="shared" si="65"/>
        <v>0</v>
      </c>
      <c r="AP526" s="1" t="str">
        <f t="shared" si="66"/>
        <v>no involvement</v>
      </c>
      <c r="AQ526" s="1" t="b">
        <f t="shared" si="67"/>
        <v>0</v>
      </c>
      <c r="AR526" s="1" t="b">
        <f t="shared" si="68"/>
        <v>1</v>
      </c>
      <c r="AS526" s="1" t="b">
        <f t="shared" si="69"/>
        <v>1</v>
      </c>
      <c r="AT526" s="1" t="str">
        <f t="shared" si="70"/>
        <v>school administration</v>
      </c>
      <c r="AU526" s="1" t="b">
        <f t="shared" si="71"/>
        <v>0</v>
      </c>
      <c r="AV526" s="1" t="b">
        <f t="shared" si="72"/>
        <v>0</v>
      </c>
      <c r="AW526" s="1" t="str">
        <f t="shared" si="73"/>
        <v>None</v>
      </c>
      <c r="AX526" s="1" t="b">
        <f t="shared" si="74"/>
        <v>1</v>
      </c>
      <c r="AY526" s="1" t="b">
        <f t="shared" si="75"/>
        <v>0</v>
      </c>
      <c r="AZ526" s="1" t="b">
        <f t="shared" si="76"/>
        <v>0</v>
      </c>
      <c r="BA526" s="1" t="b">
        <f t="shared" si="77"/>
        <v>1</v>
      </c>
      <c r="BB526" s="1" t="b">
        <f t="shared" si="78"/>
        <v>1</v>
      </c>
    </row>
    <row r="527">
      <c r="A527" s="40" t="s">
        <v>2285</v>
      </c>
      <c r="B527" s="41">
        <v>43574.0</v>
      </c>
      <c r="C527" s="5" t="s">
        <v>2172</v>
      </c>
      <c r="D527" s="5" t="s">
        <v>81</v>
      </c>
      <c r="E527" s="5" t="s">
        <v>1103</v>
      </c>
      <c r="F527" s="18" t="s">
        <v>2286</v>
      </c>
      <c r="G527" s="6"/>
      <c r="H527" s="6"/>
      <c r="I527" s="12"/>
      <c r="J527" s="27"/>
      <c r="K527" s="19" t="s">
        <v>83</v>
      </c>
      <c r="L527" s="3" t="s">
        <v>151</v>
      </c>
      <c r="M527" s="5" t="s">
        <v>1469</v>
      </c>
      <c r="N527" s="5" t="s">
        <v>1470</v>
      </c>
      <c r="O527" s="5" t="s">
        <v>297</v>
      </c>
      <c r="P527" s="12"/>
      <c r="Q527" s="12"/>
      <c r="R527" s="12"/>
      <c r="S527" s="12"/>
      <c r="T527" s="138" t="s">
        <v>2287</v>
      </c>
      <c r="U527" s="12"/>
      <c r="V527" s="5" t="s">
        <v>179</v>
      </c>
      <c r="W527" s="5" t="s">
        <v>69</v>
      </c>
      <c r="X527" s="5" t="str">
        <f t="shared" si="85"/>
        <v>school administration
clean up/cover up</v>
      </c>
      <c r="Y527" s="5" t="s">
        <v>179</v>
      </c>
      <c r="Z527" s="5" t="s">
        <v>111</v>
      </c>
      <c r="AA527" s="5" t="str">
        <f t="shared" si="86"/>
        <v>school administration
letters/statements</v>
      </c>
      <c r="AB527" s="5" t="s">
        <v>179</v>
      </c>
      <c r="AC527" s="5" t="s">
        <v>110</v>
      </c>
      <c r="AD527" s="5" t="str">
        <f t="shared" si="87"/>
        <v>school administration
policy/committee/system creation</v>
      </c>
      <c r="AE527" s="12"/>
      <c r="AF527" s="12"/>
      <c r="AG527" s="12" t="str">
        <f t="shared" si="88"/>
        <v>
</v>
      </c>
      <c r="AH527" s="12">
        <v>3.0</v>
      </c>
      <c r="AI527" s="12" t="str">
        <f t="shared" si="59"/>
        <v>Other</v>
      </c>
      <c r="AJ527" s="12" t="str">
        <f t="shared" si="60"/>
        <v>other</v>
      </c>
      <c r="AK527" s="22" t="str">
        <f t="shared" si="89"/>
        <v>clean up/cover up, letters/statements, policy/committee/system creation</v>
      </c>
      <c r="AL527" s="23" t="str">
        <f t="shared" si="62"/>
        <v>school administration, school administration, school administration</v>
      </c>
      <c r="AM527" s="1" t="str">
        <f t="shared" si="90"/>
        <v/>
      </c>
      <c r="AN527" s="2" t="b">
        <f t="shared" si="64"/>
        <v>0</v>
      </c>
      <c r="AO527" s="1" t="b">
        <f t="shared" si="65"/>
        <v>0</v>
      </c>
      <c r="AP527" s="1" t="str">
        <f t="shared" si="66"/>
        <v>no involvement</v>
      </c>
      <c r="AQ527" s="1" t="b">
        <f t="shared" si="67"/>
        <v>0</v>
      </c>
      <c r="AR527" s="1" t="b">
        <f t="shared" si="68"/>
        <v>1</v>
      </c>
      <c r="AS527" s="1" t="b">
        <f t="shared" si="69"/>
        <v>1</v>
      </c>
      <c r="AT527" s="1" t="str">
        <f t="shared" si="70"/>
        <v>school administration</v>
      </c>
      <c r="AU527" s="1" t="b">
        <f t="shared" si="71"/>
        <v>0</v>
      </c>
      <c r="AV527" s="1" t="b">
        <f t="shared" si="72"/>
        <v>0</v>
      </c>
      <c r="AW527" s="1" t="str">
        <f t="shared" si="73"/>
        <v>None</v>
      </c>
      <c r="AX527" s="1" t="b">
        <f t="shared" si="74"/>
        <v>1</v>
      </c>
      <c r="AY527" s="1" t="b">
        <f t="shared" si="75"/>
        <v>0</v>
      </c>
      <c r="AZ527" s="1" t="b">
        <f t="shared" si="76"/>
        <v>0</v>
      </c>
      <c r="BA527" s="1" t="b">
        <f t="shared" si="77"/>
        <v>1</v>
      </c>
      <c r="BB527" s="1" t="b">
        <f t="shared" si="78"/>
        <v>1</v>
      </c>
    </row>
    <row r="528">
      <c r="A528" s="159" t="s">
        <v>2288</v>
      </c>
      <c r="B528" s="160">
        <v>43586.0</v>
      </c>
      <c r="C528" s="56" t="s">
        <v>2289</v>
      </c>
      <c r="D528" s="56" t="s">
        <v>81</v>
      </c>
      <c r="E528" s="244" t="s">
        <v>53</v>
      </c>
      <c r="F528" s="6" t="s">
        <v>1244</v>
      </c>
      <c r="G528" s="26"/>
      <c r="H528" s="26"/>
      <c r="I528" s="56"/>
      <c r="J528" s="15" t="s">
        <v>185</v>
      </c>
      <c r="K528" s="19" t="s">
        <v>83</v>
      </c>
      <c r="L528" s="3" t="s">
        <v>151</v>
      </c>
      <c r="M528" s="56" t="s">
        <v>1476</v>
      </c>
      <c r="N528" s="56" t="s">
        <v>1470</v>
      </c>
      <c r="O528" s="4" t="s">
        <v>326</v>
      </c>
      <c r="P528" s="56"/>
      <c r="Q528" s="57"/>
      <c r="R528" s="12"/>
      <c r="S528" s="56"/>
      <c r="T528" s="245" t="s">
        <v>2290</v>
      </c>
      <c r="U528" s="56"/>
      <c r="V528" s="53"/>
      <c r="W528" s="53"/>
      <c r="X528" s="5" t="str">
        <f t="shared" si="85"/>
        <v>
</v>
      </c>
      <c r="Y528" s="53"/>
      <c r="Z528" s="53"/>
      <c r="AA528" s="5" t="str">
        <f t="shared" si="86"/>
        <v>
</v>
      </c>
      <c r="AB528" s="53"/>
      <c r="AC528" s="53"/>
      <c r="AD528" s="5" t="str">
        <f t="shared" si="87"/>
        <v>
</v>
      </c>
      <c r="AE528" s="53"/>
      <c r="AF528" s="53"/>
      <c r="AG528" s="12" t="str">
        <f t="shared" si="88"/>
        <v>
</v>
      </c>
      <c r="AH528" s="12">
        <v>0.0</v>
      </c>
      <c r="AI528" s="12" t="str">
        <f t="shared" si="59"/>
        <v>Other</v>
      </c>
      <c r="AJ528" s="12" t="str">
        <f t="shared" si="60"/>
        <v>other</v>
      </c>
      <c r="AK528" s="22" t="str">
        <f t="shared" si="89"/>
        <v/>
      </c>
      <c r="AL528" s="39" t="str">
        <f t="shared" si="62"/>
        <v/>
      </c>
      <c r="AM528" s="1" t="str">
        <f t="shared" si="90"/>
        <v/>
      </c>
      <c r="AN528" s="2" t="b">
        <f t="shared" si="64"/>
        <v>0</v>
      </c>
      <c r="AO528" s="1" t="b">
        <f t="shared" si="65"/>
        <v>0</v>
      </c>
      <c r="AP528" s="1" t="str">
        <f t="shared" si="66"/>
        <v>no involvement</v>
      </c>
      <c r="AQ528" s="1" t="b">
        <f t="shared" si="67"/>
        <v>0</v>
      </c>
      <c r="AR528" s="1" t="b">
        <f t="shared" si="68"/>
        <v>0</v>
      </c>
      <c r="AS528" s="1" t="b">
        <f t="shared" si="69"/>
        <v>0</v>
      </c>
      <c r="AT528" s="1" t="str">
        <f t="shared" si="70"/>
        <v>None</v>
      </c>
      <c r="AU528" s="1" t="b">
        <f t="shared" si="71"/>
        <v>0</v>
      </c>
      <c r="AV528" s="1" t="b">
        <f t="shared" si="72"/>
        <v>0</v>
      </c>
      <c r="AW528" s="1" t="str">
        <f t="shared" si="73"/>
        <v>None</v>
      </c>
      <c r="AX528" s="1" t="b">
        <f t="shared" si="74"/>
        <v>0</v>
      </c>
      <c r="AY528" s="1" t="b">
        <f t="shared" si="75"/>
        <v>0</v>
      </c>
      <c r="AZ528" s="1" t="b">
        <f t="shared" si="76"/>
        <v>0</v>
      </c>
      <c r="BA528" s="1" t="b">
        <f t="shared" si="77"/>
        <v>0</v>
      </c>
      <c r="BB528" s="1" t="b">
        <f t="shared" si="78"/>
        <v>0</v>
      </c>
    </row>
    <row r="529">
      <c r="A529" s="159" t="s">
        <v>2291</v>
      </c>
      <c r="B529" s="160">
        <v>43588.0</v>
      </c>
      <c r="C529" s="56" t="s">
        <v>2292</v>
      </c>
      <c r="D529" s="56" t="s">
        <v>74</v>
      </c>
      <c r="E529" s="56" t="s">
        <v>53</v>
      </c>
      <c r="F529" s="18" t="s">
        <v>82</v>
      </c>
      <c r="G529" s="26"/>
      <c r="H529" s="26"/>
      <c r="I529" s="56"/>
      <c r="J529" s="27"/>
      <c r="K529" s="19" t="s">
        <v>83</v>
      </c>
      <c r="L529" s="56" t="s">
        <v>648</v>
      </c>
      <c r="M529" s="56" t="s">
        <v>1476</v>
      </c>
      <c r="N529" s="56" t="s">
        <v>1470</v>
      </c>
      <c r="O529" s="4" t="s">
        <v>297</v>
      </c>
      <c r="P529" s="56"/>
      <c r="Q529" s="56"/>
      <c r="R529" s="56"/>
      <c r="S529" s="56"/>
      <c r="T529" s="137" t="s">
        <v>2293</v>
      </c>
      <c r="U529" s="56"/>
      <c r="V529" s="4" t="s">
        <v>179</v>
      </c>
      <c r="W529" s="4" t="s">
        <v>69</v>
      </c>
      <c r="X529" s="5" t="str">
        <f t="shared" si="85"/>
        <v>school administration
clean up/cover up</v>
      </c>
      <c r="Y529" s="4" t="s">
        <v>179</v>
      </c>
      <c r="Z529" s="4" t="s">
        <v>111</v>
      </c>
      <c r="AA529" s="5" t="str">
        <f t="shared" si="86"/>
        <v>school administration
letters/statements</v>
      </c>
      <c r="AB529" s="4" t="s">
        <v>179</v>
      </c>
      <c r="AC529" s="4" t="s">
        <v>110</v>
      </c>
      <c r="AD529" s="5" t="str">
        <f t="shared" si="87"/>
        <v>school administration
policy/committee/system creation</v>
      </c>
      <c r="AE529" s="53"/>
      <c r="AF529" s="53"/>
      <c r="AG529" s="12" t="str">
        <f t="shared" si="88"/>
        <v>
</v>
      </c>
      <c r="AH529" s="12">
        <v>3.0</v>
      </c>
      <c r="AI529" s="12" t="str">
        <f t="shared" si="59"/>
        <v>Other</v>
      </c>
      <c r="AJ529" s="12" t="str">
        <f t="shared" si="60"/>
        <v>none</v>
      </c>
      <c r="AK529" s="22" t="str">
        <f t="shared" si="89"/>
        <v>clean up/cover up, letters/statements, policy/committee/system creation</v>
      </c>
      <c r="AL529" s="23" t="str">
        <f t="shared" si="62"/>
        <v>school administration, school administration, school administration</v>
      </c>
      <c r="AM529" s="1" t="str">
        <f t="shared" si="90"/>
        <v/>
      </c>
      <c r="AN529" s="2" t="b">
        <f t="shared" si="64"/>
        <v>0</v>
      </c>
      <c r="AO529" s="1" t="b">
        <f t="shared" si="65"/>
        <v>0</v>
      </c>
      <c r="AP529" s="1" t="str">
        <f t="shared" si="66"/>
        <v>no involvement</v>
      </c>
      <c r="AQ529" s="1" t="b">
        <f t="shared" si="67"/>
        <v>0</v>
      </c>
      <c r="AR529" s="1" t="b">
        <f t="shared" si="68"/>
        <v>1</v>
      </c>
      <c r="AS529" s="1" t="b">
        <f t="shared" si="69"/>
        <v>1</v>
      </c>
      <c r="AT529" s="1" t="str">
        <f t="shared" si="70"/>
        <v>school administration</v>
      </c>
      <c r="AU529" s="1" t="b">
        <f t="shared" si="71"/>
        <v>0</v>
      </c>
      <c r="AV529" s="1" t="b">
        <f t="shared" si="72"/>
        <v>0</v>
      </c>
      <c r="AW529" s="1" t="str">
        <f t="shared" si="73"/>
        <v>None</v>
      </c>
      <c r="AX529" s="1" t="b">
        <f t="shared" si="74"/>
        <v>1</v>
      </c>
      <c r="AY529" s="1" t="b">
        <f t="shared" si="75"/>
        <v>0</v>
      </c>
      <c r="AZ529" s="1" t="b">
        <f t="shared" si="76"/>
        <v>0</v>
      </c>
      <c r="BA529" s="1" t="b">
        <f t="shared" si="77"/>
        <v>1</v>
      </c>
      <c r="BB529" s="1" t="b">
        <f t="shared" si="78"/>
        <v>1</v>
      </c>
    </row>
    <row r="530">
      <c r="A530" s="159" t="s">
        <v>2291</v>
      </c>
      <c r="B530" s="160">
        <v>43588.0</v>
      </c>
      <c r="C530" s="56" t="s">
        <v>2294</v>
      </c>
      <c r="D530" s="56" t="s">
        <v>74</v>
      </c>
      <c r="E530" s="244" t="s">
        <v>53</v>
      </c>
      <c r="F530" s="18" t="s">
        <v>82</v>
      </c>
      <c r="G530" s="26"/>
      <c r="H530" s="26"/>
      <c r="I530" s="56"/>
      <c r="J530" s="27"/>
      <c r="K530" s="19" t="s">
        <v>83</v>
      </c>
      <c r="L530" s="56" t="s">
        <v>648</v>
      </c>
      <c r="M530" s="56" t="s">
        <v>1469</v>
      </c>
      <c r="N530" s="56" t="s">
        <v>1470</v>
      </c>
      <c r="O530" s="4" t="s">
        <v>140</v>
      </c>
      <c r="P530" s="56"/>
      <c r="Q530" s="57"/>
      <c r="R530" s="56"/>
      <c r="S530" s="56"/>
      <c r="T530" s="246" t="s">
        <v>2295</v>
      </c>
      <c r="U530" s="56"/>
      <c r="V530" s="4" t="s">
        <v>179</v>
      </c>
      <c r="W530" s="4" t="s">
        <v>111</v>
      </c>
      <c r="X530" s="5" t="str">
        <f t="shared" si="85"/>
        <v>school administration
letters/statements</v>
      </c>
      <c r="Y530" s="53"/>
      <c r="Z530" s="53"/>
      <c r="AA530" s="5" t="str">
        <f t="shared" si="86"/>
        <v>
</v>
      </c>
      <c r="AB530" s="53"/>
      <c r="AC530" s="53"/>
      <c r="AD530" s="5" t="str">
        <f t="shared" si="87"/>
        <v>
</v>
      </c>
      <c r="AE530" s="53"/>
      <c r="AF530" s="53"/>
      <c r="AG530" s="12" t="str">
        <f t="shared" si="88"/>
        <v>
</v>
      </c>
      <c r="AH530" s="12">
        <v>1.0</v>
      </c>
      <c r="AI530" s="12" t="str">
        <f t="shared" si="59"/>
        <v>Other</v>
      </c>
      <c r="AJ530" s="12" t="str">
        <f t="shared" si="60"/>
        <v>none</v>
      </c>
      <c r="AK530" s="22" t="str">
        <f t="shared" si="89"/>
        <v>letters/statements</v>
      </c>
      <c r="AL530" s="39" t="str">
        <f t="shared" si="62"/>
        <v>letters/statements</v>
      </c>
      <c r="AM530" s="1" t="str">
        <f t="shared" si="90"/>
        <v/>
      </c>
      <c r="AN530" s="2" t="b">
        <f t="shared" si="64"/>
        <v>0</v>
      </c>
      <c r="AO530" s="1" t="b">
        <f t="shared" si="65"/>
        <v>0</v>
      </c>
      <c r="AP530" s="1" t="str">
        <f t="shared" si="66"/>
        <v>no involvement</v>
      </c>
      <c r="AQ530" s="1" t="b">
        <f t="shared" si="67"/>
        <v>0</v>
      </c>
      <c r="AR530" s="1" t="b">
        <f t="shared" si="68"/>
        <v>1</v>
      </c>
      <c r="AS530" s="1" t="b">
        <f t="shared" si="69"/>
        <v>0</v>
      </c>
      <c r="AT530" s="1" t="str">
        <f t="shared" si="70"/>
        <v>None</v>
      </c>
      <c r="AU530" s="1" t="b">
        <f t="shared" si="71"/>
        <v>0</v>
      </c>
      <c r="AV530" s="1" t="b">
        <f t="shared" si="72"/>
        <v>0</v>
      </c>
      <c r="AW530" s="1" t="str">
        <f t="shared" si="73"/>
        <v>None</v>
      </c>
      <c r="AX530" s="1" t="b">
        <f t="shared" si="74"/>
        <v>0</v>
      </c>
      <c r="AY530" s="1" t="b">
        <f t="shared" si="75"/>
        <v>0</v>
      </c>
      <c r="AZ530" s="1" t="b">
        <f t="shared" si="76"/>
        <v>0</v>
      </c>
      <c r="BA530" s="1" t="b">
        <f t="shared" si="77"/>
        <v>0</v>
      </c>
      <c r="BB530" s="1" t="b">
        <f t="shared" si="78"/>
        <v>0</v>
      </c>
    </row>
    <row r="531">
      <c r="A531" s="159" t="s">
        <v>2296</v>
      </c>
      <c r="B531" s="160">
        <v>43591.0</v>
      </c>
      <c r="C531" s="4" t="s">
        <v>2297</v>
      </c>
      <c r="D531" s="4" t="s">
        <v>74</v>
      </c>
      <c r="E531" s="56" t="s">
        <v>1103</v>
      </c>
      <c r="F531" s="18" t="s">
        <v>378</v>
      </c>
      <c r="G531" s="6"/>
      <c r="H531" s="6"/>
      <c r="I531" s="56"/>
      <c r="J531" s="27"/>
      <c r="K531" s="19" t="s">
        <v>83</v>
      </c>
      <c r="L531" s="3" t="s">
        <v>151</v>
      </c>
      <c r="M531" s="4" t="s">
        <v>1476</v>
      </c>
      <c r="N531" s="56" t="s">
        <v>1470</v>
      </c>
      <c r="O531" s="56" t="s">
        <v>297</v>
      </c>
      <c r="P531" s="56"/>
      <c r="Q531" s="56"/>
      <c r="R531" s="56"/>
      <c r="S531" s="56"/>
      <c r="T531" s="11" t="s">
        <v>2298</v>
      </c>
      <c r="U531" s="4" t="s">
        <v>2299</v>
      </c>
      <c r="V531" s="4" t="s">
        <v>179</v>
      </c>
      <c r="W531" s="4" t="s">
        <v>111</v>
      </c>
      <c r="X531" s="5" t="str">
        <f t="shared" si="85"/>
        <v>school administration
letters/statements</v>
      </c>
      <c r="Y531" s="4" t="s">
        <v>70</v>
      </c>
      <c r="Z531" s="4" t="s">
        <v>71</v>
      </c>
      <c r="AA531" s="5" t="str">
        <f t="shared" si="86"/>
        <v>police/sheriff
other</v>
      </c>
      <c r="AB531" s="53"/>
      <c r="AC531" s="53"/>
      <c r="AD531" s="5" t="str">
        <f t="shared" si="87"/>
        <v>
</v>
      </c>
      <c r="AE531" s="53"/>
      <c r="AF531" s="53"/>
      <c r="AG531" s="12" t="str">
        <f t="shared" si="88"/>
        <v>
</v>
      </c>
      <c r="AH531" s="12">
        <v>2.0</v>
      </c>
      <c r="AI531" s="12" t="str">
        <f t="shared" si="59"/>
        <v>Graffiti</v>
      </c>
      <c r="AJ531" s="12" t="str">
        <f t="shared" si="60"/>
        <v>graffiti</v>
      </c>
      <c r="AK531" s="22" t="str">
        <f t="shared" si="89"/>
        <v>letters/statements, other</v>
      </c>
      <c r="AL531" s="23" t="str">
        <f t="shared" si="62"/>
        <v>school administration, police/sheriff</v>
      </c>
      <c r="AM531" s="1" t="str">
        <f t="shared" si="90"/>
        <v/>
      </c>
      <c r="AN531" s="2" t="b">
        <f t="shared" si="64"/>
        <v>0</v>
      </c>
      <c r="AO531" s="1" t="b">
        <f t="shared" si="65"/>
        <v>1</v>
      </c>
      <c r="AP531" s="1" t="str">
        <f t="shared" si="66"/>
        <v>other</v>
      </c>
      <c r="AQ531" s="1" t="b">
        <f t="shared" si="67"/>
        <v>0</v>
      </c>
      <c r="AR531" s="1" t="b">
        <f t="shared" si="68"/>
        <v>1</v>
      </c>
      <c r="AS531" s="1" t="b">
        <f t="shared" si="69"/>
        <v>0</v>
      </c>
      <c r="AT531" s="1" t="str">
        <f t="shared" si="70"/>
        <v>None</v>
      </c>
      <c r="AU531" s="1" t="b">
        <f t="shared" si="71"/>
        <v>0</v>
      </c>
      <c r="AV531" s="1" t="b">
        <f t="shared" si="72"/>
        <v>1</v>
      </c>
      <c r="AW531" s="1" t="str">
        <f t="shared" si="73"/>
        <v>police/sheriff</v>
      </c>
      <c r="AX531" s="1" t="b">
        <f t="shared" si="74"/>
        <v>0</v>
      </c>
      <c r="AY531" s="1" t="b">
        <f t="shared" si="75"/>
        <v>0</v>
      </c>
      <c r="AZ531" s="1" t="b">
        <f t="shared" si="76"/>
        <v>0</v>
      </c>
      <c r="BA531" s="1" t="b">
        <f t="shared" si="77"/>
        <v>0</v>
      </c>
      <c r="BB531" s="1" t="b">
        <f t="shared" si="78"/>
        <v>1</v>
      </c>
    </row>
    <row r="532">
      <c r="A532" s="16" t="s">
        <v>2300</v>
      </c>
      <c r="B532" s="160">
        <v>43598.0</v>
      </c>
      <c r="C532" s="56" t="s">
        <v>1701</v>
      </c>
      <c r="D532" s="56" t="s">
        <v>74</v>
      </c>
      <c r="E532" s="244" t="s">
        <v>53</v>
      </c>
      <c r="F532" s="18" t="s">
        <v>82</v>
      </c>
      <c r="G532" s="26"/>
      <c r="H532" s="26"/>
      <c r="I532" s="56"/>
      <c r="J532" s="27"/>
      <c r="K532" s="19" t="s">
        <v>83</v>
      </c>
      <c r="L532" s="3" t="s">
        <v>151</v>
      </c>
      <c r="M532" s="56" t="s">
        <v>1469</v>
      </c>
      <c r="N532" s="56" t="s">
        <v>1470</v>
      </c>
      <c r="O532" s="56" t="s">
        <v>297</v>
      </c>
      <c r="P532" s="56"/>
      <c r="Q532" s="57"/>
      <c r="R532" s="56"/>
      <c r="S532" s="56"/>
      <c r="T532" s="112" t="s">
        <v>2301</v>
      </c>
      <c r="U532" s="56"/>
      <c r="V532" s="4" t="s">
        <v>179</v>
      </c>
      <c r="W532" s="4" t="s">
        <v>111</v>
      </c>
      <c r="X532" s="5" t="str">
        <f t="shared" si="85"/>
        <v>school administration
letters/statements</v>
      </c>
      <c r="Y532" s="4" t="s">
        <v>179</v>
      </c>
      <c r="Z532" s="4" t="s">
        <v>42</v>
      </c>
      <c r="AA532" s="5" t="str">
        <f t="shared" si="86"/>
        <v>school administration
suspension/denial of access to space</v>
      </c>
      <c r="AB532" s="53"/>
      <c r="AC532" s="53"/>
      <c r="AD532" s="5" t="str">
        <f t="shared" si="87"/>
        <v>
</v>
      </c>
      <c r="AE532" s="53"/>
      <c r="AF532" s="53"/>
      <c r="AG532" s="12" t="str">
        <f t="shared" si="88"/>
        <v>
</v>
      </c>
      <c r="AH532" s="12">
        <v>2.0</v>
      </c>
      <c r="AI532" s="12" t="str">
        <f t="shared" si="59"/>
        <v>Other</v>
      </c>
      <c r="AJ532" s="12" t="str">
        <f t="shared" si="60"/>
        <v>none</v>
      </c>
      <c r="AK532" s="22" t="str">
        <f t="shared" si="89"/>
        <v>letters/statements, suspension/denial of access to space</v>
      </c>
      <c r="AL532" s="39" t="str">
        <f t="shared" si="62"/>
        <v>school administration, school administration</v>
      </c>
      <c r="AM532" s="1" t="str">
        <f t="shared" si="90"/>
        <v/>
      </c>
      <c r="AN532" s="2" t="b">
        <f t="shared" si="64"/>
        <v>0</v>
      </c>
      <c r="AO532" s="1" t="b">
        <f t="shared" si="65"/>
        <v>0</v>
      </c>
      <c r="AP532" s="1" t="str">
        <f t="shared" si="66"/>
        <v>no involvement</v>
      </c>
      <c r="AQ532" s="1" t="b">
        <f t="shared" si="67"/>
        <v>0</v>
      </c>
      <c r="AR532" s="1" t="b">
        <f t="shared" si="68"/>
        <v>1</v>
      </c>
      <c r="AS532" s="1" t="b">
        <f t="shared" si="69"/>
        <v>0</v>
      </c>
      <c r="AT532" s="1" t="str">
        <f t="shared" si="70"/>
        <v>None</v>
      </c>
      <c r="AU532" s="1" t="b">
        <f t="shared" si="71"/>
        <v>1</v>
      </c>
      <c r="AV532" s="1" t="b">
        <f t="shared" si="72"/>
        <v>0</v>
      </c>
      <c r="AW532" s="1" t="str">
        <f t="shared" si="73"/>
        <v>None</v>
      </c>
      <c r="AX532" s="1" t="b">
        <f t="shared" si="74"/>
        <v>0</v>
      </c>
      <c r="AY532" s="1" t="b">
        <f t="shared" si="75"/>
        <v>0</v>
      </c>
      <c r="AZ532" s="1" t="b">
        <f t="shared" si="76"/>
        <v>0</v>
      </c>
      <c r="BA532" s="1" t="b">
        <f t="shared" si="77"/>
        <v>0</v>
      </c>
      <c r="BB532" s="1" t="b">
        <f t="shared" si="78"/>
        <v>1</v>
      </c>
    </row>
    <row r="533">
      <c r="A533" s="59" t="s">
        <v>2300</v>
      </c>
      <c r="B533" s="160">
        <v>43600.0</v>
      </c>
      <c r="C533" s="56" t="s">
        <v>2302</v>
      </c>
      <c r="D533" s="56" t="s">
        <v>74</v>
      </c>
      <c r="E533" s="244" t="s">
        <v>53</v>
      </c>
      <c r="F533" s="18" t="s">
        <v>82</v>
      </c>
      <c r="G533" s="26"/>
      <c r="H533" s="26"/>
      <c r="I533" s="56"/>
      <c r="J533" s="27" t="s">
        <v>222</v>
      </c>
      <c r="K533" s="19" t="s">
        <v>83</v>
      </c>
      <c r="L533" s="3" t="s">
        <v>151</v>
      </c>
      <c r="M533" s="56" t="s">
        <v>1476</v>
      </c>
      <c r="N533" s="56" t="s">
        <v>1470</v>
      </c>
      <c r="O533" s="4" t="s">
        <v>238</v>
      </c>
      <c r="P533" s="56"/>
      <c r="Q533" s="57"/>
      <c r="R533" s="56"/>
      <c r="S533" s="56"/>
      <c r="T533" s="112" t="s">
        <v>2303</v>
      </c>
      <c r="U533" s="56" t="s">
        <v>2304</v>
      </c>
      <c r="V533" s="4" t="s">
        <v>179</v>
      </c>
      <c r="W533" s="4" t="s">
        <v>111</v>
      </c>
      <c r="X533" s="5" t="str">
        <f t="shared" si="85"/>
        <v>school administration
letters/statements</v>
      </c>
      <c r="Y533" s="53"/>
      <c r="Z533" s="53"/>
      <c r="AA533" s="5" t="str">
        <f t="shared" si="86"/>
        <v>
</v>
      </c>
      <c r="AB533" s="53"/>
      <c r="AC533" s="53"/>
      <c r="AD533" s="5" t="str">
        <f t="shared" si="87"/>
        <v>
</v>
      </c>
      <c r="AE533" s="53"/>
      <c r="AF533" s="53"/>
      <c r="AG533" s="12" t="str">
        <f t="shared" si="88"/>
        <v>
</v>
      </c>
      <c r="AH533" s="12">
        <v>1.0</v>
      </c>
      <c r="AI533" s="12" t="str">
        <f t="shared" si="59"/>
        <v>Other</v>
      </c>
      <c r="AJ533" s="12" t="str">
        <f t="shared" si="60"/>
        <v>none</v>
      </c>
      <c r="AK533" s="22" t="str">
        <f t="shared" si="89"/>
        <v>letters/statements</v>
      </c>
      <c r="AL533" s="39" t="str">
        <f t="shared" si="62"/>
        <v>letters/statements</v>
      </c>
      <c r="AM533" s="1" t="str">
        <f t="shared" si="90"/>
        <v/>
      </c>
      <c r="AN533" s="2" t="b">
        <f t="shared" si="64"/>
        <v>0</v>
      </c>
      <c r="AO533" s="1" t="b">
        <f t="shared" si="65"/>
        <v>0</v>
      </c>
      <c r="AP533" s="1" t="str">
        <f t="shared" si="66"/>
        <v>no involvement</v>
      </c>
      <c r="AQ533" s="1" t="b">
        <f t="shared" si="67"/>
        <v>0</v>
      </c>
      <c r="AR533" s="1" t="b">
        <f t="shared" si="68"/>
        <v>1</v>
      </c>
      <c r="AS533" s="1" t="b">
        <f t="shared" si="69"/>
        <v>0</v>
      </c>
      <c r="AT533" s="1" t="str">
        <f t="shared" si="70"/>
        <v>None</v>
      </c>
      <c r="AU533" s="1" t="b">
        <f t="shared" si="71"/>
        <v>0</v>
      </c>
      <c r="AV533" s="1" t="b">
        <f t="shared" si="72"/>
        <v>0</v>
      </c>
      <c r="AW533" s="1" t="str">
        <f t="shared" si="73"/>
        <v>None</v>
      </c>
      <c r="AX533" s="1" t="b">
        <f t="shared" si="74"/>
        <v>0</v>
      </c>
      <c r="AY533" s="1" t="b">
        <f t="shared" si="75"/>
        <v>0</v>
      </c>
      <c r="AZ533" s="1" t="b">
        <f t="shared" si="76"/>
        <v>0</v>
      </c>
      <c r="BA533" s="1" t="b">
        <f t="shared" si="77"/>
        <v>0</v>
      </c>
      <c r="BB533" s="1" t="b">
        <f t="shared" si="78"/>
        <v>0</v>
      </c>
    </row>
    <row r="534">
      <c r="A534" s="16" t="s">
        <v>2305</v>
      </c>
      <c r="B534" s="160">
        <v>43600.0</v>
      </c>
      <c r="C534" s="56" t="s">
        <v>1016</v>
      </c>
      <c r="D534" s="56" t="s">
        <v>795</v>
      </c>
      <c r="E534" s="56" t="s">
        <v>53</v>
      </c>
      <c r="F534" s="18" t="s">
        <v>82</v>
      </c>
      <c r="G534" s="26"/>
      <c r="H534" s="26"/>
      <c r="I534" s="56" t="s">
        <v>2306</v>
      </c>
      <c r="J534" s="27"/>
      <c r="K534" s="19" t="s">
        <v>132</v>
      </c>
      <c r="L534" s="56" t="s">
        <v>648</v>
      </c>
      <c r="M534" s="56" t="s">
        <v>1497</v>
      </c>
      <c r="N534" s="56" t="s">
        <v>1470</v>
      </c>
      <c r="O534" s="56" t="s">
        <v>2307</v>
      </c>
      <c r="P534" s="56"/>
      <c r="Q534" s="4" t="s">
        <v>64</v>
      </c>
      <c r="R534" s="42"/>
      <c r="S534" s="4" t="s">
        <v>88</v>
      </c>
      <c r="T534" s="115" t="s">
        <v>2308</v>
      </c>
      <c r="U534" s="56" t="s">
        <v>2309</v>
      </c>
      <c r="V534" s="4" t="s">
        <v>179</v>
      </c>
      <c r="W534" s="4" t="s">
        <v>111</v>
      </c>
      <c r="X534" s="5" t="str">
        <f t="shared" si="85"/>
        <v>school administration
letters/statements</v>
      </c>
      <c r="Y534" s="4" t="s">
        <v>179</v>
      </c>
      <c r="Z534" s="4" t="s">
        <v>71</v>
      </c>
      <c r="AA534" s="5" t="str">
        <f t="shared" si="86"/>
        <v>school administration
other</v>
      </c>
      <c r="AB534" s="53"/>
      <c r="AC534" s="53"/>
      <c r="AD534" s="5" t="str">
        <f t="shared" si="87"/>
        <v>
</v>
      </c>
      <c r="AE534" s="53"/>
      <c r="AF534" s="53"/>
      <c r="AG534" s="12" t="str">
        <f t="shared" si="88"/>
        <v>
</v>
      </c>
      <c r="AH534" s="12">
        <v>2.0</v>
      </c>
      <c r="AI534" s="12" t="str">
        <f t="shared" si="59"/>
        <v>Other</v>
      </c>
      <c r="AJ534" s="12" t="str">
        <f t="shared" si="60"/>
        <v>none</v>
      </c>
      <c r="AK534" s="22" t="str">
        <f t="shared" si="89"/>
        <v>letters/statements, other</v>
      </c>
      <c r="AL534" s="23" t="str">
        <f t="shared" si="62"/>
        <v>school administration, school administration</v>
      </c>
      <c r="AM534" s="1" t="str">
        <f t="shared" si="90"/>
        <v>Black American Community</v>
      </c>
      <c r="AN534" s="2" t="b">
        <f t="shared" si="64"/>
        <v>0</v>
      </c>
      <c r="AO534" s="1" t="b">
        <f t="shared" si="65"/>
        <v>0</v>
      </c>
      <c r="AP534" s="1" t="str">
        <f t="shared" si="66"/>
        <v>no involvement</v>
      </c>
      <c r="AQ534" s="1" t="b">
        <f t="shared" si="67"/>
        <v>0</v>
      </c>
      <c r="AR534" s="1" t="b">
        <f t="shared" si="68"/>
        <v>1</v>
      </c>
      <c r="AS534" s="1" t="b">
        <f t="shared" si="69"/>
        <v>0</v>
      </c>
      <c r="AT534" s="1" t="str">
        <f t="shared" si="70"/>
        <v>None</v>
      </c>
      <c r="AU534" s="1" t="b">
        <f t="shared" si="71"/>
        <v>0</v>
      </c>
      <c r="AV534" s="1" t="b">
        <f t="shared" si="72"/>
        <v>1</v>
      </c>
      <c r="AW534" s="1" t="str">
        <f t="shared" si="73"/>
        <v>school administration</v>
      </c>
      <c r="AX534" s="1" t="b">
        <f t="shared" si="74"/>
        <v>0</v>
      </c>
      <c r="AY534" s="1" t="b">
        <f t="shared" si="75"/>
        <v>0</v>
      </c>
      <c r="AZ534" s="1" t="b">
        <f t="shared" si="76"/>
        <v>0</v>
      </c>
      <c r="BA534" s="1" t="b">
        <f t="shared" si="77"/>
        <v>0</v>
      </c>
      <c r="BB534" s="1" t="b">
        <f t="shared" si="78"/>
        <v>0</v>
      </c>
    </row>
    <row r="535">
      <c r="A535" s="159" t="s">
        <v>2310</v>
      </c>
      <c r="B535" s="160">
        <v>43602.0</v>
      </c>
      <c r="C535" s="56" t="s">
        <v>2311</v>
      </c>
      <c r="D535" s="56" t="s">
        <v>477</v>
      </c>
      <c r="E535" s="244" t="s">
        <v>96</v>
      </c>
      <c r="F535" s="18" t="s">
        <v>82</v>
      </c>
      <c r="G535" s="26"/>
      <c r="H535" s="26"/>
      <c r="I535" s="56"/>
      <c r="J535" s="27"/>
      <c r="K535" s="19" t="s">
        <v>83</v>
      </c>
      <c r="L535" s="56" t="s">
        <v>648</v>
      </c>
      <c r="M535" s="56" t="s">
        <v>1469</v>
      </c>
      <c r="N535" s="56" t="s">
        <v>1470</v>
      </c>
      <c r="O535" s="4" t="s">
        <v>297</v>
      </c>
      <c r="P535" s="56"/>
      <c r="Q535" s="57"/>
      <c r="R535" s="56"/>
      <c r="S535" s="56"/>
      <c r="T535" s="247" t="s">
        <v>2312</v>
      </c>
      <c r="U535" s="56" t="s">
        <v>2313</v>
      </c>
      <c r="V535" s="4" t="s">
        <v>179</v>
      </c>
      <c r="W535" s="4" t="s">
        <v>69</v>
      </c>
      <c r="X535" s="5" t="str">
        <f t="shared" si="85"/>
        <v>school administration
clean up/cover up</v>
      </c>
      <c r="Y535" s="4" t="s">
        <v>179</v>
      </c>
      <c r="Z535" s="4" t="s">
        <v>110</v>
      </c>
      <c r="AA535" s="5" t="str">
        <f t="shared" si="86"/>
        <v>school administration
policy/committee/system creation</v>
      </c>
      <c r="AB535" s="53"/>
      <c r="AC535" s="53"/>
      <c r="AD535" s="5" t="str">
        <f t="shared" si="87"/>
        <v>
</v>
      </c>
      <c r="AE535" s="53"/>
      <c r="AF535" s="53"/>
      <c r="AG535" s="12" t="str">
        <f t="shared" si="88"/>
        <v>
</v>
      </c>
      <c r="AH535" s="12">
        <v>2.0</v>
      </c>
      <c r="AI535" s="12" t="str">
        <f t="shared" si="59"/>
        <v>Other</v>
      </c>
      <c r="AJ535" s="12" t="str">
        <f t="shared" si="60"/>
        <v>none</v>
      </c>
      <c r="AK535" s="22" t="str">
        <f t="shared" si="89"/>
        <v>clean up/cover up, policy/committee/system creation</v>
      </c>
      <c r="AL535" s="39" t="str">
        <f t="shared" si="62"/>
        <v>school administration, school administration</v>
      </c>
      <c r="AM535" s="1" t="str">
        <f t="shared" si="90"/>
        <v/>
      </c>
      <c r="AN535" s="2" t="b">
        <f t="shared" si="64"/>
        <v>0</v>
      </c>
      <c r="AO535" s="1" t="b">
        <f t="shared" si="65"/>
        <v>0</v>
      </c>
      <c r="AP535" s="1" t="str">
        <f t="shared" si="66"/>
        <v>no involvement</v>
      </c>
      <c r="AQ535" s="1" t="b">
        <f t="shared" si="67"/>
        <v>0</v>
      </c>
      <c r="AR535" s="1" t="b">
        <f t="shared" si="68"/>
        <v>0</v>
      </c>
      <c r="AS535" s="1" t="b">
        <f t="shared" si="69"/>
        <v>1</v>
      </c>
      <c r="AT535" s="1" t="str">
        <f t="shared" si="70"/>
        <v>school administration</v>
      </c>
      <c r="AU535" s="1" t="b">
        <f t="shared" si="71"/>
        <v>0</v>
      </c>
      <c r="AV535" s="1" t="b">
        <f t="shared" si="72"/>
        <v>0</v>
      </c>
      <c r="AW535" s="1" t="str">
        <f t="shared" si="73"/>
        <v>None</v>
      </c>
      <c r="AX535" s="1" t="b">
        <f t="shared" si="74"/>
        <v>1</v>
      </c>
      <c r="AY535" s="1" t="b">
        <f t="shared" si="75"/>
        <v>0</v>
      </c>
      <c r="AZ535" s="1" t="b">
        <f t="shared" si="76"/>
        <v>0</v>
      </c>
      <c r="BA535" s="1" t="b">
        <f t="shared" si="77"/>
        <v>1</v>
      </c>
      <c r="BB535" s="1" t="b">
        <f t="shared" si="78"/>
        <v>1</v>
      </c>
    </row>
    <row r="536">
      <c r="A536" s="40" t="s">
        <v>2314</v>
      </c>
      <c r="B536" s="181">
        <v>43605.0</v>
      </c>
      <c r="C536" s="4" t="s">
        <v>2315</v>
      </c>
      <c r="D536" s="4" t="s">
        <v>81</v>
      </c>
      <c r="E536" s="4" t="s">
        <v>1103</v>
      </c>
      <c r="F536" s="18" t="s">
        <v>378</v>
      </c>
      <c r="G536" s="6"/>
      <c r="H536" s="6"/>
      <c r="I536" s="56"/>
      <c r="J536" s="27"/>
      <c r="K536" s="19" t="s">
        <v>83</v>
      </c>
      <c r="L536" s="3" t="s">
        <v>151</v>
      </c>
      <c r="M536" s="4" t="s">
        <v>1476</v>
      </c>
      <c r="N536" s="4" t="s">
        <v>1470</v>
      </c>
      <c r="O536" s="4" t="s">
        <v>1841</v>
      </c>
      <c r="P536" s="56"/>
      <c r="Q536" s="56"/>
      <c r="R536" s="56"/>
      <c r="S536" s="56"/>
      <c r="T536" s="115" t="s">
        <v>2316</v>
      </c>
      <c r="U536" s="231" t="s">
        <v>2317</v>
      </c>
      <c r="V536" s="4" t="s">
        <v>179</v>
      </c>
      <c r="W536" s="4" t="s">
        <v>111</v>
      </c>
      <c r="X536" s="5" t="str">
        <f t="shared" si="85"/>
        <v>school administration
letters/statements</v>
      </c>
      <c r="Y536" s="4" t="s">
        <v>70</v>
      </c>
      <c r="Z536" s="4" t="s">
        <v>71</v>
      </c>
      <c r="AA536" s="5" t="str">
        <f t="shared" si="86"/>
        <v>police/sheriff
other</v>
      </c>
      <c r="AB536" s="53"/>
      <c r="AC536" s="53"/>
      <c r="AD536" s="5" t="str">
        <f t="shared" si="87"/>
        <v>
</v>
      </c>
      <c r="AE536" s="53"/>
      <c r="AF536" s="53"/>
      <c r="AG536" s="12" t="str">
        <f t="shared" si="88"/>
        <v>
</v>
      </c>
      <c r="AH536" s="12">
        <v>2.0</v>
      </c>
      <c r="AI536" s="12" t="str">
        <f t="shared" si="59"/>
        <v>Graffiti</v>
      </c>
      <c r="AJ536" s="12" t="str">
        <f t="shared" si="60"/>
        <v>graffiti</v>
      </c>
      <c r="AK536" s="22" t="str">
        <f t="shared" si="89"/>
        <v>letters/statements, other</v>
      </c>
      <c r="AL536" s="23" t="str">
        <f t="shared" si="62"/>
        <v>school administration, police/sheriff</v>
      </c>
      <c r="AM536" s="1" t="str">
        <f t="shared" si="90"/>
        <v/>
      </c>
      <c r="AN536" s="2" t="b">
        <f t="shared" si="64"/>
        <v>0</v>
      </c>
      <c r="AO536" s="1" t="b">
        <f t="shared" si="65"/>
        <v>1</v>
      </c>
      <c r="AP536" s="1" t="str">
        <f t="shared" si="66"/>
        <v>other</v>
      </c>
      <c r="AQ536" s="1" t="b">
        <f t="shared" si="67"/>
        <v>0</v>
      </c>
      <c r="AR536" s="1" t="b">
        <f t="shared" si="68"/>
        <v>1</v>
      </c>
      <c r="AS536" s="1" t="b">
        <f t="shared" si="69"/>
        <v>0</v>
      </c>
      <c r="AT536" s="1" t="str">
        <f t="shared" si="70"/>
        <v>None</v>
      </c>
      <c r="AU536" s="1" t="b">
        <f t="shared" si="71"/>
        <v>0</v>
      </c>
      <c r="AV536" s="1" t="b">
        <f t="shared" si="72"/>
        <v>1</v>
      </c>
      <c r="AW536" s="1" t="str">
        <f t="shared" si="73"/>
        <v>police/sheriff</v>
      </c>
      <c r="AX536" s="1" t="b">
        <f t="shared" si="74"/>
        <v>0</v>
      </c>
      <c r="AY536" s="1" t="b">
        <f t="shared" si="75"/>
        <v>0</v>
      </c>
      <c r="AZ536" s="1" t="b">
        <f t="shared" si="76"/>
        <v>0</v>
      </c>
      <c r="BA536" s="1" t="b">
        <f t="shared" si="77"/>
        <v>0</v>
      </c>
      <c r="BB536" s="1" t="b">
        <f t="shared" si="78"/>
        <v>1</v>
      </c>
    </row>
    <row r="537">
      <c r="A537" s="159" t="s">
        <v>2318</v>
      </c>
      <c r="B537" s="160">
        <v>43605.0</v>
      </c>
      <c r="C537" s="56" t="s">
        <v>1537</v>
      </c>
      <c r="D537" s="56" t="s">
        <v>74</v>
      </c>
      <c r="E537" s="56" t="s">
        <v>53</v>
      </c>
      <c r="F537" s="6" t="s">
        <v>881</v>
      </c>
      <c r="G537" s="26"/>
      <c r="H537" s="26"/>
      <c r="I537" s="56"/>
      <c r="J537" s="27"/>
      <c r="K537" s="19" t="s">
        <v>83</v>
      </c>
      <c r="L537" s="3" t="s">
        <v>151</v>
      </c>
      <c r="M537" s="56" t="s">
        <v>1469</v>
      </c>
      <c r="N537" s="56" t="s">
        <v>1470</v>
      </c>
      <c r="O537" s="4" t="s">
        <v>326</v>
      </c>
      <c r="P537" s="56"/>
      <c r="Q537" s="56"/>
      <c r="R537" s="56"/>
      <c r="S537" s="56"/>
      <c r="T537" s="115" t="s">
        <v>2319</v>
      </c>
      <c r="U537" s="56"/>
      <c r="V537" s="53" t="s">
        <v>179</v>
      </c>
      <c r="W537" s="4" t="s">
        <v>111</v>
      </c>
      <c r="X537" s="5" t="str">
        <f t="shared" si="85"/>
        <v>school administration
letters/statements</v>
      </c>
      <c r="Y537" s="4" t="s">
        <v>70</v>
      </c>
      <c r="Z537" s="4" t="s">
        <v>71</v>
      </c>
      <c r="AA537" s="5" t="str">
        <f t="shared" si="86"/>
        <v>police/sheriff
other</v>
      </c>
      <c r="AB537" s="53"/>
      <c r="AC537" s="53"/>
      <c r="AD537" s="5" t="str">
        <f t="shared" si="87"/>
        <v>
</v>
      </c>
      <c r="AE537" s="53"/>
      <c r="AF537" s="53"/>
      <c r="AG537" s="12" t="str">
        <f t="shared" si="88"/>
        <v>
</v>
      </c>
      <c r="AH537" s="12">
        <v>2.0</v>
      </c>
      <c r="AI537" s="12" t="str">
        <f t="shared" si="59"/>
        <v>Symbol</v>
      </c>
      <c r="AJ537" s="12" t="str">
        <f t="shared" si="60"/>
        <v>other</v>
      </c>
      <c r="AK537" s="22" t="str">
        <f t="shared" si="89"/>
        <v>letters/statements, other</v>
      </c>
      <c r="AL537" s="23" t="str">
        <f t="shared" si="62"/>
        <v>school administration, police/sheriff</v>
      </c>
      <c r="AM537" s="1" t="str">
        <f t="shared" si="90"/>
        <v/>
      </c>
      <c r="AN537" s="2" t="b">
        <f t="shared" si="64"/>
        <v>0</v>
      </c>
      <c r="AO537" s="1" t="b">
        <f t="shared" si="65"/>
        <v>1</v>
      </c>
      <c r="AP537" s="1" t="str">
        <f t="shared" si="66"/>
        <v>other</v>
      </c>
      <c r="AQ537" s="1" t="b">
        <f t="shared" si="67"/>
        <v>0</v>
      </c>
      <c r="AR537" s="1" t="b">
        <f t="shared" si="68"/>
        <v>1</v>
      </c>
      <c r="AS537" s="1" t="b">
        <f t="shared" si="69"/>
        <v>0</v>
      </c>
      <c r="AT537" s="1" t="str">
        <f t="shared" si="70"/>
        <v>None</v>
      </c>
      <c r="AU537" s="1" t="b">
        <f t="shared" si="71"/>
        <v>0</v>
      </c>
      <c r="AV537" s="1" t="b">
        <f t="shared" si="72"/>
        <v>1</v>
      </c>
      <c r="AW537" s="1" t="str">
        <f t="shared" si="73"/>
        <v>police/sheriff</v>
      </c>
      <c r="AX537" s="1" t="b">
        <f t="shared" si="74"/>
        <v>0</v>
      </c>
      <c r="AY537" s="1" t="b">
        <f t="shared" si="75"/>
        <v>0</v>
      </c>
      <c r="AZ537" s="1" t="b">
        <f t="shared" si="76"/>
        <v>0</v>
      </c>
      <c r="BA537" s="1" t="b">
        <f t="shared" si="77"/>
        <v>0</v>
      </c>
      <c r="BB537" s="1" t="b">
        <f t="shared" si="78"/>
        <v>1</v>
      </c>
    </row>
    <row r="538">
      <c r="A538" s="51" t="s">
        <v>2320</v>
      </c>
      <c r="B538" s="17">
        <v>43613.0</v>
      </c>
      <c r="C538" s="53" t="s">
        <v>2321</v>
      </c>
      <c r="D538" s="54" t="s">
        <v>81</v>
      </c>
      <c r="E538" s="54" t="s">
        <v>1103</v>
      </c>
      <c r="F538" s="18" t="s">
        <v>999</v>
      </c>
      <c r="G538" s="6"/>
      <c r="H538" s="6"/>
      <c r="I538" s="53"/>
      <c r="J538" s="27"/>
      <c r="K538" s="19" t="s">
        <v>83</v>
      </c>
      <c r="L538" s="3" t="s">
        <v>151</v>
      </c>
      <c r="M538" s="3" t="s">
        <v>1469</v>
      </c>
      <c r="N538" s="3" t="s">
        <v>1470</v>
      </c>
      <c r="O538" s="3" t="s">
        <v>297</v>
      </c>
      <c r="P538" s="56"/>
      <c r="Q538" s="56"/>
      <c r="R538" s="56"/>
      <c r="S538" s="56"/>
      <c r="T538" s="115" t="s">
        <v>2322</v>
      </c>
      <c r="U538" s="53"/>
      <c r="V538" s="4" t="s">
        <v>109</v>
      </c>
      <c r="W538" s="4" t="s">
        <v>111</v>
      </c>
      <c r="X538" s="5" t="str">
        <f t="shared" si="85"/>
        <v>mayor/council member
letters/statements</v>
      </c>
      <c r="Y538" s="4" t="s">
        <v>109</v>
      </c>
      <c r="Z538" s="4" t="s">
        <v>110</v>
      </c>
      <c r="AA538" s="5" t="str">
        <f t="shared" si="86"/>
        <v>mayor/council member
policy/committee/system creation</v>
      </c>
      <c r="AB538" s="53"/>
      <c r="AC538" s="53"/>
      <c r="AD538" s="5" t="str">
        <f t="shared" si="87"/>
        <v>
</v>
      </c>
      <c r="AE538" s="53"/>
      <c r="AF538" s="53"/>
      <c r="AG538" s="12" t="str">
        <f t="shared" si="88"/>
        <v>
</v>
      </c>
      <c r="AH538" s="12">
        <v>2.0</v>
      </c>
      <c r="AI538" s="12" t="str">
        <f t="shared" si="59"/>
        <v>Other</v>
      </c>
      <c r="AJ538" s="12" t="str">
        <f t="shared" si="60"/>
        <v>other</v>
      </c>
      <c r="AK538" s="22" t="str">
        <f t="shared" si="89"/>
        <v>letters/statements, policy/committee/system creation</v>
      </c>
      <c r="AL538" s="23" t="str">
        <f t="shared" si="62"/>
        <v>mayor/council member, mayor/council member</v>
      </c>
      <c r="AM538" s="1" t="str">
        <f t="shared" si="90"/>
        <v/>
      </c>
      <c r="AN538" s="2" t="b">
        <f t="shared" si="64"/>
        <v>0</v>
      </c>
      <c r="AO538" s="1" t="b">
        <f t="shared" si="65"/>
        <v>0</v>
      </c>
      <c r="AP538" s="1" t="str">
        <f t="shared" si="66"/>
        <v>no involvement</v>
      </c>
      <c r="AQ538" s="1" t="b">
        <f t="shared" si="67"/>
        <v>0</v>
      </c>
      <c r="AR538" s="1" t="b">
        <f t="shared" si="68"/>
        <v>1</v>
      </c>
      <c r="AS538" s="1" t="b">
        <f t="shared" si="69"/>
        <v>0</v>
      </c>
      <c r="AT538" s="1" t="str">
        <f t="shared" si="70"/>
        <v>None</v>
      </c>
      <c r="AU538" s="1" t="b">
        <f t="shared" si="71"/>
        <v>0</v>
      </c>
      <c r="AV538" s="1" t="b">
        <f t="shared" si="72"/>
        <v>0</v>
      </c>
      <c r="AW538" s="1" t="str">
        <f t="shared" si="73"/>
        <v>None</v>
      </c>
      <c r="AX538" s="1" t="b">
        <f t="shared" si="74"/>
        <v>1</v>
      </c>
      <c r="AY538" s="1" t="b">
        <f t="shared" si="75"/>
        <v>0</v>
      </c>
      <c r="AZ538" s="1" t="b">
        <f t="shared" si="76"/>
        <v>0</v>
      </c>
      <c r="BA538" s="1" t="b">
        <f t="shared" si="77"/>
        <v>1</v>
      </c>
      <c r="BB538" s="1" t="b">
        <f t="shared" si="78"/>
        <v>0</v>
      </c>
    </row>
    <row r="539">
      <c r="A539" s="51" t="s">
        <v>2323</v>
      </c>
      <c r="B539" s="52">
        <v>43622.0</v>
      </c>
      <c r="C539" s="53" t="s">
        <v>2321</v>
      </c>
      <c r="D539" s="54" t="s">
        <v>81</v>
      </c>
      <c r="E539" s="54" t="s">
        <v>168</v>
      </c>
      <c r="F539" s="18" t="s">
        <v>82</v>
      </c>
      <c r="G539" s="18"/>
      <c r="H539" s="18"/>
      <c r="I539" s="56"/>
      <c r="J539" s="27"/>
      <c r="K539" s="19" t="s">
        <v>83</v>
      </c>
      <c r="L539" s="3" t="s">
        <v>151</v>
      </c>
      <c r="M539" s="54" t="s">
        <v>1476</v>
      </c>
      <c r="N539" s="54" t="s">
        <v>1470</v>
      </c>
      <c r="O539" s="54" t="s">
        <v>297</v>
      </c>
      <c r="P539" s="56"/>
      <c r="Q539" s="56"/>
      <c r="R539" s="56"/>
      <c r="S539" s="56"/>
      <c r="T539" s="7" t="s">
        <v>2324</v>
      </c>
      <c r="U539" s="53"/>
      <c r="V539" s="53" t="s">
        <v>179</v>
      </c>
      <c r="W539" s="53" t="s">
        <v>111</v>
      </c>
      <c r="X539" s="5" t="str">
        <f t="shared" si="85"/>
        <v>school administration
letters/statements</v>
      </c>
      <c r="Y539" s="53" t="s">
        <v>179</v>
      </c>
      <c r="Z539" s="53" t="s">
        <v>71</v>
      </c>
      <c r="AA539" s="5" t="str">
        <f t="shared" si="86"/>
        <v>school administration
other</v>
      </c>
      <c r="AB539" s="53" t="s">
        <v>171</v>
      </c>
      <c r="AC539" s="53" t="s">
        <v>111</v>
      </c>
      <c r="AD539" s="5" t="str">
        <f t="shared" si="87"/>
        <v>ADL
letters/statements</v>
      </c>
      <c r="AE539" s="53"/>
      <c r="AF539" s="53"/>
      <c r="AG539" s="12" t="str">
        <f t="shared" si="88"/>
        <v>
</v>
      </c>
      <c r="AH539" s="12">
        <v>3.0</v>
      </c>
      <c r="AI539" s="12" t="str">
        <f t="shared" si="59"/>
        <v>Other</v>
      </c>
      <c r="AJ539" s="12" t="str">
        <f t="shared" si="60"/>
        <v>none</v>
      </c>
      <c r="AK539" s="22" t="str">
        <f t="shared" si="89"/>
        <v>letters/statements, other, letters/statements</v>
      </c>
      <c r="AL539" s="23" t="str">
        <f t="shared" si="62"/>
        <v>school administration, school administration, ADL</v>
      </c>
      <c r="AM539" s="1" t="str">
        <f t="shared" si="90"/>
        <v/>
      </c>
      <c r="AN539" s="2" t="b">
        <f t="shared" si="64"/>
        <v>0</v>
      </c>
      <c r="AO539" s="1" t="b">
        <f t="shared" si="65"/>
        <v>0</v>
      </c>
      <c r="AP539" s="1" t="str">
        <f t="shared" si="66"/>
        <v>no involvement</v>
      </c>
      <c r="AQ539" s="1" t="b">
        <f t="shared" si="67"/>
        <v>0</v>
      </c>
      <c r="AR539" s="1" t="b">
        <f t="shared" si="68"/>
        <v>1</v>
      </c>
      <c r="AS539" s="1" t="b">
        <f t="shared" si="69"/>
        <v>0</v>
      </c>
      <c r="AT539" s="1" t="str">
        <f t="shared" si="70"/>
        <v>None</v>
      </c>
      <c r="AU539" s="1" t="b">
        <f t="shared" si="71"/>
        <v>0</v>
      </c>
      <c r="AV539" s="1" t="b">
        <f t="shared" si="72"/>
        <v>1</v>
      </c>
      <c r="AW539" s="1" t="str">
        <f t="shared" si="73"/>
        <v>school administration</v>
      </c>
      <c r="AX539" s="1" t="b">
        <f t="shared" si="74"/>
        <v>0</v>
      </c>
      <c r="AY539" s="1" t="b">
        <f t="shared" si="75"/>
        <v>0</v>
      </c>
      <c r="AZ539" s="1" t="b">
        <f t="shared" si="76"/>
        <v>0</v>
      </c>
      <c r="BA539" s="1" t="b">
        <f t="shared" si="77"/>
        <v>0</v>
      </c>
      <c r="BB539" s="1" t="b">
        <f t="shared" si="78"/>
        <v>0</v>
      </c>
    </row>
    <row r="540">
      <c r="A540" s="51" t="s">
        <v>2325</v>
      </c>
      <c r="B540" s="52">
        <v>43627.0</v>
      </c>
      <c r="C540" s="53" t="s">
        <v>1932</v>
      </c>
      <c r="D540" s="54" t="s">
        <v>52</v>
      </c>
      <c r="E540" s="55" t="s">
        <v>53</v>
      </c>
      <c r="F540" s="18" t="s">
        <v>82</v>
      </c>
      <c r="G540" s="18"/>
      <c r="H540" s="18"/>
      <c r="I540" s="56"/>
      <c r="J540" s="27"/>
      <c r="K540" s="19" t="s">
        <v>83</v>
      </c>
      <c r="L540" s="3" t="s">
        <v>146</v>
      </c>
      <c r="M540" s="54" t="s">
        <v>1469</v>
      </c>
      <c r="N540" s="54" t="s">
        <v>1470</v>
      </c>
      <c r="O540" s="54" t="s">
        <v>297</v>
      </c>
      <c r="P540" s="56"/>
      <c r="Q540" s="57"/>
      <c r="R540" s="56"/>
      <c r="S540" s="56"/>
      <c r="T540" s="248" t="s">
        <v>2326</v>
      </c>
      <c r="U540" s="249"/>
      <c r="V540" s="175" t="s">
        <v>179</v>
      </c>
      <c r="W540" s="176" t="s">
        <v>111</v>
      </c>
      <c r="X540" s="5" t="str">
        <f t="shared" si="85"/>
        <v>school administration
letters/statements</v>
      </c>
      <c r="Y540" s="175" t="s">
        <v>179</v>
      </c>
      <c r="Z540" s="176" t="s">
        <v>111</v>
      </c>
      <c r="AA540" s="5" t="str">
        <f t="shared" si="86"/>
        <v>school administration
letters/statements</v>
      </c>
      <c r="AB540" s="53"/>
      <c r="AC540" s="53"/>
      <c r="AD540" s="5" t="str">
        <f t="shared" si="87"/>
        <v>
</v>
      </c>
      <c r="AE540" s="53"/>
      <c r="AF540" s="53"/>
      <c r="AG540" s="12" t="str">
        <f t="shared" si="88"/>
        <v>
</v>
      </c>
      <c r="AH540" s="12">
        <v>2.0</v>
      </c>
      <c r="AI540" s="12" t="str">
        <f t="shared" si="59"/>
        <v>Other</v>
      </c>
      <c r="AJ540" s="12" t="str">
        <f t="shared" si="60"/>
        <v>none</v>
      </c>
      <c r="AK540" s="22" t="str">
        <f t="shared" si="89"/>
        <v>letters/statements, letters/statements</v>
      </c>
      <c r="AL540" s="39" t="str">
        <f t="shared" si="62"/>
        <v>school administration, school administration</v>
      </c>
      <c r="AM540" s="1" t="str">
        <f t="shared" si="90"/>
        <v/>
      </c>
      <c r="AN540" s="2" t="b">
        <f t="shared" si="64"/>
        <v>0</v>
      </c>
      <c r="AO540" s="1" t="b">
        <f t="shared" si="65"/>
        <v>0</v>
      </c>
      <c r="AP540" s="1" t="str">
        <f t="shared" si="66"/>
        <v>no involvement</v>
      </c>
      <c r="AQ540" s="1" t="b">
        <f t="shared" si="67"/>
        <v>0</v>
      </c>
      <c r="AR540" s="1" t="b">
        <f t="shared" si="68"/>
        <v>1</v>
      </c>
      <c r="AS540" s="1" t="b">
        <f t="shared" si="69"/>
        <v>0</v>
      </c>
      <c r="AT540" s="1" t="str">
        <f t="shared" si="70"/>
        <v>None</v>
      </c>
      <c r="AU540" s="1" t="b">
        <f t="shared" si="71"/>
        <v>0</v>
      </c>
      <c r="AV540" s="1" t="b">
        <f t="shared" si="72"/>
        <v>0</v>
      </c>
      <c r="AW540" s="1" t="str">
        <f t="shared" si="73"/>
        <v>None</v>
      </c>
      <c r="AX540" s="1" t="b">
        <f t="shared" si="74"/>
        <v>0</v>
      </c>
      <c r="AY540" s="1" t="b">
        <f t="shared" si="75"/>
        <v>0</v>
      </c>
      <c r="AZ540" s="1" t="b">
        <f t="shared" si="76"/>
        <v>0</v>
      </c>
      <c r="BA540" s="1" t="b">
        <f t="shared" si="77"/>
        <v>0</v>
      </c>
      <c r="BB540" s="1" t="b">
        <f t="shared" si="78"/>
        <v>0</v>
      </c>
    </row>
    <row r="541">
      <c r="A541" s="51" t="s">
        <v>2327</v>
      </c>
      <c r="B541" s="52">
        <v>43678.0</v>
      </c>
      <c r="C541" s="53" t="s">
        <v>528</v>
      </c>
      <c r="D541" s="54" t="s">
        <v>324</v>
      </c>
      <c r="E541" s="54" t="s">
        <v>53</v>
      </c>
      <c r="F541" s="18" t="s">
        <v>672</v>
      </c>
      <c r="G541" s="6"/>
      <c r="H541" s="6"/>
      <c r="I541" s="54" t="s">
        <v>2328</v>
      </c>
      <c r="J541" s="27"/>
      <c r="K541" s="19" t="s">
        <v>83</v>
      </c>
      <c r="L541" s="3" t="s">
        <v>59</v>
      </c>
      <c r="M541" s="54" t="s">
        <v>1497</v>
      </c>
      <c r="N541" s="54" t="s">
        <v>1470</v>
      </c>
      <c r="O541" s="3" t="s">
        <v>85</v>
      </c>
      <c r="P541" s="53"/>
      <c r="Q541" s="53" t="s">
        <v>134</v>
      </c>
      <c r="R541" s="12"/>
      <c r="S541" s="56"/>
      <c r="T541" s="46" t="s">
        <v>2329</v>
      </c>
      <c r="U541" s="53"/>
      <c r="V541" s="53" t="s">
        <v>179</v>
      </c>
      <c r="W541" s="53" t="s">
        <v>111</v>
      </c>
      <c r="X541" s="5" t="str">
        <f t="shared" si="85"/>
        <v>school administration
letters/statements</v>
      </c>
      <c r="Y541" s="53" t="s">
        <v>70</v>
      </c>
      <c r="Z541" s="53" t="s">
        <v>71</v>
      </c>
      <c r="AA541" s="5" t="str">
        <f t="shared" si="86"/>
        <v>police/sheriff
other</v>
      </c>
      <c r="AB541" s="53" t="s">
        <v>163</v>
      </c>
      <c r="AC541" s="53" t="s">
        <v>111</v>
      </c>
      <c r="AD541" s="5" t="str">
        <f t="shared" si="87"/>
        <v>religious leaders
letters/statements</v>
      </c>
      <c r="AE541" s="53" t="s">
        <v>68</v>
      </c>
      <c r="AF541" s="53" t="s">
        <v>71</v>
      </c>
      <c r="AG541" s="12" t="str">
        <f t="shared" si="88"/>
        <v>community members
other</v>
      </c>
      <c r="AH541" s="12">
        <v>4.0</v>
      </c>
      <c r="AI541" s="12" t="str">
        <f t="shared" si="59"/>
        <v>Graffiti</v>
      </c>
      <c r="AJ541" s="12" t="str">
        <f t="shared" si="60"/>
        <v>graffiti</v>
      </c>
      <c r="AK541" s="22" t="str">
        <f t="shared" si="89"/>
        <v>letters/statements, other, letters/statements, other</v>
      </c>
      <c r="AL541" s="23" t="str">
        <f t="shared" si="62"/>
        <v>school administration, police/sheriff, religious leaders, community members</v>
      </c>
      <c r="AM541" s="1" t="str">
        <f t="shared" si="90"/>
        <v>Jewish Community</v>
      </c>
      <c r="AN541" s="2" t="b">
        <f t="shared" si="64"/>
        <v>0</v>
      </c>
      <c r="AO541" s="1" t="b">
        <f t="shared" si="65"/>
        <v>1</v>
      </c>
      <c r="AP541" s="1" t="str">
        <f t="shared" si="66"/>
        <v>other</v>
      </c>
      <c r="AQ541" s="1" t="b">
        <f t="shared" si="67"/>
        <v>1</v>
      </c>
      <c r="AR541" s="1" t="b">
        <f t="shared" si="68"/>
        <v>1</v>
      </c>
      <c r="AS541" s="1" t="b">
        <f t="shared" si="69"/>
        <v>0</v>
      </c>
      <c r="AT541" s="1" t="str">
        <f t="shared" si="70"/>
        <v>None</v>
      </c>
      <c r="AU541" s="1" t="b">
        <f t="shared" si="71"/>
        <v>0</v>
      </c>
      <c r="AV541" s="1" t="b">
        <f t="shared" si="72"/>
        <v>1</v>
      </c>
      <c r="AW541" s="1" t="str">
        <f t="shared" si="73"/>
        <v>police/sheriff</v>
      </c>
      <c r="AX541" s="1" t="b">
        <f t="shared" si="74"/>
        <v>0</v>
      </c>
      <c r="AY541" s="1" t="b">
        <f t="shared" si="75"/>
        <v>0</v>
      </c>
      <c r="AZ541" s="1" t="b">
        <f t="shared" si="76"/>
        <v>0</v>
      </c>
      <c r="BA541" s="1" t="b">
        <f t="shared" si="77"/>
        <v>0</v>
      </c>
      <c r="BB541" s="1" t="b">
        <f t="shared" si="78"/>
        <v>1</v>
      </c>
    </row>
    <row r="542">
      <c r="A542" s="59" t="s">
        <v>2330</v>
      </c>
      <c r="B542" s="250">
        <v>43711.0</v>
      </c>
      <c r="C542" s="53" t="s">
        <v>2058</v>
      </c>
      <c r="D542" s="54" t="s">
        <v>74</v>
      </c>
      <c r="E542" s="54" t="s">
        <v>53</v>
      </c>
      <c r="F542" s="18" t="s">
        <v>54</v>
      </c>
      <c r="G542" s="6" t="s">
        <v>378</v>
      </c>
      <c r="H542" s="6"/>
      <c r="I542" s="54"/>
      <c r="J542" s="27"/>
      <c r="K542" s="19" t="s">
        <v>83</v>
      </c>
      <c r="L542" s="54" t="s">
        <v>316</v>
      </c>
      <c r="M542" s="54" t="s">
        <v>1476</v>
      </c>
      <c r="N542" s="54" t="s">
        <v>1470</v>
      </c>
      <c r="O542" s="3" t="s">
        <v>297</v>
      </c>
      <c r="P542" s="53"/>
      <c r="Q542" s="53"/>
      <c r="R542" s="56"/>
      <c r="S542" s="56"/>
      <c r="T542" s="182" t="s">
        <v>2331</v>
      </c>
      <c r="U542" s="53"/>
      <c r="V542" s="53" t="s">
        <v>179</v>
      </c>
      <c r="W542" s="53" t="s">
        <v>111</v>
      </c>
      <c r="X542" s="5" t="str">
        <f t="shared" si="85"/>
        <v>school administration
letters/statements</v>
      </c>
      <c r="Y542" s="53" t="s">
        <v>179</v>
      </c>
      <c r="Z542" s="53" t="s">
        <v>69</v>
      </c>
      <c r="AA542" s="5" t="str">
        <f t="shared" si="86"/>
        <v>school administration
clean up/cover up</v>
      </c>
      <c r="AB542" s="53" t="s">
        <v>179</v>
      </c>
      <c r="AC542" s="4" t="s">
        <v>110</v>
      </c>
      <c r="AD542" s="5" t="str">
        <f t="shared" si="87"/>
        <v>school administration
policy/committee/system creation</v>
      </c>
      <c r="AE542" s="53"/>
      <c r="AF542" s="53"/>
      <c r="AG542" s="12" t="str">
        <f t="shared" si="88"/>
        <v>
</v>
      </c>
      <c r="AH542" s="12">
        <v>3.0</v>
      </c>
      <c r="AI542" s="12" t="str">
        <f t="shared" si="59"/>
        <v>Vandalism</v>
      </c>
      <c r="AJ542" s="12" t="str">
        <f t="shared" si="60"/>
        <v>vandalism</v>
      </c>
      <c r="AK542" s="22" t="str">
        <f t="shared" si="89"/>
        <v>letters/statements, clean up/cover up, policy/committee/system creation</v>
      </c>
      <c r="AL542" s="23" t="str">
        <f t="shared" si="62"/>
        <v>school administration, school administration, school administration</v>
      </c>
      <c r="AM542" s="1" t="str">
        <f t="shared" si="90"/>
        <v/>
      </c>
      <c r="AN542" s="2" t="b">
        <f t="shared" si="64"/>
        <v>0</v>
      </c>
      <c r="AO542" s="1" t="b">
        <f t="shared" si="65"/>
        <v>0</v>
      </c>
      <c r="AP542" s="1" t="str">
        <f t="shared" si="66"/>
        <v>no involvement</v>
      </c>
      <c r="AQ542" s="1" t="b">
        <f t="shared" si="67"/>
        <v>0</v>
      </c>
      <c r="AR542" s="1" t="b">
        <f t="shared" si="68"/>
        <v>1</v>
      </c>
      <c r="AS542" s="1" t="b">
        <f t="shared" si="69"/>
        <v>1</v>
      </c>
      <c r="AT542" s="1" t="str">
        <f t="shared" si="70"/>
        <v>school administration</v>
      </c>
      <c r="AU542" s="1" t="b">
        <f t="shared" si="71"/>
        <v>0</v>
      </c>
      <c r="AV542" s="1" t="b">
        <f t="shared" si="72"/>
        <v>0</v>
      </c>
      <c r="AW542" s="1" t="str">
        <f t="shared" si="73"/>
        <v>None</v>
      </c>
      <c r="AX542" s="1" t="b">
        <f t="shared" si="74"/>
        <v>1</v>
      </c>
      <c r="AY542" s="1" t="b">
        <f t="shared" si="75"/>
        <v>0</v>
      </c>
      <c r="AZ542" s="1" t="b">
        <f t="shared" si="76"/>
        <v>0</v>
      </c>
      <c r="BA542" s="1" t="b">
        <f t="shared" si="77"/>
        <v>1</v>
      </c>
      <c r="BB542" s="1" t="b">
        <f t="shared" si="78"/>
        <v>1</v>
      </c>
    </row>
    <row r="543">
      <c r="A543" s="51" t="s">
        <v>2332</v>
      </c>
      <c r="B543" s="52">
        <v>43717.0</v>
      </c>
      <c r="C543" s="53" t="s">
        <v>2333</v>
      </c>
      <c r="D543" s="54" t="s">
        <v>898</v>
      </c>
      <c r="E543" s="54" t="s">
        <v>53</v>
      </c>
      <c r="F543" s="18" t="s">
        <v>157</v>
      </c>
      <c r="G543" s="6"/>
      <c r="H543" s="6"/>
      <c r="I543" s="54"/>
      <c r="J543" s="27"/>
      <c r="K543" s="19" t="s">
        <v>83</v>
      </c>
      <c r="L543" s="54" t="s">
        <v>2334</v>
      </c>
      <c r="M543" s="54" t="s">
        <v>1469</v>
      </c>
      <c r="N543" s="54" t="s">
        <v>1470</v>
      </c>
      <c r="O543" s="3" t="s">
        <v>275</v>
      </c>
      <c r="P543" s="53"/>
      <c r="Q543" s="53"/>
      <c r="R543" s="56"/>
      <c r="S543" s="56"/>
      <c r="T543" s="182" t="s">
        <v>2335</v>
      </c>
      <c r="U543" s="53"/>
      <c r="V543" s="53" t="s">
        <v>179</v>
      </c>
      <c r="W543" s="53" t="s">
        <v>111</v>
      </c>
      <c r="X543" s="5" t="str">
        <f t="shared" si="85"/>
        <v>school administration
letters/statements</v>
      </c>
      <c r="Y543" s="53" t="s">
        <v>70</v>
      </c>
      <c r="Z543" s="53" t="s">
        <v>71</v>
      </c>
      <c r="AA543" s="5" t="str">
        <f t="shared" si="86"/>
        <v>police/sheriff
other</v>
      </c>
      <c r="AB543" s="53"/>
      <c r="AC543" s="53"/>
      <c r="AD543" s="5" t="str">
        <f t="shared" si="87"/>
        <v>
</v>
      </c>
      <c r="AE543" s="53"/>
      <c r="AF543" s="53"/>
      <c r="AG543" s="12" t="str">
        <f t="shared" si="88"/>
        <v>
</v>
      </c>
      <c r="AH543" s="12">
        <v>2.0</v>
      </c>
      <c r="AI543" s="12" t="str">
        <f t="shared" si="59"/>
        <v>Symbol</v>
      </c>
      <c r="AJ543" s="12" t="str">
        <f t="shared" si="60"/>
        <v>Nazi-symbol</v>
      </c>
      <c r="AK543" s="22" t="str">
        <f t="shared" si="89"/>
        <v>letters/statements, other</v>
      </c>
      <c r="AL543" s="23" t="str">
        <f t="shared" si="62"/>
        <v>school administration, police/sheriff</v>
      </c>
      <c r="AM543" s="1" t="str">
        <f t="shared" si="90"/>
        <v/>
      </c>
      <c r="AN543" s="2" t="b">
        <f t="shared" si="64"/>
        <v>0</v>
      </c>
      <c r="AO543" s="1" t="b">
        <f t="shared" si="65"/>
        <v>1</v>
      </c>
      <c r="AP543" s="1" t="str">
        <f t="shared" si="66"/>
        <v>other</v>
      </c>
      <c r="AQ543" s="1" t="b">
        <f t="shared" si="67"/>
        <v>0</v>
      </c>
      <c r="AR543" s="1" t="b">
        <f t="shared" si="68"/>
        <v>1</v>
      </c>
      <c r="AS543" s="1" t="b">
        <f t="shared" si="69"/>
        <v>0</v>
      </c>
      <c r="AT543" s="1" t="str">
        <f t="shared" si="70"/>
        <v>None</v>
      </c>
      <c r="AU543" s="1" t="b">
        <f t="shared" si="71"/>
        <v>0</v>
      </c>
      <c r="AV543" s="1" t="b">
        <f t="shared" si="72"/>
        <v>1</v>
      </c>
      <c r="AW543" s="1" t="str">
        <f t="shared" si="73"/>
        <v>police/sheriff</v>
      </c>
      <c r="AX543" s="1" t="b">
        <f t="shared" si="74"/>
        <v>0</v>
      </c>
      <c r="AY543" s="1" t="b">
        <f t="shared" si="75"/>
        <v>0</v>
      </c>
      <c r="AZ543" s="1" t="b">
        <f t="shared" si="76"/>
        <v>0</v>
      </c>
      <c r="BA543" s="1" t="b">
        <f t="shared" si="77"/>
        <v>0</v>
      </c>
      <c r="BB543" s="1" t="b">
        <f t="shared" si="78"/>
        <v>1</v>
      </c>
    </row>
    <row r="544">
      <c r="A544" s="51" t="s">
        <v>2336</v>
      </c>
      <c r="B544" s="52">
        <v>43720.0</v>
      </c>
      <c r="C544" s="53" t="s">
        <v>2337</v>
      </c>
      <c r="D544" s="54" t="s">
        <v>898</v>
      </c>
      <c r="E544" s="54" t="s">
        <v>53</v>
      </c>
      <c r="F544" s="6" t="s">
        <v>2338</v>
      </c>
      <c r="G544" s="18"/>
      <c r="H544" s="18"/>
      <c r="I544" s="54"/>
      <c r="J544" s="15" t="s">
        <v>185</v>
      </c>
      <c r="K544" s="19" t="s">
        <v>83</v>
      </c>
      <c r="L544" s="54" t="s">
        <v>316</v>
      </c>
      <c r="M544" s="54" t="s">
        <v>1476</v>
      </c>
      <c r="N544" s="54" t="s">
        <v>1470</v>
      </c>
      <c r="O544" s="3" t="s">
        <v>297</v>
      </c>
      <c r="P544" s="53"/>
      <c r="Q544" s="53"/>
      <c r="R544" s="56"/>
      <c r="S544" s="56"/>
      <c r="T544" s="182" t="s">
        <v>2339</v>
      </c>
      <c r="U544" s="53" t="s">
        <v>2340</v>
      </c>
      <c r="V544" s="53" t="s">
        <v>179</v>
      </c>
      <c r="W544" s="53" t="s">
        <v>111</v>
      </c>
      <c r="X544" s="5" t="str">
        <f t="shared" si="85"/>
        <v>school administration
letters/statements</v>
      </c>
      <c r="Y544" s="53" t="s">
        <v>179</v>
      </c>
      <c r="Z544" s="53" t="s">
        <v>69</v>
      </c>
      <c r="AA544" s="5" t="str">
        <f t="shared" si="86"/>
        <v>school administration
clean up/cover up</v>
      </c>
      <c r="AB544" s="53" t="s">
        <v>380</v>
      </c>
      <c r="AC544" s="53" t="s">
        <v>111</v>
      </c>
      <c r="AD544" s="5" t="str">
        <f t="shared" si="87"/>
        <v>representative/senator
letters/statements</v>
      </c>
      <c r="AE544" s="53"/>
      <c r="AF544" s="53"/>
      <c r="AG544" s="12" t="str">
        <f t="shared" si="88"/>
        <v>
</v>
      </c>
      <c r="AH544" s="12">
        <v>3.0</v>
      </c>
      <c r="AI544" s="12" t="str">
        <f t="shared" si="59"/>
        <v>Other</v>
      </c>
      <c r="AJ544" s="12" t="str">
        <f t="shared" si="60"/>
        <v>other</v>
      </c>
      <c r="AK544" s="22" t="str">
        <f t="shared" si="89"/>
        <v>letters/statements, clean up/cover up, letters/statements</v>
      </c>
      <c r="AL544" s="23" t="str">
        <f t="shared" si="62"/>
        <v>school administration, school administration, representative/senator</v>
      </c>
      <c r="AM544" s="1" t="str">
        <f t="shared" si="90"/>
        <v/>
      </c>
      <c r="AN544" s="2" t="b">
        <f t="shared" si="64"/>
        <v>0</v>
      </c>
      <c r="AO544" s="1" t="b">
        <f t="shared" si="65"/>
        <v>0</v>
      </c>
      <c r="AP544" s="1" t="str">
        <f t="shared" si="66"/>
        <v>no involvement</v>
      </c>
      <c r="AQ544" s="1" t="b">
        <f t="shared" si="67"/>
        <v>0</v>
      </c>
      <c r="AR544" s="1" t="b">
        <f t="shared" si="68"/>
        <v>1</v>
      </c>
      <c r="AS544" s="1" t="b">
        <f t="shared" si="69"/>
        <v>1</v>
      </c>
      <c r="AT544" s="1" t="str">
        <f t="shared" si="70"/>
        <v>school administration</v>
      </c>
      <c r="AU544" s="1" t="b">
        <f t="shared" si="71"/>
        <v>0</v>
      </c>
      <c r="AV544" s="1" t="b">
        <f t="shared" si="72"/>
        <v>0</v>
      </c>
      <c r="AW544" s="1" t="str">
        <f t="shared" si="73"/>
        <v>None</v>
      </c>
      <c r="AX544" s="1" t="b">
        <f t="shared" si="74"/>
        <v>0</v>
      </c>
      <c r="AY544" s="1" t="b">
        <f t="shared" si="75"/>
        <v>0</v>
      </c>
      <c r="AZ544" s="1" t="b">
        <f t="shared" si="76"/>
        <v>0</v>
      </c>
      <c r="BA544" s="1" t="b">
        <f t="shared" si="77"/>
        <v>0</v>
      </c>
      <c r="BB544" s="1" t="b">
        <f t="shared" si="78"/>
        <v>1</v>
      </c>
    </row>
    <row r="545">
      <c r="A545" s="51" t="s">
        <v>2341</v>
      </c>
      <c r="B545" s="52">
        <v>43720.0</v>
      </c>
      <c r="C545" s="53" t="s">
        <v>2342</v>
      </c>
      <c r="D545" s="54" t="s">
        <v>333</v>
      </c>
      <c r="E545" s="54" t="s">
        <v>1103</v>
      </c>
      <c r="F545" s="6" t="s">
        <v>55</v>
      </c>
      <c r="G545" s="6" t="s">
        <v>881</v>
      </c>
      <c r="H545" s="18"/>
      <c r="I545" s="54"/>
      <c r="J545" s="27"/>
      <c r="K545" s="19" t="s">
        <v>83</v>
      </c>
      <c r="L545" s="54" t="s">
        <v>316</v>
      </c>
      <c r="M545" s="54" t="s">
        <v>1476</v>
      </c>
      <c r="N545" s="54" t="s">
        <v>1470</v>
      </c>
      <c r="O545" s="3" t="s">
        <v>297</v>
      </c>
      <c r="P545" s="53"/>
      <c r="Q545" s="53"/>
      <c r="R545" s="56"/>
      <c r="S545" s="56"/>
      <c r="T545" s="251" t="s">
        <v>2343</v>
      </c>
      <c r="U545" s="53"/>
      <c r="V545" s="53" t="s">
        <v>179</v>
      </c>
      <c r="W545" s="53" t="s">
        <v>111</v>
      </c>
      <c r="X545" s="5" t="str">
        <f t="shared" si="85"/>
        <v>school administration
letters/statements</v>
      </c>
      <c r="Y545" s="53" t="s">
        <v>163</v>
      </c>
      <c r="Z545" s="53" t="s">
        <v>111</v>
      </c>
      <c r="AA545" s="5" t="str">
        <f t="shared" si="86"/>
        <v>religious leaders
letters/statements</v>
      </c>
      <c r="AB545" s="53" t="s">
        <v>163</v>
      </c>
      <c r="AC545" s="53" t="s">
        <v>226</v>
      </c>
      <c r="AD545" s="5" t="str">
        <f t="shared" si="87"/>
        <v>religious leaders
victim support</v>
      </c>
      <c r="AE545" s="53"/>
      <c r="AF545" s="53"/>
      <c r="AG545" s="12" t="str">
        <f t="shared" si="88"/>
        <v>
</v>
      </c>
      <c r="AH545" s="12">
        <v>3.0</v>
      </c>
      <c r="AI545" s="12" t="str">
        <f t="shared" si="59"/>
        <v>Graffiti</v>
      </c>
      <c r="AJ545" s="12" t="str">
        <f t="shared" si="60"/>
        <v>graffiti</v>
      </c>
      <c r="AK545" s="22" t="str">
        <f t="shared" si="89"/>
        <v>letters/statements, letters/statements, victim support</v>
      </c>
      <c r="AL545" s="23" t="str">
        <f t="shared" si="62"/>
        <v>school administration, religious leaders, religious leaders</v>
      </c>
      <c r="AM545" s="1" t="str">
        <f t="shared" si="90"/>
        <v/>
      </c>
      <c r="AN545" s="2" t="b">
        <f t="shared" si="64"/>
        <v>0</v>
      </c>
      <c r="AO545" s="1" t="b">
        <f t="shared" si="65"/>
        <v>0</v>
      </c>
      <c r="AP545" s="1" t="str">
        <f t="shared" si="66"/>
        <v>no involvement</v>
      </c>
      <c r="AQ545" s="1" t="b">
        <f t="shared" si="67"/>
        <v>1</v>
      </c>
      <c r="AR545" s="1" t="b">
        <f t="shared" si="68"/>
        <v>1</v>
      </c>
      <c r="AS545" s="1" t="b">
        <f t="shared" si="69"/>
        <v>0</v>
      </c>
      <c r="AT545" s="1" t="str">
        <f t="shared" si="70"/>
        <v>None</v>
      </c>
      <c r="AU545" s="1" t="b">
        <f t="shared" si="71"/>
        <v>0</v>
      </c>
      <c r="AV545" s="1" t="b">
        <f t="shared" si="72"/>
        <v>0</v>
      </c>
      <c r="AW545" s="1" t="str">
        <f t="shared" si="73"/>
        <v>None</v>
      </c>
      <c r="AX545" s="1" t="b">
        <f t="shared" si="74"/>
        <v>0</v>
      </c>
      <c r="AY545" s="1" t="b">
        <f t="shared" si="75"/>
        <v>0</v>
      </c>
      <c r="AZ545" s="1" t="b">
        <f t="shared" si="76"/>
        <v>1</v>
      </c>
      <c r="BA545" s="1" t="b">
        <f t="shared" si="77"/>
        <v>1</v>
      </c>
      <c r="BB545" s="1" t="b">
        <f t="shared" si="78"/>
        <v>0</v>
      </c>
    </row>
    <row r="546">
      <c r="A546" s="51" t="s">
        <v>2344</v>
      </c>
      <c r="B546" s="52">
        <v>43722.0</v>
      </c>
      <c r="C546" s="53" t="s">
        <v>2345</v>
      </c>
      <c r="D546" s="54" t="s">
        <v>201</v>
      </c>
      <c r="E546" s="54" t="s">
        <v>53</v>
      </c>
      <c r="F546" s="18" t="s">
        <v>2346</v>
      </c>
      <c r="G546" s="6"/>
      <c r="H546" s="6"/>
      <c r="I546" s="54"/>
      <c r="J546" s="27"/>
      <c r="K546" s="19" t="s">
        <v>83</v>
      </c>
      <c r="L546" s="3" t="s">
        <v>59</v>
      </c>
      <c r="M546" s="54" t="s">
        <v>1497</v>
      </c>
      <c r="N546" s="54" t="s">
        <v>1470</v>
      </c>
      <c r="O546" s="3" t="s">
        <v>152</v>
      </c>
      <c r="P546" s="53"/>
      <c r="Q546" s="53"/>
      <c r="R546" s="56"/>
      <c r="S546" s="4" t="s">
        <v>88</v>
      </c>
      <c r="T546" s="182" t="s">
        <v>2347</v>
      </c>
      <c r="U546" s="53"/>
      <c r="V546" s="53" t="s">
        <v>179</v>
      </c>
      <c r="W546" s="53" t="s">
        <v>111</v>
      </c>
      <c r="X546" s="5" t="str">
        <f t="shared" si="85"/>
        <v>school administration
letters/statements</v>
      </c>
      <c r="Y546" s="53" t="s">
        <v>70</v>
      </c>
      <c r="Z546" s="4" t="s">
        <v>42</v>
      </c>
      <c r="AA546" s="5" t="str">
        <f t="shared" si="86"/>
        <v>police/sheriff
suspension/denial of access to space</v>
      </c>
      <c r="AB546" s="53"/>
      <c r="AC546" s="53"/>
      <c r="AD546" s="5" t="str">
        <f t="shared" si="87"/>
        <v>
</v>
      </c>
      <c r="AE546" s="53"/>
      <c r="AF546" s="53"/>
      <c r="AG546" s="12" t="str">
        <f t="shared" si="88"/>
        <v>
</v>
      </c>
      <c r="AH546" s="12">
        <v>2.0</v>
      </c>
      <c r="AI546" s="12" t="str">
        <f t="shared" si="59"/>
        <v>Other</v>
      </c>
      <c r="AJ546" s="12" t="str">
        <f t="shared" si="60"/>
        <v>other</v>
      </c>
      <c r="AK546" s="22" t="str">
        <f t="shared" si="89"/>
        <v>letters/statements, suspension/denial of access to space</v>
      </c>
      <c r="AL546" s="23" t="str">
        <f t="shared" si="62"/>
        <v>school administration, police/sheriff</v>
      </c>
      <c r="AM546" s="1" t="str">
        <f t="shared" si="90"/>
        <v/>
      </c>
      <c r="AN546" s="2" t="b">
        <f t="shared" si="64"/>
        <v>0</v>
      </c>
      <c r="AO546" s="1" t="b">
        <f t="shared" si="65"/>
        <v>1</v>
      </c>
      <c r="AP546" s="1" t="str">
        <f t="shared" si="66"/>
        <v>suspension/denial of access to space</v>
      </c>
      <c r="AQ546" s="1" t="b">
        <f t="shared" si="67"/>
        <v>0</v>
      </c>
      <c r="AR546" s="1" t="b">
        <f t="shared" si="68"/>
        <v>1</v>
      </c>
      <c r="AS546" s="1" t="b">
        <f t="shared" si="69"/>
        <v>0</v>
      </c>
      <c r="AT546" s="1" t="str">
        <f t="shared" si="70"/>
        <v>None</v>
      </c>
      <c r="AU546" s="1" t="b">
        <f t="shared" si="71"/>
        <v>1</v>
      </c>
      <c r="AV546" s="1" t="b">
        <f t="shared" si="72"/>
        <v>0</v>
      </c>
      <c r="AW546" s="1" t="str">
        <f t="shared" si="73"/>
        <v>None</v>
      </c>
      <c r="AX546" s="1" t="b">
        <f t="shared" si="74"/>
        <v>0</v>
      </c>
      <c r="AY546" s="1" t="b">
        <f t="shared" si="75"/>
        <v>0</v>
      </c>
      <c r="AZ546" s="1" t="b">
        <f t="shared" si="76"/>
        <v>0</v>
      </c>
      <c r="BA546" s="1" t="b">
        <f t="shared" si="77"/>
        <v>0</v>
      </c>
      <c r="BB546" s="1" t="b">
        <f t="shared" si="78"/>
        <v>1</v>
      </c>
    </row>
    <row r="547">
      <c r="A547" s="51" t="s">
        <v>2348</v>
      </c>
      <c r="B547" s="52">
        <v>43724.0</v>
      </c>
      <c r="C547" s="53" t="s">
        <v>2333</v>
      </c>
      <c r="D547" s="54" t="s">
        <v>898</v>
      </c>
      <c r="E547" s="55" t="s">
        <v>53</v>
      </c>
      <c r="F547" s="18" t="s">
        <v>82</v>
      </c>
      <c r="G547" s="18"/>
      <c r="H547" s="18"/>
      <c r="I547" s="54"/>
      <c r="J547" s="14" t="s">
        <v>185</v>
      </c>
      <c r="K547" s="19" t="s">
        <v>83</v>
      </c>
      <c r="L547" s="3" t="s">
        <v>151</v>
      </c>
      <c r="M547" s="54" t="s">
        <v>1469</v>
      </c>
      <c r="N547" s="54" t="s">
        <v>1470</v>
      </c>
      <c r="O547" s="3" t="s">
        <v>297</v>
      </c>
      <c r="P547" s="53"/>
      <c r="Q547" s="173"/>
      <c r="R547" s="56"/>
      <c r="S547" s="56"/>
      <c r="T547" s="182" t="s">
        <v>2349</v>
      </c>
      <c r="U547" s="53"/>
      <c r="V547" s="175" t="s">
        <v>179</v>
      </c>
      <c r="W547" s="176" t="s">
        <v>111</v>
      </c>
      <c r="X547" s="5" t="str">
        <f t="shared" si="85"/>
        <v>school administration
letters/statements</v>
      </c>
      <c r="Y547" s="175" t="s">
        <v>179</v>
      </c>
      <c r="Z547" s="252" t="s">
        <v>110</v>
      </c>
      <c r="AA547" s="5" t="str">
        <f t="shared" si="86"/>
        <v>school administration
policy/committee/system creation</v>
      </c>
      <c r="AB547" s="53"/>
      <c r="AC547" s="53"/>
      <c r="AD547" s="5" t="str">
        <f t="shared" si="87"/>
        <v>
</v>
      </c>
      <c r="AE547" s="53"/>
      <c r="AF547" s="53"/>
      <c r="AG547" s="12" t="str">
        <f t="shared" si="88"/>
        <v>
</v>
      </c>
      <c r="AH547" s="12">
        <v>2.0</v>
      </c>
      <c r="AI547" s="12" t="str">
        <f t="shared" si="59"/>
        <v>Other</v>
      </c>
      <c r="AJ547" s="12" t="str">
        <f t="shared" si="60"/>
        <v>none</v>
      </c>
      <c r="AK547" s="22" t="str">
        <f t="shared" si="89"/>
        <v>letters/statements, policy/committee/system creation</v>
      </c>
      <c r="AL547" s="39" t="str">
        <f t="shared" si="62"/>
        <v>school administration, school administration</v>
      </c>
      <c r="AM547" s="1" t="str">
        <f t="shared" si="90"/>
        <v/>
      </c>
      <c r="AN547" s="2" t="b">
        <f t="shared" si="64"/>
        <v>0</v>
      </c>
      <c r="AO547" s="1" t="b">
        <f t="shared" si="65"/>
        <v>0</v>
      </c>
      <c r="AP547" s="1" t="str">
        <f t="shared" si="66"/>
        <v>no involvement</v>
      </c>
      <c r="AQ547" s="1" t="b">
        <f t="shared" si="67"/>
        <v>0</v>
      </c>
      <c r="AR547" s="1" t="b">
        <f t="shared" si="68"/>
        <v>1</v>
      </c>
      <c r="AS547" s="1" t="b">
        <f t="shared" si="69"/>
        <v>0</v>
      </c>
      <c r="AT547" s="1" t="str">
        <f t="shared" si="70"/>
        <v>None</v>
      </c>
      <c r="AU547" s="1" t="b">
        <f t="shared" si="71"/>
        <v>0</v>
      </c>
      <c r="AV547" s="1" t="b">
        <f t="shared" si="72"/>
        <v>0</v>
      </c>
      <c r="AW547" s="1" t="str">
        <f t="shared" si="73"/>
        <v>None</v>
      </c>
      <c r="AX547" s="1" t="b">
        <f t="shared" si="74"/>
        <v>1</v>
      </c>
      <c r="AY547" s="1" t="b">
        <f t="shared" si="75"/>
        <v>0</v>
      </c>
      <c r="AZ547" s="1" t="b">
        <f t="shared" si="76"/>
        <v>0</v>
      </c>
      <c r="BA547" s="1" t="b">
        <f t="shared" si="77"/>
        <v>1</v>
      </c>
      <c r="BB547" s="1" t="b">
        <f t="shared" si="78"/>
        <v>0</v>
      </c>
    </row>
    <row r="548">
      <c r="A548" s="16" t="s">
        <v>2350</v>
      </c>
      <c r="B548" s="52">
        <v>43727.0</v>
      </c>
      <c r="C548" s="53" t="s">
        <v>2351</v>
      </c>
      <c r="D548" s="54" t="s">
        <v>898</v>
      </c>
      <c r="E548" s="54" t="s">
        <v>53</v>
      </c>
      <c r="F548" s="18" t="s">
        <v>82</v>
      </c>
      <c r="G548" s="18"/>
      <c r="H548" s="18"/>
      <c r="I548" s="54"/>
      <c r="J548" s="14"/>
      <c r="K548" s="19" t="s">
        <v>83</v>
      </c>
      <c r="L548" s="3" t="s">
        <v>2207</v>
      </c>
      <c r="M548" s="54" t="s">
        <v>1476</v>
      </c>
      <c r="N548" s="54" t="s">
        <v>1470</v>
      </c>
      <c r="O548" s="3" t="s">
        <v>140</v>
      </c>
      <c r="P548" s="53"/>
      <c r="Q548" s="53"/>
      <c r="R548" s="56"/>
      <c r="S548" s="56"/>
      <c r="T548" s="177" t="s">
        <v>2352</v>
      </c>
      <c r="U548" s="53"/>
      <c r="V548" s="53" t="s">
        <v>179</v>
      </c>
      <c r="W548" s="53" t="s">
        <v>69</v>
      </c>
      <c r="X548" s="5" t="str">
        <f t="shared" si="85"/>
        <v>school administration
clean up/cover up</v>
      </c>
      <c r="Y548" s="53" t="s">
        <v>179</v>
      </c>
      <c r="Z548" s="4" t="s">
        <v>42</v>
      </c>
      <c r="AA548" s="5" t="str">
        <f t="shared" si="86"/>
        <v>school administration
suspension/denial of access to space</v>
      </c>
      <c r="AB548" s="53" t="s">
        <v>179</v>
      </c>
      <c r="AC548" s="53" t="s">
        <v>111</v>
      </c>
      <c r="AD548" s="5" t="str">
        <f t="shared" si="87"/>
        <v>school administration
letters/statements</v>
      </c>
      <c r="AE548" s="53" t="s">
        <v>179</v>
      </c>
      <c r="AF548" s="4" t="s">
        <v>110</v>
      </c>
      <c r="AG548" s="12" t="str">
        <f t="shared" si="88"/>
        <v>school administration
policy/committee/system creation</v>
      </c>
      <c r="AH548" s="12">
        <v>4.0</v>
      </c>
      <c r="AI548" s="12" t="str">
        <f t="shared" si="59"/>
        <v>Other</v>
      </c>
      <c r="AJ548" s="12" t="str">
        <f t="shared" si="60"/>
        <v>none</v>
      </c>
      <c r="AK548" s="22" t="str">
        <f t="shared" si="89"/>
        <v>clean up/cover up, suspension/denial of access to space, letters/statements, policy/committee/system creation</v>
      </c>
      <c r="AL548" s="23" t="str">
        <f t="shared" si="62"/>
        <v>school administration, school administration, school administration, school administration</v>
      </c>
      <c r="AM548" s="1" t="str">
        <f t="shared" si="90"/>
        <v/>
      </c>
      <c r="AN548" s="2" t="b">
        <f t="shared" si="64"/>
        <v>0</v>
      </c>
      <c r="AO548" s="1" t="b">
        <f t="shared" si="65"/>
        <v>0</v>
      </c>
      <c r="AP548" s="1" t="str">
        <f t="shared" si="66"/>
        <v>no involvement</v>
      </c>
      <c r="AQ548" s="1" t="b">
        <f t="shared" si="67"/>
        <v>0</v>
      </c>
      <c r="AR548" s="1" t="b">
        <f t="shared" si="68"/>
        <v>1</v>
      </c>
      <c r="AS548" s="1" t="b">
        <f t="shared" si="69"/>
        <v>1</v>
      </c>
      <c r="AT548" s="1" t="str">
        <f t="shared" si="70"/>
        <v>school administration</v>
      </c>
      <c r="AU548" s="1" t="b">
        <f t="shared" si="71"/>
        <v>1</v>
      </c>
      <c r="AV548" s="1" t="b">
        <f t="shared" si="72"/>
        <v>0</v>
      </c>
      <c r="AW548" s="1" t="str">
        <f t="shared" si="73"/>
        <v>None</v>
      </c>
      <c r="AX548" s="1" t="b">
        <f t="shared" si="74"/>
        <v>1</v>
      </c>
      <c r="AY548" s="1" t="b">
        <f t="shared" si="75"/>
        <v>0</v>
      </c>
      <c r="AZ548" s="1" t="b">
        <f t="shared" si="76"/>
        <v>0</v>
      </c>
      <c r="BA548" s="1" t="b">
        <f t="shared" si="77"/>
        <v>1</v>
      </c>
      <c r="BB548" s="1" t="b">
        <f t="shared" si="78"/>
        <v>1</v>
      </c>
    </row>
    <row r="549">
      <c r="A549" s="59" t="s">
        <v>2353</v>
      </c>
      <c r="B549" s="52">
        <v>43734.0</v>
      </c>
      <c r="C549" s="53" t="s">
        <v>2342</v>
      </c>
      <c r="D549" s="54" t="s">
        <v>74</v>
      </c>
      <c r="E549" s="54" t="s">
        <v>53</v>
      </c>
      <c r="F549" s="18" t="s">
        <v>999</v>
      </c>
      <c r="G549" s="6" t="s">
        <v>55</v>
      </c>
      <c r="H549" s="6"/>
      <c r="I549" s="54"/>
      <c r="J549" s="14"/>
      <c r="K549" s="19" t="s">
        <v>83</v>
      </c>
      <c r="L549" s="3" t="s">
        <v>151</v>
      </c>
      <c r="M549" s="54" t="s">
        <v>1476</v>
      </c>
      <c r="N549" s="54" t="s">
        <v>1470</v>
      </c>
      <c r="O549" s="54" t="s">
        <v>297</v>
      </c>
      <c r="P549" s="53"/>
      <c r="Q549" s="53"/>
      <c r="R549" s="56"/>
      <c r="S549" s="56"/>
      <c r="T549" s="182" t="s">
        <v>2354</v>
      </c>
      <c r="U549" s="53" t="s">
        <v>2355</v>
      </c>
      <c r="V549" s="53" t="s">
        <v>179</v>
      </c>
      <c r="W549" s="53" t="s">
        <v>111</v>
      </c>
      <c r="X549" s="5" t="str">
        <f t="shared" si="85"/>
        <v>school administration
letters/statements</v>
      </c>
      <c r="Y549" s="53" t="s">
        <v>70</v>
      </c>
      <c r="Z549" s="53" t="s">
        <v>71</v>
      </c>
      <c r="AA549" s="5" t="str">
        <f t="shared" si="86"/>
        <v>police/sheriff
other</v>
      </c>
      <c r="AB549" s="53"/>
      <c r="AC549" s="53"/>
      <c r="AD549" s="5" t="str">
        <f t="shared" si="87"/>
        <v>
</v>
      </c>
      <c r="AE549" s="53"/>
      <c r="AF549" s="53"/>
      <c r="AG549" s="12" t="str">
        <f t="shared" si="88"/>
        <v>
</v>
      </c>
      <c r="AH549" s="12">
        <v>2.0</v>
      </c>
      <c r="AI549" s="12" t="str">
        <f t="shared" si="59"/>
        <v>Other</v>
      </c>
      <c r="AJ549" s="12" t="str">
        <f t="shared" si="60"/>
        <v>graffiti</v>
      </c>
      <c r="AK549" s="22" t="str">
        <f t="shared" si="89"/>
        <v>letters/statements, other</v>
      </c>
      <c r="AL549" s="23" t="str">
        <f t="shared" si="62"/>
        <v>school administration, police/sheriff</v>
      </c>
      <c r="AM549" s="1" t="str">
        <f t="shared" si="90"/>
        <v/>
      </c>
      <c r="AN549" s="2" t="b">
        <f t="shared" si="64"/>
        <v>0</v>
      </c>
      <c r="AO549" s="1" t="b">
        <f t="shared" si="65"/>
        <v>1</v>
      </c>
      <c r="AP549" s="1" t="str">
        <f t="shared" si="66"/>
        <v>other</v>
      </c>
      <c r="AQ549" s="1" t="b">
        <f t="shared" si="67"/>
        <v>0</v>
      </c>
      <c r="AR549" s="1" t="b">
        <f t="shared" si="68"/>
        <v>1</v>
      </c>
      <c r="AS549" s="1" t="b">
        <f t="shared" si="69"/>
        <v>0</v>
      </c>
      <c r="AT549" s="1" t="str">
        <f t="shared" si="70"/>
        <v>None</v>
      </c>
      <c r="AU549" s="1" t="b">
        <f t="shared" si="71"/>
        <v>0</v>
      </c>
      <c r="AV549" s="1" t="b">
        <f t="shared" si="72"/>
        <v>1</v>
      </c>
      <c r="AW549" s="1" t="str">
        <f t="shared" si="73"/>
        <v>police/sheriff</v>
      </c>
      <c r="AX549" s="1" t="b">
        <f t="shared" si="74"/>
        <v>0</v>
      </c>
      <c r="AY549" s="1" t="b">
        <f t="shared" si="75"/>
        <v>0</v>
      </c>
      <c r="AZ549" s="1" t="b">
        <f t="shared" si="76"/>
        <v>0</v>
      </c>
      <c r="BA549" s="1" t="b">
        <f t="shared" si="77"/>
        <v>0</v>
      </c>
      <c r="BB549" s="1" t="b">
        <f t="shared" si="78"/>
        <v>1</v>
      </c>
    </row>
    <row r="550">
      <c r="A550" s="51" t="s">
        <v>2356</v>
      </c>
      <c r="B550" s="52">
        <v>43734.0</v>
      </c>
      <c r="C550" s="53" t="s">
        <v>2357</v>
      </c>
      <c r="D550" s="54" t="s">
        <v>81</v>
      </c>
      <c r="E550" s="54" t="s">
        <v>1103</v>
      </c>
      <c r="F550" s="18" t="s">
        <v>2358</v>
      </c>
      <c r="G550" s="6"/>
      <c r="H550" s="6"/>
      <c r="I550" s="54"/>
      <c r="J550" s="14"/>
      <c r="K550" s="19" t="s">
        <v>83</v>
      </c>
      <c r="L550" s="54" t="s">
        <v>648</v>
      </c>
      <c r="M550" s="54" t="s">
        <v>1469</v>
      </c>
      <c r="N550" s="54" t="s">
        <v>1470</v>
      </c>
      <c r="O550" s="54" t="s">
        <v>297</v>
      </c>
      <c r="P550" s="53"/>
      <c r="Q550" s="53"/>
      <c r="R550" s="56"/>
      <c r="S550" s="56"/>
      <c r="T550" s="177" t="s">
        <v>2359</v>
      </c>
      <c r="U550" s="53"/>
      <c r="V550" s="53" t="s">
        <v>179</v>
      </c>
      <c r="W550" s="53" t="s">
        <v>111</v>
      </c>
      <c r="X550" s="5" t="str">
        <f t="shared" si="85"/>
        <v>school administration
letters/statements</v>
      </c>
      <c r="Y550" s="53" t="s">
        <v>70</v>
      </c>
      <c r="Z550" s="53" t="s">
        <v>71</v>
      </c>
      <c r="AA550" s="5" t="str">
        <f t="shared" si="86"/>
        <v>police/sheriff
other</v>
      </c>
      <c r="AB550" s="53"/>
      <c r="AC550" s="53"/>
      <c r="AD550" s="5" t="str">
        <f t="shared" si="87"/>
        <v>
</v>
      </c>
      <c r="AE550" s="53"/>
      <c r="AF550" s="53"/>
      <c r="AG550" s="12" t="str">
        <f t="shared" si="88"/>
        <v>
</v>
      </c>
      <c r="AH550" s="12">
        <v>2.0</v>
      </c>
      <c r="AI550" s="12" t="str">
        <f t="shared" si="59"/>
        <v>Symbol</v>
      </c>
      <c r="AJ550" s="12" t="str">
        <f t="shared" si="60"/>
        <v>antisemitic-symbol</v>
      </c>
      <c r="AK550" s="22" t="str">
        <f t="shared" si="89"/>
        <v>letters/statements, other</v>
      </c>
      <c r="AL550" s="23" t="str">
        <f t="shared" si="62"/>
        <v>school administration, police/sheriff</v>
      </c>
      <c r="AM550" s="1" t="str">
        <f t="shared" si="90"/>
        <v/>
      </c>
      <c r="AN550" s="2" t="b">
        <f t="shared" si="64"/>
        <v>0</v>
      </c>
      <c r="AO550" s="1" t="b">
        <f t="shared" si="65"/>
        <v>1</v>
      </c>
      <c r="AP550" s="1" t="str">
        <f t="shared" si="66"/>
        <v>other</v>
      </c>
      <c r="AQ550" s="1" t="b">
        <f t="shared" si="67"/>
        <v>0</v>
      </c>
      <c r="AR550" s="1" t="b">
        <f t="shared" si="68"/>
        <v>1</v>
      </c>
      <c r="AS550" s="1" t="b">
        <f t="shared" si="69"/>
        <v>0</v>
      </c>
      <c r="AT550" s="1" t="str">
        <f t="shared" si="70"/>
        <v>None</v>
      </c>
      <c r="AU550" s="1" t="b">
        <f t="shared" si="71"/>
        <v>0</v>
      </c>
      <c r="AV550" s="1" t="b">
        <f t="shared" si="72"/>
        <v>1</v>
      </c>
      <c r="AW550" s="1" t="str">
        <f t="shared" si="73"/>
        <v>police/sheriff</v>
      </c>
      <c r="AX550" s="1" t="b">
        <f t="shared" si="74"/>
        <v>0</v>
      </c>
      <c r="AY550" s="1" t="b">
        <f t="shared" si="75"/>
        <v>0</v>
      </c>
      <c r="AZ550" s="1" t="b">
        <f t="shared" si="76"/>
        <v>0</v>
      </c>
      <c r="BA550" s="1" t="b">
        <f t="shared" si="77"/>
        <v>0</v>
      </c>
      <c r="BB550" s="1" t="b">
        <f t="shared" si="78"/>
        <v>1</v>
      </c>
    </row>
    <row r="551">
      <c r="A551" s="51" t="s">
        <v>2360</v>
      </c>
      <c r="B551" s="52">
        <v>43735.0</v>
      </c>
      <c r="C551" s="53" t="s">
        <v>2361</v>
      </c>
      <c r="D551" s="54" t="s">
        <v>81</v>
      </c>
      <c r="E551" s="54" t="s">
        <v>1103</v>
      </c>
      <c r="F551" s="18" t="s">
        <v>2362</v>
      </c>
      <c r="G551" s="6" t="s">
        <v>2358</v>
      </c>
      <c r="H551" s="6" t="s">
        <v>940</v>
      </c>
      <c r="I551" s="54"/>
      <c r="J551" s="14"/>
      <c r="K551" s="19" t="s">
        <v>83</v>
      </c>
      <c r="L551" s="3" t="s">
        <v>151</v>
      </c>
      <c r="M551" s="54" t="s">
        <v>1469</v>
      </c>
      <c r="N551" s="54" t="s">
        <v>1470</v>
      </c>
      <c r="O551" s="54" t="s">
        <v>2363</v>
      </c>
      <c r="P551" s="53"/>
      <c r="Q551" s="53"/>
      <c r="R551" s="56"/>
      <c r="S551" s="56"/>
      <c r="T551" s="177" t="s">
        <v>2364</v>
      </c>
      <c r="U551" s="53"/>
      <c r="V551" s="53" t="s">
        <v>179</v>
      </c>
      <c r="W551" s="53" t="s">
        <v>69</v>
      </c>
      <c r="X551" s="5" t="str">
        <f t="shared" si="85"/>
        <v>school administration
clean up/cover up</v>
      </c>
      <c r="Y551" s="53" t="s">
        <v>179</v>
      </c>
      <c r="Z551" s="53" t="s">
        <v>111</v>
      </c>
      <c r="AA551" s="5" t="str">
        <f t="shared" si="86"/>
        <v>school administration
letters/statements</v>
      </c>
      <c r="AB551" s="53" t="s">
        <v>109</v>
      </c>
      <c r="AC551" s="4" t="s">
        <v>110</v>
      </c>
      <c r="AD551" s="5" t="str">
        <f t="shared" si="87"/>
        <v>mayor/council member
policy/committee/system creation</v>
      </c>
      <c r="AE551" s="53"/>
      <c r="AF551" s="53"/>
      <c r="AG551" s="12" t="str">
        <f t="shared" si="88"/>
        <v>
</v>
      </c>
      <c r="AH551" s="12">
        <v>3.0</v>
      </c>
      <c r="AI551" s="12" t="str">
        <f t="shared" si="59"/>
        <v>Other</v>
      </c>
      <c r="AJ551" s="12" t="str">
        <f t="shared" si="60"/>
        <v>antisemitic-symbol</v>
      </c>
      <c r="AK551" s="22" t="str">
        <f t="shared" si="89"/>
        <v>clean up/cover up, letters/statements, policy/committee/system creation</v>
      </c>
      <c r="AL551" s="23" t="str">
        <f t="shared" si="62"/>
        <v>school administration, school administration, mayor/council member</v>
      </c>
      <c r="AM551" s="1" t="str">
        <f t="shared" si="90"/>
        <v/>
      </c>
      <c r="AN551" s="2" t="b">
        <f t="shared" si="64"/>
        <v>0</v>
      </c>
      <c r="AO551" s="1" t="b">
        <f t="shared" si="65"/>
        <v>0</v>
      </c>
      <c r="AP551" s="1" t="str">
        <f t="shared" si="66"/>
        <v>no involvement</v>
      </c>
      <c r="AQ551" s="1" t="b">
        <f t="shared" si="67"/>
        <v>0</v>
      </c>
      <c r="AR551" s="1" t="b">
        <f t="shared" si="68"/>
        <v>1</v>
      </c>
      <c r="AS551" s="1" t="b">
        <f t="shared" si="69"/>
        <v>1</v>
      </c>
      <c r="AT551" s="1" t="str">
        <f t="shared" si="70"/>
        <v>school administration</v>
      </c>
      <c r="AU551" s="1" t="b">
        <f t="shared" si="71"/>
        <v>0</v>
      </c>
      <c r="AV551" s="1" t="b">
        <f t="shared" si="72"/>
        <v>0</v>
      </c>
      <c r="AW551" s="1" t="str">
        <f t="shared" si="73"/>
        <v>None</v>
      </c>
      <c r="AX551" s="1" t="b">
        <f t="shared" si="74"/>
        <v>1</v>
      </c>
      <c r="AY551" s="1" t="b">
        <f t="shared" si="75"/>
        <v>0</v>
      </c>
      <c r="AZ551" s="1" t="b">
        <f t="shared" si="76"/>
        <v>0</v>
      </c>
      <c r="BA551" s="1" t="b">
        <f t="shared" si="77"/>
        <v>1</v>
      </c>
      <c r="BB551" s="1" t="b">
        <f t="shared" si="78"/>
        <v>1</v>
      </c>
    </row>
    <row r="552">
      <c r="A552" s="47" t="s">
        <v>2365</v>
      </c>
      <c r="B552" s="17">
        <v>43735.0</v>
      </c>
      <c r="C552" s="4" t="s">
        <v>825</v>
      </c>
      <c r="D552" s="3" t="s">
        <v>74</v>
      </c>
      <c r="E552" s="3" t="s">
        <v>53</v>
      </c>
      <c r="F552" s="18" t="s">
        <v>2366</v>
      </c>
      <c r="G552" s="6"/>
      <c r="H552" s="6"/>
      <c r="I552" s="7"/>
      <c r="J552" s="14"/>
      <c r="K552" s="19" t="s">
        <v>83</v>
      </c>
      <c r="L552" s="3" t="s">
        <v>1775</v>
      </c>
      <c r="M552" s="3" t="s">
        <v>1476</v>
      </c>
      <c r="N552" s="3" t="s">
        <v>1470</v>
      </c>
      <c r="O552" s="3" t="s">
        <v>682</v>
      </c>
      <c r="P552" s="21"/>
      <c r="Q552" s="21"/>
      <c r="R552" s="56"/>
      <c r="S552" s="21"/>
      <c r="T552" s="242" t="s">
        <v>2367</v>
      </c>
      <c r="U552" s="25"/>
      <c r="V552" s="5" t="s">
        <v>70</v>
      </c>
      <c r="W552" s="5" t="s">
        <v>71</v>
      </c>
      <c r="X552" s="5" t="str">
        <f t="shared" si="85"/>
        <v>police/sheriff
other</v>
      </c>
      <c r="Y552" s="5" t="s">
        <v>179</v>
      </c>
      <c r="Z552" s="5" t="s">
        <v>69</v>
      </c>
      <c r="AA552" s="5" t="str">
        <f t="shared" si="86"/>
        <v>school administration
clean up/cover up</v>
      </c>
      <c r="AB552" s="5"/>
      <c r="AC552" s="5"/>
      <c r="AD552" s="5" t="str">
        <f t="shared" si="87"/>
        <v>
</v>
      </c>
      <c r="AE552" s="12"/>
      <c r="AF552" s="12"/>
      <c r="AG552" s="12" t="str">
        <f t="shared" si="88"/>
        <v>
</v>
      </c>
      <c r="AH552" s="12">
        <v>2.0</v>
      </c>
      <c r="AI552" s="12" t="str">
        <f t="shared" si="59"/>
        <v>Other</v>
      </c>
      <c r="AJ552" s="12" t="str">
        <f t="shared" si="60"/>
        <v>other</v>
      </c>
      <c r="AK552" s="22" t="str">
        <f t="shared" si="89"/>
        <v>other, clean up/cover up</v>
      </c>
      <c r="AL552" s="23" t="str">
        <f t="shared" si="62"/>
        <v>police/sheriff, school administration</v>
      </c>
      <c r="AM552" s="1" t="str">
        <f t="shared" si="90"/>
        <v/>
      </c>
      <c r="AN552" s="2" t="b">
        <f t="shared" si="64"/>
        <v>0</v>
      </c>
      <c r="AO552" s="1" t="b">
        <f t="shared" si="65"/>
        <v>1</v>
      </c>
      <c r="AP552" s="1" t="str">
        <f t="shared" si="66"/>
        <v>other</v>
      </c>
      <c r="AQ552" s="1" t="b">
        <f t="shared" si="67"/>
        <v>0</v>
      </c>
      <c r="AR552" s="1" t="b">
        <f t="shared" si="68"/>
        <v>0</v>
      </c>
      <c r="AS552" s="1" t="b">
        <f t="shared" si="69"/>
        <v>1</v>
      </c>
      <c r="AT552" s="1" t="str">
        <f t="shared" si="70"/>
        <v>school administration</v>
      </c>
      <c r="AU552" s="1" t="b">
        <f t="shared" si="71"/>
        <v>0</v>
      </c>
      <c r="AV552" s="1" t="b">
        <f t="shared" si="72"/>
        <v>1</v>
      </c>
      <c r="AW552" s="1" t="str">
        <f t="shared" si="73"/>
        <v>police/sheriff</v>
      </c>
      <c r="AX552" s="1" t="b">
        <f t="shared" si="74"/>
        <v>0</v>
      </c>
      <c r="AY552" s="1" t="b">
        <f t="shared" si="75"/>
        <v>0</v>
      </c>
      <c r="AZ552" s="1" t="b">
        <f t="shared" si="76"/>
        <v>0</v>
      </c>
      <c r="BA552" s="1" t="b">
        <f t="shared" si="77"/>
        <v>0</v>
      </c>
      <c r="BB552" s="1" t="b">
        <f t="shared" si="78"/>
        <v>1</v>
      </c>
    </row>
    <row r="553">
      <c r="A553" s="253" t="s">
        <v>2368</v>
      </c>
      <c r="B553" s="52">
        <v>43738.0</v>
      </c>
      <c r="C553" s="53" t="s">
        <v>436</v>
      </c>
      <c r="D553" s="54" t="s">
        <v>210</v>
      </c>
      <c r="E553" s="55" t="s">
        <v>53</v>
      </c>
      <c r="F553" s="6" t="s">
        <v>1668</v>
      </c>
      <c r="G553" s="18"/>
      <c r="H553" s="18"/>
      <c r="I553" s="54"/>
      <c r="J553" s="14"/>
      <c r="K553" s="19" t="s">
        <v>83</v>
      </c>
      <c r="L553" s="54" t="s">
        <v>2215</v>
      </c>
      <c r="M553" s="54" t="s">
        <v>1476</v>
      </c>
      <c r="N553" s="54" t="s">
        <v>1470</v>
      </c>
      <c r="O553" s="3" t="s">
        <v>991</v>
      </c>
      <c r="P553" s="53"/>
      <c r="Q553" s="173"/>
      <c r="R553" s="21"/>
      <c r="S553" s="56"/>
      <c r="T553" s="251" t="s">
        <v>2369</v>
      </c>
      <c r="U553" s="53"/>
      <c r="V553" s="175" t="s">
        <v>179</v>
      </c>
      <c r="W553" s="176" t="s">
        <v>111</v>
      </c>
      <c r="X553" s="5" t="str">
        <f t="shared" si="85"/>
        <v>school administration
letters/statements</v>
      </c>
      <c r="Y553" s="175" t="s">
        <v>179</v>
      </c>
      <c r="Z553" s="252" t="s">
        <v>110</v>
      </c>
      <c r="AA553" s="5" t="str">
        <f t="shared" si="86"/>
        <v>school administration
policy/committee/system creation</v>
      </c>
      <c r="AB553" s="53"/>
      <c r="AC553" s="53"/>
      <c r="AD553" s="5" t="str">
        <f t="shared" si="87"/>
        <v>
</v>
      </c>
      <c r="AE553" s="53"/>
      <c r="AF553" s="53"/>
      <c r="AG553" s="12" t="str">
        <f t="shared" si="88"/>
        <v>
</v>
      </c>
      <c r="AH553" s="12">
        <v>2.0</v>
      </c>
      <c r="AI553" s="12" t="str">
        <f t="shared" si="59"/>
        <v>Symbol</v>
      </c>
      <c r="AJ553" s="12" t="str">
        <f t="shared" si="60"/>
        <v>other</v>
      </c>
      <c r="AK553" s="22" t="str">
        <f t="shared" si="89"/>
        <v>letters/statements, policy/committee/system creation</v>
      </c>
      <c r="AL553" s="39" t="str">
        <f t="shared" si="62"/>
        <v>school administration, school administration</v>
      </c>
      <c r="AM553" s="1" t="str">
        <f t="shared" si="90"/>
        <v/>
      </c>
      <c r="AN553" s="2" t="b">
        <f t="shared" si="64"/>
        <v>0</v>
      </c>
      <c r="AO553" s="1" t="b">
        <f t="shared" si="65"/>
        <v>0</v>
      </c>
      <c r="AP553" s="1" t="str">
        <f t="shared" si="66"/>
        <v>no involvement</v>
      </c>
      <c r="AQ553" s="1" t="b">
        <f t="shared" si="67"/>
        <v>0</v>
      </c>
      <c r="AR553" s="1" t="b">
        <f t="shared" si="68"/>
        <v>1</v>
      </c>
      <c r="AS553" s="1" t="b">
        <f t="shared" si="69"/>
        <v>0</v>
      </c>
      <c r="AT553" s="1" t="str">
        <f t="shared" si="70"/>
        <v>None</v>
      </c>
      <c r="AU553" s="1" t="b">
        <f t="shared" si="71"/>
        <v>0</v>
      </c>
      <c r="AV553" s="1" t="b">
        <f t="shared" si="72"/>
        <v>0</v>
      </c>
      <c r="AW553" s="1" t="str">
        <f t="shared" si="73"/>
        <v>None</v>
      </c>
      <c r="AX553" s="1" t="b">
        <f t="shared" si="74"/>
        <v>1</v>
      </c>
      <c r="AY553" s="1" t="b">
        <f t="shared" si="75"/>
        <v>0</v>
      </c>
      <c r="AZ553" s="1" t="b">
        <f t="shared" si="76"/>
        <v>0</v>
      </c>
      <c r="BA553" s="1" t="b">
        <f t="shared" si="77"/>
        <v>1</v>
      </c>
      <c r="BB553" s="1" t="b">
        <f t="shared" si="78"/>
        <v>0</v>
      </c>
    </row>
    <row r="554">
      <c r="A554" s="47" t="s">
        <v>2365</v>
      </c>
      <c r="B554" s="17">
        <v>43739.0</v>
      </c>
      <c r="C554" s="4" t="s">
        <v>825</v>
      </c>
      <c r="D554" s="3" t="s">
        <v>74</v>
      </c>
      <c r="E554" s="3" t="s">
        <v>53</v>
      </c>
      <c r="F554" s="18" t="s">
        <v>2366</v>
      </c>
      <c r="G554" s="6"/>
      <c r="H554" s="6"/>
      <c r="I554" s="7" t="s">
        <v>311</v>
      </c>
      <c r="J554" s="14"/>
      <c r="K554" s="19" t="s">
        <v>83</v>
      </c>
      <c r="L554" s="3" t="s">
        <v>1775</v>
      </c>
      <c r="M554" s="3" t="s">
        <v>1476</v>
      </c>
      <c r="N554" s="3" t="s">
        <v>1470</v>
      </c>
      <c r="O554" s="3" t="s">
        <v>297</v>
      </c>
      <c r="P554" s="21"/>
      <c r="Q554" s="21"/>
      <c r="R554" s="56"/>
      <c r="S554" s="21"/>
      <c r="T554" s="242" t="s">
        <v>2370</v>
      </c>
      <c r="U554" s="25"/>
      <c r="V554" s="5" t="s">
        <v>179</v>
      </c>
      <c r="W554" s="5" t="s">
        <v>111</v>
      </c>
      <c r="X554" s="5" t="str">
        <f t="shared" si="85"/>
        <v>school administration
letters/statements</v>
      </c>
      <c r="Y554" s="5" t="s">
        <v>70</v>
      </c>
      <c r="Z554" s="5" t="s">
        <v>71</v>
      </c>
      <c r="AA554" s="5" t="str">
        <f t="shared" si="86"/>
        <v>police/sheriff
other</v>
      </c>
      <c r="AB554" s="5"/>
      <c r="AC554" s="5"/>
      <c r="AD554" s="5" t="str">
        <f t="shared" si="87"/>
        <v>
</v>
      </c>
      <c r="AE554" s="12"/>
      <c r="AF554" s="12"/>
      <c r="AG554" s="12" t="str">
        <f t="shared" si="88"/>
        <v>
</v>
      </c>
      <c r="AH554" s="12">
        <v>2.0</v>
      </c>
      <c r="AI554" s="12" t="str">
        <f t="shared" si="59"/>
        <v>Other</v>
      </c>
      <c r="AJ554" s="12" t="str">
        <f t="shared" si="60"/>
        <v>other</v>
      </c>
      <c r="AK554" s="22" t="str">
        <f t="shared" si="89"/>
        <v>letters/statements, other</v>
      </c>
      <c r="AL554" s="23" t="str">
        <f t="shared" si="62"/>
        <v>school administration, police/sheriff</v>
      </c>
      <c r="AM554" s="1" t="str">
        <f t="shared" si="90"/>
        <v/>
      </c>
      <c r="AN554" s="2" t="b">
        <f t="shared" si="64"/>
        <v>0</v>
      </c>
      <c r="AO554" s="1" t="b">
        <f t="shared" si="65"/>
        <v>1</v>
      </c>
      <c r="AP554" s="1" t="str">
        <f t="shared" si="66"/>
        <v>other</v>
      </c>
      <c r="AQ554" s="1" t="b">
        <f t="shared" si="67"/>
        <v>0</v>
      </c>
      <c r="AR554" s="1" t="b">
        <f t="shared" si="68"/>
        <v>1</v>
      </c>
      <c r="AS554" s="1" t="b">
        <f t="shared" si="69"/>
        <v>0</v>
      </c>
      <c r="AT554" s="1" t="str">
        <f t="shared" si="70"/>
        <v>None</v>
      </c>
      <c r="AU554" s="1" t="b">
        <f t="shared" si="71"/>
        <v>0</v>
      </c>
      <c r="AV554" s="1" t="b">
        <f t="shared" si="72"/>
        <v>1</v>
      </c>
      <c r="AW554" s="1" t="str">
        <f t="shared" si="73"/>
        <v>police/sheriff</v>
      </c>
      <c r="AX554" s="1" t="b">
        <f t="shared" si="74"/>
        <v>0</v>
      </c>
      <c r="AY554" s="1" t="b">
        <f t="shared" si="75"/>
        <v>0</v>
      </c>
      <c r="AZ554" s="1" t="b">
        <f t="shared" si="76"/>
        <v>0</v>
      </c>
      <c r="BA554" s="1" t="b">
        <f t="shared" si="77"/>
        <v>0</v>
      </c>
      <c r="BB554" s="1" t="b">
        <f t="shared" si="78"/>
        <v>1</v>
      </c>
    </row>
    <row r="555">
      <c r="A555" s="62" t="s">
        <v>2371</v>
      </c>
      <c r="B555" s="17">
        <v>43741.0</v>
      </c>
      <c r="C555" s="4" t="s">
        <v>2372</v>
      </c>
      <c r="D555" s="3" t="s">
        <v>333</v>
      </c>
      <c r="E555" s="3" t="s">
        <v>168</v>
      </c>
      <c r="F555" s="18" t="s">
        <v>82</v>
      </c>
      <c r="G555" s="18"/>
      <c r="H555" s="18"/>
      <c r="I555" s="54"/>
      <c r="J555" s="14"/>
      <c r="K555" s="19" t="s">
        <v>83</v>
      </c>
      <c r="L555" s="3" t="s">
        <v>151</v>
      </c>
      <c r="M555" s="3" t="s">
        <v>1469</v>
      </c>
      <c r="N555" s="3" t="s">
        <v>1470</v>
      </c>
      <c r="O555" s="3" t="s">
        <v>2373</v>
      </c>
      <c r="P555" s="53"/>
      <c r="Q555" s="53"/>
      <c r="R555" s="21"/>
      <c r="S555" s="56"/>
      <c r="T555" s="233" t="s">
        <v>2374</v>
      </c>
      <c r="U555" s="4" t="s">
        <v>2375</v>
      </c>
      <c r="V555" s="4" t="s">
        <v>179</v>
      </c>
      <c r="W555" s="4" t="s">
        <v>111</v>
      </c>
      <c r="X555" s="5" t="str">
        <f t="shared" si="85"/>
        <v>school administration
letters/statements</v>
      </c>
      <c r="Y555" s="4" t="s">
        <v>380</v>
      </c>
      <c r="Z555" s="4" t="s">
        <v>111</v>
      </c>
      <c r="AA555" s="5" t="str">
        <f t="shared" si="86"/>
        <v>representative/senator
letters/statements</v>
      </c>
      <c r="AB555" s="4" t="s">
        <v>68</v>
      </c>
      <c r="AC555" s="4" t="s">
        <v>92</v>
      </c>
      <c r="AD555" s="5" t="str">
        <f t="shared" si="87"/>
        <v>community members
gathering/protest/vigil/demonstration</v>
      </c>
      <c r="AE555" s="53"/>
      <c r="AF555" s="53"/>
      <c r="AG555" s="12" t="str">
        <f t="shared" si="88"/>
        <v>
</v>
      </c>
      <c r="AH555" s="12">
        <v>3.0</v>
      </c>
      <c r="AI555" s="12" t="str">
        <f t="shared" si="59"/>
        <v>Other</v>
      </c>
      <c r="AJ555" s="12" t="str">
        <f t="shared" si="60"/>
        <v>none</v>
      </c>
      <c r="AK555" s="22" t="str">
        <f t="shared" si="89"/>
        <v>letters/statements, letters/statements, gathering/protest/vigil/demonstration</v>
      </c>
      <c r="AL555" s="23" t="str">
        <f t="shared" si="62"/>
        <v>school administration, representative/senator, community members</v>
      </c>
      <c r="AM555" s="1" t="str">
        <f t="shared" si="90"/>
        <v/>
      </c>
      <c r="AN555" s="2" t="b">
        <f t="shared" si="64"/>
        <v>0</v>
      </c>
      <c r="AO555" s="1" t="b">
        <f t="shared" si="65"/>
        <v>0</v>
      </c>
      <c r="AP555" s="1" t="str">
        <f t="shared" si="66"/>
        <v>no involvement</v>
      </c>
      <c r="AQ555" s="1" t="b">
        <f t="shared" si="67"/>
        <v>0</v>
      </c>
      <c r="AR555" s="1" t="b">
        <f t="shared" si="68"/>
        <v>1</v>
      </c>
      <c r="AS555" s="1" t="b">
        <f t="shared" si="69"/>
        <v>0</v>
      </c>
      <c r="AT555" s="1" t="str">
        <f t="shared" si="70"/>
        <v>None</v>
      </c>
      <c r="AU555" s="1" t="b">
        <f t="shared" si="71"/>
        <v>0</v>
      </c>
      <c r="AV555" s="1" t="b">
        <f t="shared" si="72"/>
        <v>0</v>
      </c>
      <c r="AW555" s="1" t="str">
        <f t="shared" si="73"/>
        <v>None</v>
      </c>
      <c r="AX555" s="1" t="b">
        <f t="shared" si="74"/>
        <v>0</v>
      </c>
      <c r="AY555" s="1" t="b">
        <f t="shared" si="75"/>
        <v>1</v>
      </c>
      <c r="AZ555" s="1" t="b">
        <f t="shared" si="76"/>
        <v>0</v>
      </c>
      <c r="BA555" s="1" t="b">
        <f t="shared" si="77"/>
        <v>1</v>
      </c>
      <c r="BB555" s="1" t="b">
        <f t="shared" si="78"/>
        <v>0</v>
      </c>
    </row>
    <row r="556">
      <c r="A556" s="62" t="s">
        <v>2376</v>
      </c>
      <c r="B556" s="17">
        <v>43742.0</v>
      </c>
      <c r="C556" s="4" t="s">
        <v>2377</v>
      </c>
      <c r="D556" s="3" t="s">
        <v>74</v>
      </c>
      <c r="E556" s="3" t="s">
        <v>53</v>
      </c>
      <c r="F556" s="18" t="s">
        <v>54</v>
      </c>
      <c r="G556" s="6"/>
      <c r="H556" s="6"/>
      <c r="I556" s="3"/>
      <c r="J556" s="14" t="s">
        <v>2378</v>
      </c>
      <c r="K556" s="19" t="s">
        <v>83</v>
      </c>
      <c r="L556" s="3" t="s">
        <v>151</v>
      </c>
      <c r="M556" s="3" t="s">
        <v>1476</v>
      </c>
      <c r="N556" s="3" t="s">
        <v>1470</v>
      </c>
      <c r="O556" s="3" t="s">
        <v>860</v>
      </c>
      <c r="P556" s="4"/>
      <c r="Q556" s="4"/>
      <c r="R556" s="56"/>
      <c r="S556" s="56"/>
      <c r="T556" s="65" t="s">
        <v>2379</v>
      </c>
      <c r="U556" s="179"/>
      <c r="V556" s="4" t="s">
        <v>179</v>
      </c>
      <c r="W556" s="4" t="s">
        <v>69</v>
      </c>
      <c r="X556" s="5" t="str">
        <f t="shared" si="85"/>
        <v>school administration
clean up/cover up</v>
      </c>
      <c r="Y556" s="4" t="s">
        <v>179</v>
      </c>
      <c r="Z556" s="4" t="s">
        <v>110</v>
      </c>
      <c r="AA556" s="5" t="str">
        <f t="shared" si="86"/>
        <v>school administration
policy/committee/system creation</v>
      </c>
      <c r="AB556" s="4" t="s">
        <v>109</v>
      </c>
      <c r="AC556" s="4" t="s">
        <v>111</v>
      </c>
      <c r="AD556" s="5" t="str">
        <f t="shared" si="87"/>
        <v>mayor/council member
letters/statements</v>
      </c>
      <c r="AE556" s="4" t="s">
        <v>70</v>
      </c>
      <c r="AF556" s="4" t="s">
        <v>71</v>
      </c>
      <c r="AG556" s="12" t="str">
        <f t="shared" si="88"/>
        <v>police/sheriff
other</v>
      </c>
      <c r="AH556" s="12">
        <v>4.0</v>
      </c>
      <c r="AI556" s="12" t="str">
        <f t="shared" si="59"/>
        <v>Vandalism</v>
      </c>
      <c r="AJ556" s="12" t="str">
        <f t="shared" si="60"/>
        <v>vandalism</v>
      </c>
      <c r="AK556" s="22" t="str">
        <f t="shared" si="89"/>
        <v>clean up/cover up, policy/committee/system creation, letters/statements, other</v>
      </c>
      <c r="AL556" s="23" t="str">
        <f t="shared" si="62"/>
        <v>school administration, school administration, mayor/council member, police/sheriff</v>
      </c>
      <c r="AM556" s="1" t="str">
        <f t="shared" si="90"/>
        <v/>
      </c>
      <c r="AN556" s="2" t="b">
        <f t="shared" si="64"/>
        <v>0</v>
      </c>
      <c r="AO556" s="1" t="b">
        <f t="shared" si="65"/>
        <v>1</v>
      </c>
      <c r="AP556" s="1" t="str">
        <f t="shared" si="66"/>
        <v>other</v>
      </c>
      <c r="AQ556" s="1" t="b">
        <f t="shared" si="67"/>
        <v>0</v>
      </c>
      <c r="AR556" s="1" t="b">
        <f t="shared" si="68"/>
        <v>1</v>
      </c>
      <c r="AS556" s="1" t="b">
        <f t="shared" si="69"/>
        <v>1</v>
      </c>
      <c r="AT556" s="1" t="str">
        <f t="shared" si="70"/>
        <v>school administration</v>
      </c>
      <c r="AU556" s="1" t="b">
        <f t="shared" si="71"/>
        <v>0</v>
      </c>
      <c r="AV556" s="1" t="b">
        <f t="shared" si="72"/>
        <v>1</v>
      </c>
      <c r="AW556" s="1" t="str">
        <f t="shared" si="73"/>
        <v>police/sheriff</v>
      </c>
      <c r="AX556" s="1" t="b">
        <f t="shared" si="74"/>
        <v>1</v>
      </c>
      <c r="AY556" s="1" t="b">
        <f t="shared" si="75"/>
        <v>0</v>
      </c>
      <c r="AZ556" s="1" t="b">
        <f t="shared" si="76"/>
        <v>0</v>
      </c>
      <c r="BA556" s="1" t="b">
        <f t="shared" si="77"/>
        <v>1</v>
      </c>
      <c r="BB556" s="1" t="b">
        <f t="shared" si="78"/>
        <v>1</v>
      </c>
    </row>
    <row r="557">
      <c r="A557" s="62" t="s">
        <v>2380</v>
      </c>
      <c r="B557" s="17">
        <v>43748.0</v>
      </c>
      <c r="C557" s="4" t="s">
        <v>2381</v>
      </c>
      <c r="D557" s="3" t="s">
        <v>333</v>
      </c>
      <c r="E557" s="3" t="s">
        <v>1103</v>
      </c>
      <c r="F557" s="18" t="s">
        <v>54</v>
      </c>
      <c r="G557" s="6"/>
      <c r="H557" s="6"/>
      <c r="I557" s="3"/>
      <c r="J557" s="8"/>
      <c r="K557" s="19" t="s">
        <v>83</v>
      </c>
      <c r="L557" s="3" t="s">
        <v>2382</v>
      </c>
      <c r="M557" s="3" t="s">
        <v>1476</v>
      </c>
      <c r="N557" s="3" t="s">
        <v>1470</v>
      </c>
      <c r="O557" s="3" t="s">
        <v>297</v>
      </c>
      <c r="P557" s="4"/>
      <c r="Q557" s="4"/>
      <c r="R557" s="56"/>
      <c r="S557" s="56"/>
      <c r="T557" s="65" t="s">
        <v>2383</v>
      </c>
      <c r="U557" s="179"/>
      <c r="V557" s="4" t="s">
        <v>179</v>
      </c>
      <c r="W557" s="4" t="s">
        <v>111</v>
      </c>
      <c r="X557" s="5" t="str">
        <f t="shared" si="85"/>
        <v>school administration
letters/statements</v>
      </c>
      <c r="Y557" s="4" t="s">
        <v>179</v>
      </c>
      <c r="Z557" s="4" t="s">
        <v>71</v>
      </c>
      <c r="AA557" s="5" t="str">
        <f t="shared" si="86"/>
        <v>school administration
other</v>
      </c>
      <c r="AB557" s="53"/>
      <c r="AC557" s="53"/>
      <c r="AD557" s="5" t="str">
        <f t="shared" si="87"/>
        <v>
</v>
      </c>
      <c r="AE557" s="53"/>
      <c r="AF557" s="53"/>
      <c r="AG557" s="12" t="str">
        <f t="shared" si="88"/>
        <v>
</v>
      </c>
      <c r="AH557" s="12">
        <v>2.0</v>
      </c>
      <c r="AI557" s="12" t="str">
        <f t="shared" si="59"/>
        <v>Vandalism</v>
      </c>
      <c r="AJ557" s="12" t="str">
        <f t="shared" si="60"/>
        <v>vandalism</v>
      </c>
      <c r="AK557" s="22" t="str">
        <f t="shared" si="89"/>
        <v>letters/statements, other</v>
      </c>
      <c r="AL557" s="23" t="str">
        <f t="shared" si="62"/>
        <v>school administration, school administration</v>
      </c>
      <c r="AM557" s="1" t="str">
        <f t="shared" si="90"/>
        <v/>
      </c>
      <c r="AN557" s="2" t="b">
        <f t="shared" si="64"/>
        <v>0</v>
      </c>
      <c r="AO557" s="1" t="b">
        <f t="shared" si="65"/>
        <v>0</v>
      </c>
      <c r="AP557" s="1" t="str">
        <f t="shared" si="66"/>
        <v>no involvement</v>
      </c>
      <c r="AQ557" s="1" t="b">
        <f t="shared" si="67"/>
        <v>0</v>
      </c>
      <c r="AR557" s="1" t="b">
        <f t="shared" si="68"/>
        <v>1</v>
      </c>
      <c r="AS557" s="1" t="b">
        <f t="shared" si="69"/>
        <v>0</v>
      </c>
      <c r="AT557" s="1" t="str">
        <f t="shared" si="70"/>
        <v>None</v>
      </c>
      <c r="AU557" s="1" t="b">
        <f t="shared" si="71"/>
        <v>0</v>
      </c>
      <c r="AV557" s="1" t="b">
        <f t="shared" si="72"/>
        <v>1</v>
      </c>
      <c r="AW557" s="1" t="str">
        <f t="shared" si="73"/>
        <v>school administration</v>
      </c>
      <c r="AX557" s="1" t="b">
        <f t="shared" si="74"/>
        <v>0</v>
      </c>
      <c r="AY557" s="1" t="b">
        <f t="shared" si="75"/>
        <v>0</v>
      </c>
      <c r="AZ557" s="1" t="b">
        <f t="shared" si="76"/>
        <v>0</v>
      </c>
      <c r="BA557" s="1" t="b">
        <f t="shared" si="77"/>
        <v>0</v>
      </c>
      <c r="BB557" s="1" t="b">
        <f t="shared" si="78"/>
        <v>0</v>
      </c>
    </row>
    <row r="558">
      <c r="A558" s="62" t="s">
        <v>2384</v>
      </c>
      <c r="B558" s="17">
        <v>43759.0</v>
      </c>
      <c r="C558" s="4" t="s">
        <v>2333</v>
      </c>
      <c r="D558" s="3" t="s">
        <v>898</v>
      </c>
      <c r="E558" s="3" t="s">
        <v>53</v>
      </c>
      <c r="F558" s="6" t="s">
        <v>2385</v>
      </c>
      <c r="G558" s="18"/>
      <c r="H558" s="18"/>
      <c r="I558" s="3"/>
      <c r="J558" s="14"/>
      <c r="K558" s="19" t="s">
        <v>83</v>
      </c>
      <c r="L558" s="3" t="s">
        <v>2386</v>
      </c>
      <c r="M558" s="3" t="s">
        <v>1469</v>
      </c>
      <c r="N558" s="3" t="s">
        <v>1470</v>
      </c>
      <c r="O558" s="3" t="s">
        <v>326</v>
      </c>
      <c r="P558" s="4"/>
      <c r="Q558" s="4"/>
      <c r="R558" s="56"/>
      <c r="S558" s="56"/>
      <c r="T558" s="65" t="s">
        <v>2387</v>
      </c>
      <c r="U558" s="4"/>
      <c r="V558" s="4" t="s">
        <v>179</v>
      </c>
      <c r="W558" s="4" t="s">
        <v>111</v>
      </c>
      <c r="X558" s="5" t="str">
        <f t="shared" si="85"/>
        <v>school administration
letters/statements</v>
      </c>
      <c r="Y558" s="4" t="s">
        <v>179</v>
      </c>
      <c r="Z558" s="4" t="s">
        <v>110</v>
      </c>
      <c r="AA558" s="5" t="str">
        <f t="shared" si="86"/>
        <v>school administration
policy/committee/system creation</v>
      </c>
      <c r="AB558" s="4" t="s">
        <v>179</v>
      </c>
      <c r="AC558" s="4" t="s">
        <v>92</v>
      </c>
      <c r="AD558" s="5" t="str">
        <f t="shared" si="87"/>
        <v>school administration
gathering/protest/vigil/demonstration</v>
      </c>
      <c r="AE558" s="53"/>
      <c r="AF558" s="53"/>
      <c r="AG558" s="12" t="str">
        <f t="shared" si="88"/>
        <v>
</v>
      </c>
      <c r="AH558" s="12">
        <v>3.0</v>
      </c>
      <c r="AI558" s="12" t="str">
        <f t="shared" si="59"/>
        <v>Other</v>
      </c>
      <c r="AJ558" s="12" t="str">
        <f t="shared" si="60"/>
        <v>other</v>
      </c>
      <c r="AK558" s="22" t="str">
        <f t="shared" si="89"/>
        <v>letters/statements, policy/committee/system creation, gathering/protest/vigil/demonstration</v>
      </c>
      <c r="AL558" s="23" t="str">
        <f t="shared" si="62"/>
        <v>school administration, school administration, school administration</v>
      </c>
      <c r="AM558" s="1" t="str">
        <f t="shared" si="90"/>
        <v/>
      </c>
      <c r="AN558" s="2" t="b">
        <f t="shared" si="64"/>
        <v>0</v>
      </c>
      <c r="AO558" s="1" t="b">
        <f t="shared" si="65"/>
        <v>0</v>
      </c>
      <c r="AP558" s="1" t="str">
        <f t="shared" si="66"/>
        <v>no involvement</v>
      </c>
      <c r="AQ558" s="1" t="b">
        <f t="shared" si="67"/>
        <v>0</v>
      </c>
      <c r="AR558" s="1" t="b">
        <f t="shared" si="68"/>
        <v>1</v>
      </c>
      <c r="AS558" s="1" t="b">
        <f t="shared" si="69"/>
        <v>0</v>
      </c>
      <c r="AT558" s="1" t="str">
        <f t="shared" si="70"/>
        <v>None</v>
      </c>
      <c r="AU558" s="1" t="b">
        <f t="shared" si="71"/>
        <v>0</v>
      </c>
      <c r="AV558" s="1" t="b">
        <f t="shared" si="72"/>
        <v>0</v>
      </c>
      <c r="AW558" s="1" t="str">
        <f t="shared" si="73"/>
        <v>None</v>
      </c>
      <c r="AX558" s="1" t="b">
        <f t="shared" si="74"/>
        <v>1</v>
      </c>
      <c r="AY558" s="1" t="b">
        <f t="shared" si="75"/>
        <v>1</v>
      </c>
      <c r="AZ558" s="1" t="b">
        <f t="shared" si="76"/>
        <v>0</v>
      </c>
      <c r="BA558" s="1" t="b">
        <f t="shared" si="77"/>
        <v>1</v>
      </c>
      <c r="BB558" s="1" t="b">
        <f t="shared" si="78"/>
        <v>0</v>
      </c>
    </row>
    <row r="559">
      <c r="A559" s="62" t="s">
        <v>2388</v>
      </c>
      <c r="B559" s="17">
        <v>43763.0</v>
      </c>
      <c r="C559" s="4" t="s">
        <v>1932</v>
      </c>
      <c r="D559" s="3" t="s">
        <v>74</v>
      </c>
      <c r="E559" s="3" t="s">
        <v>53</v>
      </c>
      <c r="F559" s="6" t="s">
        <v>762</v>
      </c>
      <c r="G559" s="6"/>
      <c r="H559" s="6"/>
      <c r="I559" s="3"/>
      <c r="J559" s="27"/>
      <c r="K559" s="19" t="s">
        <v>83</v>
      </c>
      <c r="L559" s="3" t="s">
        <v>151</v>
      </c>
      <c r="M559" s="3" t="s">
        <v>1469</v>
      </c>
      <c r="N559" s="3" t="s">
        <v>1470</v>
      </c>
      <c r="O559" s="3" t="s">
        <v>297</v>
      </c>
      <c r="P559" s="4"/>
      <c r="Q559" s="4"/>
      <c r="R559" s="56"/>
      <c r="S559" s="56"/>
      <c r="T559" s="65" t="s">
        <v>2389</v>
      </c>
      <c r="U559" s="4"/>
      <c r="V559" s="4" t="s">
        <v>179</v>
      </c>
      <c r="W559" s="4" t="s">
        <v>111</v>
      </c>
      <c r="X559" s="5" t="str">
        <f t="shared" si="85"/>
        <v>school administration
letters/statements</v>
      </c>
      <c r="Y559" s="4" t="s">
        <v>179</v>
      </c>
      <c r="Z559" s="4" t="s">
        <v>111</v>
      </c>
      <c r="AA559" s="5" t="str">
        <f t="shared" si="86"/>
        <v>school administration
letters/statements</v>
      </c>
      <c r="AB559" s="4" t="s">
        <v>179</v>
      </c>
      <c r="AC559" s="4" t="s">
        <v>92</v>
      </c>
      <c r="AD559" s="5" t="str">
        <f t="shared" si="87"/>
        <v>school administration
gathering/protest/vigil/demonstration</v>
      </c>
      <c r="AE559" s="53"/>
      <c r="AF559" s="53"/>
      <c r="AG559" s="12" t="str">
        <f t="shared" si="88"/>
        <v>
</v>
      </c>
      <c r="AH559" s="12">
        <v>3.0</v>
      </c>
      <c r="AI559" s="12" t="str">
        <f t="shared" si="59"/>
        <v>Other</v>
      </c>
      <c r="AJ559" s="12" t="str">
        <f t="shared" si="60"/>
        <v>other</v>
      </c>
      <c r="AK559" s="22" t="str">
        <f t="shared" si="89"/>
        <v>letters/statements, letters/statements, gathering/protest/vigil/demonstration</v>
      </c>
      <c r="AL559" s="23" t="str">
        <f t="shared" si="62"/>
        <v>school administration, school administration, school administration</v>
      </c>
      <c r="AM559" s="1" t="str">
        <f t="shared" si="90"/>
        <v/>
      </c>
      <c r="AN559" s="2" t="b">
        <f t="shared" si="64"/>
        <v>0</v>
      </c>
      <c r="AO559" s="1" t="b">
        <f t="shared" si="65"/>
        <v>0</v>
      </c>
      <c r="AP559" s="1" t="str">
        <f t="shared" si="66"/>
        <v>no involvement</v>
      </c>
      <c r="AQ559" s="1" t="b">
        <f t="shared" si="67"/>
        <v>0</v>
      </c>
      <c r="AR559" s="1" t="b">
        <f t="shared" si="68"/>
        <v>1</v>
      </c>
      <c r="AS559" s="1" t="b">
        <f t="shared" si="69"/>
        <v>0</v>
      </c>
      <c r="AT559" s="1" t="str">
        <f t="shared" si="70"/>
        <v>None</v>
      </c>
      <c r="AU559" s="1" t="b">
        <f t="shared" si="71"/>
        <v>0</v>
      </c>
      <c r="AV559" s="1" t="b">
        <f t="shared" si="72"/>
        <v>0</v>
      </c>
      <c r="AW559" s="1" t="str">
        <f t="shared" si="73"/>
        <v>None</v>
      </c>
      <c r="AX559" s="1" t="b">
        <f t="shared" si="74"/>
        <v>0</v>
      </c>
      <c r="AY559" s="1" t="b">
        <f t="shared" si="75"/>
        <v>1</v>
      </c>
      <c r="AZ559" s="1" t="b">
        <f t="shared" si="76"/>
        <v>0</v>
      </c>
      <c r="BA559" s="1" t="b">
        <f t="shared" si="77"/>
        <v>1</v>
      </c>
      <c r="BB559" s="1" t="b">
        <f t="shared" si="78"/>
        <v>0</v>
      </c>
    </row>
    <row r="560">
      <c r="A560" s="62" t="s">
        <v>2390</v>
      </c>
      <c r="B560" s="17">
        <v>43767.0</v>
      </c>
      <c r="C560" s="4" t="s">
        <v>2391</v>
      </c>
      <c r="D560" s="3" t="s">
        <v>898</v>
      </c>
      <c r="E560" s="3" t="s">
        <v>53</v>
      </c>
      <c r="F560" s="18" t="s">
        <v>183</v>
      </c>
      <c r="G560" s="6"/>
      <c r="H560" s="6"/>
      <c r="I560" s="3"/>
      <c r="J560" s="14"/>
      <c r="K560" s="19" t="s">
        <v>83</v>
      </c>
      <c r="L560" s="3" t="s">
        <v>151</v>
      </c>
      <c r="M560" s="3" t="s">
        <v>1476</v>
      </c>
      <c r="N560" s="3" t="s">
        <v>1470</v>
      </c>
      <c r="O560" s="3" t="s">
        <v>326</v>
      </c>
      <c r="P560" s="4"/>
      <c r="Q560" s="77"/>
      <c r="R560" s="56"/>
      <c r="S560" s="56"/>
      <c r="T560" s="65" t="s">
        <v>2392</v>
      </c>
      <c r="U560" s="4" t="s">
        <v>2393</v>
      </c>
      <c r="V560" s="4" t="s">
        <v>179</v>
      </c>
      <c r="W560" s="4" t="s">
        <v>111</v>
      </c>
      <c r="X560" s="5" t="str">
        <f t="shared" si="85"/>
        <v>school administration
letters/statements</v>
      </c>
      <c r="Y560" s="53"/>
      <c r="Z560" s="53"/>
      <c r="AA560" s="5" t="str">
        <f t="shared" si="86"/>
        <v>
</v>
      </c>
      <c r="AB560" s="53"/>
      <c r="AC560" s="53"/>
      <c r="AD560" s="5" t="str">
        <f t="shared" si="87"/>
        <v>
</v>
      </c>
      <c r="AE560" s="53"/>
      <c r="AF560" s="53"/>
      <c r="AG560" s="12" t="str">
        <f t="shared" si="88"/>
        <v>
</v>
      </c>
      <c r="AH560" s="12">
        <v>1.0</v>
      </c>
      <c r="AI560" s="12" t="str">
        <f t="shared" si="59"/>
        <v>Incident</v>
      </c>
      <c r="AJ560" s="12" t="str">
        <f t="shared" si="60"/>
        <v>other</v>
      </c>
      <c r="AK560" s="22" t="str">
        <f t="shared" si="89"/>
        <v>letters/statements</v>
      </c>
      <c r="AL560" s="39" t="str">
        <f t="shared" si="62"/>
        <v>letters/statements</v>
      </c>
      <c r="AM560" s="1" t="str">
        <f t="shared" si="90"/>
        <v/>
      </c>
      <c r="AN560" s="2" t="b">
        <f t="shared" si="64"/>
        <v>0</v>
      </c>
      <c r="AO560" s="1" t="b">
        <f t="shared" si="65"/>
        <v>0</v>
      </c>
      <c r="AP560" s="1" t="str">
        <f t="shared" si="66"/>
        <v>no involvement</v>
      </c>
      <c r="AQ560" s="1" t="b">
        <f t="shared" si="67"/>
        <v>0</v>
      </c>
      <c r="AR560" s="1" t="b">
        <f t="shared" si="68"/>
        <v>1</v>
      </c>
      <c r="AS560" s="1" t="b">
        <f t="shared" si="69"/>
        <v>0</v>
      </c>
      <c r="AT560" s="1" t="str">
        <f t="shared" si="70"/>
        <v>None</v>
      </c>
      <c r="AU560" s="1" t="b">
        <f t="shared" si="71"/>
        <v>0</v>
      </c>
      <c r="AV560" s="1" t="b">
        <f t="shared" si="72"/>
        <v>0</v>
      </c>
      <c r="AW560" s="1" t="str">
        <f t="shared" si="73"/>
        <v>None</v>
      </c>
      <c r="AX560" s="1" t="b">
        <f t="shared" si="74"/>
        <v>0</v>
      </c>
      <c r="AY560" s="1" t="b">
        <f t="shared" si="75"/>
        <v>0</v>
      </c>
      <c r="AZ560" s="1" t="b">
        <f t="shared" si="76"/>
        <v>0</v>
      </c>
      <c r="BA560" s="1" t="b">
        <f t="shared" si="77"/>
        <v>0</v>
      </c>
      <c r="BB560" s="1" t="b">
        <f t="shared" si="78"/>
        <v>0</v>
      </c>
    </row>
    <row r="561">
      <c r="A561" s="62" t="s">
        <v>2394</v>
      </c>
      <c r="B561" s="17">
        <v>43769.0</v>
      </c>
      <c r="C561" s="4" t="s">
        <v>2395</v>
      </c>
      <c r="D561" s="3" t="s">
        <v>477</v>
      </c>
      <c r="E561" s="3" t="s">
        <v>53</v>
      </c>
      <c r="F561" s="6" t="s">
        <v>1244</v>
      </c>
      <c r="G561" s="6" t="s">
        <v>446</v>
      </c>
      <c r="H561" s="18"/>
      <c r="I561" s="3"/>
      <c r="J561" s="14"/>
      <c r="K561" s="19" t="s">
        <v>83</v>
      </c>
      <c r="L561" s="3" t="s">
        <v>151</v>
      </c>
      <c r="M561" s="3" t="s">
        <v>1476</v>
      </c>
      <c r="N561" s="3" t="s">
        <v>1470</v>
      </c>
      <c r="O561" s="3" t="s">
        <v>297</v>
      </c>
      <c r="P561" s="4"/>
      <c r="Q561" s="4"/>
      <c r="R561" s="56"/>
      <c r="S561" s="56"/>
      <c r="T561" s="65" t="s">
        <v>2396</v>
      </c>
      <c r="U561" s="4"/>
      <c r="V561" s="4" t="s">
        <v>179</v>
      </c>
      <c r="W561" s="4" t="s">
        <v>111</v>
      </c>
      <c r="X561" s="5" t="str">
        <f t="shared" si="85"/>
        <v>school administration
letters/statements</v>
      </c>
      <c r="Y561" s="4" t="s">
        <v>70</v>
      </c>
      <c r="Z561" s="4" t="s">
        <v>71</v>
      </c>
      <c r="AA561" s="5" t="str">
        <f t="shared" si="86"/>
        <v>police/sheriff
other</v>
      </c>
      <c r="AB561" s="4" t="s">
        <v>179</v>
      </c>
      <c r="AC561" s="4" t="s">
        <v>69</v>
      </c>
      <c r="AD561" s="5" t="str">
        <f t="shared" si="87"/>
        <v>school administration
clean up/cover up</v>
      </c>
      <c r="AE561" s="4" t="s">
        <v>179</v>
      </c>
      <c r="AF561" s="4" t="s">
        <v>226</v>
      </c>
      <c r="AG561" s="12" t="str">
        <f t="shared" si="88"/>
        <v>school administration
victim support</v>
      </c>
      <c r="AH561" s="12">
        <v>4.0</v>
      </c>
      <c r="AI561" s="12" t="str">
        <f t="shared" si="59"/>
        <v>Other</v>
      </c>
      <c r="AJ561" s="12" t="str">
        <f t="shared" si="60"/>
        <v>other</v>
      </c>
      <c r="AK561" s="22" t="str">
        <f t="shared" si="89"/>
        <v>letters/statements, other, clean up/cover up, victim support</v>
      </c>
      <c r="AL561" s="23" t="str">
        <f t="shared" si="62"/>
        <v>school administration, police/sheriff, school administration, school administration</v>
      </c>
      <c r="AM561" s="1" t="str">
        <f t="shared" si="90"/>
        <v/>
      </c>
      <c r="AN561" s="2" t="b">
        <f t="shared" si="64"/>
        <v>0</v>
      </c>
      <c r="AO561" s="1" t="b">
        <f t="shared" si="65"/>
        <v>1</v>
      </c>
      <c r="AP561" s="1" t="str">
        <f t="shared" si="66"/>
        <v>other</v>
      </c>
      <c r="AQ561" s="1" t="b">
        <f t="shared" si="67"/>
        <v>0</v>
      </c>
      <c r="AR561" s="1" t="b">
        <f t="shared" si="68"/>
        <v>1</v>
      </c>
      <c r="AS561" s="1" t="b">
        <f t="shared" si="69"/>
        <v>1</v>
      </c>
      <c r="AT561" s="1" t="str">
        <f t="shared" si="70"/>
        <v>school administration</v>
      </c>
      <c r="AU561" s="1" t="b">
        <f t="shared" si="71"/>
        <v>0</v>
      </c>
      <c r="AV561" s="1" t="b">
        <f t="shared" si="72"/>
        <v>1</v>
      </c>
      <c r="AW561" s="1" t="str">
        <f t="shared" si="73"/>
        <v>police/sheriff</v>
      </c>
      <c r="AX561" s="1" t="b">
        <f t="shared" si="74"/>
        <v>0</v>
      </c>
      <c r="AY561" s="1" t="b">
        <f t="shared" si="75"/>
        <v>0</v>
      </c>
      <c r="AZ561" s="1" t="b">
        <f t="shared" si="76"/>
        <v>1</v>
      </c>
      <c r="BA561" s="1" t="b">
        <f t="shared" si="77"/>
        <v>1</v>
      </c>
      <c r="BB561" s="1" t="b">
        <f t="shared" si="78"/>
        <v>1</v>
      </c>
    </row>
    <row r="562">
      <c r="A562" s="62" t="s">
        <v>2397</v>
      </c>
      <c r="B562" s="17">
        <v>43769.0</v>
      </c>
      <c r="C562" s="4" t="s">
        <v>2398</v>
      </c>
      <c r="D562" s="3" t="s">
        <v>333</v>
      </c>
      <c r="E562" s="3" t="s">
        <v>1103</v>
      </c>
      <c r="F562" s="18" t="s">
        <v>54</v>
      </c>
      <c r="G562" s="6"/>
      <c r="H562" s="6"/>
      <c r="I562" s="3" t="s">
        <v>211</v>
      </c>
      <c r="J562" s="14"/>
      <c r="K562" s="19" t="s">
        <v>83</v>
      </c>
      <c r="L562" s="3" t="s">
        <v>648</v>
      </c>
      <c r="M562" s="3" t="s">
        <v>1476</v>
      </c>
      <c r="N562" s="3" t="s">
        <v>1470</v>
      </c>
      <c r="O562" s="3" t="s">
        <v>297</v>
      </c>
      <c r="P562" s="4"/>
      <c r="Q562" s="4" t="s">
        <v>64</v>
      </c>
      <c r="R562" s="56"/>
      <c r="S562" s="56"/>
      <c r="T562" s="254" t="s">
        <v>2399</v>
      </c>
      <c r="U562" s="4"/>
      <c r="V562" s="4" t="s">
        <v>179</v>
      </c>
      <c r="W562" s="4" t="s">
        <v>111</v>
      </c>
      <c r="X562" s="5" t="str">
        <f t="shared" si="85"/>
        <v>school administration
letters/statements</v>
      </c>
      <c r="Y562" s="4" t="s">
        <v>70</v>
      </c>
      <c r="Z562" s="4" t="s">
        <v>71</v>
      </c>
      <c r="AA562" s="5" t="str">
        <f t="shared" si="86"/>
        <v>police/sheriff
other</v>
      </c>
      <c r="AB562" s="53"/>
      <c r="AC562" s="53"/>
      <c r="AD562" s="5" t="str">
        <f t="shared" si="87"/>
        <v>
</v>
      </c>
      <c r="AE562" s="53"/>
      <c r="AF562" s="53"/>
      <c r="AG562" s="12" t="str">
        <f t="shared" si="88"/>
        <v>
</v>
      </c>
      <c r="AH562" s="12">
        <v>2.0</v>
      </c>
      <c r="AI562" s="12" t="str">
        <f t="shared" si="59"/>
        <v>Vandalism</v>
      </c>
      <c r="AJ562" s="12" t="str">
        <f t="shared" si="60"/>
        <v>vandalism</v>
      </c>
      <c r="AK562" s="22" t="str">
        <f t="shared" si="89"/>
        <v>letters/statements, other</v>
      </c>
      <c r="AL562" s="23" t="str">
        <f t="shared" si="62"/>
        <v>school administration, police/sheriff</v>
      </c>
      <c r="AM562" s="1" t="str">
        <f t="shared" si="90"/>
        <v>Black American Community</v>
      </c>
      <c r="AN562" s="2" t="b">
        <f t="shared" si="64"/>
        <v>0</v>
      </c>
      <c r="AO562" s="1" t="b">
        <f t="shared" si="65"/>
        <v>1</v>
      </c>
      <c r="AP562" s="1" t="str">
        <f t="shared" si="66"/>
        <v>other</v>
      </c>
      <c r="AQ562" s="1" t="b">
        <f t="shared" si="67"/>
        <v>0</v>
      </c>
      <c r="AR562" s="1" t="b">
        <f t="shared" si="68"/>
        <v>1</v>
      </c>
      <c r="AS562" s="1" t="b">
        <f t="shared" si="69"/>
        <v>0</v>
      </c>
      <c r="AT562" s="1" t="str">
        <f t="shared" si="70"/>
        <v>None</v>
      </c>
      <c r="AU562" s="1" t="b">
        <f t="shared" si="71"/>
        <v>0</v>
      </c>
      <c r="AV562" s="1" t="b">
        <f t="shared" si="72"/>
        <v>1</v>
      </c>
      <c r="AW562" s="1" t="str">
        <f t="shared" si="73"/>
        <v>police/sheriff</v>
      </c>
      <c r="AX562" s="1" t="b">
        <f t="shared" si="74"/>
        <v>0</v>
      </c>
      <c r="AY562" s="1" t="b">
        <f t="shared" si="75"/>
        <v>0</v>
      </c>
      <c r="AZ562" s="1" t="b">
        <f t="shared" si="76"/>
        <v>0</v>
      </c>
      <c r="BA562" s="1" t="b">
        <f t="shared" si="77"/>
        <v>0</v>
      </c>
      <c r="BB562" s="1" t="b">
        <f t="shared" si="78"/>
        <v>1</v>
      </c>
    </row>
    <row r="563">
      <c r="A563" s="40" t="s">
        <v>2400</v>
      </c>
      <c r="B563" s="41">
        <v>43770.0</v>
      </c>
      <c r="C563" s="5" t="s">
        <v>2333</v>
      </c>
      <c r="D563" s="5" t="s">
        <v>898</v>
      </c>
      <c r="E563" s="5" t="s">
        <v>53</v>
      </c>
      <c r="F563" s="6" t="s">
        <v>1244</v>
      </c>
      <c r="G563" s="18"/>
      <c r="H563" s="18"/>
      <c r="I563" s="5"/>
      <c r="J563" s="8"/>
      <c r="K563" s="19" t="s">
        <v>83</v>
      </c>
      <c r="L563" s="3" t="s">
        <v>151</v>
      </c>
      <c r="M563" s="5" t="s">
        <v>1476</v>
      </c>
      <c r="N563" s="5" t="s">
        <v>1470</v>
      </c>
      <c r="O563" s="5" t="s">
        <v>2401</v>
      </c>
      <c r="P563" s="5"/>
      <c r="Q563" s="12"/>
      <c r="R563" s="56"/>
      <c r="S563" s="12"/>
      <c r="T563" s="65" t="s">
        <v>2402</v>
      </c>
      <c r="U563" s="12"/>
      <c r="V563" s="5" t="s">
        <v>179</v>
      </c>
      <c r="W563" s="5" t="s">
        <v>111</v>
      </c>
      <c r="X563" s="5" t="str">
        <f t="shared" si="85"/>
        <v>school administration
letters/statements</v>
      </c>
      <c r="Y563" s="5" t="s">
        <v>109</v>
      </c>
      <c r="Z563" s="5" t="s">
        <v>111</v>
      </c>
      <c r="AA563" s="5" t="str">
        <f t="shared" si="86"/>
        <v>mayor/council member
letters/statements</v>
      </c>
      <c r="AB563" s="5" t="s">
        <v>70</v>
      </c>
      <c r="AC563" s="5" t="s">
        <v>71</v>
      </c>
      <c r="AD563" s="5" t="str">
        <f t="shared" si="87"/>
        <v>police/sheriff
other</v>
      </c>
      <c r="AE563" s="5"/>
      <c r="AF563" s="5"/>
      <c r="AG563" s="12" t="str">
        <f t="shared" si="88"/>
        <v>
</v>
      </c>
      <c r="AH563" s="12">
        <v>3.0</v>
      </c>
      <c r="AI563" s="12" t="str">
        <f t="shared" si="59"/>
        <v>Other</v>
      </c>
      <c r="AJ563" s="12" t="str">
        <f t="shared" si="60"/>
        <v>other</v>
      </c>
      <c r="AK563" s="22" t="str">
        <f t="shared" si="89"/>
        <v>letters/statements, letters/statements, other</v>
      </c>
      <c r="AL563" s="23" t="str">
        <f t="shared" si="62"/>
        <v>school administration, mayor/council member, police/sheriff</v>
      </c>
      <c r="AM563" s="1" t="str">
        <f t="shared" si="90"/>
        <v/>
      </c>
      <c r="AN563" s="2" t="b">
        <f t="shared" si="64"/>
        <v>0</v>
      </c>
      <c r="AO563" s="1" t="b">
        <f t="shared" si="65"/>
        <v>1</v>
      </c>
      <c r="AP563" s="1" t="str">
        <f t="shared" si="66"/>
        <v>other</v>
      </c>
      <c r="AQ563" s="1" t="b">
        <f t="shared" si="67"/>
        <v>0</v>
      </c>
      <c r="AR563" s="1" t="b">
        <f t="shared" si="68"/>
        <v>1</v>
      </c>
      <c r="AS563" s="1" t="b">
        <f t="shared" si="69"/>
        <v>0</v>
      </c>
      <c r="AT563" s="1" t="str">
        <f t="shared" si="70"/>
        <v>None</v>
      </c>
      <c r="AU563" s="1" t="b">
        <f t="shared" si="71"/>
        <v>0</v>
      </c>
      <c r="AV563" s="1" t="b">
        <f t="shared" si="72"/>
        <v>1</v>
      </c>
      <c r="AW563" s="1" t="str">
        <f t="shared" si="73"/>
        <v>police/sheriff</v>
      </c>
      <c r="AX563" s="1" t="b">
        <f t="shared" si="74"/>
        <v>0</v>
      </c>
      <c r="AY563" s="1" t="b">
        <f t="shared" si="75"/>
        <v>0</v>
      </c>
      <c r="AZ563" s="1" t="b">
        <f t="shared" si="76"/>
        <v>0</v>
      </c>
      <c r="BA563" s="1" t="b">
        <f t="shared" si="77"/>
        <v>0</v>
      </c>
      <c r="BB563" s="1" t="b">
        <f t="shared" si="78"/>
        <v>1</v>
      </c>
    </row>
    <row r="564">
      <c r="A564" s="40" t="s">
        <v>2403</v>
      </c>
      <c r="B564" s="41">
        <v>43771.0</v>
      </c>
      <c r="C564" s="5" t="s">
        <v>2404</v>
      </c>
      <c r="D564" s="5" t="s">
        <v>324</v>
      </c>
      <c r="E564" s="5" t="s">
        <v>53</v>
      </c>
      <c r="F564" s="18" t="s">
        <v>2405</v>
      </c>
      <c r="G564" s="6" t="s">
        <v>55</v>
      </c>
      <c r="H564" s="6"/>
      <c r="I564" s="5" t="s">
        <v>2406</v>
      </c>
      <c r="J564" s="60" t="s">
        <v>57</v>
      </c>
      <c r="K564" s="19" t="s">
        <v>83</v>
      </c>
      <c r="L564" s="5" t="s">
        <v>517</v>
      </c>
      <c r="M564" s="5" t="s">
        <v>1497</v>
      </c>
      <c r="N564" s="5" t="s">
        <v>1470</v>
      </c>
      <c r="O564" s="10" t="s">
        <v>62</v>
      </c>
      <c r="P564" s="40" t="s">
        <v>2407</v>
      </c>
      <c r="Q564" s="12"/>
      <c r="R564" s="12"/>
      <c r="S564" s="5" t="s">
        <v>1793</v>
      </c>
      <c r="T564" s="178" t="s">
        <v>2408</v>
      </c>
      <c r="U564" s="12"/>
      <c r="V564" s="5" t="s">
        <v>70</v>
      </c>
      <c r="W564" s="5" t="s">
        <v>69</v>
      </c>
      <c r="X564" s="5" t="str">
        <f t="shared" si="85"/>
        <v>police/sheriff
clean up/cover up</v>
      </c>
      <c r="Y564" s="5" t="s">
        <v>70</v>
      </c>
      <c r="Z564" s="5" t="s">
        <v>42</v>
      </c>
      <c r="AA564" s="5" t="str">
        <f t="shared" si="86"/>
        <v>police/sheriff
suspension/denial of access to space</v>
      </c>
      <c r="AB564" s="5"/>
      <c r="AC564" s="5"/>
      <c r="AD564" s="5" t="str">
        <f t="shared" si="87"/>
        <v>
</v>
      </c>
      <c r="AE564" s="5"/>
      <c r="AF564" s="5"/>
      <c r="AG564" s="12" t="str">
        <f t="shared" si="88"/>
        <v>
</v>
      </c>
      <c r="AH564" s="12">
        <v>2.0</v>
      </c>
      <c r="AI564" s="12" t="str">
        <f t="shared" si="59"/>
        <v>Other</v>
      </c>
      <c r="AJ564" s="12" t="str">
        <f t="shared" si="60"/>
        <v>graffiti</v>
      </c>
      <c r="AK564" s="22" t="str">
        <f t="shared" si="89"/>
        <v>clean up/cover up, suspension/denial of access to space</v>
      </c>
      <c r="AL564" s="23" t="str">
        <f t="shared" si="62"/>
        <v>police/sheriff, police/sheriff</v>
      </c>
      <c r="AM564" s="1" t="str">
        <f t="shared" si="90"/>
        <v/>
      </c>
      <c r="AN564" s="2" t="b">
        <f t="shared" si="64"/>
        <v>0</v>
      </c>
      <c r="AO564" s="1" t="b">
        <f t="shared" si="65"/>
        <v>1</v>
      </c>
      <c r="AP564" s="1" t="str">
        <f t="shared" si="66"/>
        <v>clean up/cover up</v>
      </c>
      <c r="AQ564" s="1" t="b">
        <f t="shared" si="67"/>
        <v>0</v>
      </c>
      <c r="AR564" s="1" t="b">
        <f t="shared" si="68"/>
        <v>0</v>
      </c>
      <c r="AS564" s="1" t="b">
        <f t="shared" si="69"/>
        <v>1</v>
      </c>
      <c r="AT564" s="1" t="str">
        <f t="shared" si="70"/>
        <v>police/sheriff</v>
      </c>
      <c r="AU564" s="1" t="b">
        <f t="shared" si="71"/>
        <v>1</v>
      </c>
      <c r="AV564" s="1" t="b">
        <f t="shared" si="72"/>
        <v>0</v>
      </c>
      <c r="AW564" s="1" t="str">
        <f t="shared" si="73"/>
        <v>None</v>
      </c>
      <c r="AX564" s="1" t="b">
        <f t="shared" si="74"/>
        <v>0</v>
      </c>
      <c r="AY564" s="1" t="b">
        <f t="shared" si="75"/>
        <v>0</v>
      </c>
      <c r="AZ564" s="1" t="b">
        <f t="shared" si="76"/>
        <v>0</v>
      </c>
      <c r="BA564" s="1" t="b">
        <f t="shared" si="77"/>
        <v>0</v>
      </c>
      <c r="BB564" s="1" t="b">
        <f t="shared" si="78"/>
        <v>1</v>
      </c>
    </row>
    <row r="565">
      <c r="A565" s="62" t="s">
        <v>2409</v>
      </c>
      <c r="B565" s="41">
        <v>43773.0</v>
      </c>
      <c r="C565" s="5" t="s">
        <v>2410</v>
      </c>
      <c r="D565" s="5" t="s">
        <v>898</v>
      </c>
      <c r="E565" s="5" t="s">
        <v>53</v>
      </c>
      <c r="F565" s="6" t="s">
        <v>744</v>
      </c>
      <c r="G565" s="18"/>
      <c r="H565" s="18"/>
      <c r="I565" s="5"/>
      <c r="J565" s="8"/>
      <c r="K565" s="19" t="s">
        <v>83</v>
      </c>
      <c r="L565" s="5" t="s">
        <v>325</v>
      </c>
      <c r="M565" s="5" t="s">
        <v>1469</v>
      </c>
      <c r="N565" s="5" t="s">
        <v>1470</v>
      </c>
      <c r="O565" s="5" t="s">
        <v>2363</v>
      </c>
      <c r="P565" s="5"/>
      <c r="Q565" s="12"/>
      <c r="R565" s="5"/>
      <c r="S565" s="12"/>
      <c r="T565" s="65" t="s">
        <v>2411</v>
      </c>
      <c r="U565" s="12"/>
      <c r="V565" s="5" t="s">
        <v>179</v>
      </c>
      <c r="W565" s="5" t="s">
        <v>111</v>
      </c>
      <c r="X565" s="5" t="str">
        <f t="shared" si="85"/>
        <v>school administration
letters/statements</v>
      </c>
      <c r="Y565" s="5" t="s">
        <v>179</v>
      </c>
      <c r="Z565" s="5" t="s">
        <v>69</v>
      </c>
      <c r="AA565" s="5" t="str">
        <f t="shared" si="86"/>
        <v>school administration
clean up/cover up</v>
      </c>
      <c r="AB565" s="5" t="s">
        <v>171</v>
      </c>
      <c r="AC565" s="5" t="s">
        <v>110</v>
      </c>
      <c r="AD565" s="5" t="str">
        <f t="shared" si="87"/>
        <v>ADL
policy/committee/system creation</v>
      </c>
      <c r="AE565" s="5"/>
      <c r="AF565" s="5"/>
      <c r="AG565" s="12" t="str">
        <f t="shared" si="88"/>
        <v>
</v>
      </c>
      <c r="AH565" s="12">
        <v>3.0</v>
      </c>
      <c r="AI565" s="12" t="str">
        <f t="shared" si="59"/>
        <v>Other</v>
      </c>
      <c r="AJ565" s="12" t="str">
        <f t="shared" si="60"/>
        <v>other</v>
      </c>
      <c r="AK565" s="22" t="str">
        <f t="shared" si="89"/>
        <v>letters/statements, clean up/cover up, policy/committee/system creation</v>
      </c>
      <c r="AL565" s="23" t="str">
        <f t="shared" si="62"/>
        <v>school administration, school administration, ADL</v>
      </c>
      <c r="AM565" s="1" t="str">
        <f t="shared" si="90"/>
        <v/>
      </c>
      <c r="AN565" s="2" t="b">
        <f t="shared" si="64"/>
        <v>0</v>
      </c>
      <c r="AO565" s="1" t="b">
        <f t="shared" si="65"/>
        <v>0</v>
      </c>
      <c r="AP565" s="1" t="str">
        <f t="shared" si="66"/>
        <v>no involvement</v>
      </c>
      <c r="AQ565" s="1" t="b">
        <f t="shared" si="67"/>
        <v>0</v>
      </c>
      <c r="AR565" s="1" t="b">
        <f t="shared" si="68"/>
        <v>1</v>
      </c>
      <c r="AS565" s="1" t="b">
        <f t="shared" si="69"/>
        <v>1</v>
      </c>
      <c r="AT565" s="1" t="str">
        <f t="shared" si="70"/>
        <v>school administration</v>
      </c>
      <c r="AU565" s="1" t="b">
        <f t="shared" si="71"/>
        <v>0</v>
      </c>
      <c r="AV565" s="1" t="b">
        <f t="shared" si="72"/>
        <v>0</v>
      </c>
      <c r="AW565" s="1" t="str">
        <f t="shared" si="73"/>
        <v>None</v>
      </c>
      <c r="AX565" s="1" t="b">
        <f t="shared" si="74"/>
        <v>1</v>
      </c>
      <c r="AY565" s="1" t="b">
        <f t="shared" si="75"/>
        <v>0</v>
      </c>
      <c r="AZ565" s="1" t="b">
        <f t="shared" si="76"/>
        <v>0</v>
      </c>
      <c r="BA565" s="1" t="b">
        <f t="shared" si="77"/>
        <v>1</v>
      </c>
      <c r="BB565" s="1" t="b">
        <f t="shared" si="78"/>
        <v>1</v>
      </c>
    </row>
    <row r="566">
      <c r="A566" s="40" t="s">
        <v>2412</v>
      </c>
      <c r="B566" s="41">
        <v>43774.0</v>
      </c>
      <c r="C566" s="5" t="s">
        <v>2413</v>
      </c>
      <c r="D566" s="5" t="s">
        <v>81</v>
      </c>
      <c r="E566" s="5" t="s">
        <v>53</v>
      </c>
      <c r="F566" s="18" t="s">
        <v>54</v>
      </c>
      <c r="G566" s="6"/>
      <c r="H566" s="6"/>
      <c r="I566" s="5" t="s">
        <v>2414</v>
      </c>
      <c r="J566" s="14"/>
      <c r="K566" s="19" t="s">
        <v>83</v>
      </c>
      <c r="L566" s="5" t="s">
        <v>648</v>
      </c>
      <c r="M566" s="5" t="s">
        <v>1476</v>
      </c>
      <c r="N566" s="5" t="s">
        <v>1470</v>
      </c>
      <c r="O566" s="5" t="s">
        <v>326</v>
      </c>
      <c r="P566" s="5"/>
      <c r="Q566" s="12"/>
      <c r="R566" s="12"/>
      <c r="S566" s="12"/>
      <c r="T566" s="65" t="s">
        <v>2415</v>
      </c>
      <c r="U566" s="12"/>
      <c r="V566" s="5" t="s">
        <v>70</v>
      </c>
      <c r="W566" s="5" t="s">
        <v>71</v>
      </c>
      <c r="X566" s="5" t="str">
        <f t="shared" si="85"/>
        <v>police/sheriff
other</v>
      </c>
      <c r="Y566" s="5"/>
      <c r="Z566" s="5"/>
      <c r="AA566" s="5" t="str">
        <f t="shared" si="86"/>
        <v>
</v>
      </c>
      <c r="AB566" s="5"/>
      <c r="AC566" s="5"/>
      <c r="AD566" s="5" t="str">
        <f t="shared" si="87"/>
        <v>
</v>
      </c>
      <c r="AE566" s="5"/>
      <c r="AF566" s="5"/>
      <c r="AG566" s="12" t="str">
        <f t="shared" si="88"/>
        <v>
</v>
      </c>
      <c r="AH566" s="12">
        <v>1.0</v>
      </c>
      <c r="AI566" s="12" t="str">
        <f t="shared" si="59"/>
        <v>Vandalism</v>
      </c>
      <c r="AJ566" s="12" t="str">
        <f t="shared" si="60"/>
        <v>vandalism</v>
      </c>
      <c r="AK566" s="22" t="str">
        <f t="shared" si="89"/>
        <v>other</v>
      </c>
      <c r="AL566" s="23" t="str">
        <f t="shared" si="62"/>
        <v>other</v>
      </c>
      <c r="AM566" s="1" t="str">
        <f t="shared" si="90"/>
        <v/>
      </c>
      <c r="AN566" s="2" t="b">
        <f t="shared" si="64"/>
        <v>0</v>
      </c>
      <c r="AO566" s="1" t="b">
        <f t="shared" si="65"/>
        <v>1</v>
      </c>
      <c r="AP566" s="1" t="str">
        <f t="shared" si="66"/>
        <v>other</v>
      </c>
      <c r="AQ566" s="1" t="b">
        <f t="shared" si="67"/>
        <v>0</v>
      </c>
      <c r="AR566" s="1" t="b">
        <f t="shared" si="68"/>
        <v>0</v>
      </c>
      <c r="AS566" s="1" t="b">
        <f t="shared" si="69"/>
        <v>0</v>
      </c>
      <c r="AT566" s="1" t="str">
        <f t="shared" si="70"/>
        <v>None</v>
      </c>
      <c r="AU566" s="1" t="b">
        <f t="shared" si="71"/>
        <v>0</v>
      </c>
      <c r="AV566" s="1" t="b">
        <f t="shared" si="72"/>
        <v>1</v>
      </c>
      <c r="AW566" s="1" t="str">
        <f t="shared" si="73"/>
        <v>police/sheriff</v>
      </c>
      <c r="AX566" s="1" t="b">
        <f t="shared" si="74"/>
        <v>0</v>
      </c>
      <c r="AY566" s="1" t="b">
        <f t="shared" si="75"/>
        <v>0</v>
      </c>
      <c r="AZ566" s="1" t="b">
        <f t="shared" si="76"/>
        <v>0</v>
      </c>
      <c r="BA566" s="1" t="b">
        <f t="shared" si="77"/>
        <v>0</v>
      </c>
      <c r="BB566" s="1" t="b">
        <f t="shared" si="78"/>
        <v>1</v>
      </c>
    </row>
    <row r="567">
      <c r="A567" s="59" t="s">
        <v>2416</v>
      </c>
      <c r="B567" s="181">
        <v>43784.0</v>
      </c>
      <c r="C567" s="4" t="s">
        <v>1528</v>
      </c>
      <c r="D567" s="4" t="s">
        <v>477</v>
      </c>
      <c r="E567" s="4" t="s">
        <v>53</v>
      </c>
      <c r="F567" s="6" t="s">
        <v>2417</v>
      </c>
      <c r="G567" s="18"/>
      <c r="H567" s="18"/>
      <c r="I567" s="4"/>
      <c r="J567" s="14"/>
      <c r="K567" s="19" t="s">
        <v>83</v>
      </c>
      <c r="L567" s="3" t="s">
        <v>151</v>
      </c>
      <c r="M567" s="4" t="s">
        <v>1476</v>
      </c>
      <c r="N567" s="4" t="s">
        <v>1470</v>
      </c>
      <c r="O567" s="4" t="s">
        <v>297</v>
      </c>
      <c r="P567" s="183"/>
      <c r="Q567" s="56"/>
      <c r="R567" s="12"/>
      <c r="S567" s="56"/>
      <c r="T567" s="65" t="s">
        <v>2418</v>
      </c>
      <c r="U567" s="56"/>
      <c r="V567" s="4" t="s">
        <v>179</v>
      </c>
      <c r="W567" s="4" t="s">
        <v>111</v>
      </c>
      <c r="X567" s="5" t="str">
        <f t="shared" si="85"/>
        <v>school administration
letters/statements</v>
      </c>
      <c r="Y567" s="4" t="s">
        <v>179</v>
      </c>
      <c r="Z567" s="4" t="s">
        <v>69</v>
      </c>
      <c r="AA567" s="5" t="str">
        <f t="shared" si="86"/>
        <v>school administration
clean up/cover up</v>
      </c>
      <c r="AB567" s="4" t="s">
        <v>70</v>
      </c>
      <c r="AC567" s="4" t="s">
        <v>71</v>
      </c>
      <c r="AD567" s="5" t="str">
        <f t="shared" si="87"/>
        <v>police/sheriff
other</v>
      </c>
      <c r="AE567" s="53"/>
      <c r="AF567" s="53"/>
      <c r="AG567" s="12" t="str">
        <f t="shared" si="88"/>
        <v>
</v>
      </c>
      <c r="AH567" s="12">
        <v>3.0</v>
      </c>
      <c r="AI567" s="12" t="str">
        <f t="shared" si="59"/>
        <v>Symbol</v>
      </c>
      <c r="AJ567" s="12" t="str">
        <f t="shared" si="60"/>
        <v>Nazi-symbol</v>
      </c>
      <c r="AK567" s="22" t="str">
        <f t="shared" si="89"/>
        <v>letters/statements, clean up/cover up, other</v>
      </c>
      <c r="AL567" s="23" t="str">
        <f t="shared" si="62"/>
        <v>school administration, school administration, police/sheriff</v>
      </c>
      <c r="AM567" s="1" t="str">
        <f t="shared" si="90"/>
        <v/>
      </c>
      <c r="AN567" s="2" t="b">
        <f t="shared" si="64"/>
        <v>0</v>
      </c>
      <c r="AO567" s="1" t="b">
        <f t="shared" si="65"/>
        <v>1</v>
      </c>
      <c r="AP567" s="1" t="str">
        <f t="shared" si="66"/>
        <v>other</v>
      </c>
      <c r="AQ567" s="1" t="b">
        <f t="shared" si="67"/>
        <v>0</v>
      </c>
      <c r="AR567" s="1" t="b">
        <f t="shared" si="68"/>
        <v>1</v>
      </c>
      <c r="AS567" s="1" t="b">
        <f t="shared" si="69"/>
        <v>1</v>
      </c>
      <c r="AT567" s="1" t="str">
        <f t="shared" si="70"/>
        <v>school administration</v>
      </c>
      <c r="AU567" s="1" t="b">
        <f t="shared" si="71"/>
        <v>0</v>
      </c>
      <c r="AV567" s="1" t="b">
        <f t="shared" si="72"/>
        <v>1</v>
      </c>
      <c r="AW567" s="1" t="str">
        <f t="shared" si="73"/>
        <v>police/sheriff</v>
      </c>
      <c r="AX567" s="1" t="b">
        <f t="shared" si="74"/>
        <v>0</v>
      </c>
      <c r="AY567" s="1" t="b">
        <f t="shared" si="75"/>
        <v>0</v>
      </c>
      <c r="AZ567" s="1" t="b">
        <f t="shared" si="76"/>
        <v>0</v>
      </c>
      <c r="BA567" s="1" t="b">
        <f t="shared" si="77"/>
        <v>0</v>
      </c>
      <c r="BB567" s="1" t="b">
        <f t="shared" si="78"/>
        <v>1</v>
      </c>
    </row>
    <row r="568">
      <c r="A568" s="59" t="s">
        <v>2419</v>
      </c>
      <c r="B568" s="181">
        <v>43789.0</v>
      </c>
      <c r="C568" s="4" t="s">
        <v>308</v>
      </c>
      <c r="D568" s="4" t="s">
        <v>309</v>
      </c>
      <c r="E568" s="4" t="s">
        <v>191</v>
      </c>
      <c r="F568" s="6" t="s">
        <v>55</v>
      </c>
      <c r="G568" s="18"/>
      <c r="H568" s="18"/>
      <c r="I568" s="4"/>
      <c r="J568" s="14"/>
      <c r="K568" s="19" t="s">
        <v>83</v>
      </c>
      <c r="L568" s="3" t="s">
        <v>151</v>
      </c>
      <c r="M568" s="4" t="s">
        <v>1476</v>
      </c>
      <c r="N568" s="4" t="s">
        <v>1470</v>
      </c>
      <c r="O568" s="4" t="s">
        <v>297</v>
      </c>
      <c r="P568" s="183"/>
      <c r="Q568" s="4"/>
      <c r="R568" s="56"/>
      <c r="S568" s="56"/>
      <c r="T568" s="65" t="s">
        <v>2420</v>
      </c>
      <c r="U568" s="4"/>
      <c r="V568" s="4" t="s">
        <v>70</v>
      </c>
      <c r="W568" s="4" t="s">
        <v>71</v>
      </c>
      <c r="X568" s="5" t="str">
        <f t="shared" si="85"/>
        <v>police/sheriff
other</v>
      </c>
      <c r="Y568" s="4" t="s">
        <v>283</v>
      </c>
      <c r="Z568" s="4" t="s">
        <v>111</v>
      </c>
      <c r="AA568" s="5" t="str">
        <f t="shared" si="86"/>
        <v>student group
letters/statements</v>
      </c>
      <c r="AB568" s="4" t="s">
        <v>179</v>
      </c>
      <c r="AC568" s="4" t="s">
        <v>110</v>
      </c>
      <c r="AD568" s="5" t="str">
        <f t="shared" si="87"/>
        <v>school administration
policy/committee/system creation</v>
      </c>
      <c r="AE568" s="53"/>
      <c r="AF568" s="53"/>
      <c r="AG568" s="12" t="str">
        <f t="shared" si="88"/>
        <v>
</v>
      </c>
      <c r="AH568" s="12">
        <v>3.0</v>
      </c>
      <c r="AI568" s="12" t="str">
        <f t="shared" si="59"/>
        <v>Graffiti</v>
      </c>
      <c r="AJ568" s="12" t="str">
        <f t="shared" si="60"/>
        <v>graffiti</v>
      </c>
      <c r="AK568" s="22" t="str">
        <f t="shared" si="89"/>
        <v>other, letters/statements, policy/committee/system creation</v>
      </c>
      <c r="AL568" s="23" t="str">
        <f t="shared" si="62"/>
        <v>police/sheriff, student group, school administration</v>
      </c>
      <c r="AM568" s="1" t="str">
        <f t="shared" si="90"/>
        <v/>
      </c>
      <c r="AN568" s="2" t="b">
        <f t="shared" si="64"/>
        <v>0</v>
      </c>
      <c r="AO568" s="1" t="b">
        <f t="shared" si="65"/>
        <v>1</v>
      </c>
      <c r="AP568" s="1" t="str">
        <f t="shared" si="66"/>
        <v>other</v>
      </c>
      <c r="AQ568" s="1" t="b">
        <f t="shared" si="67"/>
        <v>0</v>
      </c>
      <c r="AR568" s="1" t="b">
        <f t="shared" si="68"/>
        <v>1</v>
      </c>
      <c r="AS568" s="1" t="b">
        <f t="shared" si="69"/>
        <v>0</v>
      </c>
      <c r="AT568" s="1" t="str">
        <f t="shared" si="70"/>
        <v>None</v>
      </c>
      <c r="AU568" s="1" t="b">
        <f t="shared" si="71"/>
        <v>0</v>
      </c>
      <c r="AV568" s="1" t="b">
        <f t="shared" si="72"/>
        <v>1</v>
      </c>
      <c r="AW568" s="1" t="str">
        <f t="shared" si="73"/>
        <v>police/sheriff</v>
      </c>
      <c r="AX568" s="1" t="b">
        <f t="shared" si="74"/>
        <v>1</v>
      </c>
      <c r="AY568" s="1" t="b">
        <f t="shared" si="75"/>
        <v>0</v>
      </c>
      <c r="AZ568" s="1" t="b">
        <f t="shared" si="76"/>
        <v>0</v>
      </c>
      <c r="BA568" s="1" t="b">
        <f t="shared" si="77"/>
        <v>1</v>
      </c>
      <c r="BB568" s="1" t="b">
        <f t="shared" si="78"/>
        <v>1</v>
      </c>
    </row>
    <row r="569">
      <c r="A569" s="16" t="s">
        <v>2421</v>
      </c>
      <c r="B569" s="181">
        <v>43790.0</v>
      </c>
      <c r="C569" s="4" t="s">
        <v>2155</v>
      </c>
      <c r="D569" s="4" t="s">
        <v>333</v>
      </c>
      <c r="E569" s="4" t="s">
        <v>53</v>
      </c>
      <c r="F569" s="18" t="s">
        <v>82</v>
      </c>
      <c r="G569" s="18"/>
      <c r="H569" s="18"/>
      <c r="I569" s="4"/>
      <c r="J569" s="14"/>
      <c r="K569" s="19" t="s">
        <v>83</v>
      </c>
      <c r="L569" s="4" t="s">
        <v>146</v>
      </c>
      <c r="M569" s="4" t="s">
        <v>1476</v>
      </c>
      <c r="N569" s="4" t="s">
        <v>1470</v>
      </c>
      <c r="O569" s="4" t="s">
        <v>297</v>
      </c>
      <c r="P569" s="183"/>
      <c r="Q569" s="4"/>
      <c r="R569" s="56"/>
      <c r="S569" s="56"/>
      <c r="T569" s="65" t="s">
        <v>2422</v>
      </c>
      <c r="U569" s="4"/>
      <c r="V569" s="4" t="s">
        <v>179</v>
      </c>
      <c r="W569" s="4" t="s">
        <v>69</v>
      </c>
      <c r="X569" s="5" t="str">
        <f t="shared" si="85"/>
        <v>school administration
clean up/cover up</v>
      </c>
      <c r="Y569" s="53"/>
      <c r="Z569" s="53"/>
      <c r="AA569" s="5" t="str">
        <f t="shared" si="86"/>
        <v>
</v>
      </c>
      <c r="AB569" s="53"/>
      <c r="AC569" s="53"/>
      <c r="AD569" s="5" t="str">
        <f t="shared" si="87"/>
        <v>
</v>
      </c>
      <c r="AE569" s="53"/>
      <c r="AF569" s="53"/>
      <c r="AG569" s="12" t="str">
        <f t="shared" si="88"/>
        <v>
</v>
      </c>
      <c r="AH569" s="12">
        <v>1.0</v>
      </c>
      <c r="AI569" s="12" t="str">
        <f t="shared" si="59"/>
        <v>Other</v>
      </c>
      <c r="AJ569" s="12" t="str">
        <f t="shared" si="60"/>
        <v>none</v>
      </c>
      <c r="AK569" s="22" t="str">
        <f t="shared" si="89"/>
        <v>clean up/cover up</v>
      </c>
      <c r="AL569" s="23" t="str">
        <f t="shared" si="62"/>
        <v>clean up/cover up</v>
      </c>
      <c r="AM569" s="1" t="str">
        <f t="shared" si="90"/>
        <v/>
      </c>
      <c r="AN569" s="2" t="b">
        <f t="shared" si="64"/>
        <v>0</v>
      </c>
      <c r="AO569" s="1" t="b">
        <f t="shared" si="65"/>
        <v>0</v>
      </c>
      <c r="AP569" s="1" t="str">
        <f t="shared" si="66"/>
        <v>no involvement</v>
      </c>
      <c r="AQ569" s="1" t="b">
        <f t="shared" si="67"/>
        <v>0</v>
      </c>
      <c r="AR569" s="1" t="b">
        <f t="shared" si="68"/>
        <v>0</v>
      </c>
      <c r="AS569" s="1" t="b">
        <f t="shared" si="69"/>
        <v>1</v>
      </c>
      <c r="AT569" s="1" t="str">
        <f t="shared" si="70"/>
        <v>school administration</v>
      </c>
      <c r="AU569" s="1" t="b">
        <f t="shared" si="71"/>
        <v>0</v>
      </c>
      <c r="AV569" s="1" t="b">
        <f t="shared" si="72"/>
        <v>0</v>
      </c>
      <c r="AW569" s="1" t="str">
        <f t="shared" si="73"/>
        <v>None</v>
      </c>
      <c r="AX569" s="1" t="b">
        <f t="shared" si="74"/>
        <v>0</v>
      </c>
      <c r="AY569" s="1" t="b">
        <f t="shared" si="75"/>
        <v>0</v>
      </c>
      <c r="AZ569" s="1" t="b">
        <f t="shared" si="76"/>
        <v>0</v>
      </c>
      <c r="BA569" s="1" t="b">
        <f t="shared" si="77"/>
        <v>0</v>
      </c>
      <c r="BB569" s="1" t="b">
        <f t="shared" si="78"/>
        <v>1</v>
      </c>
    </row>
    <row r="570">
      <c r="A570" s="59" t="s">
        <v>2423</v>
      </c>
      <c r="B570" s="181">
        <v>43790.0</v>
      </c>
      <c r="C570" s="4" t="s">
        <v>1288</v>
      </c>
      <c r="D570" s="4" t="s">
        <v>333</v>
      </c>
      <c r="E570" s="4" t="s">
        <v>191</v>
      </c>
      <c r="F570" s="18" t="s">
        <v>82</v>
      </c>
      <c r="G570" s="18"/>
      <c r="H570" s="18"/>
      <c r="I570" s="4"/>
      <c r="J570" s="14"/>
      <c r="K570" s="19" t="s">
        <v>83</v>
      </c>
      <c r="L570" s="3" t="s">
        <v>151</v>
      </c>
      <c r="M570" s="4" t="s">
        <v>1476</v>
      </c>
      <c r="N570" s="4" t="s">
        <v>1470</v>
      </c>
      <c r="O570" s="4" t="s">
        <v>326</v>
      </c>
      <c r="P570" s="183"/>
      <c r="Q570" s="4"/>
      <c r="R570" s="56"/>
      <c r="S570" s="56"/>
      <c r="T570" s="65" t="s">
        <v>2424</v>
      </c>
      <c r="U570" s="4"/>
      <c r="V570" s="4" t="s">
        <v>179</v>
      </c>
      <c r="W570" s="4" t="s">
        <v>111</v>
      </c>
      <c r="X570" s="5" t="str">
        <f t="shared" si="85"/>
        <v>school administration
letters/statements</v>
      </c>
      <c r="Y570" s="4" t="s">
        <v>179</v>
      </c>
      <c r="Z570" s="4" t="s">
        <v>42</v>
      </c>
      <c r="AA570" s="5" t="str">
        <f t="shared" si="86"/>
        <v>school administration
suspension/denial of access to space</v>
      </c>
      <c r="AB570" s="4" t="s">
        <v>179</v>
      </c>
      <c r="AC570" s="4" t="s">
        <v>110</v>
      </c>
      <c r="AD570" s="5" t="str">
        <f t="shared" si="87"/>
        <v>school administration
policy/committee/system creation</v>
      </c>
      <c r="AE570" s="53"/>
      <c r="AF570" s="53"/>
      <c r="AG570" s="12" t="str">
        <f t="shared" si="88"/>
        <v>
</v>
      </c>
      <c r="AH570" s="12">
        <v>3.0</v>
      </c>
      <c r="AI570" s="12" t="str">
        <f t="shared" si="59"/>
        <v>Other</v>
      </c>
      <c r="AJ570" s="12" t="str">
        <f t="shared" si="60"/>
        <v>none</v>
      </c>
      <c r="AK570" s="22" t="str">
        <f t="shared" si="89"/>
        <v>letters/statements, suspension/denial of access to space, policy/committee/system creation</v>
      </c>
      <c r="AL570" s="23" t="str">
        <f t="shared" si="62"/>
        <v>school administration, school administration, school administration</v>
      </c>
      <c r="AM570" s="1" t="str">
        <f t="shared" si="90"/>
        <v/>
      </c>
      <c r="AN570" s="2" t="b">
        <f t="shared" si="64"/>
        <v>0</v>
      </c>
      <c r="AO570" s="1" t="b">
        <f t="shared" si="65"/>
        <v>0</v>
      </c>
      <c r="AP570" s="1" t="str">
        <f t="shared" si="66"/>
        <v>no involvement</v>
      </c>
      <c r="AQ570" s="1" t="b">
        <f t="shared" si="67"/>
        <v>0</v>
      </c>
      <c r="AR570" s="1" t="b">
        <f t="shared" si="68"/>
        <v>1</v>
      </c>
      <c r="AS570" s="1" t="b">
        <f t="shared" si="69"/>
        <v>0</v>
      </c>
      <c r="AT570" s="1" t="str">
        <f t="shared" si="70"/>
        <v>None</v>
      </c>
      <c r="AU570" s="1" t="b">
        <f t="shared" si="71"/>
        <v>1</v>
      </c>
      <c r="AV570" s="1" t="b">
        <f t="shared" si="72"/>
        <v>0</v>
      </c>
      <c r="AW570" s="1" t="str">
        <f t="shared" si="73"/>
        <v>None</v>
      </c>
      <c r="AX570" s="1" t="b">
        <f t="shared" si="74"/>
        <v>1</v>
      </c>
      <c r="AY570" s="1" t="b">
        <f t="shared" si="75"/>
        <v>0</v>
      </c>
      <c r="AZ570" s="1" t="b">
        <f t="shared" si="76"/>
        <v>0</v>
      </c>
      <c r="BA570" s="1" t="b">
        <f t="shared" si="77"/>
        <v>1</v>
      </c>
      <c r="BB570" s="1" t="b">
        <f t="shared" si="78"/>
        <v>1</v>
      </c>
    </row>
    <row r="571">
      <c r="A571" s="16" t="s">
        <v>2421</v>
      </c>
      <c r="B571" s="181">
        <v>43791.0</v>
      </c>
      <c r="C571" s="4" t="s">
        <v>2155</v>
      </c>
      <c r="D571" s="4" t="s">
        <v>333</v>
      </c>
      <c r="E571" s="4" t="s">
        <v>53</v>
      </c>
      <c r="F571" s="18" t="s">
        <v>82</v>
      </c>
      <c r="G571" s="18"/>
      <c r="H571" s="18"/>
      <c r="I571" s="4"/>
      <c r="J571" s="14"/>
      <c r="K571" s="19" t="s">
        <v>83</v>
      </c>
      <c r="L571" s="4" t="s">
        <v>146</v>
      </c>
      <c r="M571" s="4" t="s">
        <v>1476</v>
      </c>
      <c r="N571" s="4" t="s">
        <v>1470</v>
      </c>
      <c r="O571" s="4" t="s">
        <v>2425</v>
      </c>
      <c r="P571" s="183"/>
      <c r="Q571" s="4"/>
      <c r="R571" s="56"/>
      <c r="S571" s="56"/>
      <c r="T571" s="65" t="s">
        <v>2422</v>
      </c>
      <c r="U571" s="4"/>
      <c r="V571" s="4" t="s">
        <v>179</v>
      </c>
      <c r="W571" s="4" t="s">
        <v>69</v>
      </c>
      <c r="X571" s="5" t="str">
        <f t="shared" si="85"/>
        <v>school administration
clean up/cover up</v>
      </c>
      <c r="Y571" s="53"/>
      <c r="Z571" s="53"/>
      <c r="AA571" s="5" t="str">
        <f t="shared" si="86"/>
        <v>
</v>
      </c>
      <c r="AB571" s="53"/>
      <c r="AC571" s="53"/>
      <c r="AD571" s="5" t="str">
        <f t="shared" si="87"/>
        <v>
</v>
      </c>
      <c r="AE571" s="53"/>
      <c r="AF571" s="53"/>
      <c r="AG571" s="12" t="str">
        <f t="shared" si="88"/>
        <v>
</v>
      </c>
      <c r="AH571" s="12">
        <v>1.0</v>
      </c>
      <c r="AI571" s="12" t="str">
        <f t="shared" si="59"/>
        <v>Other</v>
      </c>
      <c r="AJ571" s="12" t="str">
        <f t="shared" si="60"/>
        <v>none</v>
      </c>
      <c r="AK571" s="22" t="str">
        <f t="shared" si="89"/>
        <v>clean up/cover up</v>
      </c>
      <c r="AL571" s="23" t="str">
        <f t="shared" si="62"/>
        <v>clean up/cover up</v>
      </c>
      <c r="AM571" s="1" t="str">
        <f t="shared" si="90"/>
        <v/>
      </c>
      <c r="AN571" s="2" t="b">
        <f t="shared" si="64"/>
        <v>0</v>
      </c>
      <c r="AO571" s="1" t="b">
        <f t="shared" si="65"/>
        <v>0</v>
      </c>
      <c r="AP571" s="1" t="str">
        <f t="shared" si="66"/>
        <v>no involvement</v>
      </c>
      <c r="AQ571" s="1" t="b">
        <f t="shared" si="67"/>
        <v>0</v>
      </c>
      <c r="AR571" s="1" t="b">
        <f t="shared" si="68"/>
        <v>0</v>
      </c>
      <c r="AS571" s="1" t="b">
        <f t="shared" si="69"/>
        <v>1</v>
      </c>
      <c r="AT571" s="1" t="str">
        <f t="shared" si="70"/>
        <v>school administration</v>
      </c>
      <c r="AU571" s="1" t="b">
        <f t="shared" si="71"/>
        <v>0</v>
      </c>
      <c r="AV571" s="1" t="b">
        <f t="shared" si="72"/>
        <v>0</v>
      </c>
      <c r="AW571" s="1" t="str">
        <f t="shared" si="73"/>
        <v>None</v>
      </c>
      <c r="AX571" s="1" t="b">
        <f t="shared" si="74"/>
        <v>0</v>
      </c>
      <c r="AY571" s="1" t="b">
        <f t="shared" si="75"/>
        <v>0</v>
      </c>
      <c r="AZ571" s="1" t="b">
        <f t="shared" si="76"/>
        <v>0</v>
      </c>
      <c r="BA571" s="1" t="b">
        <f t="shared" si="77"/>
        <v>0</v>
      </c>
      <c r="BB571" s="1" t="b">
        <f t="shared" si="78"/>
        <v>1</v>
      </c>
    </row>
    <row r="572">
      <c r="A572" s="59" t="s">
        <v>2426</v>
      </c>
      <c r="B572" s="181">
        <v>43794.0</v>
      </c>
      <c r="C572" s="4" t="s">
        <v>2311</v>
      </c>
      <c r="D572" s="4" t="s">
        <v>477</v>
      </c>
      <c r="E572" s="4" t="s">
        <v>53</v>
      </c>
      <c r="F572" s="6" t="s">
        <v>54</v>
      </c>
      <c r="G572" s="18"/>
      <c r="H572" s="18"/>
      <c r="I572" s="4"/>
      <c r="J572" s="27"/>
      <c r="K572" s="19" t="s">
        <v>83</v>
      </c>
      <c r="L572" s="4" t="s">
        <v>648</v>
      </c>
      <c r="M572" s="4" t="s">
        <v>1469</v>
      </c>
      <c r="N572" s="4" t="s">
        <v>1470</v>
      </c>
      <c r="O572" s="4" t="s">
        <v>326</v>
      </c>
      <c r="P572" s="183"/>
      <c r="Q572" s="4"/>
      <c r="R572" s="56"/>
      <c r="S572" s="56"/>
      <c r="T572" s="65" t="s">
        <v>2427</v>
      </c>
      <c r="U572" s="4"/>
      <c r="V572" s="4" t="s">
        <v>179</v>
      </c>
      <c r="W572" s="4" t="s">
        <v>111</v>
      </c>
      <c r="X572" s="5" t="str">
        <f t="shared" si="85"/>
        <v>school administration
letters/statements</v>
      </c>
      <c r="Y572" s="4" t="s">
        <v>179</v>
      </c>
      <c r="Z572" s="4" t="s">
        <v>111</v>
      </c>
      <c r="AA572" s="5" t="str">
        <f t="shared" si="86"/>
        <v>school administration
letters/statements</v>
      </c>
      <c r="AB572" s="4" t="s">
        <v>70</v>
      </c>
      <c r="AC572" s="4" t="s">
        <v>71</v>
      </c>
      <c r="AD572" s="5" t="str">
        <f t="shared" si="87"/>
        <v>police/sheriff
other</v>
      </c>
      <c r="AE572" s="4" t="s">
        <v>163</v>
      </c>
      <c r="AF572" s="4" t="s">
        <v>111</v>
      </c>
      <c r="AG572" s="12" t="str">
        <f t="shared" si="88"/>
        <v>religious leaders
letters/statements</v>
      </c>
      <c r="AH572" s="12">
        <v>4.0</v>
      </c>
      <c r="AI572" s="12" t="str">
        <f t="shared" si="59"/>
        <v>Vandalism</v>
      </c>
      <c r="AJ572" s="12" t="str">
        <f t="shared" si="60"/>
        <v>vandalism</v>
      </c>
      <c r="AK572" s="22" t="str">
        <f t="shared" si="89"/>
        <v>letters/statements, letters/statements, other, letters/statements</v>
      </c>
      <c r="AL572" s="23" t="str">
        <f t="shared" si="62"/>
        <v>school administration, school administration, police/sheriff, religious leaders</v>
      </c>
      <c r="AM572" s="1" t="str">
        <f t="shared" si="90"/>
        <v/>
      </c>
      <c r="AN572" s="2" t="b">
        <f t="shared" si="64"/>
        <v>0</v>
      </c>
      <c r="AO572" s="1" t="b">
        <f t="shared" si="65"/>
        <v>1</v>
      </c>
      <c r="AP572" s="1" t="str">
        <f t="shared" si="66"/>
        <v>other</v>
      </c>
      <c r="AQ572" s="1" t="b">
        <f t="shared" si="67"/>
        <v>1</v>
      </c>
      <c r="AR572" s="1" t="b">
        <f t="shared" si="68"/>
        <v>1</v>
      </c>
      <c r="AS572" s="1" t="b">
        <f t="shared" si="69"/>
        <v>0</v>
      </c>
      <c r="AT572" s="1" t="str">
        <f t="shared" si="70"/>
        <v>None</v>
      </c>
      <c r="AU572" s="1" t="b">
        <f t="shared" si="71"/>
        <v>0</v>
      </c>
      <c r="AV572" s="1" t="b">
        <f t="shared" si="72"/>
        <v>1</v>
      </c>
      <c r="AW572" s="1" t="str">
        <f t="shared" si="73"/>
        <v>police/sheriff</v>
      </c>
      <c r="AX572" s="1" t="b">
        <f t="shared" si="74"/>
        <v>0</v>
      </c>
      <c r="AY572" s="1" t="b">
        <f t="shared" si="75"/>
        <v>0</v>
      </c>
      <c r="AZ572" s="1" t="b">
        <f t="shared" si="76"/>
        <v>0</v>
      </c>
      <c r="BA572" s="1" t="b">
        <f t="shared" si="77"/>
        <v>0</v>
      </c>
      <c r="BB572" s="1" t="b">
        <f t="shared" si="78"/>
        <v>1</v>
      </c>
    </row>
    <row r="573">
      <c r="A573" s="70" t="s">
        <v>2428</v>
      </c>
      <c r="B573" s="71">
        <v>43795.0</v>
      </c>
      <c r="C573" s="5" t="s">
        <v>2311</v>
      </c>
      <c r="D573" s="42" t="s">
        <v>477</v>
      </c>
      <c r="E573" s="42" t="s">
        <v>53</v>
      </c>
      <c r="F573" s="6" t="s">
        <v>446</v>
      </c>
      <c r="G573" s="18"/>
      <c r="H573" s="18"/>
      <c r="I573" s="103"/>
      <c r="J573" s="14"/>
      <c r="K573" s="19" t="s">
        <v>83</v>
      </c>
      <c r="L573" s="42" t="s">
        <v>648</v>
      </c>
      <c r="M573" s="42" t="s">
        <v>1469</v>
      </c>
      <c r="N573" s="42" t="s">
        <v>1470</v>
      </c>
      <c r="O573" s="42" t="s">
        <v>326</v>
      </c>
      <c r="P573" s="188"/>
      <c r="Q573" s="255"/>
      <c r="R573" s="56"/>
      <c r="S573" s="103"/>
      <c r="T573" s="11" t="s">
        <v>2429</v>
      </c>
      <c r="U573" s="103"/>
      <c r="V573" s="42" t="s">
        <v>179</v>
      </c>
      <c r="W573" s="42" t="s">
        <v>111</v>
      </c>
      <c r="X573" s="5" t="str">
        <f t="shared" si="85"/>
        <v>school administration
letters/statements</v>
      </c>
      <c r="Y573" s="42"/>
      <c r="Z573" s="42"/>
      <c r="AA573" s="5" t="str">
        <f t="shared" si="86"/>
        <v>
</v>
      </c>
      <c r="AB573" s="42"/>
      <c r="AC573" s="42"/>
      <c r="AD573" s="5" t="str">
        <f t="shared" si="87"/>
        <v>
</v>
      </c>
      <c r="AE573" s="42"/>
      <c r="AF573" s="42"/>
      <c r="AG573" s="12" t="str">
        <f t="shared" si="88"/>
        <v>
</v>
      </c>
      <c r="AH573" s="12">
        <v>1.0</v>
      </c>
      <c r="AI573" s="12" t="str">
        <f t="shared" si="59"/>
        <v>Symbol</v>
      </c>
      <c r="AJ573" s="12" t="str">
        <f t="shared" si="60"/>
        <v>other</v>
      </c>
      <c r="AK573" s="22" t="str">
        <f t="shared" si="89"/>
        <v>letters/statements</v>
      </c>
      <c r="AL573" s="39" t="str">
        <f t="shared" si="62"/>
        <v>letters/statements</v>
      </c>
      <c r="AM573" s="1" t="str">
        <f t="shared" si="90"/>
        <v/>
      </c>
      <c r="AN573" s="2" t="b">
        <f t="shared" si="64"/>
        <v>0</v>
      </c>
      <c r="AO573" s="1" t="b">
        <f t="shared" si="65"/>
        <v>0</v>
      </c>
      <c r="AP573" s="1" t="str">
        <f t="shared" si="66"/>
        <v>no involvement</v>
      </c>
      <c r="AQ573" s="1" t="b">
        <f t="shared" si="67"/>
        <v>0</v>
      </c>
      <c r="AR573" s="1" t="b">
        <f t="shared" si="68"/>
        <v>1</v>
      </c>
      <c r="AS573" s="1" t="b">
        <f t="shared" si="69"/>
        <v>0</v>
      </c>
      <c r="AT573" s="1" t="str">
        <f t="shared" si="70"/>
        <v>None</v>
      </c>
      <c r="AU573" s="1" t="b">
        <f t="shared" si="71"/>
        <v>0</v>
      </c>
      <c r="AV573" s="1" t="b">
        <f t="shared" si="72"/>
        <v>0</v>
      </c>
      <c r="AW573" s="1" t="str">
        <f t="shared" si="73"/>
        <v>None</v>
      </c>
      <c r="AX573" s="1" t="b">
        <f t="shared" si="74"/>
        <v>0</v>
      </c>
      <c r="AY573" s="1" t="b">
        <f t="shared" si="75"/>
        <v>0</v>
      </c>
      <c r="AZ573" s="1" t="b">
        <f t="shared" si="76"/>
        <v>0</v>
      </c>
      <c r="BA573" s="1" t="b">
        <f t="shared" si="77"/>
        <v>0</v>
      </c>
      <c r="BB573" s="1" t="b">
        <f t="shared" si="78"/>
        <v>0</v>
      </c>
    </row>
    <row r="574">
      <c r="A574" s="70" t="s">
        <v>2430</v>
      </c>
      <c r="B574" s="71">
        <v>43796.0</v>
      </c>
      <c r="C574" s="5" t="s">
        <v>2431</v>
      </c>
      <c r="D574" s="42" t="s">
        <v>74</v>
      </c>
      <c r="E574" s="42" t="s">
        <v>53</v>
      </c>
      <c r="F574" s="18" t="s">
        <v>446</v>
      </c>
      <c r="G574" s="6" t="s">
        <v>2432</v>
      </c>
      <c r="H574" s="6"/>
      <c r="I574" s="103"/>
      <c r="J574" s="14"/>
      <c r="K574" s="19" t="s">
        <v>83</v>
      </c>
      <c r="L574" s="3" t="s">
        <v>59</v>
      </c>
      <c r="M574" s="42" t="s">
        <v>1497</v>
      </c>
      <c r="N574" s="42" t="s">
        <v>1470</v>
      </c>
      <c r="O574" s="10" t="s">
        <v>62</v>
      </c>
      <c r="P574" s="188"/>
      <c r="Q574" s="103"/>
      <c r="R574" s="103"/>
      <c r="S574" s="103"/>
      <c r="T574" s="11" t="s">
        <v>2433</v>
      </c>
      <c r="U574" s="103"/>
      <c r="V574" s="42" t="s">
        <v>70</v>
      </c>
      <c r="W574" s="42" t="s">
        <v>69</v>
      </c>
      <c r="X574" s="5" t="str">
        <f t="shared" si="85"/>
        <v>police/sheriff
clean up/cover up</v>
      </c>
      <c r="Y574" s="42" t="s">
        <v>68</v>
      </c>
      <c r="Z574" s="42" t="s">
        <v>226</v>
      </c>
      <c r="AA574" s="5" t="str">
        <f t="shared" si="86"/>
        <v>community members
victim support</v>
      </c>
      <c r="AB574" s="42" t="s">
        <v>70</v>
      </c>
      <c r="AC574" s="42" t="s">
        <v>71</v>
      </c>
      <c r="AD574" s="5" t="str">
        <f t="shared" si="87"/>
        <v>police/sheriff
other</v>
      </c>
      <c r="AE574" s="42"/>
      <c r="AF574" s="42"/>
      <c r="AG574" s="12" t="str">
        <f t="shared" si="88"/>
        <v>
</v>
      </c>
      <c r="AH574" s="12">
        <v>3.0</v>
      </c>
      <c r="AI574" s="12" t="str">
        <f t="shared" si="59"/>
        <v>Symbol</v>
      </c>
      <c r="AJ574" s="12" t="str">
        <f t="shared" si="60"/>
        <v>other</v>
      </c>
      <c r="AK574" s="22" t="str">
        <f t="shared" si="89"/>
        <v>clean up/cover up, victim support, other</v>
      </c>
      <c r="AL574" s="23" t="str">
        <f t="shared" si="62"/>
        <v>police/sheriff, community members, police/sheriff</v>
      </c>
      <c r="AM574" s="1" t="str">
        <f t="shared" si="90"/>
        <v/>
      </c>
      <c r="AN574" s="2" t="b">
        <f t="shared" si="64"/>
        <v>0</v>
      </c>
      <c r="AO574" s="1" t="b">
        <f t="shared" si="65"/>
        <v>1</v>
      </c>
      <c r="AP574" s="1" t="str">
        <f t="shared" si="66"/>
        <v>clean up/cover up</v>
      </c>
      <c r="AQ574" s="1" t="b">
        <f t="shared" si="67"/>
        <v>0</v>
      </c>
      <c r="AR574" s="1" t="b">
        <f t="shared" si="68"/>
        <v>0</v>
      </c>
      <c r="AS574" s="1" t="b">
        <f t="shared" si="69"/>
        <v>1</v>
      </c>
      <c r="AT574" s="1" t="str">
        <f t="shared" si="70"/>
        <v>police/sheriff</v>
      </c>
      <c r="AU574" s="1" t="b">
        <f t="shared" si="71"/>
        <v>0</v>
      </c>
      <c r="AV574" s="1" t="b">
        <f t="shared" si="72"/>
        <v>1</v>
      </c>
      <c r="AW574" s="1" t="str">
        <f t="shared" si="73"/>
        <v>police/sheriff</v>
      </c>
      <c r="AX574" s="1" t="b">
        <f t="shared" si="74"/>
        <v>0</v>
      </c>
      <c r="AY574" s="1" t="b">
        <f t="shared" si="75"/>
        <v>0</v>
      </c>
      <c r="AZ574" s="1" t="b">
        <f t="shared" si="76"/>
        <v>1</v>
      </c>
      <c r="BA574" s="1" t="b">
        <f t="shared" si="77"/>
        <v>1</v>
      </c>
      <c r="BB574" s="1" t="b">
        <f t="shared" si="78"/>
        <v>1</v>
      </c>
    </row>
    <row r="575">
      <c r="A575" s="70" t="s">
        <v>2434</v>
      </c>
      <c r="B575" s="71">
        <v>43802.0</v>
      </c>
      <c r="C575" s="5" t="s">
        <v>2435</v>
      </c>
      <c r="D575" s="42" t="s">
        <v>74</v>
      </c>
      <c r="E575" s="42" t="s">
        <v>53</v>
      </c>
      <c r="F575" s="18" t="s">
        <v>55</v>
      </c>
      <c r="G575" s="6" t="s">
        <v>139</v>
      </c>
      <c r="H575" s="6"/>
      <c r="I575" s="103"/>
      <c r="J575" s="27"/>
      <c r="K575" s="19" t="s">
        <v>83</v>
      </c>
      <c r="L575" s="3" t="s">
        <v>151</v>
      </c>
      <c r="M575" s="42" t="s">
        <v>1476</v>
      </c>
      <c r="N575" s="42" t="s">
        <v>1470</v>
      </c>
      <c r="O575" s="42" t="s">
        <v>297</v>
      </c>
      <c r="P575" s="188"/>
      <c r="Q575" s="103"/>
      <c r="R575" s="103"/>
      <c r="S575" s="42"/>
      <c r="T575" s="11" t="s">
        <v>2436</v>
      </c>
      <c r="U575" s="42"/>
      <c r="V575" s="42" t="s">
        <v>179</v>
      </c>
      <c r="W575" s="42" t="s">
        <v>111</v>
      </c>
      <c r="X575" s="5" t="str">
        <f t="shared" si="85"/>
        <v>school administration
letters/statements</v>
      </c>
      <c r="Y575" s="42" t="s">
        <v>70</v>
      </c>
      <c r="Z575" s="42" t="s">
        <v>71</v>
      </c>
      <c r="AA575" s="5" t="str">
        <f t="shared" si="86"/>
        <v>police/sheriff
other</v>
      </c>
      <c r="AB575" s="42" t="s">
        <v>179</v>
      </c>
      <c r="AC575" s="42" t="s">
        <v>71</v>
      </c>
      <c r="AD575" s="5" t="str">
        <f t="shared" si="87"/>
        <v>school administration
other</v>
      </c>
      <c r="AE575" s="42" t="s">
        <v>179</v>
      </c>
      <c r="AF575" s="42" t="s">
        <v>226</v>
      </c>
      <c r="AG575" s="12" t="str">
        <f t="shared" si="88"/>
        <v>school administration
victim support</v>
      </c>
      <c r="AH575" s="12">
        <v>4.0</v>
      </c>
      <c r="AI575" s="12" t="str">
        <f t="shared" si="59"/>
        <v>Graffiti</v>
      </c>
      <c r="AJ575" s="12" t="str">
        <f t="shared" si="60"/>
        <v>graffiti</v>
      </c>
      <c r="AK575" s="22" t="str">
        <f t="shared" si="89"/>
        <v>letters/statements, other, other, victim support</v>
      </c>
      <c r="AL575" s="23" t="str">
        <f t="shared" si="62"/>
        <v>school administration, police/sheriff, school administration, school administration</v>
      </c>
      <c r="AM575" s="1" t="str">
        <f t="shared" si="90"/>
        <v/>
      </c>
      <c r="AN575" s="2" t="b">
        <f t="shared" si="64"/>
        <v>0</v>
      </c>
      <c r="AO575" s="1" t="b">
        <f t="shared" si="65"/>
        <v>1</v>
      </c>
      <c r="AP575" s="1" t="str">
        <f t="shared" si="66"/>
        <v>other</v>
      </c>
      <c r="AQ575" s="1" t="b">
        <f t="shared" si="67"/>
        <v>0</v>
      </c>
      <c r="AR575" s="1" t="b">
        <f t="shared" si="68"/>
        <v>1</v>
      </c>
      <c r="AS575" s="1" t="b">
        <f t="shared" si="69"/>
        <v>0</v>
      </c>
      <c r="AT575" s="1" t="str">
        <f t="shared" si="70"/>
        <v>None</v>
      </c>
      <c r="AU575" s="1" t="b">
        <f t="shared" si="71"/>
        <v>0</v>
      </c>
      <c r="AV575" s="1" t="b">
        <f t="shared" si="72"/>
        <v>1</v>
      </c>
      <c r="AW575" s="1" t="str">
        <f t="shared" si="73"/>
        <v>police/sheriff</v>
      </c>
      <c r="AX575" s="1" t="b">
        <f t="shared" si="74"/>
        <v>0</v>
      </c>
      <c r="AY575" s="1" t="b">
        <f t="shared" si="75"/>
        <v>0</v>
      </c>
      <c r="AZ575" s="1" t="b">
        <f t="shared" si="76"/>
        <v>1</v>
      </c>
      <c r="BA575" s="1" t="b">
        <f t="shared" si="77"/>
        <v>1</v>
      </c>
      <c r="BB575" s="1" t="b">
        <f t="shared" si="78"/>
        <v>1</v>
      </c>
    </row>
    <row r="576">
      <c r="A576" s="70" t="s">
        <v>2437</v>
      </c>
      <c r="B576" s="71">
        <v>43806.0</v>
      </c>
      <c r="C576" s="5" t="s">
        <v>2438</v>
      </c>
      <c r="D576" s="42" t="s">
        <v>95</v>
      </c>
      <c r="E576" s="42" t="s">
        <v>53</v>
      </c>
      <c r="F576" s="6" t="s">
        <v>607</v>
      </c>
      <c r="G576" s="18"/>
      <c r="H576" s="18"/>
      <c r="I576" s="103"/>
      <c r="J576" s="27"/>
      <c r="K576" s="19" t="s">
        <v>83</v>
      </c>
      <c r="L576" s="3" t="s">
        <v>59</v>
      </c>
      <c r="M576" s="42" t="s">
        <v>1476</v>
      </c>
      <c r="N576" s="42" t="s">
        <v>1470</v>
      </c>
      <c r="O576" s="42" t="s">
        <v>152</v>
      </c>
      <c r="P576" s="188"/>
      <c r="Q576" s="103"/>
      <c r="R576" s="42"/>
      <c r="S576" s="42"/>
      <c r="T576" s="256" t="s">
        <v>2439</v>
      </c>
      <c r="U576" s="103"/>
      <c r="V576" s="42" t="s">
        <v>163</v>
      </c>
      <c r="W576" s="42" t="s">
        <v>111</v>
      </c>
      <c r="X576" s="5" t="str">
        <f t="shared" si="85"/>
        <v>religious leaders
letters/statements</v>
      </c>
      <c r="Y576" s="42" t="s">
        <v>109</v>
      </c>
      <c r="Z576" s="42" t="s">
        <v>71</v>
      </c>
      <c r="AA576" s="5" t="str">
        <f t="shared" si="86"/>
        <v>mayor/council member
other</v>
      </c>
      <c r="AB576" s="42"/>
      <c r="AC576" s="42"/>
      <c r="AD576" s="5" t="str">
        <f t="shared" si="87"/>
        <v>
</v>
      </c>
      <c r="AE576" s="42"/>
      <c r="AF576" s="42"/>
      <c r="AG576" s="12" t="str">
        <f t="shared" si="88"/>
        <v>
</v>
      </c>
      <c r="AH576" s="12">
        <v>2.0</v>
      </c>
      <c r="AI576" s="12" t="str">
        <f t="shared" si="59"/>
        <v>Symbol</v>
      </c>
      <c r="AJ576" s="12" t="str">
        <f t="shared" si="60"/>
        <v>antisemitic-symbol</v>
      </c>
      <c r="AK576" s="22" t="str">
        <f t="shared" si="89"/>
        <v>letters/statements, other</v>
      </c>
      <c r="AL576" s="23" t="str">
        <f t="shared" si="62"/>
        <v>religious leaders, mayor/council member</v>
      </c>
      <c r="AM576" s="1" t="str">
        <f t="shared" si="90"/>
        <v/>
      </c>
      <c r="AN576" s="2" t="b">
        <f t="shared" si="64"/>
        <v>0</v>
      </c>
      <c r="AO576" s="1" t="b">
        <f t="shared" si="65"/>
        <v>0</v>
      </c>
      <c r="AP576" s="1" t="str">
        <f t="shared" si="66"/>
        <v>no involvement</v>
      </c>
      <c r="AQ576" s="1" t="b">
        <f t="shared" si="67"/>
        <v>1</v>
      </c>
      <c r="AR576" s="1" t="b">
        <f t="shared" si="68"/>
        <v>1</v>
      </c>
      <c r="AS576" s="1" t="b">
        <f t="shared" si="69"/>
        <v>0</v>
      </c>
      <c r="AT576" s="1" t="str">
        <f t="shared" si="70"/>
        <v>None</v>
      </c>
      <c r="AU576" s="1" t="b">
        <f t="shared" si="71"/>
        <v>0</v>
      </c>
      <c r="AV576" s="1" t="b">
        <f t="shared" si="72"/>
        <v>1</v>
      </c>
      <c r="AW576" s="1" t="str">
        <f t="shared" si="73"/>
        <v>mayor/council member</v>
      </c>
      <c r="AX576" s="1" t="b">
        <f t="shared" si="74"/>
        <v>0</v>
      </c>
      <c r="AY576" s="1" t="b">
        <f t="shared" si="75"/>
        <v>0</v>
      </c>
      <c r="AZ576" s="1" t="b">
        <f t="shared" si="76"/>
        <v>0</v>
      </c>
      <c r="BA576" s="1" t="b">
        <f t="shared" si="77"/>
        <v>0</v>
      </c>
      <c r="BB576" s="1" t="b">
        <f t="shared" si="78"/>
        <v>0</v>
      </c>
    </row>
    <row r="577">
      <c r="A577" s="70" t="s">
        <v>2440</v>
      </c>
      <c r="B577" s="71">
        <v>43809.0</v>
      </c>
      <c r="C577" s="5" t="s">
        <v>2413</v>
      </c>
      <c r="D577" s="42" t="s">
        <v>81</v>
      </c>
      <c r="E577" s="42" t="s">
        <v>53</v>
      </c>
      <c r="F577" s="18" t="s">
        <v>82</v>
      </c>
      <c r="G577" s="18"/>
      <c r="H577" s="18"/>
      <c r="I577" s="103"/>
      <c r="J577" s="27"/>
      <c r="K577" s="19" t="s">
        <v>83</v>
      </c>
      <c r="L577" s="3" t="s">
        <v>151</v>
      </c>
      <c r="M577" s="42" t="s">
        <v>1476</v>
      </c>
      <c r="N577" s="42" t="s">
        <v>1470</v>
      </c>
      <c r="O577" s="42" t="s">
        <v>326</v>
      </c>
      <c r="P577" s="42"/>
      <c r="Q577" s="103"/>
      <c r="R577" s="103"/>
      <c r="S577" s="103"/>
      <c r="T577" s="161" t="s">
        <v>2441</v>
      </c>
      <c r="U577" s="42"/>
      <c r="V577" s="42" t="s">
        <v>179</v>
      </c>
      <c r="W577" s="42" t="s">
        <v>111</v>
      </c>
      <c r="X577" s="5" t="str">
        <f t="shared" si="85"/>
        <v>school administration
letters/statements</v>
      </c>
      <c r="Y577" s="42" t="s">
        <v>179</v>
      </c>
      <c r="Z577" s="42" t="s">
        <v>69</v>
      </c>
      <c r="AA577" s="5" t="str">
        <f t="shared" si="86"/>
        <v>school administration
clean up/cover up</v>
      </c>
      <c r="AB577" s="42"/>
      <c r="AC577" s="42"/>
      <c r="AD577" s="5" t="str">
        <f t="shared" si="87"/>
        <v>
</v>
      </c>
      <c r="AE577" s="42"/>
      <c r="AF577" s="42"/>
      <c r="AG577" s="12" t="str">
        <f t="shared" si="88"/>
        <v>
</v>
      </c>
      <c r="AH577" s="12">
        <v>2.0</v>
      </c>
      <c r="AI577" s="12" t="str">
        <f t="shared" si="59"/>
        <v>Other</v>
      </c>
      <c r="AJ577" s="12" t="str">
        <f t="shared" si="60"/>
        <v>none</v>
      </c>
      <c r="AK577" s="22" t="str">
        <f t="shared" si="89"/>
        <v>letters/statements, clean up/cover up</v>
      </c>
      <c r="AL577" s="23" t="str">
        <f t="shared" si="62"/>
        <v>school administration, school administration</v>
      </c>
      <c r="AM577" s="1" t="str">
        <f t="shared" si="90"/>
        <v/>
      </c>
      <c r="AN577" s="2" t="b">
        <f t="shared" si="64"/>
        <v>0</v>
      </c>
      <c r="AO577" s="1" t="b">
        <f t="shared" si="65"/>
        <v>0</v>
      </c>
      <c r="AP577" s="1" t="str">
        <f t="shared" si="66"/>
        <v>no involvement</v>
      </c>
      <c r="AQ577" s="1" t="b">
        <f t="shared" si="67"/>
        <v>0</v>
      </c>
      <c r="AR577" s="1" t="b">
        <f t="shared" si="68"/>
        <v>1</v>
      </c>
      <c r="AS577" s="1" t="b">
        <f t="shared" si="69"/>
        <v>1</v>
      </c>
      <c r="AT577" s="1" t="str">
        <f t="shared" si="70"/>
        <v>school administration</v>
      </c>
      <c r="AU577" s="1" t="b">
        <f t="shared" si="71"/>
        <v>0</v>
      </c>
      <c r="AV577" s="1" t="b">
        <f t="shared" si="72"/>
        <v>0</v>
      </c>
      <c r="AW577" s="1" t="str">
        <f t="shared" si="73"/>
        <v>None</v>
      </c>
      <c r="AX577" s="1" t="b">
        <f t="shared" si="74"/>
        <v>0</v>
      </c>
      <c r="AY577" s="1" t="b">
        <f t="shared" si="75"/>
        <v>0</v>
      </c>
      <c r="AZ577" s="1" t="b">
        <f t="shared" si="76"/>
        <v>0</v>
      </c>
      <c r="BA577" s="1" t="b">
        <f t="shared" si="77"/>
        <v>0</v>
      </c>
      <c r="BB577" s="1" t="b">
        <f t="shared" si="78"/>
        <v>1</v>
      </c>
    </row>
    <row r="578">
      <c r="A578" s="70" t="s">
        <v>2442</v>
      </c>
      <c r="B578" s="71">
        <v>43809.0</v>
      </c>
      <c r="C578" s="5" t="s">
        <v>2155</v>
      </c>
      <c r="D578" s="42" t="s">
        <v>333</v>
      </c>
      <c r="E578" s="42" t="s">
        <v>53</v>
      </c>
      <c r="F578" s="18" t="s">
        <v>82</v>
      </c>
      <c r="G578" s="18"/>
      <c r="H578" s="18"/>
      <c r="I578" s="103"/>
      <c r="J578" s="27"/>
      <c r="K578" s="19" t="s">
        <v>83</v>
      </c>
      <c r="L578" s="3" t="s">
        <v>151</v>
      </c>
      <c r="M578" s="42" t="s">
        <v>1469</v>
      </c>
      <c r="N578" s="42" t="s">
        <v>1470</v>
      </c>
      <c r="O578" s="42" t="s">
        <v>140</v>
      </c>
      <c r="P578" s="42"/>
      <c r="Q578" s="103"/>
      <c r="R578" s="42"/>
      <c r="S578" s="103"/>
      <c r="T578" s="161" t="s">
        <v>2443</v>
      </c>
      <c r="U578" s="42" t="s">
        <v>2444</v>
      </c>
      <c r="V578" s="42" t="s">
        <v>70</v>
      </c>
      <c r="W578" s="42" t="s">
        <v>71</v>
      </c>
      <c r="X578" s="5" t="str">
        <f t="shared" si="85"/>
        <v>police/sheriff
other</v>
      </c>
      <c r="Y578" s="42" t="s">
        <v>179</v>
      </c>
      <c r="Z578" s="42" t="s">
        <v>111</v>
      </c>
      <c r="AA578" s="5" t="str">
        <f t="shared" si="86"/>
        <v>school administration
letters/statements</v>
      </c>
      <c r="AB578" s="42" t="s">
        <v>179</v>
      </c>
      <c r="AC578" s="42" t="s">
        <v>111</v>
      </c>
      <c r="AD578" s="5" t="str">
        <f t="shared" si="87"/>
        <v>school administration
letters/statements</v>
      </c>
      <c r="AE578" s="42"/>
      <c r="AF578" s="42"/>
      <c r="AG578" s="12" t="str">
        <f t="shared" si="88"/>
        <v>
</v>
      </c>
      <c r="AH578" s="12">
        <v>3.0</v>
      </c>
      <c r="AI578" s="12" t="str">
        <f t="shared" si="59"/>
        <v>Other</v>
      </c>
      <c r="AJ578" s="12" t="str">
        <f t="shared" si="60"/>
        <v>none</v>
      </c>
      <c r="AK578" s="22" t="str">
        <f t="shared" si="89"/>
        <v>other, letters/statements, letters/statements</v>
      </c>
      <c r="AL578" s="23" t="str">
        <f t="shared" si="62"/>
        <v>police/sheriff, school administration, school administration</v>
      </c>
      <c r="AM578" s="1" t="str">
        <f t="shared" si="90"/>
        <v/>
      </c>
      <c r="AN578" s="2" t="b">
        <f t="shared" si="64"/>
        <v>0</v>
      </c>
      <c r="AO578" s="1" t="b">
        <f t="shared" si="65"/>
        <v>1</v>
      </c>
      <c r="AP578" s="1" t="str">
        <f t="shared" si="66"/>
        <v>other</v>
      </c>
      <c r="AQ578" s="1" t="b">
        <f t="shared" si="67"/>
        <v>0</v>
      </c>
      <c r="AR578" s="1" t="b">
        <f t="shared" si="68"/>
        <v>1</v>
      </c>
      <c r="AS578" s="1" t="b">
        <f t="shared" si="69"/>
        <v>0</v>
      </c>
      <c r="AT578" s="1" t="str">
        <f t="shared" si="70"/>
        <v>None</v>
      </c>
      <c r="AU578" s="1" t="b">
        <f t="shared" si="71"/>
        <v>0</v>
      </c>
      <c r="AV578" s="1" t="b">
        <f t="shared" si="72"/>
        <v>1</v>
      </c>
      <c r="AW578" s="1" t="str">
        <f t="shared" si="73"/>
        <v>police/sheriff</v>
      </c>
      <c r="AX578" s="1" t="b">
        <f t="shared" si="74"/>
        <v>0</v>
      </c>
      <c r="AY578" s="1" t="b">
        <f t="shared" si="75"/>
        <v>0</v>
      </c>
      <c r="AZ578" s="1" t="b">
        <f t="shared" si="76"/>
        <v>0</v>
      </c>
      <c r="BA578" s="1" t="b">
        <f t="shared" si="77"/>
        <v>0</v>
      </c>
      <c r="BB578" s="1" t="b">
        <f t="shared" si="78"/>
        <v>1</v>
      </c>
    </row>
    <row r="579">
      <c r="A579" s="70" t="s">
        <v>2445</v>
      </c>
      <c r="B579" s="71">
        <v>43810.0</v>
      </c>
      <c r="C579" s="5" t="s">
        <v>2446</v>
      </c>
      <c r="D579" s="42" t="s">
        <v>95</v>
      </c>
      <c r="E579" s="42" t="s">
        <v>1103</v>
      </c>
      <c r="F579" s="18" t="s">
        <v>2447</v>
      </c>
      <c r="G579" s="6" t="s">
        <v>940</v>
      </c>
      <c r="H579" s="6"/>
      <c r="I579" s="103"/>
      <c r="J579" s="27"/>
      <c r="K579" s="19" t="s">
        <v>83</v>
      </c>
      <c r="L579" s="3" t="s">
        <v>151</v>
      </c>
      <c r="M579" s="42" t="s">
        <v>1476</v>
      </c>
      <c r="N579" s="42" t="s">
        <v>1470</v>
      </c>
      <c r="O579" s="42" t="s">
        <v>297</v>
      </c>
      <c r="P579" s="42"/>
      <c r="Q579" s="42" t="s">
        <v>134</v>
      </c>
      <c r="R579" s="12"/>
      <c r="S579" s="103"/>
      <c r="T579" s="11" t="s">
        <v>2448</v>
      </c>
      <c r="U579" s="42"/>
      <c r="V579" s="42" t="s">
        <v>179</v>
      </c>
      <c r="W579" s="42" t="s">
        <v>111</v>
      </c>
      <c r="X579" s="5" t="str">
        <f t="shared" si="85"/>
        <v>school administration
letters/statements</v>
      </c>
      <c r="Y579" s="42" t="s">
        <v>70</v>
      </c>
      <c r="Z579" s="42" t="s">
        <v>71</v>
      </c>
      <c r="AA579" s="5" t="str">
        <f t="shared" si="86"/>
        <v>police/sheriff
other</v>
      </c>
      <c r="AB579" s="42" t="s">
        <v>171</v>
      </c>
      <c r="AC579" s="42" t="s">
        <v>71</v>
      </c>
      <c r="AD579" s="5" t="str">
        <f t="shared" si="87"/>
        <v>ADL
other</v>
      </c>
      <c r="AE579" s="42" t="s">
        <v>179</v>
      </c>
      <c r="AF579" s="42" t="s">
        <v>110</v>
      </c>
      <c r="AG579" s="12" t="str">
        <f t="shared" si="88"/>
        <v>school administration
policy/committee/system creation</v>
      </c>
      <c r="AH579" s="12">
        <v>4.0</v>
      </c>
      <c r="AI579" s="12" t="str">
        <f t="shared" si="59"/>
        <v>Vandalism</v>
      </c>
      <c r="AJ579" s="12" t="str">
        <f t="shared" si="60"/>
        <v>vandalism</v>
      </c>
      <c r="AK579" s="22" t="str">
        <f t="shared" si="89"/>
        <v>letters/statements, other, other, policy/committee/system creation</v>
      </c>
      <c r="AL579" s="23" t="str">
        <f t="shared" si="62"/>
        <v>school administration, police/sheriff, ADL, school administration</v>
      </c>
      <c r="AM579" s="1" t="str">
        <f t="shared" si="90"/>
        <v>Jewish Community</v>
      </c>
      <c r="AN579" s="2" t="b">
        <f t="shared" si="64"/>
        <v>0</v>
      </c>
      <c r="AO579" s="1" t="b">
        <f t="shared" si="65"/>
        <v>1</v>
      </c>
      <c r="AP579" s="1" t="str">
        <f t="shared" si="66"/>
        <v>other</v>
      </c>
      <c r="AQ579" s="1" t="b">
        <f t="shared" si="67"/>
        <v>0</v>
      </c>
      <c r="AR579" s="1" t="b">
        <f t="shared" si="68"/>
        <v>1</v>
      </c>
      <c r="AS579" s="1" t="b">
        <f t="shared" si="69"/>
        <v>0</v>
      </c>
      <c r="AT579" s="1" t="str">
        <f t="shared" si="70"/>
        <v>None</v>
      </c>
      <c r="AU579" s="1" t="b">
        <f t="shared" si="71"/>
        <v>0</v>
      </c>
      <c r="AV579" s="1" t="b">
        <f t="shared" si="72"/>
        <v>1</v>
      </c>
      <c r="AW579" s="1" t="str">
        <f t="shared" si="73"/>
        <v>police/sheriff</v>
      </c>
      <c r="AX579" s="1" t="b">
        <f t="shared" si="74"/>
        <v>1</v>
      </c>
      <c r="AY579" s="1" t="b">
        <f t="shared" si="75"/>
        <v>0</v>
      </c>
      <c r="AZ579" s="1" t="b">
        <f t="shared" si="76"/>
        <v>0</v>
      </c>
      <c r="BA579" s="1" t="b">
        <f t="shared" si="77"/>
        <v>1</v>
      </c>
      <c r="BB579" s="1" t="b">
        <f t="shared" si="78"/>
        <v>1</v>
      </c>
    </row>
    <row r="580">
      <c r="A580" s="62" t="s">
        <v>2449</v>
      </c>
      <c r="B580" s="63">
        <v>43839.0</v>
      </c>
      <c r="C580" s="5" t="s">
        <v>2450</v>
      </c>
      <c r="D580" s="5" t="s">
        <v>333</v>
      </c>
      <c r="E580" s="5" t="s">
        <v>53</v>
      </c>
      <c r="F580" s="18" t="s">
        <v>82</v>
      </c>
      <c r="G580" s="18"/>
      <c r="H580" s="18"/>
      <c r="I580" s="12"/>
      <c r="J580" s="27"/>
      <c r="K580" s="19" t="s">
        <v>83</v>
      </c>
      <c r="L580" s="5" t="s">
        <v>316</v>
      </c>
      <c r="M580" s="5" t="s">
        <v>1476</v>
      </c>
      <c r="N580" s="5" t="s">
        <v>1470</v>
      </c>
      <c r="O580" s="5" t="s">
        <v>297</v>
      </c>
      <c r="P580" s="64"/>
      <c r="Q580" s="5"/>
      <c r="R580" s="103"/>
      <c r="S580" s="12"/>
      <c r="T580" s="65" t="s">
        <v>2451</v>
      </c>
      <c r="U580" s="5"/>
      <c r="V580" s="5" t="s">
        <v>179</v>
      </c>
      <c r="W580" s="5" t="s">
        <v>69</v>
      </c>
      <c r="X580" s="5" t="str">
        <f t="shared" si="85"/>
        <v>school administration
clean up/cover up</v>
      </c>
      <c r="Y580" s="5" t="s">
        <v>179</v>
      </c>
      <c r="Z580" s="5" t="s">
        <v>111</v>
      </c>
      <c r="AA580" s="5" t="str">
        <f t="shared" si="86"/>
        <v>school administration
letters/statements</v>
      </c>
      <c r="AB580" s="5" t="s">
        <v>380</v>
      </c>
      <c r="AC580" s="5" t="s">
        <v>111</v>
      </c>
      <c r="AD580" s="5" t="str">
        <f t="shared" si="87"/>
        <v>representative/senator
letters/statements</v>
      </c>
      <c r="AE580" s="5"/>
      <c r="AF580" s="5"/>
      <c r="AG580" s="12" t="str">
        <f t="shared" si="88"/>
        <v>
</v>
      </c>
      <c r="AH580" s="12">
        <v>3.0</v>
      </c>
      <c r="AI580" s="12" t="str">
        <f t="shared" si="59"/>
        <v>Other</v>
      </c>
      <c r="AJ580" s="12" t="str">
        <f t="shared" si="60"/>
        <v>none</v>
      </c>
      <c r="AK580" s="22" t="str">
        <f t="shared" si="89"/>
        <v>clean up/cover up, letters/statements, letters/statements</v>
      </c>
      <c r="AL580" s="23" t="str">
        <f t="shared" si="62"/>
        <v>school administration, school administration, representative/senator</v>
      </c>
      <c r="AM580" s="1" t="str">
        <f t="shared" si="90"/>
        <v/>
      </c>
      <c r="AN580" s="2" t="b">
        <f t="shared" si="64"/>
        <v>0</v>
      </c>
      <c r="AO580" s="1" t="b">
        <f t="shared" si="65"/>
        <v>0</v>
      </c>
      <c r="AP580" s="1" t="str">
        <f t="shared" si="66"/>
        <v>no involvement</v>
      </c>
      <c r="AQ580" s="1" t="b">
        <f t="shared" si="67"/>
        <v>0</v>
      </c>
      <c r="AR580" s="1" t="b">
        <f t="shared" si="68"/>
        <v>1</v>
      </c>
      <c r="AS580" s="1" t="b">
        <f t="shared" si="69"/>
        <v>1</v>
      </c>
      <c r="AT580" s="1" t="str">
        <f t="shared" si="70"/>
        <v>school administration</v>
      </c>
      <c r="AU580" s="1" t="b">
        <f t="shared" si="71"/>
        <v>0</v>
      </c>
      <c r="AV580" s="1" t="b">
        <f t="shared" si="72"/>
        <v>0</v>
      </c>
      <c r="AW580" s="1" t="str">
        <f t="shared" si="73"/>
        <v>None</v>
      </c>
      <c r="AX580" s="1" t="b">
        <f t="shared" si="74"/>
        <v>0</v>
      </c>
      <c r="AY580" s="1" t="b">
        <f t="shared" si="75"/>
        <v>0</v>
      </c>
      <c r="AZ580" s="1" t="b">
        <f t="shared" si="76"/>
        <v>0</v>
      </c>
      <c r="BA580" s="1" t="b">
        <f t="shared" si="77"/>
        <v>0</v>
      </c>
      <c r="BB580" s="1" t="b">
        <f t="shared" si="78"/>
        <v>1</v>
      </c>
    </row>
    <row r="581">
      <c r="A581" s="62" t="s">
        <v>2452</v>
      </c>
      <c r="B581" s="63">
        <v>43839.0</v>
      </c>
      <c r="C581" s="5" t="s">
        <v>340</v>
      </c>
      <c r="D581" s="5" t="s">
        <v>333</v>
      </c>
      <c r="E581" s="5" t="s">
        <v>53</v>
      </c>
      <c r="F581" s="18" t="s">
        <v>2453</v>
      </c>
      <c r="G581" s="6"/>
      <c r="H581" s="6"/>
      <c r="I581" s="5" t="s">
        <v>2454</v>
      </c>
      <c r="J581" s="27"/>
      <c r="K581" s="19" t="s">
        <v>83</v>
      </c>
      <c r="L581" s="5" t="s">
        <v>146</v>
      </c>
      <c r="M581" s="5" t="s">
        <v>1476</v>
      </c>
      <c r="N581" s="5" t="s">
        <v>1470</v>
      </c>
      <c r="O581" s="5" t="s">
        <v>682</v>
      </c>
      <c r="P581" s="64"/>
      <c r="Q581" s="5" t="s">
        <v>134</v>
      </c>
      <c r="R581" s="12"/>
      <c r="S581" s="12"/>
      <c r="T581" s="65" t="s">
        <v>2455</v>
      </c>
      <c r="U581" s="5" t="s">
        <v>2456</v>
      </c>
      <c r="V581" s="5" t="s">
        <v>109</v>
      </c>
      <c r="W581" s="5" t="s">
        <v>111</v>
      </c>
      <c r="X581" s="5" t="str">
        <f t="shared" si="85"/>
        <v>mayor/council member
letters/statements</v>
      </c>
      <c r="Y581" s="5" t="s">
        <v>380</v>
      </c>
      <c r="Z581" s="5" t="s">
        <v>111</v>
      </c>
      <c r="AA581" s="5" t="str">
        <f t="shared" si="86"/>
        <v>representative/senator
letters/statements</v>
      </c>
      <c r="AB581" s="5" t="s">
        <v>380</v>
      </c>
      <c r="AC581" s="5" t="s">
        <v>111</v>
      </c>
      <c r="AD581" s="5" t="str">
        <f t="shared" si="87"/>
        <v>representative/senator
letters/statements</v>
      </c>
      <c r="AE581" s="5"/>
      <c r="AF581" s="5"/>
      <c r="AG581" s="12" t="str">
        <f t="shared" si="88"/>
        <v>
</v>
      </c>
      <c r="AH581" s="12">
        <v>3.0</v>
      </c>
      <c r="AI581" s="12" t="str">
        <f t="shared" si="59"/>
        <v>Other</v>
      </c>
      <c r="AJ581" s="12" t="str">
        <f t="shared" si="60"/>
        <v>other</v>
      </c>
      <c r="AK581" s="22" t="str">
        <f t="shared" si="89"/>
        <v>letters/statements, letters/statements, letters/statements</v>
      </c>
      <c r="AL581" s="23" t="str">
        <f t="shared" si="62"/>
        <v>mayor/council member, representative/senator, representative/senator</v>
      </c>
      <c r="AM581" s="1" t="str">
        <f t="shared" si="90"/>
        <v>Jewish Community</v>
      </c>
      <c r="AN581" s="2" t="b">
        <f t="shared" si="64"/>
        <v>0</v>
      </c>
      <c r="AO581" s="1" t="b">
        <f t="shared" si="65"/>
        <v>0</v>
      </c>
      <c r="AP581" s="1" t="str">
        <f t="shared" si="66"/>
        <v>no involvement</v>
      </c>
      <c r="AQ581" s="1" t="b">
        <f t="shared" si="67"/>
        <v>0</v>
      </c>
      <c r="AR581" s="1" t="b">
        <f t="shared" si="68"/>
        <v>1</v>
      </c>
      <c r="AS581" s="1" t="b">
        <f t="shared" si="69"/>
        <v>0</v>
      </c>
      <c r="AT581" s="1" t="str">
        <f t="shared" si="70"/>
        <v>None</v>
      </c>
      <c r="AU581" s="1" t="b">
        <f t="shared" si="71"/>
        <v>0</v>
      </c>
      <c r="AV581" s="1" t="b">
        <f t="shared" si="72"/>
        <v>0</v>
      </c>
      <c r="AW581" s="1" t="str">
        <f t="shared" si="73"/>
        <v>None</v>
      </c>
      <c r="AX581" s="1" t="b">
        <f t="shared" si="74"/>
        <v>0</v>
      </c>
      <c r="AY581" s="1" t="b">
        <f t="shared" si="75"/>
        <v>0</v>
      </c>
      <c r="AZ581" s="1" t="b">
        <f t="shared" si="76"/>
        <v>0</v>
      </c>
      <c r="BA581" s="1" t="b">
        <f t="shared" si="77"/>
        <v>0</v>
      </c>
      <c r="BB581" s="1" t="b">
        <f t="shared" si="78"/>
        <v>0</v>
      </c>
    </row>
    <row r="582">
      <c r="A582" s="62" t="s">
        <v>2457</v>
      </c>
      <c r="B582" s="63">
        <v>43858.0</v>
      </c>
      <c r="C582" s="5" t="s">
        <v>2054</v>
      </c>
      <c r="D582" s="5" t="s">
        <v>52</v>
      </c>
      <c r="E582" s="5" t="s">
        <v>168</v>
      </c>
      <c r="F582" s="18" t="s">
        <v>82</v>
      </c>
      <c r="G582" s="18"/>
      <c r="H582" s="18"/>
      <c r="I582" s="12"/>
      <c r="J582" s="27"/>
      <c r="K582" s="19" t="s">
        <v>83</v>
      </c>
      <c r="L582" s="5" t="s">
        <v>146</v>
      </c>
      <c r="M582" s="5" t="s">
        <v>1469</v>
      </c>
      <c r="N582" s="5" t="s">
        <v>1470</v>
      </c>
      <c r="O582" s="5" t="s">
        <v>2307</v>
      </c>
      <c r="P582" s="64"/>
      <c r="Q582" s="5"/>
      <c r="R582" s="12"/>
      <c r="S582" s="12"/>
      <c r="T582" s="65" t="s">
        <v>2458</v>
      </c>
      <c r="U582" s="5"/>
      <c r="V582" s="5" t="s">
        <v>179</v>
      </c>
      <c r="W582" s="5" t="s">
        <v>111</v>
      </c>
      <c r="X582" s="5" t="str">
        <f t="shared" si="85"/>
        <v>school administration
letters/statements</v>
      </c>
      <c r="Y582" s="5" t="s">
        <v>70</v>
      </c>
      <c r="Z582" s="5" t="s">
        <v>71</v>
      </c>
      <c r="AA582" s="5" t="str">
        <f t="shared" si="86"/>
        <v>police/sheriff
other</v>
      </c>
      <c r="AB582" s="5"/>
      <c r="AC582" s="5"/>
      <c r="AD582" s="5" t="str">
        <f t="shared" si="87"/>
        <v>
</v>
      </c>
      <c r="AE582" s="5"/>
      <c r="AF582" s="5"/>
      <c r="AG582" s="12" t="str">
        <f t="shared" si="88"/>
        <v>
</v>
      </c>
      <c r="AH582" s="12">
        <v>2.0</v>
      </c>
      <c r="AI582" s="12" t="str">
        <f t="shared" si="59"/>
        <v>Other</v>
      </c>
      <c r="AJ582" s="12" t="str">
        <f t="shared" si="60"/>
        <v>none</v>
      </c>
      <c r="AK582" s="22" t="str">
        <f t="shared" si="89"/>
        <v>letters/statements, other</v>
      </c>
      <c r="AL582" s="23" t="str">
        <f t="shared" si="62"/>
        <v>school administration, police/sheriff</v>
      </c>
      <c r="AM582" s="1" t="str">
        <f t="shared" si="90"/>
        <v/>
      </c>
      <c r="AN582" s="2" t="b">
        <f t="shared" si="64"/>
        <v>0</v>
      </c>
      <c r="AO582" s="1" t="b">
        <f t="shared" si="65"/>
        <v>1</v>
      </c>
      <c r="AP582" s="1" t="str">
        <f t="shared" si="66"/>
        <v>other</v>
      </c>
      <c r="AQ582" s="1" t="b">
        <f t="shared" si="67"/>
        <v>0</v>
      </c>
      <c r="AR582" s="1" t="b">
        <f t="shared" si="68"/>
        <v>1</v>
      </c>
      <c r="AS582" s="1" t="b">
        <f t="shared" si="69"/>
        <v>0</v>
      </c>
      <c r="AT582" s="1" t="str">
        <f t="shared" si="70"/>
        <v>None</v>
      </c>
      <c r="AU582" s="1" t="b">
        <f t="shared" si="71"/>
        <v>0</v>
      </c>
      <c r="AV582" s="1" t="b">
        <f t="shared" si="72"/>
        <v>1</v>
      </c>
      <c r="AW582" s="1" t="str">
        <f t="shared" si="73"/>
        <v>police/sheriff</v>
      </c>
      <c r="AX582" s="1" t="b">
        <f t="shared" si="74"/>
        <v>0</v>
      </c>
      <c r="AY582" s="1" t="b">
        <f t="shared" si="75"/>
        <v>0</v>
      </c>
      <c r="AZ582" s="1" t="b">
        <f t="shared" si="76"/>
        <v>0</v>
      </c>
      <c r="BA582" s="1" t="b">
        <f t="shared" si="77"/>
        <v>0</v>
      </c>
      <c r="BB582" s="1" t="b">
        <f t="shared" si="78"/>
        <v>1</v>
      </c>
    </row>
    <row r="583">
      <c r="A583" s="59" t="s">
        <v>2459</v>
      </c>
      <c r="B583" s="24">
        <v>43862.0</v>
      </c>
      <c r="C583" s="4" t="s">
        <v>355</v>
      </c>
      <c r="D583" s="4" t="s">
        <v>356</v>
      </c>
      <c r="E583" s="4" t="s">
        <v>53</v>
      </c>
      <c r="F583" s="18" t="s">
        <v>2460</v>
      </c>
      <c r="G583" s="6"/>
      <c r="H583" s="6"/>
      <c r="I583" s="56"/>
      <c r="J583" s="27"/>
      <c r="K583" s="19" t="s">
        <v>83</v>
      </c>
      <c r="L583" s="3" t="s">
        <v>151</v>
      </c>
      <c r="M583" s="4" t="s">
        <v>1476</v>
      </c>
      <c r="N583" s="4" t="s">
        <v>1470</v>
      </c>
      <c r="O583" s="4" t="s">
        <v>2461</v>
      </c>
      <c r="P583" s="53"/>
      <c r="Q583" s="4"/>
      <c r="R583" s="12"/>
      <c r="S583" s="56"/>
      <c r="T583" s="115" t="s">
        <v>2462</v>
      </c>
      <c r="U583" s="4"/>
      <c r="V583" s="4" t="s">
        <v>70</v>
      </c>
      <c r="W583" s="4" t="s">
        <v>71</v>
      </c>
      <c r="X583" s="5" t="str">
        <f t="shared" si="85"/>
        <v>police/sheriff
other</v>
      </c>
      <c r="Y583" s="4" t="s">
        <v>179</v>
      </c>
      <c r="Z583" s="4" t="s">
        <v>111</v>
      </c>
      <c r="AA583" s="5" t="str">
        <f t="shared" si="86"/>
        <v>school administration
letters/statements</v>
      </c>
      <c r="AB583" s="4" t="s">
        <v>179</v>
      </c>
      <c r="AC583" s="4" t="s">
        <v>69</v>
      </c>
      <c r="AD583" s="5" t="str">
        <f t="shared" si="87"/>
        <v>school administration
clean up/cover up</v>
      </c>
      <c r="AE583" s="4" t="s">
        <v>179</v>
      </c>
      <c r="AF583" s="4" t="s">
        <v>110</v>
      </c>
      <c r="AG583" s="12" t="str">
        <f t="shared" si="88"/>
        <v>school administration
policy/committee/system creation</v>
      </c>
      <c r="AH583" s="12">
        <v>4.0</v>
      </c>
      <c r="AI583" s="12" t="str">
        <f t="shared" si="59"/>
        <v>Other</v>
      </c>
      <c r="AJ583" s="12" t="str">
        <f t="shared" si="60"/>
        <v>other</v>
      </c>
      <c r="AK583" s="22" t="str">
        <f t="shared" si="89"/>
        <v>other, letters/statements, clean up/cover up, policy/committee/system creation</v>
      </c>
      <c r="AL583" s="23" t="str">
        <f t="shared" si="62"/>
        <v>police/sheriff, school administration, school administration, school administration</v>
      </c>
      <c r="AM583" s="1" t="str">
        <f t="shared" si="90"/>
        <v/>
      </c>
      <c r="AN583" s="2" t="b">
        <f t="shared" si="64"/>
        <v>0</v>
      </c>
      <c r="AO583" s="1" t="b">
        <f t="shared" si="65"/>
        <v>1</v>
      </c>
      <c r="AP583" s="1" t="str">
        <f t="shared" si="66"/>
        <v>other</v>
      </c>
      <c r="AQ583" s="1" t="b">
        <f t="shared" si="67"/>
        <v>0</v>
      </c>
      <c r="AR583" s="1" t="b">
        <f t="shared" si="68"/>
        <v>1</v>
      </c>
      <c r="AS583" s="1" t="b">
        <f t="shared" si="69"/>
        <v>1</v>
      </c>
      <c r="AT583" s="1" t="str">
        <f t="shared" si="70"/>
        <v>school administration</v>
      </c>
      <c r="AU583" s="1" t="b">
        <f t="shared" si="71"/>
        <v>0</v>
      </c>
      <c r="AV583" s="1" t="b">
        <f t="shared" si="72"/>
        <v>1</v>
      </c>
      <c r="AW583" s="1" t="str">
        <f t="shared" si="73"/>
        <v>police/sheriff</v>
      </c>
      <c r="AX583" s="1" t="b">
        <f t="shared" si="74"/>
        <v>1</v>
      </c>
      <c r="AY583" s="1" t="b">
        <f t="shared" si="75"/>
        <v>0</v>
      </c>
      <c r="AZ583" s="1" t="b">
        <f t="shared" si="76"/>
        <v>0</v>
      </c>
      <c r="BA583" s="1" t="b">
        <f t="shared" si="77"/>
        <v>1</v>
      </c>
      <c r="BB583" s="1" t="b">
        <f t="shared" si="78"/>
        <v>1</v>
      </c>
    </row>
    <row r="584">
      <c r="A584" s="198" t="s">
        <v>2463</v>
      </c>
      <c r="B584" s="199">
        <v>43871.0</v>
      </c>
      <c r="C584" s="200" t="s">
        <v>2464</v>
      </c>
      <c r="D584" s="200" t="s">
        <v>95</v>
      </c>
      <c r="E584" s="200" t="s">
        <v>53</v>
      </c>
      <c r="F584" s="18" t="s">
        <v>82</v>
      </c>
      <c r="G584" s="257"/>
      <c r="H584" s="257"/>
      <c r="I584" s="200" t="s">
        <v>2465</v>
      </c>
      <c r="J584" s="27"/>
      <c r="K584" s="203" t="s">
        <v>83</v>
      </c>
      <c r="L584" s="3" t="s">
        <v>151</v>
      </c>
      <c r="M584" s="200" t="s">
        <v>1476</v>
      </c>
      <c r="N584" s="200" t="s">
        <v>1470</v>
      </c>
      <c r="O584" s="200" t="s">
        <v>1963</v>
      </c>
      <c r="P584" s="198" t="s">
        <v>2466</v>
      </c>
      <c r="Q584" s="90"/>
      <c r="R584" s="56"/>
      <c r="S584" s="202"/>
      <c r="T584" s="205" t="s">
        <v>2467</v>
      </c>
      <c r="U584" s="200" t="s">
        <v>2468</v>
      </c>
      <c r="V584" s="200"/>
      <c r="W584" s="200"/>
      <c r="X584" s="5" t="str">
        <f t="shared" si="85"/>
        <v>
</v>
      </c>
      <c r="Y584" s="200"/>
      <c r="Z584" s="200"/>
      <c r="AA584" s="5" t="str">
        <f t="shared" si="86"/>
        <v>
</v>
      </c>
      <c r="AB584" s="200"/>
      <c r="AC584" s="200"/>
      <c r="AD584" s="5" t="str">
        <f t="shared" si="87"/>
        <v>
</v>
      </c>
      <c r="AE584" s="200"/>
      <c r="AF584" s="200"/>
      <c r="AG584" s="12" t="str">
        <f t="shared" si="88"/>
        <v>
</v>
      </c>
      <c r="AH584" s="12">
        <v>0.0</v>
      </c>
      <c r="AI584" s="12" t="str">
        <f t="shared" si="59"/>
        <v>Other</v>
      </c>
      <c r="AJ584" s="12" t="str">
        <f t="shared" si="60"/>
        <v>none</v>
      </c>
      <c r="AK584" s="22" t="str">
        <f t="shared" si="89"/>
        <v/>
      </c>
      <c r="AL584" s="39" t="str">
        <f t="shared" si="62"/>
        <v/>
      </c>
      <c r="AM584" s="1" t="str">
        <f t="shared" si="90"/>
        <v/>
      </c>
      <c r="AN584" s="2" t="b">
        <f t="shared" si="64"/>
        <v>1</v>
      </c>
      <c r="AO584" s="1" t="b">
        <f t="shared" si="65"/>
        <v>0</v>
      </c>
      <c r="AP584" s="1" t="str">
        <f t="shared" si="66"/>
        <v>no involvement</v>
      </c>
      <c r="AQ584" s="1" t="b">
        <f t="shared" si="67"/>
        <v>0</v>
      </c>
      <c r="AR584" s="1" t="b">
        <f t="shared" si="68"/>
        <v>0</v>
      </c>
      <c r="AS584" s="1" t="b">
        <f t="shared" si="69"/>
        <v>0</v>
      </c>
      <c r="AT584" s="1" t="str">
        <f t="shared" si="70"/>
        <v>None</v>
      </c>
      <c r="AU584" s="1" t="b">
        <f t="shared" si="71"/>
        <v>0</v>
      </c>
      <c r="AV584" s="1" t="b">
        <f t="shared" si="72"/>
        <v>0</v>
      </c>
      <c r="AW584" s="1" t="str">
        <f t="shared" si="73"/>
        <v>None</v>
      </c>
      <c r="AX584" s="1" t="b">
        <f t="shared" si="74"/>
        <v>0</v>
      </c>
      <c r="AY584" s="1" t="b">
        <f t="shared" si="75"/>
        <v>0</v>
      </c>
      <c r="AZ584" s="1" t="b">
        <f t="shared" si="76"/>
        <v>0</v>
      </c>
      <c r="BA584" s="1" t="b">
        <f t="shared" si="77"/>
        <v>0</v>
      </c>
      <c r="BB584" s="1" t="b">
        <f t="shared" si="78"/>
        <v>0</v>
      </c>
    </row>
    <row r="585">
      <c r="A585" s="62" t="s">
        <v>2469</v>
      </c>
      <c r="B585" s="63">
        <v>43891.0</v>
      </c>
      <c r="C585" s="5" t="s">
        <v>2470</v>
      </c>
      <c r="D585" s="5" t="s">
        <v>333</v>
      </c>
      <c r="E585" s="5" t="s">
        <v>1103</v>
      </c>
      <c r="F585" s="18" t="s">
        <v>82</v>
      </c>
      <c r="G585" s="18"/>
      <c r="H585" s="18"/>
      <c r="I585" s="5"/>
      <c r="J585" s="27"/>
      <c r="K585" s="19" t="s">
        <v>83</v>
      </c>
      <c r="L585" s="3" t="s">
        <v>151</v>
      </c>
      <c r="M585" s="5" t="s">
        <v>1476</v>
      </c>
      <c r="N585" s="5" t="s">
        <v>1470</v>
      </c>
      <c r="O585" s="5" t="s">
        <v>326</v>
      </c>
      <c r="P585" s="64"/>
      <c r="Q585" s="5" t="s">
        <v>134</v>
      </c>
      <c r="R585" s="21"/>
      <c r="S585" s="12"/>
      <c r="T585" s="69" t="s">
        <v>2471</v>
      </c>
      <c r="U585" s="5" t="s">
        <v>2472</v>
      </c>
      <c r="V585" s="5" t="s">
        <v>179</v>
      </c>
      <c r="W585" s="5" t="s">
        <v>111</v>
      </c>
      <c r="X585" s="5" t="str">
        <f t="shared" si="85"/>
        <v>school administration
letters/statements</v>
      </c>
      <c r="Y585" s="5" t="s">
        <v>70</v>
      </c>
      <c r="Z585" s="5" t="s">
        <v>111</v>
      </c>
      <c r="AA585" s="5" t="str">
        <f t="shared" si="86"/>
        <v>police/sheriff
letters/statements</v>
      </c>
      <c r="AB585" s="5"/>
      <c r="AC585" s="5"/>
      <c r="AD585" s="5" t="str">
        <f t="shared" si="87"/>
        <v>
</v>
      </c>
      <c r="AE585" s="5"/>
      <c r="AF585" s="5"/>
      <c r="AG585" s="12" t="str">
        <f t="shared" si="88"/>
        <v>
</v>
      </c>
      <c r="AH585" s="12">
        <v>2.0</v>
      </c>
      <c r="AI585" s="12" t="str">
        <f t="shared" si="59"/>
        <v>Other</v>
      </c>
      <c r="AJ585" s="12" t="str">
        <f t="shared" si="60"/>
        <v>none</v>
      </c>
      <c r="AK585" s="22" t="str">
        <f t="shared" si="89"/>
        <v>letters/statements, letters/statements</v>
      </c>
      <c r="AL585" s="23" t="str">
        <f t="shared" si="62"/>
        <v>school administration, police/sheriff</v>
      </c>
      <c r="AM585" s="1" t="str">
        <f t="shared" si="90"/>
        <v>Jewish Community</v>
      </c>
      <c r="AN585" s="2" t="b">
        <f t="shared" si="64"/>
        <v>0</v>
      </c>
      <c r="AO585" s="1" t="b">
        <f t="shared" si="65"/>
        <v>1</v>
      </c>
      <c r="AP585" s="1" t="str">
        <f t="shared" si="66"/>
        <v>letters/statements</v>
      </c>
      <c r="AQ585" s="1" t="b">
        <f t="shared" si="67"/>
        <v>0</v>
      </c>
      <c r="AR585" s="1" t="b">
        <f t="shared" si="68"/>
        <v>1</v>
      </c>
      <c r="AS585" s="1" t="b">
        <f t="shared" si="69"/>
        <v>0</v>
      </c>
      <c r="AT585" s="1" t="str">
        <f t="shared" si="70"/>
        <v>None</v>
      </c>
      <c r="AU585" s="1" t="b">
        <f t="shared" si="71"/>
        <v>0</v>
      </c>
      <c r="AV585" s="1" t="b">
        <f t="shared" si="72"/>
        <v>0</v>
      </c>
      <c r="AW585" s="1" t="str">
        <f t="shared" si="73"/>
        <v>None</v>
      </c>
      <c r="AX585" s="1" t="b">
        <f t="shared" si="74"/>
        <v>0</v>
      </c>
      <c r="AY585" s="1" t="b">
        <f t="shared" si="75"/>
        <v>0</v>
      </c>
      <c r="AZ585" s="1" t="b">
        <f t="shared" si="76"/>
        <v>0</v>
      </c>
      <c r="BA585" s="1" t="b">
        <f t="shared" si="77"/>
        <v>0</v>
      </c>
      <c r="BB585" s="1" t="b">
        <f t="shared" si="78"/>
        <v>1</v>
      </c>
    </row>
    <row r="586">
      <c r="A586" s="62" t="s">
        <v>2473</v>
      </c>
      <c r="B586" s="63">
        <v>43892.0</v>
      </c>
      <c r="C586" s="5" t="s">
        <v>2413</v>
      </c>
      <c r="D586" s="5" t="s">
        <v>81</v>
      </c>
      <c r="E586" s="5" t="s">
        <v>53</v>
      </c>
      <c r="F586" s="18" t="s">
        <v>582</v>
      </c>
      <c r="G586" s="6" t="s">
        <v>55</v>
      </c>
      <c r="H586" s="6"/>
      <c r="I586" s="5"/>
      <c r="J586" s="27"/>
      <c r="K586" s="19" t="s">
        <v>83</v>
      </c>
      <c r="L586" s="3" t="s">
        <v>151</v>
      </c>
      <c r="M586" s="5" t="s">
        <v>1476</v>
      </c>
      <c r="N586" s="5" t="s">
        <v>1470</v>
      </c>
      <c r="O586" s="5" t="s">
        <v>326</v>
      </c>
      <c r="P586" s="64"/>
      <c r="Q586" s="90" t="s">
        <v>134</v>
      </c>
      <c r="R586" s="21"/>
      <c r="S586" s="5"/>
      <c r="T586" s="69" t="s">
        <v>2474</v>
      </c>
      <c r="U586" s="5" t="s">
        <v>2475</v>
      </c>
      <c r="V586" s="5" t="s">
        <v>179</v>
      </c>
      <c r="W586" s="5" t="s">
        <v>111</v>
      </c>
      <c r="X586" s="5" t="str">
        <f t="shared" si="85"/>
        <v>school administration
letters/statements</v>
      </c>
      <c r="Y586" s="5" t="s">
        <v>179</v>
      </c>
      <c r="Z586" s="5" t="s">
        <v>110</v>
      </c>
      <c r="AA586" s="5" t="str">
        <f t="shared" si="86"/>
        <v>school administration
policy/committee/system creation</v>
      </c>
      <c r="AB586" s="5"/>
      <c r="AC586" s="5"/>
      <c r="AD586" s="5" t="str">
        <f t="shared" si="87"/>
        <v>
</v>
      </c>
      <c r="AE586" s="5"/>
      <c r="AF586" s="5"/>
      <c r="AG586" s="12" t="str">
        <f t="shared" si="88"/>
        <v>
</v>
      </c>
      <c r="AH586" s="12">
        <v>2.0</v>
      </c>
      <c r="AI586" s="12" t="str">
        <f t="shared" si="59"/>
        <v>Other</v>
      </c>
      <c r="AJ586" s="12" t="str">
        <f t="shared" si="60"/>
        <v>graffiti</v>
      </c>
      <c r="AK586" s="22" t="str">
        <f t="shared" si="89"/>
        <v>letters/statements, policy/committee/system creation</v>
      </c>
      <c r="AL586" s="39" t="str">
        <f t="shared" si="62"/>
        <v>school administration, school administration</v>
      </c>
      <c r="AM586" s="1" t="str">
        <f t="shared" si="90"/>
        <v>Jewish Community</v>
      </c>
      <c r="AN586" s="2" t="b">
        <f t="shared" si="64"/>
        <v>0</v>
      </c>
      <c r="AO586" s="1" t="b">
        <f t="shared" si="65"/>
        <v>0</v>
      </c>
      <c r="AP586" s="1" t="str">
        <f t="shared" si="66"/>
        <v>no involvement</v>
      </c>
      <c r="AQ586" s="1" t="b">
        <f t="shared" si="67"/>
        <v>0</v>
      </c>
      <c r="AR586" s="1" t="b">
        <f t="shared" si="68"/>
        <v>1</v>
      </c>
      <c r="AS586" s="1" t="b">
        <f t="shared" si="69"/>
        <v>0</v>
      </c>
      <c r="AT586" s="1" t="str">
        <f t="shared" si="70"/>
        <v>None</v>
      </c>
      <c r="AU586" s="1" t="b">
        <f t="shared" si="71"/>
        <v>0</v>
      </c>
      <c r="AV586" s="1" t="b">
        <f t="shared" si="72"/>
        <v>0</v>
      </c>
      <c r="AW586" s="1" t="str">
        <f t="shared" si="73"/>
        <v>None</v>
      </c>
      <c r="AX586" s="1" t="b">
        <f t="shared" si="74"/>
        <v>1</v>
      </c>
      <c r="AY586" s="1" t="b">
        <f t="shared" si="75"/>
        <v>0</v>
      </c>
      <c r="AZ586" s="1" t="b">
        <f t="shared" si="76"/>
        <v>0</v>
      </c>
      <c r="BA586" s="1" t="b">
        <f t="shared" si="77"/>
        <v>1</v>
      </c>
      <c r="BB586" s="1" t="b">
        <f t="shared" si="78"/>
        <v>0</v>
      </c>
    </row>
    <row r="587">
      <c r="A587" s="62" t="s">
        <v>2476</v>
      </c>
      <c r="B587" s="63">
        <v>43893.0</v>
      </c>
      <c r="C587" s="5" t="s">
        <v>990</v>
      </c>
      <c r="D587" s="5" t="s">
        <v>95</v>
      </c>
      <c r="E587" s="5" t="s">
        <v>168</v>
      </c>
      <c r="F587" s="18" t="s">
        <v>82</v>
      </c>
      <c r="G587" s="18"/>
      <c r="H587" s="18"/>
      <c r="I587" s="5"/>
      <c r="J587" s="27"/>
      <c r="K587" s="19" t="s">
        <v>83</v>
      </c>
      <c r="L587" s="5" t="s">
        <v>1903</v>
      </c>
      <c r="M587" s="5" t="s">
        <v>1476</v>
      </c>
      <c r="N587" s="5" t="s">
        <v>1470</v>
      </c>
      <c r="O587" s="5" t="s">
        <v>1524</v>
      </c>
      <c r="P587" s="64"/>
      <c r="Q587" s="5"/>
      <c r="R587" s="12"/>
      <c r="S587" s="5" t="s">
        <v>205</v>
      </c>
      <c r="T587" s="69" t="s">
        <v>2477</v>
      </c>
      <c r="U587" s="5"/>
      <c r="V587" s="5" t="s">
        <v>179</v>
      </c>
      <c r="W587" s="5" t="s">
        <v>111</v>
      </c>
      <c r="X587" s="5" t="str">
        <f t="shared" si="85"/>
        <v>school administration
letters/statements</v>
      </c>
      <c r="Y587" s="5" t="s">
        <v>70</v>
      </c>
      <c r="Z587" s="5" t="s">
        <v>71</v>
      </c>
      <c r="AA587" s="5" t="str">
        <f t="shared" si="86"/>
        <v>police/sheriff
other</v>
      </c>
      <c r="AB587" s="5" t="s">
        <v>179</v>
      </c>
      <c r="AC587" s="5" t="s">
        <v>92</v>
      </c>
      <c r="AD587" s="5" t="str">
        <f t="shared" si="87"/>
        <v>school administration
gathering/protest/vigil/demonstration</v>
      </c>
      <c r="AE587" s="5"/>
      <c r="AF587" s="5"/>
      <c r="AG587" s="12" t="str">
        <f t="shared" si="88"/>
        <v>
</v>
      </c>
      <c r="AH587" s="12">
        <v>3.0</v>
      </c>
      <c r="AI587" s="12" t="str">
        <f t="shared" si="59"/>
        <v>Other</v>
      </c>
      <c r="AJ587" s="12" t="str">
        <f t="shared" si="60"/>
        <v>none</v>
      </c>
      <c r="AK587" s="22" t="str">
        <f t="shared" si="89"/>
        <v>letters/statements, other, gathering/protest/vigil/demonstration</v>
      </c>
      <c r="AL587" s="23" t="str">
        <f t="shared" si="62"/>
        <v>school administration, police/sheriff, school administration</v>
      </c>
      <c r="AM587" s="1" t="str">
        <f t="shared" si="90"/>
        <v/>
      </c>
      <c r="AN587" s="2" t="b">
        <f t="shared" si="64"/>
        <v>0</v>
      </c>
      <c r="AO587" s="1" t="b">
        <f t="shared" si="65"/>
        <v>1</v>
      </c>
      <c r="AP587" s="1" t="str">
        <f t="shared" si="66"/>
        <v>other</v>
      </c>
      <c r="AQ587" s="1" t="b">
        <f t="shared" si="67"/>
        <v>0</v>
      </c>
      <c r="AR587" s="1" t="b">
        <f t="shared" si="68"/>
        <v>1</v>
      </c>
      <c r="AS587" s="1" t="b">
        <f t="shared" si="69"/>
        <v>0</v>
      </c>
      <c r="AT587" s="1" t="str">
        <f t="shared" si="70"/>
        <v>None</v>
      </c>
      <c r="AU587" s="1" t="b">
        <f t="shared" si="71"/>
        <v>0</v>
      </c>
      <c r="AV587" s="1" t="b">
        <f t="shared" si="72"/>
        <v>1</v>
      </c>
      <c r="AW587" s="1" t="str">
        <f t="shared" si="73"/>
        <v>police/sheriff</v>
      </c>
      <c r="AX587" s="1" t="b">
        <f t="shared" si="74"/>
        <v>0</v>
      </c>
      <c r="AY587" s="1" t="b">
        <f t="shared" si="75"/>
        <v>1</v>
      </c>
      <c r="AZ587" s="1" t="b">
        <f t="shared" si="76"/>
        <v>0</v>
      </c>
      <c r="BA587" s="1" t="b">
        <f t="shared" si="77"/>
        <v>1</v>
      </c>
      <c r="BB587" s="1" t="b">
        <f t="shared" si="78"/>
        <v>1</v>
      </c>
    </row>
    <row r="588">
      <c r="A588" s="62" t="s">
        <v>2478</v>
      </c>
      <c r="B588" s="63">
        <v>43896.0</v>
      </c>
      <c r="C588" s="5" t="s">
        <v>2479</v>
      </c>
      <c r="D588" s="5" t="s">
        <v>898</v>
      </c>
      <c r="E588" s="5" t="s">
        <v>53</v>
      </c>
      <c r="F588" s="18" t="s">
        <v>82</v>
      </c>
      <c r="G588" s="18"/>
      <c r="H588" s="18"/>
      <c r="I588" s="5"/>
      <c r="J588" s="27"/>
      <c r="K588" s="19" t="s">
        <v>83</v>
      </c>
      <c r="L588" s="3" t="s">
        <v>151</v>
      </c>
      <c r="M588" s="5" t="s">
        <v>1476</v>
      </c>
      <c r="N588" s="5" t="s">
        <v>1470</v>
      </c>
      <c r="O588" s="5" t="s">
        <v>297</v>
      </c>
      <c r="P588" s="64"/>
      <c r="Q588" s="5"/>
      <c r="R588" s="12"/>
      <c r="S588" s="12"/>
      <c r="T588" s="69" t="s">
        <v>2480</v>
      </c>
      <c r="U588" s="5"/>
      <c r="V588" s="5" t="s">
        <v>179</v>
      </c>
      <c r="W588" s="5" t="s">
        <v>69</v>
      </c>
      <c r="X588" s="5" t="str">
        <f t="shared" si="85"/>
        <v>school administration
clean up/cover up</v>
      </c>
      <c r="Y588" s="5" t="s">
        <v>179</v>
      </c>
      <c r="Z588" s="5" t="s">
        <v>111</v>
      </c>
      <c r="AA588" s="5" t="str">
        <f t="shared" si="86"/>
        <v>school administration
letters/statements</v>
      </c>
      <c r="AB588" s="5" t="s">
        <v>70</v>
      </c>
      <c r="AC588" s="5" t="s">
        <v>71</v>
      </c>
      <c r="AD588" s="5" t="str">
        <f t="shared" si="87"/>
        <v>police/sheriff
other</v>
      </c>
      <c r="AE588" s="5"/>
      <c r="AF588" s="5"/>
      <c r="AG588" s="12" t="str">
        <f t="shared" si="88"/>
        <v>
</v>
      </c>
      <c r="AH588" s="12">
        <v>3.0</v>
      </c>
      <c r="AI588" s="12" t="str">
        <f t="shared" si="59"/>
        <v>Other</v>
      </c>
      <c r="AJ588" s="12" t="str">
        <f t="shared" si="60"/>
        <v>none</v>
      </c>
      <c r="AK588" s="22" t="str">
        <f t="shared" si="89"/>
        <v>clean up/cover up, letters/statements, other</v>
      </c>
      <c r="AL588" s="23" t="str">
        <f t="shared" si="62"/>
        <v>school administration, school administration, police/sheriff</v>
      </c>
      <c r="AM588" s="1" t="str">
        <f t="shared" si="90"/>
        <v/>
      </c>
      <c r="AN588" s="2" t="b">
        <f t="shared" si="64"/>
        <v>0</v>
      </c>
      <c r="AO588" s="1" t="b">
        <f t="shared" si="65"/>
        <v>1</v>
      </c>
      <c r="AP588" s="1" t="str">
        <f t="shared" si="66"/>
        <v>other</v>
      </c>
      <c r="AQ588" s="1" t="b">
        <f t="shared" si="67"/>
        <v>0</v>
      </c>
      <c r="AR588" s="1" t="b">
        <f t="shared" si="68"/>
        <v>1</v>
      </c>
      <c r="AS588" s="1" t="b">
        <f t="shared" si="69"/>
        <v>1</v>
      </c>
      <c r="AT588" s="1" t="str">
        <f t="shared" si="70"/>
        <v>school administration</v>
      </c>
      <c r="AU588" s="1" t="b">
        <f t="shared" si="71"/>
        <v>0</v>
      </c>
      <c r="AV588" s="1" t="b">
        <f t="shared" si="72"/>
        <v>1</v>
      </c>
      <c r="AW588" s="1" t="str">
        <f t="shared" si="73"/>
        <v>police/sheriff</v>
      </c>
      <c r="AX588" s="1" t="b">
        <f t="shared" si="74"/>
        <v>0</v>
      </c>
      <c r="AY588" s="1" t="b">
        <f t="shared" si="75"/>
        <v>0</v>
      </c>
      <c r="AZ588" s="1" t="b">
        <f t="shared" si="76"/>
        <v>0</v>
      </c>
      <c r="BA588" s="1" t="b">
        <f t="shared" si="77"/>
        <v>0</v>
      </c>
      <c r="BB588" s="1" t="b">
        <f t="shared" si="78"/>
        <v>1</v>
      </c>
    </row>
    <row r="589">
      <c r="A589" s="40" t="s">
        <v>2481</v>
      </c>
      <c r="B589" s="41">
        <v>44049.0</v>
      </c>
      <c r="C589" s="5" t="s">
        <v>2482</v>
      </c>
      <c r="D589" s="5" t="s">
        <v>477</v>
      </c>
      <c r="E589" s="5" t="s">
        <v>53</v>
      </c>
      <c r="F589" s="18" t="s">
        <v>139</v>
      </c>
      <c r="G589" s="6"/>
      <c r="H589" s="6"/>
      <c r="I589" s="12"/>
      <c r="J589" s="27"/>
      <c r="K589" s="19" t="s">
        <v>83</v>
      </c>
      <c r="L589" s="5" t="s">
        <v>2483</v>
      </c>
      <c r="M589" s="5" t="s">
        <v>1497</v>
      </c>
      <c r="N589" s="5" t="s">
        <v>1470</v>
      </c>
      <c r="O589" s="5" t="s">
        <v>860</v>
      </c>
      <c r="P589" s="12"/>
      <c r="Q589" s="89"/>
      <c r="R589" s="5"/>
      <c r="S589" s="12"/>
      <c r="T589" s="138" t="s">
        <v>2484</v>
      </c>
      <c r="U589" s="12"/>
      <c r="V589" s="5" t="s">
        <v>70</v>
      </c>
      <c r="W589" s="5" t="s">
        <v>71</v>
      </c>
      <c r="X589" s="5" t="str">
        <f t="shared" si="85"/>
        <v>police/sheriff
other</v>
      </c>
      <c r="Y589" s="5" t="s">
        <v>179</v>
      </c>
      <c r="Z589" s="5" t="s">
        <v>69</v>
      </c>
      <c r="AA589" s="5" t="str">
        <f t="shared" si="86"/>
        <v>school administration
clean up/cover up</v>
      </c>
      <c r="AB589" s="5"/>
      <c r="AC589" s="5"/>
      <c r="AD589" s="5" t="str">
        <f t="shared" si="87"/>
        <v>
</v>
      </c>
      <c r="AE589" s="5"/>
      <c r="AF589" s="5"/>
      <c r="AG589" s="12" t="str">
        <f t="shared" si="88"/>
        <v>
</v>
      </c>
      <c r="AH589" s="12">
        <v>2.0</v>
      </c>
      <c r="AI589" s="12" t="str">
        <f t="shared" si="59"/>
        <v>Symbol</v>
      </c>
      <c r="AJ589" s="12" t="str">
        <f t="shared" si="60"/>
        <v>hate-symbol</v>
      </c>
      <c r="AK589" s="22" t="str">
        <f t="shared" si="89"/>
        <v>other, clean up/cover up</v>
      </c>
      <c r="AL589" s="39" t="str">
        <f t="shared" si="62"/>
        <v>police/sheriff, school administration</v>
      </c>
      <c r="AM589" s="1" t="str">
        <f t="shared" si="90"/>
        <v/>
      </c>
      <c r="AN589" s="2" t="b">
        <f t="shared" si="64"/>
        <v>0</v>
      </c>
      <c r="AO589" s="1" t="b">
        <f t="shared" si="65"/>
        <v>1</v>
      </c>
      <c r="AP589" s="1" t="str">
        <f t="shared" si="66"/>
        <v>other</v>
      </c>
      <c r="AQ589" s="1" t="b">
        <f t="shared" si="67"/>
        <v>0</v>
      </c>
      <c r="AR589" s="1" t="b">
        <f t="shared" si="68"/>
        <v>0</v>
      </c>
      <c r="AS589" s="1" t="b">
        <f t="shared" si="69"/>
        <v>1</v>
      </c>
      <c r="AT589" s="1" t="str">
        <f t="shared" si="70"/>
        <v>school administration</v>
      </c>
      <c r="AU589" s="1" t="b">
        <f t="shared" si="71"/>
        <v>0</v>
      </c>
      <c r="AV589" s="1" t="b">
        <f t="shared" si="72"/>
        <v>1</v>
      </c>
      <c r="AW589" s="1" t="str">
        <f t="shared" si="73"/>
        <v>police/sheriff</v>
      </c>
      <c r="AX589" s="1" t="b">
        <f t="shared" si="74"/>
        <v>0</v>
      </c>
      <c r="AY589" s="1" t="b">
        <f t="shared" si="75"/>
        <v>0</v>
      </c>
      <c r="AZ589" s="1" t="b">
        <f t="shared" si="76"/>
        <v>0</v>
      </c>
      <c r="BA589" s="1" t="b">
        <f t="shared" si="77"/>
        <v>0</v>
      </c>
      <c r="BB589" s="1" t="b">
        <f t="shared" si="78"/>
        <v>1</v>
      </c>
    </row>
    <row r="590">
      <c r="A590" s="48" t="s">
        <v>2485</v>
      </c>
      <c r="B590" s="41">
        <v>44065.0</v>
      </c>
      <c r="C590" s="5" t="s">
        <v>2486</v>
      </c>
      <c r="D590" s="5" t="s">
        <v>749</v>
      </c>
      <c r="E590" s="5" t="s">
        <v>53</v>
      </c>
      <c r="F590" s="18" t="s">
        <v>82</v>
      </c>
      <c r="G590" s="18"/>
      <c r="H590" s="18"/>
      <c r="I590" s="12"/>
      <c r="J590" s="104" t="s">
        <v>2487</v>
      </c>
      <c r="K590" s="19" t="s">
        <v>132</v>
      </c>
      <c r="L590" s="5" t="s">
        <v>2215</v>
      </c>
      <c r="M590" s="5" t="s">
        <v>1476</v>
      </c>
      <c r="N590" s="5" t="s">
        <v>1470</v>
      </c>
      <c r="O590" s="5" t="s">
        <v>1086</v>
      </c>
      <c r="P590" s="5"/>
      <c r="Q590" s="89"/>
      <c r="R590" s="12"/>
      <c r="S590" s="12"/>
      <c r="T590" s="138" t="s">
        <v>2488</v>
      </c>
      <c r="U590" s="5" t="s">
        <v>2489</v>
      </c>
      <c r="V590" s="5"/>
      <c r="W590" s="5"/>
      <c r="X590" s="5" t="str">
        <f t="shared" si="85"/>
        <v>
</v>
      </c>
      <c r="Y590" s="5"/>
      <c r="Z590" s="5"/>
      <c r="AA590" s="5" t="str">
        <f t="shared" si="86"/>
        <v>
</v>
      </c>
      <c r="AB590" s="5"/>
      <c r="AC590" s="5"/>
      <c r="AD590" s="5" t="str">
        <f t="shared" si="87"/>
        <v>
</v>
      </c>
      <c r="AE590" s="5"/>
      <c r="AF590" s="5"/>
      <c r="AG590" s="12" t="str">
        <f t="shared" si="88"/>
        <v>
</v>
      </c>
      <c r="AH590" s="12">
        <v>0.0</v>
      </c>
      <c r="AI590" s="12" t="str">
        <f t="shared" si="59"/>
        <v>Other</v>
      </c>
      <c r="AJ590" s="12" t="str">
        <f t="shared" si="60"/>
        <v>none</v>
      </c>
      <c r="AK590" s="22" t="str">
        <f t="shared" si="89"/>
        <v/>
      </c>
      <c r="AL590" s="39" t="str">
        <f t="shared" si="62"/>
        <v/>
      </c>
      <c r="AM590" s="1" t="str">
        <f t="shared" si="90"/>
        <v/>
      </c>
      <c r="AN590" s="2" t="b">
        <f t="shared" si="64"/>
        <v>0</v>
      </c>
      <c r="AO590" s="1" t="b">
        <f t="shared" si="65"/>
        <v>0</v>
      </c>
      <c r="AP590" s="1" t="str">
        <f t="shared" si="66"/>
        <v>no involvement</v>
      </c>
      <c r="AQ590" s="1" t="b">
        <f t="shared" si="67"/>
        <v>0</v>
      </c>
      <c r="AR590" s="1" t="b">
        <f t="shared" si="68"/>
        <v>0</v>
      </c>
      <c r="AS590" s="1" t="b">
        <f t="shared" si="69"/>
        <v>0</v>
      </c>
      <c r="AT590" s="1" t="str">
        <f t="shared" si="70"/>
        <v>None</v>
      </c>
      <c r="AU590" s="1" t="b">
        <f t="shared" si="71"/>
        <v>0</v>
      </c>
      <c r="AV590" s="1" t="b">
        <f t="shared" si="72"/>
        <v>0</v>
      </c>
      <c r="AW590" s="1" t="str">
        <f t="shared" si="73"/>
        <v>None</v>
      </c>
      <c r="AX590" s="1" t="b">
        <f t="shared" si="74"/>
        <v>0</v>
      </c>
      <c r="AY590" s="1" t="b">
        <f t="shared" si="75"/>
        <v>0</v>
      </c>
      <c r="AZ590" s="1" t="b">
        <f t="shared" si="76"/>
        <v>0</v>
      </c>
      <c r="BA590" s="1" t="b">
        <f t="shared" si="77"/>
        <v>0</v>
      </c>
      <c r="BB590" s="1" t="b">
        <f t="shared" si="78"/>
        <v>0</v>
      </c>
    </row>
    <row r="591">
      <c r="A591" s="40" t="s">
        <v>2490</v>
      </c>
      <c r="B591" s="41">
        <v>44067.0</v>
      </c>
      <c r="C591" s="5" t="s">
        <v>2491</v>
      </c>
      <c r="D591" s="5" t="s">
        <v>430</v>
      </c>
      <c r="E591" s="5" t="s">
        <v>53</v>
      </c>
      <c r="F591" s="18" t="s">
        <v>82</v>
      </c>
      <c r="G591" s="26"/>
      <c r="H591" s="26"/>
      <c r="I591" s="12"/>
      <c r="J591" s="27"/>
      <c r="K591" s="19" t="s">
        <v>83</v>
      </c>
      <c r="L591" s="3" t="s">
        <v>59</v>
      </c>
      <c r="M591" s="5" t="s">
        <v>1476</v>
      </c>
      <c r="N591" s="5" t="s">
        <v>1470</v>
      </c>
      <c r="O591" s="5" t="s">
        <v>468</v>
      </c>
      <c r="P591" s="12"/>
      <c r="Q591" s="12"/>
      <c r="R591" s="12"/>
      <c r="S591" s="12"/>
      <c r="T591" s="138" t="s">
        <v>2492</v>
      </c>
      <c r="U591" s="12"/>
      <c r="V591" s="5"/>
      <c r="W591" s="5"/>
      <c r="X591" s="5" t="str">
        <f t="shared" si="85"/>
        <v>
</v>
      </c>
      <c r="Y591" s="5"/>
      <c r="Z591" s="5"/>
      <c r="AA591" s="5" t="str">
        <f t="shared" si="86"/>
        <v>
</v>
      </c>
      <c r="AB591" s="5"/>
      <c r="AC591" s="5"/>
      <c r="AD591" s="5" t="str">
        <f t="shared" si="87"/>
        <v>
</v>
      </c>
      <c r="AE591" s="5"/>
      <c r="AF591" s="5"/>
      <c r="AG591" s="12" t="str">
        <f t="shared" si="88"/>
        <v>
</v>
      </c>
      <c r="AH591" s="12">
        <v>0.0</v>
      </c>
      <c r="AI591" s="12" t="str">
        <f t="shared" si="59"/>
        <v>Other</v>
      </c>
      <c r="AJ591" s="12" t="str">
        <f t="shared" si="60"/>
        <v>none</v>
      </c>
      <c r="AK591" s="22" t="str">
        <f t="shared" si="89"/>
        <v/>
      </c>
      <c r="AL591" s="23" t="str">
        <f t="shared" si="62"/>
        <v/>
      </c>
      <c r="AM591" s="1" t="str">
        <f t="shared" si="90"/>
        <v/>
      </c>
      <c r="AN591" s="2" t="b">
        <f t="shared" si="64"/>
        <v>0</v>
      </c>
      <c r="AO591" s="1" t="b">
        <f t="shared" si="65"/>
        <v>0</v>
      </c>
      <c r="AP591" s="1" t="str">
        <f t="shared" si="66"/>
        <v>no involvement</v>
      </c>
      <c r="AQ591" s="1" t="b">
        <f t="shared" si="67"/>
        <v>0</v>
      </c>
      <c r="AR591" s="1" t="b">
        <f t="shared" si="68"/>
        <v>0</v>
      </c>
      <c r="AS591" s="1" t="b">
        <f t="shared" si="69"/>
        <v>0</v>
      </c>
      <c r="AT591" s="1" t="str">
        <f t="shared" si="70"/>
        <v>None</v>
      </c>
      <c r="AU591" s="1" t="b">
        <f t="shared" si="71"/>
        <v>0</v>
      </c>
      <c r="AV591" s="1" t="b">
        <f t="shared" si="72"/>
        <v>0</v>
      </c>
      <c r="AW591" s="1" t="str">
        <f t="shared" si="73"/>
        <v>None</v>
      </c>
      <c r="AX591" s="1" t="b">
        <f t="shared" si="74"/>
        <v>0</v>
      </c>
      <c r="AY591" s="1" t="b">
        <f t="shared" si="75"/>
        <v>0</v>
      </c>
      <c r="AZ591" s="1" t="b">
        <f t="shared" si="76"/>
        <v>0</v>
      </c>
      <c r="BA591" s="1" t="b">
        <f t="shared" si="77"/>
        <v>0</v>
      </c>
      <c r="BB591" s="1" t="b">
        <f t="shared" si="78"/>
        <v>0</v>
      </c>
    </row>
    <row r="592">
      <c r="A592" s="70" t="s">
        <v>2493</v>
      </c>
      <c r="B592" s="71">
        <v>44154.0</v>
      </c>
      <c r="C592" s="5" t="s">
        <v>2494</v>
      </c>
      <c r="D592" s="42" t="s">
        <v>74</v>
      </c>
      <c r="E592" s="42" t="s">
        <v>53</v>
      </c>
      <c r="F592" s="6" t="s">
        <v>881</v>
      </c>
      <c r="G592" s="18"/>
      <c r="H592" s="18"/>
      <c r="I592" s="42"/>
      <c r="J592" s="104"/>
      <c r="K592" s="19" t="s">
        <v>83</v>
      </c>
      <c r="L592" s="3" t="s">
        <v>151</v>
      </c>
      <c r="M592" s="42" t="s">
        <v>1497</v>
      </c>
      <c r="N592" s="42" t="s">
        <v>1470</v>
      </c>
      <c r="O592" s="42" t="s">
        <v>1359</v>
      </c>
      <c r="P592" s="42"/>
      <c r="Q592" s="255"/>
      <c r="R592" s="12"/>
      <c r="S592" s="42"/>
      <c r="T592" s="11" t="s">
        <v>2495</v>
      </c>
      <c r="U592" s="73"/>
      <c r="V592" s="42" t="s">
        <v>70</v>
      </c>
      <c r="W592" s="42" t="s">
        <v>71</v>
      </c>
      <c r="X592" s="5" t="str">
        <f t="shared" si="85"/>
        <v>police/sheriff
other</v>
      </c>
      <c r="Y592" s="42"/>
      <c r="Z592" s="42"/>
      <c r="AA592" s="5" t="str">
        <f t="shared" si="86"/>
        <v>
</v>
      </c>
      <c r="AB592" s="42"/>
      <c r="AC592" s="42"/>
      <c r="AD592" s="5" t="str">
        <f t="shared" si="87"/>
        <v>
</v>
      </c>
      <c r="AE592" s="42"/>
      <c r="AF592" s="42"/>
      <c r="AG592" s="12" t="str">
        <f t="shared" si="88"/>
        <v>
</v>
      </c>
      <c r="AH592" s="12">
        <v>1.0</v>
      </c>
      <c r="AI592" s="12" t="str">
        <f t="shared" si="59"/>
        <v>Symbol</v>
      </c>
      <c r="AJ592" s="12" t="str">
        <f t="shared" si="60"/>
        <v>other</v>
      </c>
      <c r="AK592" s="22" t="str">
        <f t="shared" si="89"/>
        <v>other</v>
      </c>
      <c r="AL592" s="39" t="str">
        <f t="shared" si="62"/>
        <v>other</v>
      </c>
      <c r="AM592" s="1" t="str">
        <f t="shared" si="90"/>
        <v/>
      </c>
      <c r="AN592" s="2" t="b">
        <f t="shared" si="64"/>
        <v>0</v>
      </c>
      <c r="AO592" s="1" t="b">
        <f t="shared" si="65"/>
        <v>1</v>
      </c>
      <c r="AP592" s="1" t="str">
        <f t="shared" si="66"/>
        <v>other</v>
      </c>
      <c r="AQ592" s="1" t="b">
        <f t="shared" si="67"/>
        <v>0</v>
      </c>
      <c r="AR592" s="1" t="b">
        <f t="shared" si="68"/>
        <v>0</v>
      </c>
      <c r="AS592" s="1" t="b">
        <f t="shared" si="69"/>
        <v>0</v>
      </c>
      <c r="AT592" s="1" t="str">
        <f t="shared" si="70"/>
        <v>None</v>
      </c>
      <c r="AU592" s="1" t="b">
        <f t="shared" si="71"/>
        <v>0</v>
      </c>
      <c r="AV592" s="1" t="b">
        <f t="shared" si="72"/>
        <v>1</v>
      </c>
      <c r="AW592" s="1" t="str">
        <f t="shared" si="73"/>
        <v>police/sheriff</v>
      </c>
      <c r="AX592" s="1" t="b">
        <f t="shared" si="74"/>
        <v>0</v>
      </c>
      <c r="AY592" s="1" t="b">
        <f t="shared" si="75"/>
        <v>0</v>
      </c>
      <c r="AZ592" s="1" t="b">
        <f t="shared" si="76"/>
        <v>0</v>
      </c>
      <c r="BA592" s="1" t="b">
        <f t="shared" si="77"/>
        <v>0</v>
      </c>
      <c r="BB592" s="1" t="b">
        <f t="shared" si="78"/>
        <v>1</v>
      </c>
    </row>
    <row r="593">
      <c r="A593" s="48" t="s">
        <v>2496</v>
      </c>
      <c r="B593" s="41">
        <v>44176.0</v>
      </c>
      <c r="C593" s="5" t="s">
        <v>261</v>
      </c>
      <c r="D593" s="5" t="s">
        <v>74</v>
      </c>
      <c r="E593" s="5" t="s">
        <v>53</v>
      </c>
      <c r="F593" s="18" t="s">
        <v>1512</v>
      </c>
      <c r="G593" s="6"/>
      <c r="H593" s="6"/>
      <c r="I593" s="12"/>
      <c r="J593" s="27"/>
      <c r="K593" s="19" t="s">
        <v>83</v>
      </c>
      <c r="L593" s="5" t="s">
        <v>517</v>
      </c>
      <c r="M593" s="5" t="s">
        <v>1476</v>
      </c>
      <c r="N593" s="5" t="s">
        <v>1470</v>
      </c>
      <c r="O593" s="5" t="s">
        <v>152</v>
      </c>
      <c r="P593" s="12"/>
      <c r="Q593" s="12"/>
      <c r="R593" s="42"/>
      <c r="S593" s="12"/>
      <c r="T593" s="258" t="s">
        <v>2497</v>
      </c>
      <c r="U593" s="12"/>
      <c r="V593" s="5" t="s">
        <v>179</v>
      </c>
      <c r="W593" s="5" t="s">
        <v>111</v>
      </c>
      <c r="X593" s="5" t="str">
        <f t="shared" si="85"/>
        <v>school administration
letters/statements</v>
      </c>
      <c r="Y593" s="5" t="s">
        <v>179</v>
      </c>
      <c r="Z593" s="5" t="s">
        <v>69</v>
      </c>
      <c r="AA593" s="5" t="str">
        <f t="shared" si="86"/>
        <v>school administration
clean up/cover up</v>
      </c>
      <c r="AB593" s="5" t="s">
        <v>70</v>
      </c>
      <c r="AC593" s="5" t="s">
        <v>71</v>
      </c>
      <c r="AD593" s="5" t="str">
        <f t="shared" si="87"/>
        <v>police/sheriff
other</v>
      </c>
      <c r="AE593" s="5"/>
      <c r="AF593" s="5"/>
      <c r="AG593" s="12" t="str">
        <f t="shared" si="88"/>
        <v>
</v>
      </c>
      <c r="AH593" s="12">
        <v>3.0</v>
      </c>
      <c r="AI593" s="12" t="str">
        <f t="shared" si="59"/>
        <v>Graffiti</v>
      </c>
      <c r="AJ593" s="12" t="str">
        <f t="shared" si="60"/>
        <v>graffiti</v>
      </c>
      <c r="AK593" s="22" t="str">
        <f t="shared" si="89"/>
        <v>letters/statements, clean up/cover up, other</v>
      </c>
      <c r="AL593" s="23" t="str">
        <f t="shared" si="62"/>
        <v>school administration, school administration, police/sheriff</v>
      </c>
      <c r="AM593" s="1" t="str">
        <f t="shared" si="90"/>
        <v/>
      </c>
      <c r="AN593" s="2" t="b">
        <f t="shared" si="64"/>
        <v>0</v>
      </c>
      <c r="AO593" s="1" t="b">
        <f t="shared" si="65"/>
        <v>1</v>
      </c>
      <c r="AP593" s="1" t="str">
        <f t="shared" si="66"/>
        <v>other</v>
      </c>
      <c r="AQ593" s="1" t="b">
        <f t="shared" si="67"/>
        <v>0</v>
      </c>
      <c r="AR593" s="1" t="b">
        <f t="shared" si="68"/>
        <v>1</v>
      </c>
      <c r="AS593" s="1" t="b">
        <f t="shared" si="69"/>
        <v>1</v>
      </c>
      <c r="AT593" s="1" t="str">
        <f t="shared" si="70"/>
        <v>school administration</v>
      </c>
      <c r="AU593" s="1" t="b">
        <f t="shared" si="71"/>
        <v>0</v>
      </c>
      <c r="AV593" s="1" t="b">
        <f t="shared" si="72"/>
        <v>1</v>
      </c>
      <c r="AW593" s="1" t="str">
        <f t="shared" si="73"/>
        <v>police/sheriff</v>
      </c>
      <c r="AX593" s="1" t="b">
        <f t="shared" si="74"/>
        <v>0</v>
      </c>
      <c r="AY593" s="1" t="b">
        <f t="shared" si="75"/>
        <v>0</v>
      </c>
      <c r="AZ593" s="1" t="b">
        <f t="shared" si="76"/>
        <v>0</v>
      </c>
      <c r="BA593" s="1" t="b">
        <f t="shared" si="77"/>
        <v>0</v>
      </c>
      <c r="BB593" s="1" t="b">
        <f t="shared" si="78"/>
        <v>1</v>
      </c>
    </row>
    <row r="594">
      <c r="A594" s="48" t="s">
        <v>2498</v>
      </c>
      <c r="B594" s="41">
        <v>44178.0</v>
      </c>
      <c r="C594" s="5" t="s">
        <v>340</v>
      </c>
      <c r="D594" s="5" t="s">
        <v>333</v>
      </c>
      <c r="E594" s="5" t="s">
        <v>53</v>
      </c>
      <c r="F594" s="18" t="s">
        <v>54</v>
      </c>
      <c r="G594" s="6" t="s">
        <v>2499</v>
      </c>
      <c r="H594" s="6"/>
      <c r="I594" s="5" t="s">
        <v>2500</v>
      </c>
      <c r="J594" s="27"/>
      <c r="K594" s="19" t="s">
        <v>83</v>
      </c>
      <c r="L594" s="3" t="s">
        <v>151</v>
      </c>
      <c r="M594" s="5" t="s">
        <v>2501</v>
      </c>
      <c r="N594" s="5" t="s">
        <v>1470</v>
      </c>
      <c r="O594" s="10" t="s">
        <v>62</v>
      </c>
      <c r="P594" s="12"/>
      <c r="Q594" s="5" t="s">
        <v>134</v>
      </c>
      <c r="R594" s="21"/>
      <c r="S594" s="12"/>
      <c r="T594" s="138" t="s">
        <v>2502</v>
      </c>
      <c r="U594" s="12"/>
      <c r="V594" s="5" t="s">
        <v>380</v>
      </c>
      <c r="W594" s="5" t="s">
        <v>111</v>
      </c>
      <c r="X594" s="5" t="str">
        <f t="shared" si="85"/>
        <v>representative/senator
letters/statements</v>
      </c>
      <c r="Y594" s="5" t="s">
        <v>70</v>
      </c>
      <c r="Z594" s="5" t="s">
        <v>71</v>
      </c>
      <c r="AA594" s="5" t="str">
        <f t="shared" si="86"/>
        <v>police/sheriff
other</v>
      </c>
      <c r="AB594" s="5"/>
      <c r="AC594" s="5"/>
      <c r="AD594" s="5" t="str">
        <f t="shared" si="87"/>
        <v>
</v>
      </c>
      <c r="AE594" s="5"/>
      <c r="AF594" s="5"/>
      <c r="AG594" s="12" t="str">
        <f t="shared" si="88"/>
        <v>
</v>
      </c>
      <c r="AH594" s="12">
        <v>2.0</v>
      </c>
      <c r="AI594" s="12" t="str">
        <f t="shared" si="59"/>
        <v>Vandalism</v>
      </c>
      <c r="AJ594" s="12" t="str">
        <f t="shared" si="60"/>
        <v>vandalism</v>
      </c>
      <c r="AK594" s="22" t="str">
        <f t="shared" si="89"/>
        <v>letters/statements, other</v>
      </c>
      <c r="AL594" s="23" t="str">
        <f t="shared" si="62"/>
        <v>representative/senator, police/sheriff</v>
      </c>
      <c r="AM594" s="1" t="str">
        <f t="shared" si="90"/>
        <v>Jewish Community</v>
      </c>
      <c r="AN594" s="2" t="b">
        <f t="shared" si="64"/>
        <v>0</v>
      </c>
      <c r="AO594" s="1" t="b">
        <f t="shared" si="65"/>
        <v>1</v>
      </c>
      <c r="AP594" s="1" t="str">
        <f t="shared" si="66"/>
        <v>other</v>
      </c>
      <c r="AQ594" s="1" t="b">
        <f t="shared" si="67"/>
        <v>0</v>
      </c>
      <c r="AR594" s="1" t="b">
        <f t="shared" si="68"/>
        <v>1</v>
      </c>
      <c r="AS594" s="1" t="b">
        <f t="shared" si="69"/>
        <v>0</v>
      </c>
      <c r="AT594" s="1" t="str">
        <f t="shared" si="70"/>
        <v>None</v>
      </c>
      <c r="AU594" s="1" t="b">
        <f t="shared" si="71"/>
        <v>0</v>
      </c>
      <c r="AV594" s="1" t="b">
        <f t="shared" si="72"/>
        <v>1</v>
      </c>
      <c r="AW594" s="1" t="str">
        <f t="shared" si="73"/>
        <v>police/sheriff</v>
      </c>
      <c r="AX594" s="1" t="b">
        <f t="shared" si="74"/>
        <v>0</v>
      </c>
      <c r="AY594" s="1" t="b">
        <f t="shared" si="75"/>
        <v>0</v>
      </c>
      <c r="AZ594" s="1" t="b">
        <f t="shared" si="76"/>
        <v>0</v>
      </c>
      <c r="BA594" s="1" t="b">
        <f t="shared" si="77"/>
        <v>0</v>
      </c>
      <c r="BB594" s="1" t="b">
        <f t="shared" si="78"/>
        <v>1</v>
      </c>
    </row>
    <row r="595">
      <c r="A595" s="48" t="s">
        <v>2503</v>
      </c>
      <c r="B595" s="41">
        <v>44179.0</v>
      </c>
      <c r="C595" s="5" t="s">
        <v>2504</v>
      </c>
      <c r="D595" s="5" t="s">
        <v>333</v>
      </c>
      <c r="E595" s="5" t="s">
        <v>2070</v>
      </c>
      <c r="F595" s="18" t="s">
        <v>2505</v>
      </c>
      <c r="G595" s="6" t="s">
        <v>2506</v>
      </c>
      <c r="H595" s="6"/>
      <c r="I595" s="5"/>
      <c r="J595" s="104" t="s">
        <v>2507</v>
      </c>
      <c r="K595" s="19" t="s">
        <v>223</v>
      </c>
      <c r="L595" s="5" t="s">
        <v>1301</v>
      </c>
      <c r="M595" s="5" t="s">
        <v>2508</v>
      </c>
      <c r="N595" s="5" t="s">
        <v>1470</v>
      </c>
      <c r="O595" s="5" t="s">
        <v>1963</v>
      </c>
      <c r="P595" s="12"/>
      <c r="Q595" s="5" t="s">
        <v>134</v>
      </c>
      <c r="R595" s="21"/>
      <c r="S595" s="12"/>
      <c r="T595" s="138" t="s">
        <v>2509</v>
      </c>
      <c r="U595" s="5" t="s">
        <v>2510</v>
      </c>
      <c r="V595" s="5" t="s">
        <v>380</v>
      </c>
      <c r="W595" s="5" t="s">
        <v>111</v>
      </c>
      <c r="X595" s="5" t="str">
        <f t="shared" si="85"/>
        <v>representative/senator
letters/statements</v>
      </c>
      <c r="Y595" s="5" t="s">
        <v>109</v>
      </c>
      <c r="Z595" s="5" t="s">
        <v>111</v>
      </c>
      <c r="AA595" s="5" t="str">
        <f t="shared" si="86"/>
        <v>mayor/council member
letters/statements</v>
      </c>
      <c r="AB595" s="5" t="s">
        <v>70</v>
      </c>
      <c r="AC595" s="5" t="s">
        <v>71</v>
      </c>
      <c r="AD595" s="5" t="str">
        <f t="shared" si="87"/>
        <v>police/sheriff
other</v>
      </c>
      <c r="AE595" s="5"/>
      <c r="AF595" s="5"/>
      <c r="AG595" s="12" t="str">
        <f t="shared" si="88"/>
        <v>
</v>
      </c>
      <c r="AH595" s="12">
        <v>3.0</v>
      </c>
      <c r="AI595" s="12" t="str">
        <f t="shared" si="59"/>
        <v>Other</v>
      </c>
      <c r="AJ595" s="12" t="str">
        <f t="shared" si="60"/>
        <v>other</v>
      </c>
      <c r="AK595" s="22" t="str">
        <f t="shared" si="89"/>
        <v>letters/statements, letters/statements, other</v>
      </c>
      <c r="AL595" s="23" t="str">
        <f t="shared" si="62"/>
        <v>representative/senator, mayor/council member, police/sheriff</v>
      </c>
      <c r="AM595" s="1" t="str">
        <f t="shared" si="90"/>
        <v>Jewish Community</v>
      </c>
      <c r="AN595" s="2" t="b">
        <f t="shared" si="64"/>
        <v>0</v>
      </c>
      <c r="AO595" s="1" t="b">
        <f t="shared" si="65"/>
        <v>1</v>
      </c>
      <c r="AP595" s="1" t="str">
        <f t="shared" si="66"/>
        <v>other</v>
      </c>
      <c r="AQ595" s="1" t="b">
        <f t="shared" si="67"/>
        <v>0</v>
      </c>
      <c r="AR595" s="1" t="b">
        <f t="shared" si="68"/>
        <v>1</v>
      </c>
      <c r="AS595" s="1" t="b">
        <f t="shared" si="69"/>
        <v>0</v>
      </c>
      <c r="AT595" s="1" t="str">
        <f t="shared" si="70"/>
        <v>None</v>
      </c>
      <c r="AU595" s="1" t="b">
        <f t="shared" si="71"/>
        <v>0</v>
      </c>
      <c r="AV595" s="1" t="b">
        <f t="shared" si="72"/>
        <v>1</v>
      </c>
      <c r="AW595" s="1" t="str">
        <f t="shared" si="73"/>
        <v>police/sheriff</v>
      </c>
      <c r="AX595" s="1" t="b">
        <f t="shared" si="74"/>
        <v>0</v>
      </c>
      <c r="AY595" s="1" t="b">
        <f t="shared" si="75"/>
        <v>0</v>
      </c>
      <c r="AZ595" s="1" t="b">
        <f t="shared" si="76"/>
        <v>0</v>
      </c>
      <c r="BA595" s="1" t="b">
        <f t="shared" si="77"/>
        <v>0</v>
      </c>
      <c r="BB595" s="1" t="b">
        <f t="shared" si="78"/>
        <v>1</v>
      </c>
    </row>
    <row r="596">
      <c r="A596" s="40" t="s">
        <v>2511</v>
      </c>
      <c r="B596" s="41">
        <v>44185.0</v>
      </c>
      <c r="C596" s="5" t="s">
        <v>2512</v>
      </c>
      <c r="D596" s="5" t="s">
        <v>124</v>
      </c>
      <c r="E596" s="5" t="s">
        <v>53</v>
      </c>
      <c r="F596" s="18" t="s">
        <v>801</v>
      </c>
      <c r="G596" s="6" t="s">
        <v>55</v>
      </c>
      <c r="H596" s="6"/>
      <c r="I596" s="5" t="s">
        <v>2513</v>
      </c>
      <c r="J596" s="60" t="s">
        <v>2514</v>
      </c>
      <c r="K596" s="19" t="s">
        <v>83</v>
      </c>
      <c r="L596" s="3" t="s">
        <v>59</v>
      </c>
      <c r="M596" s="5" t="s">
        <v>2515</v>
      </c>
      <c r="N596" s="5" t="s">
        <v>1470</v>
      </c>
      <c r="O596" s="5" t="s">
        <v>1359</v>
      </c>
      <c r="P596" s="12"/>
      <c r="Q596" s="12"/>
      <c r="R596" s="12"/>
      <c r="S596" s="12"/>
      <c r="T596" s="138" t="s">
        <v>2516</v>
      </c>
      <c r="U596" s="12"/>
      <c r="V596" s="5" t="s">
        <v>109</v>
      </c>
      <c r="W596" s="5" t="s">
        <v>111</v>
      </c>
      <c r="X596" s="5" t="str">
        <f t="shared" si="85"/>
        <v>mayor/council member
letters/statements</v>
      </c>
      <c r="Y596" s="5" t="s">
        <v>109</v>
      </c>
      <c r="Z596" s="5" t="s">
        <v>69</v>
      </c>
      <c r="AA596" s="5" t="str">
        <f t="shared" si="86"/>
        <v>mayor/council member
clean up/cover up</v>
      </c>
      <c r="AB596" s="5" t="s">
        <v>70</v>
      </c>
      <c r="AC596" s="5" t="s">
        <v>71</v>
      </c>
      <c r="AD596" s="5" t="str">
        <f t="shared" si="87"/>
        <v>police/sheriff
other</v>
      </c>
      <c r="AE596" s="5"/>
      <c r="AF596" s="5"/>
      <c r="AG596" s="12" t="str">
        <f t="shared" si="88"/>
        <v>
</v>
      </c>
      <c r="AH596" s="12">
        <v>3.0</v>
      </c>
      <c r="AI596" s="12" t="str">
        <f t="shared" si="59"/>
        <v>Vandalism</v>
      </c>
      <c r="AJ596" s="12" t="str">
        <f t="shared" si="60"/>
        <v>vandalism</v>
      </c>
      <c r="AK596" s="22" t="str">
        <f t="shared" si="89"/>
        <v>letters/statements, clean up/cover up, other</v>
      </c>
      <c r="AL596" s="23" t="str">
        <f t="shared" si="62"/>
        <v>mayor/council member, mayor/council member, police/sheriff</v>
      </c>
      <c r="AM596" s="1" t="str">
        <f t="shared" si="90"/>
        <v/>
      </c>
      <c r="AN596" s="2" t="b">
        <f t="shared" si="64"/>
        <v>0</v>
      </c>
      <c r="AO596" s="1" t="b">
        <f t="shared" si="65"/>
        <v>1</v>
      </c>
      <c r="AP596" s="1" t="str">
        <f t="shared" si="66"/>
        <v>other</v>
      </c>
      <c r="AQ596" s="1" t="b">
        <f t="shared" si="67"/>
        <v>0</v>
      </c>
      <c r="AR596" s="1" t="b">
        <f t="shared" si="68"/>
        <v>1</v>
      </c>
      <c r="AS596" s="1" t="b">
        <f t="shared" si="69"/>
        <v>1</v>
      </c>
      <c r="AT596" s="1" t="str">
        <f t="shared" si="70"/>
        <v>mayor/council member</v>
      </c>
      <c r="AU596" s="1" t="b">
        <f t="shared" si="71"/>
        <v>0</v>
      </c>
      <c r="AV596" s="1" t="b">
        <f t="shared" si="72"/>
        <v>1</v>
      </c>
      <c r="AW596" s="1" t="str">
        <f t="shared" si="73"/>
        <v>police/sheriff</v>
      </c>
      <c r="AX596" s="1" t="b">
        <f t="shared" si="74"/>
        <v>0</v>
      </c>
      <c r="AY596" s="1" t="b">
        <f t="shared" si="75"/>
        <v>0</v>
      </c>
      <c r="AZ596" s="1" t="b">
        <f t="shared" si="76"/>
        <v>0</v>
      </c>
      <c r="BA596" s="1" t="b">
        <f t="shared" si="77"/>
        <v>0</v>
      </c>
      <c r="BB596" s="1" t="b">
        <f t="shared" si="78"/>
        <v>1</v>
      </c>
    </row>
    <row r="597">
      <c r="A597" s="16" t="s">
        <v>2517</v>
      </c>
      <c r="B597" s="17">
        <v>42370.0</v>
      </c>
      <c r="C597" s="4" t="s">
        <v>2518</v>
      </c>
      <c r="D597" s="3" t="s">
        <v>1308</v>
      </c>
      <c r="E597" s="3" t="s">
        <v>96</v>
      </c>
      <c r="F597" s="18" t="s">
        <v>82</v>
      </c>
      <c r="G597" s="18"/>
      <c r="H597" s="18"/>
      <c r="I597" s="7"/>
      <c r="J597" s="8"/>
      <c r="K597" s="19" t="s">
        <v>83</v>
      </c>
      <c r="L597" s="3" t="s">
        <v>146</v>
      </c>
      <c r="M597" s="3" t="s">
        <v>2519</v>
      </c>
      <c r="N597" s="3" t="s">
        <v>2520</v>
      </c>
      <c r="O597" s="3" t="s">
        <v>1086</v>
      </c>
      <c r="P597" s="122" t="s">
        <v>2521</v>
      </c>
      <c r="Q597" s="45"/>
      <c r="R597" s="12"/>
      <c r="S597" s="3"/>
      <c r="T597" s="7"/>
      <c r="U597" s="7" t="s">
        <v>2522</v>
      </c>
      <c r="V597" s="5"/>
      <c r="W597" s="5"/>
      <c r="X597" s="5" t="str">
        <f t="shared" si="85"/>
        <v>
</v>
      </c>
      <c r="Y597" s="5"/>
      <c r="Z597" s="5"/>
      <c r="AA597" s="5" t="str">
        <f t="shared" si="86"/>
        <v>
</v>
      </c>
      <c r="AB597" s="5"/>
      <c r="AC597" s="5"/>
      <c r="AD597" s="5" t="str">
        <f t="shared" si="87"/>
        <v>
</v>
      </c>
      <c r="AE597" s="5"/>
      <c r="AF597" s="12"/>
      <c r="AG597" s="12" t="str">
        <f t="shared" si="88"/>
        <v>
</v>
      </c>
      <c r="AH597" s="12">
        <v>0.0</v>
      </c>
      <c r="AI597" s="12" t="str">
        <f t="shared" si="59"/>
        <v>Other</v>
      </c>
      <c r="AJ597" s="12" t="str">
        <f t="shared" si="60"/>
        <v>none</v>
      </c>
      <c r="AK597" s="22" t="str">
        <f t="shared" si="89"/>
        <v/>
      </c>
      <c r="AL597" s="39" t="str">
        <f t="shared" si="62"/>
        <v/>
      </c>
      <c r="AM597" s="1" t="str">
        <f t="shared" si="90"/>
        <v/>
      </c>
      <c r="AN597" s="2" t="b">
        <f t="shared" si="64"/>
        <v>0</v>
      </c>
      <c r="AO597" s="1" t="b">
        <f t="shared" si="65"/>
        <v>0</v>
      </c>
      <c r="AP597" s="1" t="str">
        <f t="shared" si="66"/>
        <v>no involvement</v>
      </c>
      <c r="AQ597" s="1" t="b">
        <f t="shared" si="67"/>
        <v>0</v>
      </c>
      <c r="AR597" s="1" t="b">
        <f t="shared" si="68"/>
        <v>0</v>
      </c>
      <c r="AS597" s="1" t="b">
        <f t="shared" si="69"/>
        <v>0</v>
      </c>
      <c r="AT597" s="1" t="str">
        <f t="shared" si="70"/>
        <v>None</v>
      </c>
      <c r="AU597" s="1" t="b">
        <f t="shared" si="71"/>
        <v>0</v>
      </c>
      <c r="AV597" s="1" t="b">
        <f t="shared" si="72"/>
        <v>0</v>
      </c>
      <c r="AW597" s="1" t="str">
        <f t="shared" si="73"/>
        <v>None</v>
      </c>
      <c r="AX597" s="1" t="b">
        <f t="shared" si="74"/>
        <v>0</v>
      </c>
      <c r="AY597" s="1" t="b">
        <f t="shared" si="75"/>
        <v>0</v>
      </c>
      <c r="AZ597" s="1" t="b">
        <f t="shared" si="76"/>
        <v>0</v>
      </c>
      <c r="BA597" s="1" t="b">
        <f t="shared" si="77"/>
        <v>0</v>
      </c>
      <c r="BB597" s="1" t="b">
        <f t="shared" si="78"/>
        <v>0</v>
      </c>
    </row>
    <row r="598">
      <c r="A598" s="16" t="s">
        <v>2523</v>
      </c>
      <c r="B598" s="17">
        <v>42374.0</v>
      </c>
      <c r="C598" s="4" t="s">
        <v>853</v>
      </c>
      <c r="D598" s="3" t="s">
        <v>423</v>
      </c>
      <c r="E598" s="3" t="s">
        <v>53</v>
      </c>
      <c r="F598" s="18" t="s">
        <v>2524</v>
      </c>
      <c r="G598" s="6"/>
      <c r="H598" s="6"/>
      <c r="I598" s="7" t="s">
        <v>2525</v>
      </c>
      <c r="J598" s="8" t="s">
        <v>2526</v>
      </c>
      <c r="K598" s="19" t="s">
        <v>223</v>
      </c>
      <c r="L598" s="3" t="s">
        <v>146</v>
      </c>
      <c r="M598" s="3" t="s">
        <v>2527</v>
      </c>
      <c r="N598" s="3" t="s">
        <v>2520</v>
      </c>
      <c r="O598" s="3" t="s">
        <v>2528</v>
      </c>
      <c r="P598" s="74"/>
      <c r="Q598" s="3" t="s">
        <v>359</v>
      </c>
      <c r="R598" s="56"/>
      <c r="S598" s="3"/>
      <c r="T598" s="7" t="s">
        <v>2529</v>
      </c>
      <c r="U598" s="7"/>
      <c r="V598" s="5" t="s">
        <v>171</v>
      </c>
      <c r="W598" s="5" t="s">
        <v>111</v>
      </c>
      <c r="X598" s="5" t="str">
        <f t="shared" si="85"/>
        <v>ADL
letters/statements</v>
      </c>
      <c r="Y598" s="5" t="s">
        <v>163</v>
      </c>
      <c r="Z598" s="5" t="s">
        <v>111</v>
      </c>
      <c r="AA598" s="5" t="str">
        <f t="shared" si="86"/>
        <v>religious leaders
letters/statements</v>
      </c>
      <c r="AB598" s="5" t="s">
        <v>70</v>
      </c>
      <c r="AC598" s="5" t="s">
        <v>71</v>
      </c>
      <c r="AD598" s="5" t="str">
        <f t="shared" si="87"/>
        <v>police/sheriff
other</v>
      </c>
      <c r="AE598" s="5"/>
      <c r="AF598" s="12"/>
      <c r="AG598" s="12" t="str">
        <f t="shared" si="88"/>
        <v>
</v>
      </c>
      <c r="AH598" s="12">
        <v>3.0</v>
      </c>
      <c r="AI598" s="12" t="str">
        <f t="shared" si="59"/>
        <v>Vandalism</v>
      </c>
      <c r="AJ598" s="12" t="str">
        <f t="shared" si="60"/>
        <v>vandalism</v>
      </c>
      <c r="AK598" s="22" t="str">
        <f t="shared" si="89"/>
        <v>letters/statements, letters/statements, other</v>
      </c>
      <c r="AL598" s="23" t="str">
        <f t="shared" si="62"/>
        <v>ADL, religious leaders, police/sheriff</v>
      </c>
      <c r="AM598" s="1" t="str">
        <f t="shared" si="90"/>
        <v>Trump Supporter</v>
      </c>
      <c r="AN598" s="2" t="b">
        <f t="shared" si="64"/>
        <v>1</v>
      </c>
      <c r="AO598" s="1" t="b">
        <f t="shared" si="65"/>
        <v>1</v>
      </c>
      <c r="AP598" s="1" t="str">
        <f t="shared" si="66"/>
        <v>other</v>
      </c>
      <c r="AQ598" s="1" t="b">
        <f t="shared" si="67"/>
        <v>1</v>
      </c>
      <c r="AR598" s="1" t="b">
        <f t="shared" si="68"/>
        <v>1</v>
      </c>
      <c r="AS598" s="1" t="b">
        <f t="shared" si="69"/>
        <v>0</v>
      </c>
      <c r="AT598" s="1" t="str">
        <f t="shared" si="70"/>
        <v>None</v>
      </c>
      <c r="AU598" s="1" t="b">
        <f t="shared" si="71"/>
        <v>0</v>
      </c>
      <c r="AV598" s="1" t="b">
        <f t="shared" si="72"/>
        <v>1</v>
      </c>
      <c r="AW598" s="1" t="str">
        <f t="shared" si="73"/>
        <v>police/sheriff</v>
      </c>
      <c r="AX598" s="1" t="b">
        <f t="shared" si="74"/>
        <v>0</v>
      </c>
      <c r="AY598" s="1" t="b">
        <f t="shared" si="75"/>
        <v>0</v>
      </c>
      <c r="AZ598" s="1" t="b">
        <f t="shared" si="76"/>
        <v>0</v>
      </c>
      <c r="BA598" s="1" t="b">
        <f t="shared" si="77"/>
        <v>0</v>
      </c>
      <c r="BB598" s="1" t="b">
        <f t="shared" si="78"/>
        <v>1</v>
      </c>
    </row>
    <row r="599">
      <c r="A599" s="16" t="s">
        <v>2530</v>
      </c>
      <c r="B599" s="17">
        <v>42402.0</v>
      </c>
      <c r="C599" s="4" t="s">
        <v>320</v>
      </c>
      <c r="D599" s="3" t="s">
        <v>201</v>
      </c>
      <c r="E599" s="3" t="s">
        <v>2531</v>
      </c>
      <c r="F599" s="18" t="s">
        <v>55</v>
      </c>
      <c r="G599" s="6"/>
      <c r="H599" s="6"/>
      <c r="I599" s="25"/>
      <c r="J599" s="14"/>
      <c r="K599" s="19" t="s">
        <v>58</v>
      </c>
      <c r="L599" s="3" t="s">
        <v>146</v>
      </c>
      <c r="M599" s="3" t="s">
        <v>2532</v>
      </c>
      <c r="N599" s="3" t="s">
        <v>2520</v>
      </c>
      <c r="O599" s="3" t="s">
        <v>366</v>
      </c>
      <c r="P599" s="20" t="s">
        <v>2533</v>
      </c>
      <c r="Q599" s="3" t="s">
        <v>134</v>
      </c>
      <c r="R599" s="21"/>
      <c r="S599" s="21"/>
      <c r="T599" s="7" t="s">
        <v>2534</v>
      </c>
      <c r="U599" s="25"/>
      <c r="V599" s="5" t="s">
        <v>636</v>
      </c>
      <c r="W599" s="5" t="s">
        <v>69</v>
      </c>
      <c r="X599" s="5" t="str">
        <f t="shared" si="85"/>
        <v>homeowner/car owner
clean up/cover up</v>
      </c>
      <c r="Y599" s="5" t="s">
        <v>68</v>
      </c>
      <c r="Z599" s="5" t="s">
        <v>226</v>
      </c>
      <c r="AA599" s="5" t="str">
        <f t="shared" si="86"/>
        <v>community members
victim support</v>
      </c>
      <c r="AB599" s="5"/>
      <c r="AC599" s="5"/>
      <c r="AD599" s="5" t="str">
        <f t="shared" si="87"/>
        <v>
</v>
      </c>
      <c r="AE599" s="5"/>
      <c r="AF599" s="5"/>
      <c r="AG599" s="12" t="str">
        <f t="shared" si="88"/>
        <v>
</v>
      </c>
      <c r="AH599" s="12">
        <v>2.0</v>
      </c>
      <c r="AI599" s="12" t="str">
        <f t="shared" si="59"/>
        <v>Graffiti</v>
      </c>
      <c r="AJ599" s="12" t="str">
        <f t="shared" si="60"/>
        <v>graffiti</v>
      </c>
      <c r="AK599" s="22" t="str">
        <f t="shared" si="89"/>
        <v>clean up/cover up, victim support</v>
      </c>
      <c r="AL599" s="23" t="str">
        <f t="shared" si="62"/>
        <v>homeowner/car owner, community members</v>
      </c>
      <c r="AM599" s="1" t="str">
        <f t="shared" si="90"/>
        <v>Jewish Community</v>
      </c>
      <c r="AN599" s="2" t="b">
        <f t="shared" si="64"/>
        <v>0</v>
      </c>
      <c r="AO599" s="1" t="b">
        <f t="shared" si="65"/>
        <v>0</v>
      </c>
      <c r="AP599" s="1" t="str">
        <f t="shared" si="66"/>
        <v>no involvement</v>
      </c>
      <c r="AQ599" s="1" t="b">
        <f t="shared" si="67"/>
        <v>0</v>
      </c>
      <c r="AR599" s="1" t="b">
        <f t="shared" si="68"/>
        <v>0</v>
      </c>
      <c r="AS599" s="1" t="b">
        <f t="shared" si="69"/>
        <v>1</v>
      </c>
      <c r="AT599" s="1" t="str">
        <f t="shared" si="70"/>
        <v>homeowner/car owner</v>
      </c>
      <c r="AU599" s="1" t="b">
        <f t="shared" si="71"/>
        <v>0</v>
      </c>
      <c r="AV599" s="1" t="b">
        <f t="shared" si="72"/>
        <v>0</v>
      </c>
      <c r="AW599" s="1" t="str">
        <f t="shared" si="73"/>
        <v>None</v>
      </c>
      <c r="AX599" s="1" t="b">
        <f t="shared" si="74"/>
        <v>0</v>
      </c>
      <c r="AY599" s="1" t="b">
        <f t="shared" si="75"/>
        <v>0</v>
      </c>
      <c r="AZ599" s="1" t="b">
        <f t="shared" si="76"/>
        <v>1</v>
      </c>
      <c r="BA599" s="1" t="b">
        <f t="shared" si="77"/>
        <v>1</v>
      </c>
      <c r="BB599" s="1" t="b">
        <f t="shared" si="78"/>
        <v>1</v>
      </c>
    </row>
    <row r="600">
      <c r="A600" s="16" t="s">
        <v>2535</v>
      </c>
      <c r="B600" s="17">
        <v>42542.0</v>
      </c>
      <c r="C600" s="4" t="s">
        <v>2536</v>
      </c>
      <c r="D600" s="3" t="s">
        <v>150</v>
      </c>
      <c r="E600" s="3" t="s">
        <v>53</v>
      </c>
      <c r="F600" s="18" t="s">
        <v>55</v>
      </c>
      <c r="G600" s="6"/>
      <c r="H600" s="6"/>
      <c r="I600" s="25"/>
      <c r="J600" s="8"/>
      <c r="K600" s="19" t="s">
        <v>58</v>
      </c>
      <c r="L600" s="3" t="s">
        <v>59</v>
      </c>
      <c r="M600" s="3" t="s">
        <v>2532</v>
      </c>
      <c r="N600" s="3" t="s">
        <v>2520</v>
      </c>
      <c r="O600" s="3" t="s">
        <v>820</v>
      </c>
      <c r="P600" s="20" t="s">
        <v>2537</v>
      </c>
      <c r="Q600" s="3"/>
      <c r="R600" s="3"/>
      <c r="S600" s="3" t="s">
        <v>2538</v>
      </c>
      <c r="T600" s="7" t="s">
        <v>2539</v>
      </c>
      <c r="U600" s="7" t="s">
        <v>2540</v>
      </c>
      <c r="V600" s="5" t="s">
        <v>70</v>
      </c>
      <c r="W600" s="5" t="s">
        <v>71</v>
      </c>
      <c r="X600" s="5" t="str">
        <f t="shared" si="85"/>
        <v>police/sheriff
other</v>
      </c>
      <c r="Y600" s="5" t="s">
        <v>109</v>
      </c>
      <c r="Z600" s="5" t="s">
        <v>111</v>
      </c>
      <c r="AA600" s="5" t="str">
        <f t="shared" si="86"/>
        <v>mayor/council member
letters/statements</v>
      </c>
      <c r="AB600" s="12"/>
      <c r="AC600" s="12"/>
      <c r="AD600" s="5" t="str">
        <f t="shared" si="87"/>
        <v>
</v>
      </c>
      <c r="AE600" s="12"/>
      <c r="AF600" s="12"/>
      <c r="AG600" s="12" t="str">
        <f t="shared" si="88"/>
        <v>
</v>
      </c>
      <c r="AH600" s="12">
        <v>2.0</v>
      </c>
      <c r="AI600" s="12" t="str">
        <f t="shared" si="59"/>
        <v>Graffiti</v>
      </c>
      <c r="AJ600" s="12" t="str">
        <f t="shared" si="60"/>
        <v>graffiti</v>
      </c>
      <c r="AK600" s="22" t="str">
        <f t="shared" si="89"/>
        <v>other, letters/statements</v>
      </c>
      <c r="AL600" s="23" t="str">
        <f t="shared" si="62"/>
        <v>police/sheriff, mayor/council member</v>
      </c>
      <c r="AM600" s="1" t="str">
        <f t="shared" si="90"/>
        <v/>
      </c>
      <c r="AN600" s="2" t="b">
        <f t="shared" si="64"/>
        <v>0</v>
      </c>
      <c r="AO600" s="1" t="b">
        <f t="shared" si="65"/>
        <v>1</v>
      </c>
      <c r="AP600" s="1" t="str">
        <f t="shared" si="66"/>
        <v>other</v>
      </c>
      <c r="AQ600" s="1" t="b">
        <f t="shared" si="67"/>
        <v>0</v>
      </c>
      <c r="AR600" s="1" t="b">
        <f t="shared" si="68"/>
        <v>1</v>
      </c>
      <c r="AS600" s="1" t="b">
        <f t="shared" si="69"/>
        <v>0</v>
      </c>
      <c r="AT600" s="1" t="str">
        <f t="shared" si="70"/>
        <v>None</v>
      </c>
      <c r="AU600" s="1" t="b">
        <f t="shared" si="71"/>
        <v>0</v>
      </c>
      <c r="AV600" s="1" t="b">
        <f t="shared" si="72"/>
        <v>1</v>
      </c>
      <c r="AW600" s="1" t="str">
        <f t="shared" si="73"/>
        <v>police/sheriff</v>
      </c>
      <c r="AX600" s="1" t="b">
        <f t="shared" si="74"/>
        <v>0</v>
      </c>
      <c r="AY600" s="1" t="b">
        <f t="shared" si="75"/>
        <v>0</v>
      </c>
      <c r="AZ600" s="1" t="b">
        <f t="shared" si="76"/>
        <v>0</v>
      </c>
      <c r="BA600" s="1" t="b">
        <f t="shared" si="77"/>
        <v>0</v>
      </c>
      <c r="BB600" s="1" t="b">
        <f t="shared" si="78"/>
        <v>1</v>
      </c>
    </row>
    <row r="601">
      <c r="A601" s="16" t="s">
        <v>2541</v>
      </c>
      <c r="B601" s="17">
        <v>42642.0</v>
      </c>
      <c r="C601" s="4" t="s">
        <v>2542</v>
      </c>
      <c r="D601" s="3" t="s">
        <v>74</v>
      </c>
      <c r="E601" s="3" t="s">
        <v>53</v>
      </c>
      <c r="F601" s="18" t="s">
        <v>55</v>
      </c>
      <c r="G601" s="6" t="s">
        <v>54</v>
      </c>
      <c r="H601" s="6"/>
      <c r="I601" s="7" t="s">
        <v>2543</v>
      </c>
      <c r="J601" s="14"/>
      <c r="K601" s="19" t="s">
        <v>83</v>
      </c>
      <c r="L601" s="3" t="s">
        <v>59</v>
      </c>
      <c r="M601" s="3" t="s">
        <v>2544</v>
      </c>
      <c r="N601" s="3" t="s">
        <v>2520</v>
      </c>
      <c r="O601" s="3" t="s">
        <v>2545</v>
      </c>
      <c r="P601" s="74"/>
      <c r="Q601" s="3" t="s">
        <v>64</v>
      </c>
      <c r="R601" s="21"/>
      <c r="S601" s="21"/>
      <c r="T601" s="7" t="s">
        <v>561</v>
      </c>
      <c r="U601" s="7" t="s">
        <v>2546</v>
      </c>
      <c r="V601" s="5" t="s">
        <v>70</v>
      </c>
      <c r="W601" s="5" t="s">
        <v>71</v>
      </c>
      <c r="X601" s="5" t="str">
        <f t="shared" si="85"/>
        <v>police/sheriff
other</v>
      </c>
      <c r="Y601" s="12"/>
      <c r="Z601" s="5"/>
      <c r="AA601" s="5" t="str">
        <f t="shared" si="86"/>
        <v>
</v>
      </c>
      <c r="AB601" s="12"/>
      <c r="AC601" s="12"/>
      <c r="AD601" s="5" t="str">
        <f t="shared" si="87"/>
        <v>
</v>
      </c>
      <c r="AE601" s="12"/>
      <c r="AF601" s="12"/>
      <c r="AG601" s="12" t="str">
        <f t="shared" si="88"/>
        <v>
</v>
      </c>
      <c r="AH601" s="12">
        <v>1.0</v>
      </c>
      <c r="AI601" s="12" t="str">
        <f t="shared" si="59"/>
        <v>Graffiti</v>
      </c>
      <c r="AJ601" s="12" t="str">
        <f t="shared" si="60"/>
        <v>vandalism</v>
      </c>
      <c r="AK601" s="22" t="str">
        <f t="shared" si="89"/>
        <v>other</v>
      </c>
      <c r="AL601" s="23" t="str">
        <f t="shared" si="62"/>
        <v>other</v>
      </c>
      <c r="AM601" s="1" t="str">
        <f t="shared" si="90"/>
        <v>Black American Community</v>
      </c>
      <c r="AN601" s="2" t="b">
        <f t="shared" si="64"/>
        <v>1</v>
      </c>
      <c r="AO601" s="1" t="b">
        <f t="shared" si="65"/>
        <v>1</v>
      </c>
      <c r="AP601" s="1" t="str">
        <f t="shared" si="66"/>
        <v>other</v>
      </c>
      <c r="AQ601" s="1" t="b">
        <f t="shared" si="67"/>
        <v>0</v>
      </c>
      <c r="AR601" s="1" t="b">
        <f t="shared" si="68"/>
        <v>0</v>
      </c>
      <c r="AS601" s="1" t="b">
        <f t="shared" si="69"/>
        <v>0</v>
      </c>
      <c r="AT601" s="1" t="str">
        <f t="shared" si="70"/>
        <v>None</v>
      </c>
      <c r="AU601" s="1" t="b">
        <f t="shared" si="71"/>
        <v>0</v>
      </c>
      <c r="AV601" s="1" t="b">
        <f t="shared" si="72"/>
        <v>1</v>
      </c>
      <c r="AW601" s="1" t="str">
        <f t="shared" si="73"/>
        <v>police/sheriff</v>
      </c>
      <c r="AX601" s="1" t="b">
        <f t="shared" si="74"/>
        <v>0</v>
      </c>
      <c r="AY601" s="1" t="b">
        <f t="shared" si="75"/>
        <v>0</v>
      </c>
      <c r="AZ601" s="1" t="b">
        <f t="shared" si="76"/>
        <v>0</v>
      </c>
      <c r="BA601" s="1" t="b">
        <f t="shared" si="77"/>
        <v>0</v>
      </c>
      <c r="BB601" s="1" t="b">
        <f t="shared" si="78"/>
        <v>1</v>
      </c>
    </row>
    <row r="602">
      <c r="A602" s="75" t="s">
        <v>2547</v>
      </c>
      <c r="B602" s="76">
        <v>42667.0</v>
      </c>
      <c r="C602" s="77" t="s">
        <v>2548</v>
      </c>
      <c r="D602" s="45" t="s">
        <v>898</v>
      </c>
      <c r="E602" s="45" t="s">
        <v>53</v>
      </c>
      <c r="F602" s="18" t="s">
        <v>54</v>
      </c>
      <c r="G602" s="78"/>
      <c r="H602" s="78"/>
      <c r="I602" s="79"/>
      <c r="J602" s="14"/>
      <c r="K602" s="80" t="s">
        <v>58</v>
      </c>
      <c r="L602" s="45" t="s">
        <v>316</v>
      </c>
      <c r="M602" s="45" t="s">
        <v>2532</v>
      </c>
      <c r="N602" s="45" t="s">
        <v>2520</v>
      </c>
      <c r="O602" s="45" t="s">
        <v>214</v>
      </c>
      <c r="P602" s="259" t="s">
        <v>2549</v>
      </c>
      <c r="Q602" s="36"/>
      <c r="R602" s="3"/>
      <c r="S602" s="36"/>
      <c r="T602" s="83" t="s">
        <v>2550</v>
      </c>
      <c r="U602" s="83" t="s">
        <v>2551</v>
      </c>
      <c r="V602" s="5" t="s">
        <v>70</v>
      </c>
      <c r="W602" s="5" t="s">
        <v>71</v>
      </c>
      <c r="X602" s="5" t="str">
        <f t="shared" si="85"/>
        <v>police/sheriff
other</v>
      </c>
      <c r="Y602" s="5" t="s">
        <v>70</v>
      </c>
      <c r="Z602" s="5" t="s">
        <v>111</v>
      </c>
      <c r="AA602" s="5" t="str">
        <f t="shared" si="86"/>
        <v>police/sheriff
letters/statements</v>
      </c>
      <c r="AB602" s="12"/>
      <c r="AC602" s="12"/>
      <c r="AD602" s="5" t="str">
        <f t="shared" si="87"/>
        <v>
</v>
      </c>
      <c r="AE602" s="12"/>
      <c r="AF602" s="12"/>
      <c r="AG602" s="12" t="str">
        <f t="shared" si="88"/>
        <v>
</v>
      </c>
      <c r="AH602" s="12">
        <v>2.0</v>
      </c>
      <c r="AI602" s="12" t="str">
        <f t="shared" si="59"/>
        <v>Vandalism</v>
      </c>
      <c r="AJ602" s="12" t="str">
        <f t="shared" si="60"/>
        <v>vandalism</v>
      </c>
      <c r="AK602" s="22" t="str">
        <f t="shared" si="89"/>
        <v>other, letters/statements</v>
      </c>
      <c r="AL602" s="39" t="str">
        <f t="shared" si="62"/>
        <v>police/sheriff, police/sheriff</v>
      </c>
      <c r="AM602" s="1" t="str">
        <f t="shared" si="90"/>
        <v/>
      </c>
      <c r="AN602" s="2" t="b">
        <f t="shared" si="64"/>
        <v>0</v>
      </c>
      <c r="AO602" s="1" t="b">
        <f t="shared" si="65"/>
        <v>1</v>
      </c>
      <c r="AP602" s="1" t="str">
        <f t="shared" si="66"/>
        <v>other</v>
      </c>
      <c r="AQ602" s="1" t="b">
        <f t="shared" si="67"/>
        <v>0</v>
      </c>
      <c r="AR602" s="1" t="b">
        <f t="shared" si="68"/>
        <v>1</v>
      </c>
      <c r="AS602" s="1" t="b">
        <f t="shared" si="69"/>
        <v>0</v>
      </c>
      <c r="AT602" s="1" t="str">
        <f t="shared" si="70"/>
        <v>None</v>
      </c>
      <c r="AU602" s="1" t="b">
        <f t="shared" si="71"/>
        <v>0</v>
      </c>
      <c r="AV602" s="1" t="b">
        <f t="shared" si="72"/>
        <v>1</v>
      </c>
      <c r="AW602" s="1" t="str">
        <f t="shared" si="73"/>
        <v>police/sheriff</v>
      </c>
      <c r="AX602" s="1" t="b">
        <f t="shared" si="74"/>
        <v>0</v>
      </c>
      <c r="AY602" s="1" t="b">
        <f t="shared" si="75"/>
        <v>0</v>
      </c>
      <c r="AZ602" s="1" t="b">
        <f t="shared" si="76"/>
        <v>0</v>
      </c>
      <c r="BA602" s="1" t="b">
        <f t="shared" si="77"/>
        <v>0</v>
      </c>
      <c r="BB602" s="1" t="b">
        <f t="shared" si="78"/>
        <v>1</v>
      </c>
    </row>
    <row r="603">
      <c r="A603" s="16" t="s">
        <v>2552</v>
      </c>
      <c r="B603" s="24">
        <v>42685.0</v>
      </c>
      <c r="C603" s="4" t="s">
        <v>2553</v>
      </c>
      <c r="D603" s="3" t="s">
        <v>52</v>
      </c>
      <c r="E603" s="3" t="s">
        <v>53</v>
      </c>
      <c r="F603" s="18" t="s">
        <v>54</v>
      </c>
      <c r="G603" s="6"/>
      <c r="H603" s="6"/>
      <c r="I603" s="25"/>
      <c r="J603" s="60" t="s">
        <v>2554</v>
      </c>
      <c r="K603" s="19" t="s">
        <v>58</v>
      </c>
      <c r="L603" s="3" t="s">
        <v>316</v>
      </c>
      <c r="M603" s="3" t="s">
        <v>84</v>
      </c>
      <c r="N603" s="3" t="s">
        <v>2520</v>
      </c>
      <c r="O603" s="3" t="s">
        <v>214</v>
      </c>
      <c r="P603" s="96" t="s">
        <v>2555</v>
      </c>
      <c r="Q603" s="3" t="s">
        <v>87</v>
      </c>
      <c r="R603" s="21"/>
      <c r="S603" s="21"/>
      <c r="T603" s="7" t="s">
        <v>2556</v>
      </c>
      <c r="U603" s="7" t="s">
        <v>2557</v>
      </c>
      <c r="V603" s="5" t="s">
        <v>70</v>
      </c>
      <c r="W603" s="5" t="s">
        <v>71</v>
      </c>
      <c r="X603" s="5" t="str">
        <f t="shared" si="85"/>
        <v>police/sheriff
other</v>
      </c>
      <c r="Y603" s="12"/>
      <c r="Z603" s="5"/>
      <c r="AA603" s="5" t="str">
        <f t="shared" si="86"/>
        <v>
</v>
      </c>
      <c r="AB603" s="12"/>
      <c r="AC603" s="12"/>
      <c r="AD603" s="5" t="str">
        <f t="shared" si="87"/>
        <v>
</v>
      </c>
      <c r="AE603" s="12"/>
      <c r="AF603" s="12"/>
      <c r="AG603" s="12" t="str">
        <f t="shared" si="88"/>
        <v>
</v>
      </c>
      <c r="AH603" s="12">
        <v>1.0</v>
      </c>
      <c r="AI603" s="12" t="str">
        <f t="shared" si="59"/>
        <v>Vandalism</v>
      </c>
      <c r="AJ603" s="12" t="str">
        <f t="shared" si="60"/>
        <v>vandalism</v>
      </c>
      <c r="AK603" s="22" t="str">
        <f t="shared" si="89"/>
        <v>other</v>
      </c>
      <c r="AL603" s="23" t="str">
        <f t="shared" si="62"/>
        <v>other</v>
      </c>
      <c r="AM603" s="1" t="str">
        <f t="shared" si="90"/>
        <v>Non-White</v>
      </c>
      <c r="AN603" s="2" t="b">
        <f t="shared" si="64"/>
        <v>0</v>
      </c>
      <c r="AO603" s="1" t="b">
        <f t="shared" si="65"/>
        <v>1</v>
      </c>
      <c r="AP603" s="1" t="str">
        <f t="shared" si="66"/>
        <v>other</v>
      </c>
      <c r="AQ603" s="1" t="b">
        <f t="shared" si="67"/>
        <v>0</v>
      </c>
      <c r="AR603" s="1" t="b">
        <f t="shared" si="68"/>
        <v>0</v>
      </c>
      <c r="AS603" s="1" t="b">
        <f t="shared" si="69"/>
        <v>0</v>
      </c>
      <c r="AT603" s="1" t="str">
        <f t="shared" si="70"/>
        <v>None</v>
      </c>
      <c r="AU603" s="1" t="b">
        <f t="shared" si="71"/>
        <v>0</v>
      </c>
      <c r="AV603" s="1" t="b">
        <f t="shared" si="72"/>
        <v>1</v>
      </c>
      <c r="AW603" s="1" t="str">
        <f t="shared" si="73"/>
        <v>police/sheriff</v>
      </c>
      <c r="AX603" s="1" t="b">
        <f t="shared" si="74"/>
        <v>0</v>
      </c>
      <c r="AY603" s="1" t="b">
        <f t="shared" si="75"/>
        <v>0</v>
      </c>
      <c r="AZ603" s="1" t="b">
        <f t="shared" si="76"/>
        <v>0</v>
      </c>
      <c r="BA603" s="1" t="b">
        <f t="shared" si="77"/>
        <v>0</v>
      </c>
      <c r="BB603" s="1" t="b">
        <f t="shared" si="78"/>
        <v>1</v>
      </c>
    </row>
    <row r="604">
      <c r="A604" s="16" t="s">
        <v>2558</v>
      </c>
      <c r="B604" s="24">
        <v>42689.0</v>
      </c>
      <c r="C604" s="4" t="s">
        <v>2559</v>
      </c>
      <c r="D604" s="3" t="s">
        <v>150</v>
      </c>
      <c r="E604" s="3" t="s">
        <v>53</v>
      </c>
      <c r="F604" s="18" t="s">
        <v>54</v>
      </c>
      <c r="G604" s="6"/>
      <c r="H604" s="6"/>
      <c r="I604" s="25"/>
      <c r="J604" s="14"/>
      <c r="K604" s="19" t="s">
        <v>58</v>
      </c>
      <c r="L604" s="3" t="s">
        <v>59</v>
      </c>
      <c r="M604" s="3" t="s">
        <v>2532</v>
      </c>
      <c r="N604" s="3" t="s">
        <v>2520</v>
      </c>
      <c r="O604" s="10" t="s">
        <v>62</v>
      </c>
      <c r="P604" s="74"/>
      <c r="Q604" s="21"/>
      <c r="R604" s="21"/>
      <c r="S604" s="3" t="s">
        <v>126</v>
      </c>
      <c r="T604" s="7" t="s">
        <v>2560</v>
      </c>
      <c r="U604" s="7" t="s">
        <v>2561</v>
      </c>
      <c r="V604" s="5" t="s">
        <v>70</v>
      </c>
      <c r="W604" s="5" t="s">
        <v>71</v>
      </c>
      <c r="X604" s="5" t="str">
        <f t="shared" si="85"/>
        <v>police/sheriff
other</v>
      </c>
      <c r="Y604" s="5" t="s">
        <v>179</v>
      </c>
      <c r="Z604" s="5" t="s">
        <v>111</v>
      </c>
      <c r="AA604" s="5" t="str">
        <f t="shared" si="86"/>
        <v>school administration
letters/statements</v>
      </c>
      <c r="AB604" s="5" t="s">
        <v>163</v>
      </c>
      <c r="AC604" s="5" t="s">
        <v>92</v>
      </c>
      <c r="AD604" s="5" t="str">
        <f t="shared" si="87"/>
        <v>religious leaders
gathering/protest/vigil/demonstration</v>
      </c>
      <c r="AE604" s="12"/>
      <c r="AF604" s="12"/>
      <c r="AG604" s="12" t="str">
        <f t="shared" si="88"/>
        <v>
</v>
      </c>
      <c r="AH604" s="12">
        <v>3.0</v>
      </c>
      <c r="AI604" s="12" t="str">
        <f t="shared" si="59"/>
        <v>Vandalism</v>
      </c>
      <c r="AJ604" s="12" t="str">
        <f t="shared" si="60"/>
        <v>vandalism</v>
      </c>
      <c r="AK604" s="22" t="str">
        <f t="shared" si="89"/>
        <v>other, letters/statements, gathering/protest/vigil/demonstration</v>
      </c>
      <c r="AL604" s="23" t="str">
        <f t="shared" si="62"/>
        <v>police/sheriff, school administration, religious leaders</v>
      </c>
      <c r="AM604" s="1" t="str">
        <f t="shared" si="90"/>
        <v/>
      </c>
      <c r="AN604" s="2" t="b">
        <f t="shared" si="64"/>
        <v>0</v>
      </c>
      <c r="AO604" s="1" t="b">
        <f t="shared" si="65"/>
        <v>1</v>
      </c>
      <c r="AP604" s="1" t="str">
        <f t="shared" si="66"/>
        <v>other</v>
      </c>
      <c r="AQ604" s="1" t="b">
        <f t="shared" si="67"/>
        <v>1</v>
      </c>
      <c r="AR604" s="1" t="b">
        <f t="shared" si="68"/>
        <v>1</v>
      </c>
      <c r="AS604" s="1" t="b">
        <f t="shared" si="69"/>
        <v>0</v>
      </c>
      <c r="AT604" s="1" t="str">
        <f t="shared" si="70"/>
        <v>None</v>
      </c>
      <c r="AU604" s="1" t="b">
        <f t="shared" si="71"/>
        <v>0</v>
      </c>
      <c r="AV604" s="1" t="b">
        <f t="shared" si="72"/>
        <v>1</v>
      </c>
      <c r="AW604" s="1" t="str">
        <f t="shared" si="73"/>
        <v>police/sheriff</v>
      </c>
      <c r="AX604" s="1" t="b">
        <f t="shared" si="74"/>
        <v>0</v>
      </c>
      <c r="AY604" s="1" t="b">
        <f t="shared" si="75"/>
        <v>1</v>
      </c>
      <c r="AZ604" s="1" t="b">
        <f t="shared" si="76"/>
        <v>0</v>
      </c>
      <c r="BA604" s="1" t="b">
        <f t="shared" si="77"/>
        <v>1</v>
      </c>
      <c r="BB604" s="1" t="b">
        <f t="shared" si="78"/>
        <v>1</v>
      </c>
    </row>
    <row r="605">
      <c r="A605" s="16" t="s">
        <v>2562</v>
      </c>
      <c r="B605" s="24">
        <v>42700.0</v>
      </c>
      <c r="C605" s="4" t="s">
        <v>400</v>
      </c>
      <c r="D605" s="3" t="s">
        <v>74</v>
      </c>
      <c r="E605" s="3" t="s">
        <v>53</v>
      </c>
      <c r="F605" s="18" t="s">
        <v>54</v>
      </c>
      <c r="G605" s="6"/>
      <c r="H605" s="6"/>
      <c r="I605" s="25"/>
      <c r="J605" s="14"/>
      <c r="K605" s="19" t="s">
        <v>83</v>
      </c>
      <c r="L605" s="3" t="s">
        <v>59</v>
      </c>
      <c r="M605" s="3" t="s">
        <v>2532</v>
      </c>
      <c r="N605" s="3" t="s">
        <v>2520</v>
      </c>
      <c r="O605" s="3" t="s">
        <v>1659</v>
      </c>
      <c r="P605" s="74"/>
      <c r="Q605" s="21"/>
      <c r="R605" s="3"/>
      <c r="S605" s="21"/>
      <c r="T605" s="7" t="s">
        <v>561</v>
      </c>
      <c r="U605" s="25"/>
      <c r="V605" s="5" t="s">
        <v>70</v>
      </c>
      <c r="W605" s="5" t="s">
        <v>71</v>
      </c>
      <c r="X605" s="5" t="str">
        <f t="shared" si="85"/>
        <v>police/sheriff
other</v>
      </c>
      <c r="Y605" s="12"/>
      <c r="Z605" s="5"/>
      <c r="AA605" s="5" t="str">
        <f t="shared" si="86"/>
        <v>
</v>
      </c>
      <c r="AB605" s="12"/>
      <c r="AC605" s="12"/>
      <c r="AD605" s="5" t="str">
        <f t="shared" si="87"/>
        <v>
</v>
      </c>
      <c r="AE605" s="12"/>
      <c r="AF605" s="12"/>
      <c r="AG605" s="12" t="str">
        <f t="shared" si="88"/>
        <v>
</v>
      </c>
      <c r="AH605" s="12">
        <v>1.0</v>
      </c>
      <c r="AI605" s="12" t="str">
        <f t="shared" si="59"/>
        <v>Vandalism</v>
      </c>
      <c r="AJ605" s="12" t="str">
        <f t="shared" si="60"/>
        <v>vandalism</v>
      </c>
      <c r="AK605" s="22" t="str">
        <f t="shared" si="89"/>
        <v>other</v>
      </c>
      <c r="AL605" s="23" t="str">
        <f t="shared" si="62"/>
        <v>other</v>
      </c>
      <c r="AM605" s="1" t="str">
        <f t="shared" si="90"/>
        <v/>
      </c>
      <c r="AN605" s="2" t="b">
        <f t="shared" si="64"/>
        <v>0</v>
      </c>
      <c r="AO605" s="1" t="b">
        <f t="shared" si="65"/>
        <v>1</v>
      </c>
      <c r="AP605" s="1" t="str">
        <f t="shared" si="66"/>
        <v>other</v>
      </c>
      <c r="AQ605" s="1" t="b">
        <f t="shared" si="67"/>
        <v>0</v>
      </c>
      <c r="AR605" s="1" t="b">
        <f t="shared" si="68"/>
        <v>0</v>
      </c>
      <c r="AS605" s="1" t="b">
        <f t="shared" si="69"/>
        <v>0</v>
      </c>
      <c r="AT605" s="1" t="str">
        <f t="shared" si="70"/>
        <v>None</v>
      </c>
      <c r="AU605" s="1" t="b">
        <f t="shared" si="71"/>
        <v>0</v>
      </c>
      <c r="AV605" s="1" t="b">
        <f t="shared" si="72"/>
        <v>1</v>
      </c>
      <c r="AW605" s="1" t="str">
        <f t="shared" si="73"/>
        <v>police/sheriff</v>
      </c>
      <c r="AX605" s="1" t="b">
        <f t="shared" si="74"/>
        <v>0</v>
      </c>
      <c r="AY605" s="1" t="b">
        <f t="shared" si="75"/>
        <v>0</v>
      </c>
      <c r="AZ605" s="1" t="b">
        <f t="shared" si="76"/>
        <v>0</v>
      </c>
      <c r="BA605" s="1" t="b">
        <f t="shared" si="77"/>
        <v>0</v>
      </c>
      <c r="BB605" s="1" t="b">
        <f t="shared" si="78"/>
        <v>1</v>
      </c>
    </row>
    <row r="606">
      <c r="A606" s="16" t="s">
        <v>2563</v>
      </c>
      <c r="B606" s="17">
        <v>42705.0</v>
      </c>
      <c r="C606" s="4" t="s">
        <v>278</v>
      </c>
      <c r="D606" s="3" t="s">
        <v>95</v>
      </c>
      <c r="E606" s="3" t="s">
        <v>53</v>
      </c>
      <c r="F606" s="18" t="s">
        <v>2564</v>
      </c>
      <c r="G606" s="6"/>
      <c r="H606" s="6"/>
      <c r="I606" s="7" t="s">
        <v>222</v>
      </c>
      <c r="J606" s="27"/>
      <c r="K606" s="19" t="s">
        <v>132</v>
      </c>
      <c r="L606" s="3" t="s">
        <v>59</v>
      </c>
      <c r="M606" s="3" t="s">
        <v>2532</v>
      </c>
      <c r="N606" s="3" t="s">
        <v>2520</v>
      </c>
      <c r="O606" s="10" t="s">
        <v>62</v>
      </c>
      <c r="P606" s="99" t="s">
        <v>2565</v>
      </c>
      <c r="Q606" s="21"/>
      <c r="R606" s="21"/>
      <c r="S606" s="21"/>
      <c r="T606" s="7" t="s">
        <v>2566</v>
      </c>
      <c r="U606" s="7" t="s">
        <v>2567</v>
      </c>
      <c r="V606" s="5" t="s">
        <v>164</v>
      </c>
      <c r="W606" s="5" t="s">
        <v>69</v>
      </c>
      <c r="X606" s="5" t="str">
        <f t="shared" si="85"/>
        <v>business owner
clean up/cover up</v>
      </c>
      <c r="Y606" s="5" t="s">
        <v>70</v>
      </c>
      <c r="Z606" s="5" t="s">
        <v>71</v>
      </c>
      <c r="AA606" s="5" t="str">
        <f t="shared" si="86"/>
        <v>police/sheriff
other</v>
      </c>
      <c r="AB606" s="12"/>
      <c r="AC606" s="12"/>
      <c r="AD606" s="5" t="str">
        <f t="shared" si="87"/>
        <v>
</v>
      </c>
      <c r="AE606" s="12"/>
      <c r="AF606" s="12"/>
      <c r="AG606" s="12" t="str">
        <f t="shared" si="88"/>
        <v>
</v>
      </c>
      <c r="AH606" s="12">
        <v>2.0</v>
      </c>
      <c r="AI606" s="12" t="str">
        <f t="shared" si="59"/>
        <v>Other</v>
      </c>
      <c r="AJ606" s="12" t="str">
        <f t="shared" si="60"/>
        <v>other</v>
      </c>
      <c r="AK606" s="22" t="str">
        <f t="shared" si="89"/>
        <v>clean up/cover up, other</v>
      </c>
      <c r="AL606" s="23" t="str">
        <f t="shared" si="62"/>
        <v>business owner, police/sheriff</v>
      </c>
      <c r="AM606" s="1" t="str">
        <f t="shared" si="90"/>
        <v/>
      </c>
      <c r="AN606" s="2" t="b">
        <f t="shared" si="64"/>
        <v>0</v>
      </c>
      <c r="AO606" s="1" t="b">
        <f t="shared" si="65"/>
        <v>1</v>
      </c>
      <c r="AP606" s="1" t="str">
        <f t="shared" si="66"/>
        <v>other</v>
      </c>
      <c r="AQ606" s="1" t="b">
        <f t="shared" si="67"/>
        <v>0</v>
      </c>
      <c r="AR606" s="1" t="b">
        <f t="shared" si="68"/>
        <v>0</v>
      </c>
      <c r="AS606" s="1" t="b">
        <f t="shared" si="69"/>
        <v>1</v>
      </c>
      <c r="AT606" s="1" t="str">
        <f t="shared" si="70"/>
        <v>business owner</v>
      </c>
      <c r="AU606" s="1" t="b">
        <f t="shared" si="71"/>
        <v>0</v>
      </c>
      <c r="AV606" s="1" t="b">
        <f t="shared" si="72"/>
        <v>1</v>
      </c>
      <c r="AW606" s="1" t="str">
        <f t="shared" si="73"/>
        <v>police/sheriff</v>
      </c>
      <c r="AX606" s="1" t="b">
        <f t="shared" si="74"/>
        <v>0</v>
      </c>
      <c r="AY606" s="1" t="b">
        <f t="shared" si="75"/>
        <v>0</v>
      </c>
      <c r="AZ606" s="1" t="b">
        <f t="shared" si="76"/>
        <v>0</v>
      </c>
      <c r="BA606" s="1" t="b">
        <f t="shared" si="77"/>
        <v>0</v>
      </c>
      <c r="BB606" s="1" t="b">
        <f t="shared" si="78"/>
        <v>1</v>
      </c>
    </row>
    <row r="607">
      <c r="A607" s="16" t="s">
        <v>2568</v>
      </c>
      <c r="B607" s="17">
        <v>42718.0</v>
      </c>
      <c r="C607" s="4" t="s">
        <v>2569</v>
      </c>
      <c r="D607" s="3" t="s">
        <v>74</v>
      </c>
      <c r="E607" s="3" t="s">
        <v>53</v>
      </c>
      <c r="F607" s="18" t="s">
        <v>54</v>
      </c>
      <c r="G607" s="6" t="s">
        <v>115</v>
      </c>
      <c r="H607" s="6"/>
      <c r="I607" s="25"/>
      <c r="J607" s="14"/>
      <c r="K607" s="19" t="s">
        <v>83</v>
      </c>
      <c r="L607" s="3" t="s">
        <v>59</v>
      </c>
      <c r="M607" s="3" t="s">
        <v>2532</v>
      </c>
      <c r="N607" s="3" t="s">
        <v>2520</v>
      </c>
      <c r="O607" s="3" t="s">
        <v>62</v>
      </c>
      <c r="P607" s="20" t="s">
        <v>2570</v>
      </c>
      <c r="Q607" s="21"/>
      <c r="R607" s="21"/>
      <c r="S607" s="21"/>
      <c r="T607" s="7" t="s">
        <v>2571</v>
      </c>
      <c r="U607" s="25"/>
      <c r="V607" s="5" t="s">
        <v>78</v>
      </c>
      <c r="W607" s="5" t="s">
        <v>69</v>
      </c>
      <c r="X607" s="5" t="str">
        <f t="shared" si="85"/>
        <v>parks department
clean up/cover up</v>
      </c>
      <c r="Y607" s="5" t="s">
        <v>70</v>
      </c>
      <c r="Z607" s="5" t="s">
        <v>71</v>
      </c>
      <c r="AA607" s="5" t="str">
        <f t="shared" si="86"/>
        <v>police/sheriff
other</v>
      </c>
      <c r="AB607" s="5" t="s">
        <v>70</v>
      </c>
      <c r="AC607" s="5" t="s">
        <v>111</v>
      </c>
      <c r="AD607" s="5" t="str">
        <f t="shared" si="87"/>
        <v>police/sheriff
letters/statements</v>
      </c>
      <c r="AE607" s="5" t="s">
        <v>109</v>
      </c>
      <c r="AF607" s="5" t="s">
        <v>111</v>
      </c>
      <c r="AG607" s="12" t="str">
        <f t="shared" si="88"/>
        <v>mayor/council member
letters/statements</v>
      </c>
      <c r="AH607" s="12">
        <v>4.0</v>
      </c>
      <c r="AI607" s="12" t="str">
        <f t="shared" si="59"/>
        <v>Vandalism</v>
      </c>
      <c r="AJ607" s="12" t="str">
        <f t="shared" si="60"/>
        <v>vandalism</v>
      </c>
      <c r="AK607" s="22" t="str">
        <f t="shared" si="89"/>
        <v>clean up/cover up, other, letters/statements, letters/statements</v>
      </c>
      <c r="AL607" s="23" t="str">
        <f t="shared" si="62"/>
        <v>parks department, police/sheriff, police/sheriff, mayor/council member</v>
      </c>
      <c r="AM607" s="1" t="str">
        <f t="shared" si="90"/>
        <v/>
      </c>
      <c r="AN607" s="2" t="b">
        <f t="shared" si="64"/>
        <v>0</v>
      </c>
      <c r="AO607" s="1" t="b">
        <f t="shared" si="65"/>
        <v>1</v>
      </c>
      <c r="AP607" s="1" t="str">
        <f t="shared" si="66"/>
        <v>other</v>
      </c>
      <c r="AQ607" s="1" t="b">
        <f t="shared" si="67"/>
        <v>0</v>
      </c>
      <c r="AR607" s="1" t="b">
        <f t="shared" si="68"/>
        <v>1</v>
      </c>
      <c r="AS607" s="1" t="b">
        <f t="shared" si="69"/>
        <v>1</v>
      </c>
      <c r="AT607" s="1" t="str">
        <f t="shared" si="70"/>
        <v>parks department</v>
      </c>
      <c r="AU607" s="1" t="b">
        <f t="shared" si="71"/>
        <v>0</v>
      </c>
      <c r="AV607" s="1" t="b">
        <f t="shared" si="72"/>
        <v>1</v>
      </c>
      <c r="AW607" s="1" t="str">
        <f t="shared" si="73"/>
        <v>police/sheriff</v>
      </c>
      <c r="AX607" s="1" t="b">
        <f t="shared" si="74"/>
        <v>0</v>
      </c>
      <c r="AY607" s="1" t="b">
        <f t="shared" si="75"/>
        <v>0</v>
      </c>
      <c r="AZ607" s="1" t="b">
        <f t="shared" si="76"/>
        <v>0</v>
      </c>
      <c r="BA607" s="1" t="b">
        <f t="shared" si="77"/>
        <v>0</v>
      </c>
      <c r="BB607" s="1" t="b">
        <f t="shared" si="78"/>
        <v>1</v>
      </c>
    </row>
    <row r="608">
      <c r="A608" s="16" t="s">
        <v>2572</v>
      </c>
      <c r="B608" s="17">
        <v>42755.0</v>
      </c>
      <c r="C608" s="4" t="s">
        <v>278</v>
      </c>
      <c r="D608" s="3" t="s">
        <v>95</v>
      </c>
      <c r="E608" s="3" t="s">
        <v>53</v>
      </c>
      <c r="F608" s="18" t="s">
        <v>157</v>
      </c>
      <c r="G608" s="6"/>
      <c r="H608" s="6"/>
      <c r="I608" s="7" t="s">
        <v>248</v>
      </c>
      <c r="J608" s="14"/>
      <c r="K608" s="19" t="s">
        <v>83</v>
      </c>
      <c r="L608" s="3" t="s">
        <v>701</v>
      </c>
      <c r="M608" s="3" t="s">
        <v>2573</v>
      </c>
      <c r="N608" s="3" t="s">
        <v>2520</v>
      </c>
      <c r="O608" s="3" t="s">
        <v>297</v>
      </c>
      <c r="P608" s="20" t="s">
        <v>2574</v>
      </c>
      <c r="Q608" s="45" t="s">
        <v>1477</v>
      </c>
      <c r="R608" s="21"/>
      <c r="S608" s="21"/>
      <c r="T608" s="7" t="s">
        <v>2575</v>
      </c>
      <c r="U608" s="7" t="s">
        <v>2576</v>
      </c>
      <c r="V608" s="5" t="s">
        <v>164</v>
      </c>
      <c r="W608" s="5" t="s">
        <v>111</v>
      </c>
      <c r="X608" s="5" t="str">
        <f t="shared" si="85"/>
        <v>business owner
letters/statements</v>
      </c>
      <c r="Y608" s="12"/>
      <c r="Z608" s="5"/>
      <c r="AA608" s="5" t="str">
        <f t="shared" si="86"/>
        <v>
</v>
      </c>
      <c r="AB608" s="12"/>
      <c r="AC608" s="12"/>
      <c r="AD608" s="5" t="str">
        <f t="shared" si="87"/>
        <v>
</v>
      </c>
      <c r="AE608" s="12"/>
      <c r="AF608" s="5" t="s">
        <v>19</v>
      </c>
      <c r="AG608" s="12" t="str">
        <f t="shared" si="88"/>
        <v>
 </v>
      </c>
      <c r="AH608" s="12">
        <v>2.0</v>
      </c>
      <c r="AI608" s="12" t="str">
        <f t="shared" si="59"/>
        <v>Symbol</v>
      </c>
      <c r="AJ608" s="12" t="str">
        <f t="shared" si="60"/>
        <v>Nazi-symbol</v>
      </c>
      <c r="AK608" s="22" t="str">
        <f t="shared" si="89"/>
        <v>letters/statements</v>
      </c>
      <c r="AL608" s="39" t="str">
        <f t="shared" si="62"/>
        <v>letters/statements</v>
      </c>
      <c r="AM608" s="1" t="str">
        <f t="shared" si="90"/>
        <v>Asian American Community</v>
      </c>
      <c r="AN608" s="2" t="b">
        <f t="shared" si="64"/>
        <v>1</v>
      </c>
      <c r="AO608" s="1" t="b">
        <f t="shared" si="65"/>
        <v>0</v>
      </c>
      <c r="AP608" s="1" t="str">
        <f t="shared" si="66"/>
        <v>no involvement</v>
      </c>
      <c r="AQ608" s="1" t="b">
        <f t="shared" si="67"/>
        <v>0</v>
      </c>
      <c r="AR608" s="1" t="b">
        <f t="shared" si="68"/>
        <v>1</v>
      </c>
      <c r="AS608" s="1" t="b">
        <f t="shared" si="69"/>
        <v>0</v>
      </c>
      <c r="AT608" s="1" t="str">
        <f t="shared" si="70"/>
        <v>None</v>
      </c>
      <c r="AU608" s="1" t="b">
        <f t="shared" si="71"/>
        <v>0</v>
      </c>
      <c r="AV608" s="1" t="b">
        <f t="shared" si="72"/>
        <v>0</v>
      </c>
      <c r="AW608" s="1" t="str">
        <f t="shared" si="73"/>
        <v>None</v>
      </c>
      <c r="AX608" s="1" t="b">
        <f t="shared" si="74"/>
        <v>0</v>
      </c>
      <c r="AY608" s="1" t="b">
        <f t="shared" si="75"/>
        <v>0</v>
      </c>
      <c r="AZ608" s="1" t="b">
        <f t="shared" si="76"/>
        <v>0</v>
      </c>
      <c r="BA608" s="1" t="b">
        <f t="shared" si="77"/>
        <v>0</v>
      </c>
      <c r="BB608" s="1" t="b">
        <f t="shared" si="78"/>
        <v>0</v>
      </c>
    </row>
    <row r="609">
      <c r="A609" s="16" t="s">
        <v>2577</v>
      </c>
      <c r="B609" s="17">
        <v>42756.0</v>
      </c>
      <c r="C609" s="4" t="s">
        <v>990</v>
      </c>
      <c r="D609" s="3" t="s">
        <v>95</v>
      </c>
      <c r="E609" s="3" t="s">
        <v>53</v>
      </c>
      <c r="F609" s="18" t="s">
        <v>54</v>
      </c>
      <c r="G609" s="6" t="s">
        <v>115</v>
      </c>
      <c r="H609" s="6"/>
      <c r="I609" s="25"/>
      <c r="J609" s="27"/>
      <c r="K609" s="19" t="s">
        <v>83</v>
      </c>
      <c r="L609" s="3" t="s">
        <v>59</v>
      </c>
      <c r="M609" s="3" t="s">
        <v>2532</v>
      </c>
      <c r="N609" s="3" t="s">
        <v>2520</v>
      </c>
      <c r="O609" s="10" t="s">
        <v>62</v>
      </c>
      <c r="P609" s="20" t="s">
        <v>2578</v>
      </c>
      <c r="Q609" s="21"/>
      <c r="R609" s="21"/>
      <c r="S609" s="21"/>
      <c r="T609" s="7" t="s">
        <v>2579</v>
      </c>
      <c r="U609" s="7" t="s">
        <v>2580</v>
      </c>
      <c r="V609" s="5" t="s">
        <v>70</v>
      </c>
      <c r="W609" s="5" t="s">
        <v>71</v>
      </c>
      <c r="X609" s="5" t="str">
        <f t="shared" si="85"/>
        <v>police/sheriff
other</v>
      </c>
      <c r="Y609" s="5" t="s">
        <v>70</v>
      </c>
      <c r="Z609" s="5" t="s">
        <v>111</v>
      </c>
      <c r="AA609" s="5" t="str">
        <f t="shared" si="86"/>
        <v>police/sheriff
letters/statements</v>
      </c>
      <c r="AB609" s="12"/>
      <c r="AC609" s="12"/>
      <c r="AD609" s="5" t="str">
        <f t="shared" si="87"/>
        <v>
</v>
      </c>
      <c r="AE609" s="12"/>
      <c r="AF609" s="12"/>
      <c r="AG609" s="12" t="str">
        <f t="shared" si="88"/>
        <v>
</v>
      </c>
      <c r="AH609" s="12">
        <v>2.0</v>
      </c>
      <c r="AI609" s="12" t="str">
        <f t="shared" si="59"/>
        <v>Vandalism</v>
      </c>
      <c r="AJ609" s="12" t="str">
        <f t="shared" si="60"/>
        <v>vandalism</v>
      </c>
      <c r="AK609" s="22" t="str">
        <f t="shared" si="89"/>
        <v>other, letters/statements</v>
      </c>
      <c r="AL609" s="23" t="str">
        <f t="shared" si="62"/>
        <v>police/sheriff, police/sheriff</v>
      </c>
      <c r="AM609" s="1" t="str">
        <f t="shared" si="90"/>
        <v/>
      </c>
      <c r="AN609" s="2" t="b">
        <f t="shared" si="64"/>
        <v>0</v>
      </c>
      <c r="AO609" s="1" t="b">
        <f t="shared" si="65"/>
        <v>1</v>
      </c>
      <c r="AP609" s="1" t="str">
        <f t="shared" si="66"/>
        <v>other</v>
      </c>
      <c r="AQ609" s="1" t="b">
        <f t="shared" si="67"/>
        <v>0</v>
      </c>
      <c r="AR609" s="1" t="b">
        <f t="shared" si="68"/>
        <v>1</v>
      </c>
      <c r="AS609" s="1" t="b">
        <f t="shared" si="69"/>
        <v>0</v>
      </c>
      <c r="AT609" s="1" t="str">
        <f t="shared" si="70"/>
        <v>None</v>
      </c>
      <c r="AU609" s="1" t="b">
        <f t="shared" si="71"/>
        <v>0</v>
      </c>
      <c r="AV609" s="1" t="b">
        <f t="shared" si="72"/>
        <v>1</v>
      </c>
      <c r="AW609" s="1" t="str">
        <f t="shared" si="73"/>
        <v>police/sheriff</v>
      </c>
      <c r="AX609" s="1" t="b">
        <f t="shared" si="74"/>
        <v>0</v>
      </c>
      <c r="AY609" s="1" t="b">
        <f t="shared" si="75"/>
        <v>0</v>
      </c>
      <c r="AZ609" s="1" t="b">
        <f t="shared" si="76"/>
        <v>0</v>
      </c>
      <c r="BA609" s="1" t="b">
        <f t="shared" si="77"/>
        <v>0</v>
      </c>
      <c r="BB609" s="1" t="b">
        <f t="shared" si="78"/>
        <v>1</v>
      </c>
    </row>
    <row r="610">
      <c r="A610" s="16" t="s">
        <v>2581</v>
      </c>
      <c r="B610" s="17">
        <v>42760.0</v>
      </c>
      <c r="C610" s="4" t="s">
        <v>2582</v>
      </c>
      <c r="D610" s="3" t="s">
        <v>423</v>
      </c>
      <c r="E610" s="3" t="s">
        <v>53</v>
      </c>
      <c r="F610" s="18" t="s">
        <v>1697</v>
      </c>
      <c r="G610" s="6"/>
      <c r="H610" s="6"/>
      <c r="I610" s="25"/>
      <c r="J610" s="27"/>
      <c r="K610" s="19" t="s">
        <v>83</v>
      </c>
      <c r="L610" s="3" t="s">
        <v>59</v>
      </c>
      <c r="M610" s="3" t="s">
        <v>2532</v>
      </c>
      <c r="N610" s="3" t="s">
        <v>2520</v>
      </c>
      <c r="O610" s="3" t="s">
        <v>256</v>
      </c>
      <c r="P610" s="74"/>
      <c r="Q610" s="3" t="s">
        <v>621</v>
      </c>
      <c r="R610" s="5"/>
      <c r="S610" s="21"/>
      <c r="T610" s="7" t="s">
        <v>2583</v>
      </c>
      <c r="U610" s="7" t="s">
        <v>2584</v>
      </c>
      <c r="V610" s="5" t="s">
        <v>68</v>
      </c>
      <c r="W610" s="5" t="s">
        <v>69</v>
      </c>
      <c r="X610" s="5" t="str">
        <f t="shared" si="85"/>
        <v>community members
clean up/cover up</v>
      </c>
      <c r="Y610" s="5" t="s">
        <v>68</v>
      </c>
      <c r="Z610" s="5" t="s">
        <v>226</v>
      </c>
      <c r="AA610" s="5" t="str">
        <f t="shared" si="86"/>
        <v>community members
victim support</v>
      </c>
      <c r="AB610" s="12"/>
      <c r="AC610" s="12"/>
      <c r="AD610" s="5" t="str">
        <f t="shared" si="87"/>
        <v>
</v>
      </c>
      <c r="AE610" s="12"/>
      <c r="AF610" s="12"/>
      <c r="AG610" s="12" t="str">
        <f t="shared" si="88"/>
        <v>
</v>
      </c>
      <c r="AH610" s="12">
        <v>2.0</v>
      </c>
      <c r="AI610" s="12" t="str">
        <f t="shared" si="59"/>
        <v>Crime</v>
      </c>
      <c r="AJ610" s="12" t="str">
        <f t="shared" si="60"/>
        <v>hate-crime</v>
      </c>
      <c r="AK610" s="22" t="str">
        <f t="shared" si="89"/>
        <v>clean up/cover up, victim support</v>
      </c>
      <c r="AL610" s="23" t="str">
        <f t="shared" si="62"/>
        <v>community members, community members</v>
      </c>
      <c r="AM610" s="1" t="str">
        <f t="shared" si="90"/>
        <v>Muslim Community</v>
      </c>
      <c r="AN610" s="2" t="b">
        <f t="shared" si="64"/>
        <v>0</v>
      </c>
      <c r="AO610" s="1" t="b">
        <f t="shared" si="65"/>
        <v>0</v>
      </c>
      <c r="AP610" s="1" t="str">
        <f t="shared" si="66"/>
        <v>no involvement</v>
      </c>
      <c r="AQ610" s="1" t="b">
        <f t="shared" si="67"/>
        <v>0</v>
      </c>
      <c r="AR610" s="1" t="b">
        <f t="shared" si="68"/>
        <v>0</v>
      </c>
      <c r="AS610" s="1" t="b">
        <f t="shared" si="69"/>
        <v>1</v>
      </c>
      <c r="AT610" s="1" t="str">
        <f t="shared" si="70"/>
        <v>community members</v>
      </c>
      <c r="AU610" s="1" t="b">
        <f t="shared" si="71"/>
        <v>0</v>
      </c>
      <c r="AV610" s="1" t="b">
        <f t="shared" si="72"/>
        <v>0</v>
      </c>
      <c r="AW610" s="1" t="str">
        <f t="shared" si="73"/>
        <v>None</v>
      </c>
      <c r="AX610" s="1" t="b">
        <f t="shared" si="74"/>
        <v>0</v>
      </c>
      <c r="AY610" s="1" t="b">
        <f t="shared" si="75"/>
        <v>0</v>
      </c>
      <c r="AZ610" s="1" t="b">
        <f t="shared" si="76"/>
        <v>1</v>
      </c>
      <c r="BA610" s="1" t="b">
        <f t="shared" si="77"/>
        <v>1</v>
      </c>
      <c r="BB610" s="1" t="b">
        <f t="shared" si="78"/>
        <v>1</v>
      </c>
    </row>
    <row r="611">
      <c r="A611" s="16" t="s">
        <v>2585</v>
      </c>
      <c r="B611" s="17">
        <v>42770.0</v>
      </c>
      <c r="C611" s="4" t="s">
        <v>651</v>
      </c>
      <c r="D611" s="3" t="s">
        <v>370</v>
      </c>
      <c r="E611" s="3" t="s">
        <v>53</v>
      </c>
      <c r="F611" s="18" t="s">
        <v>55</v>
      </c>
      <c r="G611" s="6" t="s">
        <v>115</v>
      </c>
      <c r="H611" s="6"/>
      <c r="I611" s="7" t="s">
        <v>2586</v>
      </c>
      <c r="J611" s="27"/>
      <c r="K611" s="19" t="s">
        <v>132</v>
      </c>
      <c r="L611" s="3" t="s">
        <v>59</v>
      </c>
      <c r="M611" s="3" t="s">
        <v>2532</v>
      </c>
      <c r="N611" s="3" t="s">
        <v>2520</v>
      </c>
      <c r="O611" s="10" t="s">
        <v>62</v>
      </c>
      <c r="P611" s="20" t="s">
        <v>2587</v>
      </c>
      <c r="Q611" s="21"/>
      <c r="R611" s="21"/>
      <c r="S611" s="21"/>
      <c r="T611" s="25"/>
      <c r="U611" s="7" t="s">
        <v>2588</v>
      </c>
      <c r="V611" s="12"/>
      <c r="W611" s="5"/>
      <c r="X611" s="5" t="str">
        <f t="shared" si="85"/>
        <v>
</v>
      </c>
      <c r="Y611" s="12"/>
      <c r="Z611" s="5"/>
      <c r="AA611" s="5" t="str">
        <f t="shared" si="86"/>
        <v>
</v>
      </c>
      <c r="AB611" s="12"/>
      <c r="AC611" s="12"/>
      <c r="AD611" s="5" t="str">
        <f t="shared" si="87"/>
        <v>
</v>
      </c>
      <c r="AE611" s="12"/>
      <c r="AF611" s="12"/>
      <c r="AG611" s="12" t="str">
        <f t="shared" si="88"/>
        <v>
</v>
      </c>
      <c r="AH611" s="12">
        <v>0.0</v>
      </c>
      <c r="AI611" s="12" t="str">
        <f t="shared" si="59"/>
        <v>Graffiti</v>
      </c>
      <c r="AJ611" s="12" t="str">
        <f t="shared" si="60"/>
        <v>graffiti</v>
      </c>
      <c r="AK611" s="22" t="str">
        <f t="shared" si="89"/>
        <v/>
      </c>
      <c r="AL611" s="23" t="str">
        <f t="shared" si="62"/>
        <v/>
      </c>
      <c r="AM611" s="1" t="str">
        <f t="shared" si="90"/>
        <v/>
      </c>
      <c r="AN611" s="2" t="b">
        <f t="shared" si="64"/>
        <v>0</v>
      </c>
      <c r="AO611" s="1" t="b">
        <f t="shared" si="65"/>
        <v>0</v>
      </c>
      <c r="AP611" s="1" t="str">
        <f t="shared" si="66"/>
        <v>no involvement</v>
      </c>
      <c r="AQ611" s="1" t="b">
        <f t="shared" si="67"/>
        <v>0</v>
      </c>
      <c r="AR611" s="1" t="b">
        <f t="shared" si="68"/>
        <v>0</v>
      </c>
      <c r="AS611" s="1" t="b">
        <f t="shared" si="69"/>
        <v>0</v>
      </c>
      <c r="AT611" s="1" t="str">
        <f t="shared" si="70"/>
        <v>None</v>
      </c>
      <c r="AU611" s="1" t="b">
        <f t="shared" si="71"/>
        <v>0</v>
      </c>
      <c r="AV611" s="1" t="b">
        <f t="shared" si="72"/>
        <v>0</v>
      </c>
      <c r="AW611" s="1" t="str">
        <f t="shared" si="73"/>
        <v>None</v>
      </c>
      <c r="AX611" s="1" t="b">
        <f t="shared" si="74"/>
        <v>0</v>
      </c>
      <c r="AY611" s="1" t="b">
        <f t="shared" si="75"/>
        <v>0</v>
      </c>
      <c r="AZ611" s="1" t="b">
        <f t="shared" si="76"/>
        <v>0</v>
      </c>
      <c r="BA611" s="1" t="b">
        <f t="shared" si="77"/>
        <v>0</v>
      </c>
      <c r="BB611" s="1" t="b">
        <f t="shared" si="78"/>
        <v>0</v>
      </c>
    </row>
    <row r="612">
      <c r="A612" s="16" t="s">
        <v>2589</v>
      </c>
      <c r="B612" s="17">
        <v>42770.0</v>
      </c>
      <c r="C612" s="4" t="s">
        <v>2590</v>
      </c>
      <c r="D612" s="3" t="s">
        <v>95</v>
      </c>
      <c r="E612" s="3" t="s">
        <v>53</v>
      </c>
      <c r="F612" s="18" t="s">
        <v>54</v>
      </c>
      <c r="G612" s="6"/>
      <c r="H612" s="6"/>
      <c r="I612" s="25"/>
      <c r="J612" s="27"/>
      <c r="K612" s="19" t="s">
        <v>83</v>
      </c>
      <c r="L612" s="3" t="s">
        <v>329</v>
      </c>
      <c r="M612" s="3" t="s">
        <v>1358</v>
      </c>
      <c r="N612" s="3" t="s">
        <v>2520</v>
      </c>
      <c r="O612" s="3" t="s">
        <v>2591</v>
      </c>
      <c r="P612" s="21"/>
      <c r="Q612" s="36"/>
      <c r="R612" s="21"/>
      <c r="S612" s="21"/>
      <c r="T612" s="7" t="s">
        <v>561</v>
      </c>
      <c r="U612" s="25"/>
      <c r="V612" s="5" t="s">
        <v>70</v>
      </c>
      <c r="W612" s="5" t="s">
        <v>71</v>
      </c>
      <c r="X612" s="5" t="str">
        <f t="shared" si="85"/>
        <v>police/sheriff
other</v>
      </c>
      <c r="Y612" s="12"/>
      <c r="Z612" s="5"/>
      <c r="AA612" s="5" t="str">
        <f t="shared" si="86"/>
        <v>
</v>
      </c>
      <c r="AB612" s="12"/>
      <c r="AC612" s="12"/>
      <c r="AD612" s="5" t="str">
        <f t="shared" si="87"/>
        <v>
</v>
      </c>
      <c r="AE612" s="12"/>
      <c r="AF612" s="12"/>
      <c r="AG612" s="12" t="str">
        <f t="shared" si="88"/>
        <v>
</v>
      </c>
      <c r="AH612" s="12">
        <v>1.0</v>
      </c>
      <c r="AI612" s="12" t="str">
        <f t="shared" si="59"/>
        <v>Vandalism</v>
      </c>
      <c r="AJ612" s="12" t="str">
        <f t="shared" si="60"/>
        <v>vandalism</v>
      </c>
      <c r="AK612" s="22" t="str">
        <f t="shared" si="89"/>
        <v>other</v>
      </c>
      <c r="AL612" s="39" t="str">
        <f t="shared" si="62"/>
        <v>other</v>
      </c>
      <c r="AM612" s="1" t="str">
        <f t="shared" si="90"/>
        <v/>
      </c>
      <c r="AN612" s="2" t="b">
        <f t="shared" si="64"/>
        <v>0</v>
      </c>
      <c r="AO612" s="1" t="b">
        <f t="shared" si="65"/>
        <v>1</v>
      </c>
      <c r="AP612" s="1" t="str">
        <f t="shared" si="66"/>
        <v>other</v>
      </c>
      <c r="AQ612" s="1" t="b">
        <f t="shared" si="67"/>
        <v>0</v>
      </c>
      <c r="AR612" s="1" t="b">
        <f t="shared" si="68"/>
        <v>0</v>
      </c>
      <c r="AS612" s="1" t="b">
        <f t="shared" si="69"/>
        <v>0</v>
      </c>
      <c r="AT612" s="1" t="str">
        <f t="shared" si="70"/>
        <v>None</v>
      </c>
      <c r="AU612" s="1" t="b">
        <f t="shared" si="71"/>
        <v>0</v>
      </c>
      <c r="AV612" s="1" t="b">
        <f t="shared" si="72"/>
        <v>1</v>
      </c>
      <c r="AW612" s="1" t="str">
        <f t="shared" si="73"/>
        <v>police/sheriff</v>
      </c>
      <c r="AX612" s="1" t="b">
        <f t="shared" si="74"/>
        <v>0</v>
      </c>
      <c r="AY612" s="1" t="b">
        <f t="shared" si="75"/>
        <v>0</v>
      </c>
      <c r="AZ612" s="1" t="b">
        <f t="shared" si="76"/>
        <v>0</v>
      </c>
      <c r="BA612" s="1" t="b">
        <f t="shared" si="77"/>
        <v>0</v>
      </c>
      <c r="BB612" s="1" t="b">
        <f t="shared" si="78"/>
        <v>1</v>
      </c>
    </row>
    <row r="613">
      <c r="A613" s="16" t="s">
        <v>2592</v>
      </c>
      <c r="B613" s="17">
        <v>42782.0</v>
      </c>
      <c r="C613" s="4" t="s">
        <v>173</v>
      </c>
      <c r="D613" s="3" t="s">
        <v>174</v>
      </c>
      <c r="E613" s="3" t="s">
        <v>53</v>
      </c>
      <c r="F613" s="18" t="s">
        <v>55</v>
      </c>
      <c r="G613" s="6"/>
      <c r="H613" s="6"/>
      <c r="I613" s="25"/>
      <c r="J613" s="27"/>
      <c r="K613" s="19" t="s">
        <v>83</v>
      </c>
      <c r="L613" s="3" t="s">
        <v>59</v>
      </c>
      <c r="M613" s="3" t="s">
        <v>2532</v>
      </c>
      <c r="N613" s="3" t="s">
        <v>2520</v>
      </c>
      <c r="O613" s="3" t="s">
        <v>2593</v>
      </c>
      <c r="P613" s="20" t="s">
        <v>2594</v>
      </c>
      <c r="Q613" s="21"/>
      <c r="R613" s="21"/>
      <c r="S613" s="21"/>
      <c r="T613" s="7" t="s">
        <v>2595</v>
      </c>
      <c r="U613" s="7" t="s">
        <v>2596</v>
      </c>
      <c r="V613" s="5" t="s">
        <v>109</v>
      </c>
      <c r="W613" s="5" t="s">
        <v>110</v>
      </c>
      <c r="X613" s="5" t="str">
        <f t="shared" si="85"/>
        <v>mayor/council member
policy/committee/system creation</v>
      </c>
      <c r="Y613" s="12"/>
      <c r="Z613" s="5"/>
      <c r="AA613" s="5" t="str">
        <f t="shared" si="86"/>
        <v>
</v>
      </c>
      <c r="AB613" s="12"/>
      <c r="AC613" s="12"/>
      <c r="AD613" s="5" t="str">
        <f t="shared" si="87"/>
        <v>
</v>
      </c>
      <c r="AE613" s="12"/>
      <c r="AF613" s="12"/>
      <c r="AG613" s="12" t="str">
        <f t="shared" si="88"/>
        <v>
</v>
      </c>
      <c r="AH613" s="12">
        <v>1.0</v>
      </c>
      <c r="AI613" s="12" t="str">
        <f t="shared" si="59"/>
        <v>Graffiti</v>
      </c>
      <c r="AJ613" s="12" t="str">
        <f t="shared" si="60"/>
        <v>graffiti</v>
      </c>
      <c r="AK613" s="22" t="str">
        <f t="shared" si="89"/>
        <v>policy/committee/system creation</v>
      </c>
      <c r="AL613" s="23" t="str">
        <f t="shared" si="62"/>
        <v>policy/committee/system creation</v>
      </c>
      <c r="AM613" s="1" t="str">
        <f t="shared" si="90"/>
        <v/>
      </c>
      <c r="AN613" s="2" t="b">
        <f t="shared" si="64"/>
        <v>0</v>
      </c>
      <c r="AO613" s="1" t="b">
        <f t="shared" si="65"/>
        <v>0</v>
      </c>
      <c r="AP613" s="1" t="str">
        <f t="shared" si="66"/>
        <v>no involvement</v>
      </c>
      <c r="AQ613" s="1" t="b">
        <f t="shared" si="67"/>
        <v>0</v>
      </c>
      <c r="AR613" s="1" t="b">
        <f t="shared" si="68"/>
        <v>0</v>
      </c>
      <c r="AS613" s="1" t="b">
        <f t="shared" si="69"/>
        <v>0</v>
      </c>
      <c r="AT613" s="1" t="str">
        <f t="shared" si="70"/>
        <v>None</v>
      </c>
      <c r="AU613" s="1" t="b">
        <f t="shared" si="71"/>
        <v>0</v>
      </c>
      <c r="AV613" s="1" t="b">
        <f t="shared" si="72"/>
        <v>0</v>
      </c>
      <c r="AW613" s="1" t="str">
        <f t="shared" si="73"/>
        <v>None</v>
      </c>
      <c r="AX613" s="1" t="b">
        <f t="shared" si="74"/>
        <v>1</v>
      </c>
      <c r="AY613" s="1" t="b">
        <f t="shared" si="75"/>
        <v>0</v>
      </c>
      <c r="AZ613" s="1" t="b">
        <f t="shared" si="76"/>
        <v>0</v>
      </c>
      <c r="BA613" s="1" t="b">
        <f t="shared" si="77"/>
        <v>1</v>
      </c>
      <c r="BB613" s="1" t="b">
        <f t="shared" si="78"/>
        <v>0</v>
      </c>
    </row>
    <row r="614">
      <c r="A614" s="16" t="s">
        <v>2597</v>
      </c>
      <c r="B614" s="17">
        <v>42783.0</v>
      </c>
      <c r="C614" s="4" t="s">
        <v>779</v>
      </c>
      <c r="D614" s="3" t="s">
        <v>1178</v>
      </c>
      <c r="E614" s="3" t="s">
        <v>53</v>
      </c>
      <c r="F614" s="18" t="s">
        <v>82</v>
      </c>
      <c r="G614" s="26"/>
      <c r="H614" s="26"/>
      <c r="I614" s="7" t="s">
        <v>2598</v>
      </c>
      <c r="J614" s="27"/>
      <c r="K614" s="19" t="s">
        <v>83</v>
      </c>
      <c r="L614" s="3" t="s">
        <v>146</v>
      </c>
      <c r="M614" s="3" t="s">
        <v>2532</v>
      </c>
      <c r="N614" s="3" t="s">
        <v>2520</v>
      </c>
      <c r="O614" s="3" t="s">
        <v>484</v>
      </c>
      <c r="P614" s="20" t="s">
        <v>2599</v>
      </c>
      <c r="Q614" s="3" t="s">
        <v>874</v>
      </c>
      <c r="R614" s="21"/>
      <c r="S614" s="21"/>
      <c r="T614" s="7" t="s">
        <v>2600</v>
      </c>
      <c r="U614" s="7" t="s">
        <v>2601</v>
      </c>
      <c r="V614" s="5" t="s">
        <v>164</v>
      </c>
      <c r="W614" s="5" t="s">
        <v>226</v>
      </c>
      <c r="X614" s="5" t="str">
        <f t="shared" si="85"/>
        <v>business owner
victim support</v>
      </c>
      <c r="Y614" s="12"/>
      <c r="Z614" s="5"/>
      <c r="AA614" s="5" t="str">
        <f t="shared" si="86"/>
        <v>
</v>
      </c>
      <c r="AB614" s="12"/>
      <c r="AC614" s="12"/>
      <c r="AD614" s="5" t="str">
        <f t="shared" si="87"/>
        <v>
</v>
      </c>
      <c r="AE614" s="12"/>
      <c r="AF614" s="12"/>
      <c r="AG614" s="12" t="str">
        <f t="shared" si="88"/>
        <v>
</v>
      </c>
      <c r="AH614" s="12">
        <v>1.0</v>
      </c>
      <c r="AI614" s="12" t="str">
        <f t="shared" si="59"/>
        <v>Other</v>
      </c>
      <c r="AJ614" s="12" t="str">
        <f t="shared" si="60"/>
        <v>none</v>
      </c>
      <c r="AK614" s="22" t="str">
        <f t="shared" si="89"/>
        <v>victim support</v>
      </c>
      <c r="AL614" s="23" t="str">
        <f t="shared" si="62"/>
        <v>victim support</v>
      </c>
      <c r="AM614" s="1" t="str">
        <f t="shared" si="90"/>
        <v>Immigrant</v>
      </c>
      <c r="AN614" s="2" t="b">
        <f t="shared" si="64"/>
        <v>1</v>
      </c>
      <c r="AO614" s="1" t="b">
        <f t="shared" si="65"/>
        <v>0</v>
      </c>
      <c r="AP614" s="1" t="str">
        <f t="shared" si="66"/>
        <v>no involvement</v>
      </c>
      <c r="AQ614" s="1" t="b">
        <f t="shared" si="67"/>
        <v>0</v>
      </c>
      <c r="AR614" s="1" t="b">
        <f t="shared" si="68"/>
        <v>0</v>
      </c>
      <c r="AS614" s="1" t="b">
        <f t="shared" si="69"/>
        <v>0</v>
      </c>
      <c r="AT614" s="1" t="str">
        <f t="shared" si="70"/>
        <v>None</v>
      </c>
      <c r="AU614" s="1" t="b">
        <f t="shared" si="71"/>
        <v>0</v>
      </c>
      <c r="AV614" s="1" t="b">
        <f t="shared" si="72"/>
        <v>0</v>
      </c>
      <c r="AW614" s="1" t="str">
        <f t="shared" si="73"/>
        <v>None</v>
      </c>
      <c r="AX614" s="1" t="b">
        <f t="shared" si="74"/>
        <v>0</v>
      </c>
      <c r="AY614" s="1" t="b">
        <f t="shared" si="75"/>
        <v>0</v>
      </c>
      <c r="AZ614" s="1" t="b">
        <f t="shared" si="76"/>
        <v>1</v>
      </c>
      <c r="BA614" s="1" t="b">
        <f t="shared" si="77"/>
        <v>1</v>
      </c>
      <c r="BB614" s="1" t="b">
        <f t="shared" si="78"/>
        <v>0</v>
      </c>
    </row>
    <row r="615">
      <c r="A615" s="16" t="s">
        <v>2602</v>
      </c>
      <c r="B615" s="17">
        <v>42801.0</v>
      </c>
      <c r="C615" s="4" t="s">
        <v>2603</v>
      </c>
      <c r="D615" s="3" t="s">
        <v>81</v>
      </c>
      <c r="E615" s="3" t="s">
        <v>53</v>
      </c>
      <c r="F615" s="18" t="s">
        <v>672</v>
      </c>
      <c r="G615" s="6"/>
      <c r="H615" s="6"/>
      <c r="I615" s="25"/>
      <c r="J615" s="27"/>
      <c r="K615" s="19" t="s">
        <v>83</v>
      </c>
      <c r="L615" s="3" t="s">
        <v>59</v>
      </c>
      <c r="M615" s="3" t="s">
        <v>2604</v>
      </c>
      <c r="N615" s="3" t="s">
        <v>2520</v>
      </c>
      <c r="O615" s="10" t="s">
        <v>62</v>
      </c>
      <c r="P615" s="74"/>
      <c r="Q615" s="21"/>
      <c r="R615" s="21"/>
      <c r="S615" s="21"/>
      <c r="T615" s="7" t="s">
        <v>2605</v>
      </c>
      <c r="U615" s="25"/>
      <c r="V615" s="5" t="s">
        <v>109</v>
      </c>
      <c r="W615" s="5" t="s">
        <v>111</v>
      </c>
      <c r="X615" s="5" t="str">
        <f t="shared" si="85"/>
        <v>mayor/council member
letters/statements</v>
      </c>
      <c r="Y615" s="5" t="s">
        <v>109</v>
      </c>
      <c r="Z615" s="5" t="s">
        <v>110</v>
      </c>
      <c r="AA615" s="5" t="str">
        <f t="shared" si="86"/>
        <v>mayor/council member
policy/committee/system creation</v>
      </c>
      <c r="AB615" s="5" t="s">
        <v>70</v>
      </c>
      <c r="AC615" s="5" t="s">
        <v>71</v>
      </c>
      <c r="AD615" s="5" t="str">
        <f t="shared" si="87"/>
        <v>police/sheriff
other</v>
      </c>
      <c r="AE615" s="12"/>
      <c r="AF615" s="12"/>
      <c r="AG615" s="12" t="str">
        <f t="shared" si="88"/>
        <v>
</v>
      </c>
      <c r="AH615" s="12">
        <v>3.0</v>
      </c>
      <c r="AI615" s="12" t="str">
        <f t="shared" si="59"/>
        <v>Graffiti</v>
      </c>
      <c r="AJ615" s="12" t="str">
        <f t="shared" si="60"/>
        <v>graffiti</v>
      </c>
      <c r="AK615" s="22" t="str">
        <f t="shared" si="89"/>
        <v>letters/statements, policy/committee/system creation, other</v>
      </c>
      <c r="AL615" s="23" t="str">
        <f t="shared" si="62"/>
        <v>mayor/council member, mayor/council member, police/sheriff</v>
      </c>
      <c r="AM615" s="1" t="str">
        <f t="shared" si="90"/>
        <v/>
      </c>
      <c r="AN615" s="2" t="b">
        <f t="shared" si="64"/>
        <v>0</v>
      </c>
      <c r="AO615" s="1" t="b">
        <f t="shared" si="65"/>
        <v>1</v>
      </c>
      <c r="AP615" s="1" t="str">
        <f t="shared" si="66"/>
        <v>other</v>
      </c>
      <c r="AQ615" s="1" t="b">
        <f t="shared" si="67"/>
        <v>0</v>
      </c>
      <c r="AR615" s="1" t="b">
        <f t="shared" si="68"/>
        <v>1</v>
      </c>
      <c r="AS615" s="1" t="b">
        <f t="shared" si="69"/>
        <v>0</v>
      </c>
      <c r="AT615" s="1" t="str">
        <f t="shared" si="70"/>
        <v>None</v>
      </c>
      <c r="AU615" s="1" t="b">
        <f t="shared" si="71"/>
        <v>0</v>
      </c>
      <c r="AV615" s="1" t="b">
        <f t="shared" si="72"/>
        <v>1</v>
      </c>
      <c r="AW615" s="1" t="str">
        <f t="shared" si="73"/>
        <v>police/sheriff</v>
      </c>
      <c r="AX615" s="1" t="b">
        <f t="shared" si="74"/>
        <v>1</v>
      </c>
      <c r="AY615" s="1" t="b">
        <f t="shared" si="75"/>
        <v>0</v>
      </c>
      <c r="AZ615" s="1" t="b">
        <f t="shared" si="76"/>
        <v>0</v>
      </c>
      <c r="BA615" s="1" t="b">
        <f t="shared" si="77"/>
        <v>1</v>
      </c>
      <c r="BB615" s="1" t="b">
        <f t="shared" si="78"/>
        <v>1</v>
      </c>
    </row>
    <row r="616">
      <c r="A616" s="16" t="s">
        <v>2606</v>
      </c>
      <c r="B616" s="17">
        <v>42813.0</v>
      </c>
      <c r="C616" s="4" t="s">
        <v>2607</v>
      </c>
      <c r="D616" s="3" t="s">
        <v>103</v>
      </c>
      <c r="E616" s="3" t="s">
        <v>659</v>
      </c>
      <c r="F616" s="18" t="s">
        <v>82</v>
      </c>
      <c r="G616" s="26"/>
      <c r="H616" s="26"/>
      <c r="I616" s="25"/>
      <c r="J616" s="27"/>
      <c r="K616" s="19" t="s">
        <v>83</v>
      </c>
      <c r="L616" s="3" t="s">
        <v>2608</v>
      </c>
      <c r="M616" s="3" t="s">
        <v>2532</v>
      </c>
      <c r="N616" s="3" t="s">
        <v>2520</v>
      </c>
      <c r="O616" s="3" t="s">
        <v>326</v>
      </c>
      <c r="P616" s="260" t="s">
        <v>2609</v>
      </c>
      <c r="Q616" s="36"/>
      <c r="R616" s="21"/>
      <c r="S616" s="21"/>
      <c r="T616" s="7" t="s">
        <v>2610</v>
      </c>
      <c r="U616" s="7" t="s">
        <v>2611</v>
      </c>
      <c r="V616" s="12"/>
      <c r="W616" s="5"/>
      <c r="X616" s="5" t="str">
        <f t="shared" si="85"/>
        <v>
</v>
      </c>
      <c r="Y616" s="12"/>
      <c r="Z616" s="5"/>
      <c r="AA616" s="5" t="str">
        <f t="shared" si="86"/>
        <v>
</v>
      </c>
      <c r="AB616" s="12"/>
      <c r="AC616" s="12"/>
      <c r="AD616" s="5" t="str">
        <f t="shared" si="87"/>
        <v>
</v>
      </c>
      <c r="AE616" s="12"/>
      <c r="AF616" s="12"/>
      <c r="AG616" s="12" t="str">
        <f t="shared" si="88"/>
        <v>
</v>
      </c>
      <c r="AH616" s="12">
        <v>0.0</v>
      </c>
      <c r="AI616" s="12" t="str">
        <f t="shared" si="59"/>
        <v>Other</v>
      </c>
      <c r="AJ616" s="12" t="str">
        <f t="shared" si="60"/>
        <v>none</v>
      </c>
      <c r="AK616" s="22" t="str">
        <f t="shared" si="89"/>
        <v/>
      </c>
      <c r="AL616" s="39" t="str">
        <f t="shared" si="62"/>
        <v/>
      </c>
      <c r="AM616" s="1" t="str">
        <f t="shared" si="90"/>
        <v/>
      </c>
      <c r="AN616" s="2" t="b">
        <f t="shared" si="64"/>
        <v>0</v>
      </c>
      <c r="AO616" s="1" t="b">
        <f t="shared" si="65"/>
        <v>0</v>
      </c>
      <c r="AP616" s="1" t="str">
        <f t="shared" si="66"/>
        <v>no involvement</v>
      </c>
      <c r="AQ616" s="1" t="b">
        <f t="shared" si="67"/>
        <v>0</v>
      </c>
      <c r="AR616" s="1" t="b">
        <f t="shared" si="68"/>
        <v>0</v>
      </c>
      <c r="AS616" s="1" t="b">
        <f t="shared" si="69"/>
        <v>0</v>
      </c>
      <c r="AT616" s="1" t="str">
        <f t="shared" si="70"/>
        <v>None</v>
      </c>
      <c r="AU616" s="1" t="b">
        <f t="shared" si="71"/>
        <v>0</v>
      </c>
      <c r="AV616" s="1" t="b">
        <f t="shared" si="72"/>
        <v>0</v>
      </c>
      <c r="AW616" s="1" t="str">
        <f t="shared" si="73"/>
        <v>None</v>
      </c>
      <c r="AX616" s="1" t="b">
        <f t="shared" si="74"/>
        <v>0</v>
      </c>
      <c r="AY616" s="1" t="b">
        <f t="shared" si="75"/>
        <v>0</v>
      </c>
      <c r="AZ616" s="1" t="b">
        <f t="shared" si="76"/>
        <v>0</v>
      </c>
      <c r="BA616" s="1" t="b">
        <f t="shared" si="77"/>
        <v>0</v>
      </c>
      <c r="BB616" s="1" t="b">
        <f t="shared" si="78"/>
        <v>0</v>
      </c>
    </row>
    <row r="617">
      <c r="A617" s="16" t="s">
        <v>2612</v>
      </c>
      <c r="B617" s="17">
        <v>42826.0</v>
      </c>
      <c r="C617" s="4" t="s">
        <v>886</v>
      </c>
      <c r="D617" s="3" t="s">
        <v>887</v>
      </c>
      <c r="E617" s="3" t="s">
        <v>53</v>
      </c>
      <c r="F617" s="18" t="s">
        <v>54</v>
      </c>
      <c r="G617" s="6"/>
      <c r="H617" s="6"/>
      <c r="I617" s="25"/>
      <c r="J617" s="27"/>
      <c r="K617" s="19" t="s">
        <v>83</v>
      </c>
      <c r="L617" s="3" t="s">
        <v>59</v>
      </c>
      <c r="M617" s="3" t="s">
        <v>2532</v>
      </c>
      <c r="N617" s="3" t="s">
        <v>2520</v>
      </c>
      <c r="O617" s="3" t="s">
        <v>85</v>
      </c>
      <c r="P617" s="74"/>
      <c r="Q617" s="21"/>
      <c r="R617" s="21"/>
      <c r="S617" s="21"/>
      <c r="T617" s="7" t="s">
        <v>2613</v>
      </c>
      <c r="U617" s="7" t="s">
        <v>2614</v>
      </c>
      <c r="V617" s="5" t="s">
        <v>70</v>
      </c>
      <c r="W617" s="5" t="s">
        <v>71</v>
      </c>
      <c r="X617" s="5" t="str">
        <f t="shared" si="85"/>
        <v>police/sheriff
other</v>
      </c>
      <c r="Y617" s="5" t="s">
        <v>164</v>
      </c>
      <c r="Z617" s="5" t="s">
        <v>71</v>
      </c>
      <c r="AA617" s="5" t="str">
        <f t="shared" si="86"/>
        <v>business owner
other</v>
      </c>
      <c r="AB617" s="12"/>
      <c r="AC617" s="12"/>
      <c r="AD617" s="5" t="str">
        <f t="shared" si="87"/>
        <v>
</v>
      </c>
      <c r="AE617" s="12"/>
      <c r="AF617" s="12"/>
      <c r="AG617" s="12" t="str">
        <f t="shared" si="88"/>
        <v>
</v>
      </c>
      <c r="AH617" s="12">
        <v>2.0</v>
      </c>
      <c r="AI617" s="12" t="str">
        <f t="shared" si="59"/>
        <v>Vandalism</v>
      </c>
      <c r="AJ617" s="12" t="str">
        <f t="shared" si="60"/>
        <v>vandalism</v>
      </c>
      <c r="AK617" s="22" t="str">
        <f t="shared" si="89"/>
        <v>other, other</v>
      </c>
      <c r="AL617" s="23" t="str">
        <f t="shared" si="62"/>
        <v>police/sheriff, business owner</v>
      </c>
      <c r="AM617" s="1" t="str">
        <f t="shared" si="90"/>
        <v/>
      </c>
      <c r="AN617" s="2" t="b">
        <f t="shared" si="64"/>
        <v>0</v>
      </c>
      <c r="AO617" s="1" t="b">
        <f t="shared" si="65"/>
        <v>1</v>
      </c>
      <c r="AP617" s="1" t="str">
        <f t="shared" si="66"/>
        <v>other</v>
      </c>
      <c r="AQ617" s="1" t="b">
        <f t="shared" si="67"/>
        <v>0</v>
      </c>
      <c r="AR617" s="1" t="b">
        <f t="shared" si="68"/>
        <v>0</v>
      </c>
      <c r="AS617" s="1" t="b">
        <f t="shared" si="69"/>
        <v>0</v>
      </c>
      <c r="AT617" s="1" t="str">
        <f t="shared" si="70"/>
        <v>None</v>
      </c>
      <c r="AU617" s="1" t="b">
        <f t="shared" si="71"/>
        <v>0</v>
      </c>
      <c r="AV617" s="1" t="b">
        <f t="shared" si="72"/>
        <v>1</v>
      </c>
      <c r="AW617" s="1" t="str">
        <f t="shared" si="73"/>
        <v>police/sheriff</v>
      </c>
      <c r="AX617" s="1" t="b">
        <f t="shared" si="74"/>
        <v>0</v>
      </c>
      <c r="AY617" s="1" t="b">
        <f t="shared" si="75"/>
        <v>0</v>
      </c>
      <c r="AZ617" s="1" t="b">
        <f t="shared" si="76"/>
        <v>0</v>
      </c>
      <c r="BA617" s="1" t="b">
        <f t="shared" si="77"/>
        <v>0</v>
      </c>
      <c r="BB617" s="1" t="b">
        <f t="shared" si="78"/>
        <v>1</v>
      </c>
    </row>
    <row r="618">
      <c r="A618" s="16" t="s">
        <v>2615</v>
      </c>
      <c r="B618" s="17">
        <v>42838.0</v>
      </c>
      <c r="C618" s="4" t="s">
        <v>2616</v>
      </c>
      <c r="D618" s="3" t="s">
        <v>1036</v>
      </c>
      <c r="E618" s="3" t="s">
        <v>659</v>
      </c>
      <c r="F618" s="18" t="s">
        <v>54</v>
      </c>
      <c r="G618" s="6"/>
      <c r="H618" s="6"/>
      <c r="I618" s="25"/>
      <c r="J618" s="104"/>
      <c r="K618" s="19" t="s">
        <v>83</v>
      </c>
      <c r="L618" s="3" t="s">
        <v>146</v>
      </c>
      <c r="M618" s="3" t="s">
        <v>84</v>
      </c>
      <c r="N618" s="3" t="s">
        <v>2520</v>
      </c>
      <c r="O618" s="85" t="s">
        <v>62</v>
      </c>
      <c r="P618" s="74"/>
      <c r="Q618" s="36"/>
      <c r="R618" s="21"/>
      <c r="S618" s="21"/>
      <c r="T618" s="25"/>
      <c r="U618" s="25"/>
      <c r="V618" s="12"/>
      <c r="W618" s="5"/>
      <c r="X618" s="5" t="str">
        <f t="shared" si="85"/>
        <v>
</v>
      </c>
      <c r="Y618" s="12"/>
      <c r="Z618" s="5"/>
      <c r="AA618" s="5" t="str">
        <f t="shared" si="86"/>
        <v>
</v>
      </c>
      <c r="AB618" s="12"/>
      <c r="AC618" s="12"/>
      <c r="AD618" s="5" t="str">
        <f t="shared" si="87"/>
        <v>
</v>
      </c>
      <c r="AE618" s="12"/>
      <c r="AF618" s="12"/>
      <c r="AG618" s="12" t="str">
        <f t="shared" si="88"/>
        <v>
</v>
      </c>
      <c r="AH618" s="12">
        <v>0.0</v>
      </c>
      <c r="AI618" s="12" t="str">
        <f t="shared" si="59"/>
        <v>Vandalism</v>
      </c>
      <c r="AJ618" s="12" t="str">
        <f t="shared" si="60"/>
        <v>vandalism</v>
      </c>
      <c r="AK618" s="22" t="str">
        <f t="shared" si="89"/>
        <v/>
      </c>
      <c r="AL618" s="39" t="str">
        <f t="shared" si="62"/>
        <v/>
      </c>
      <c r="AM618" s="1" t="str">
        <f t="shared" si="90"/>
        <v/>
      </c>
      <c r="AN618" s="2" t="b">
        <f t="shared" si="64"/>
        <v>0</v>
      </c>
      <c r="AO618" s="1" t="b">
        <f t="shared" si="65"/>
        <v>0</v>
      </c>
      <c r="AP618" s="1" t="str">
        <f t="shared" si="66"/>
        <v>no involvement</v>
      </c>
      <c r="AQ618" s="1" t="b">
        <f t="shared" si="67"/>
        <v>0</v>
      </c>
      <c r="AR618" s="1" t="b">
        <f t="shared" si="68"/>
        <v>0</v>
      </c>
      <c r="AS618" s="1" t="b">
        <f t="shared" si="69"/>
        <v>0</v>
      </c>
      <c r="AT618" s="1" t="str">
        <f t="shared" si="70"/>
        <v>None</v>
      </c>
      <c r="AU618" s="1" t="b">
        <f t="shared" si="71"/>
        <v>0</v>
      </c>
      <c r="AV618" s="1" t="b">
        <f t="shared" si="72"/>
        <v>0</v>
      </c>
      <c r="AW618" s="1" t="str">
        <f t="shared" si="73"/>
        <v>None</v>
      </c>
      <c r="AX618" s="1" t="b">
        <f t="shared" si="74"/>
        <v>0</v>
      </c>
      <c r="AY618" s="1" t="b">
        <f t="shared" si="75"/>
        <v>0</v>
      </c>
      <c r="AZ618" s="1" t="b">
        <f t="shared" si="76"/>
        <v>0</v>
      </c>
      <c r="BA618" s="1" t="b">
        <f t="shared" si="77"/>
        <v>0</v>
      </c>
      <c r="BB618" s="1" t="b">
        <f t="shared" si="78"/>
        <v>0</v>
      </c>
    </row>
    <row r="619">
      <c r="A619" s="16" t="s">
        <v>2617</v>
      </c>
      <c r="B619" s="17">
        <v>42894.0</v>
      </c>
      <c r="C619" s="4" t="s">
        <v>2618</v>
      </c>
      <c r="D619" s="3" t="s">
        <v>52</v>
      </c>
      <c r="E619" s="3" t="s">
        <v>53</v>
      </c>
      <c r="F619" s="18" t="s">
        <v>55</v>
      </c>
      <c r="G619" s="6"/>
      <c r="H619" s="6"/>
      <c r="I619" s="25"/>
      <c r="J619" s="27"/>
      <c r="K619" s="19" t="s">
        <v>83</v>
      </c>
      <c r="L619" s="3" t="s">
        <v>59</v>
      </c>
      <c r="M619" s="3" t="s">
        <v>2619</v>
      </c>
      <c r="N619" s="3" t="s">
        <v>2520</v>
      </c>
      <c r="O619" s="3" t="s">
        <v>468</v>
      </c>
      <c r="P619" s="74"/>
      <c r="Q619" s="3" t="s">
        <v>134</v>
      </c>
      <c r="R619" s="3"/>
      <c r="S619" s="21"/>
      <c r="T619" s="25"/>
      <c r="U619" s="25"/>
      <c r="V619" s="12"/>
      <c r="W619" s="5"/>
      <c r="X619" s="5" t="str">
        <f t="shared" si="85"/>
        <v>
</v>
      </c>
      <c r="Y619" s="12"/>
      <c r="Z619" s="5"/>
      <c r="AA619" s="5" t="str">
        <f t="shared" si="86"/>
        <v>
</v>
      </c>
      <c r="AB619" s="12"/>
      <c r="AC619" s="12"/>
      <c r="AD619" s="5" t="str">
        <f t="shared" si="87"/>
        <v>
</v>
      </c>
      <c r="AE619" s="12"/>
      <c r="AF619" s="12"/>
      <c r="AG619" s="12" t="str">
        <f t="shared" si="88"/>
        <v>
</v>
      </c>
      <c r="AH619" s="12">
        <v>0.0</v>
      </c>
      <c r="AI619" s="12" t="str">
        <f t="shared" si="59"/>
        <v>Graffiti</v>
      </c>
      <c r="AJ619" s="12" t="str">
        <f t="shared" si="60"/>
        <v>graffiti</v>
      </c>
      <c r="AK619" s="22" t="str">
        <f t="shared" si="89"/>
        <v/>
      </c>
      <c r="AL619" s="23" t="str">
        <f t="shared" si="62"/>
        <v/>
      </c>
      <c r="AM619" s="1" t="str">
        <f t="shared" si="90"/>
        <v>Jewish Community</v>
      </c>
      <c r="AN619" s="2" t="b">
        <f t="shared" si="64"/>
        <v>0</v>
      </c>
      <c r="AO619" s="1" t="b">
        <f t="shared" si="65"/>
        <v>0</v>
      </c>
      <c r="AP619" s="1" t="str">
        <f t="shared" si="66"/>
        <v>no involvement</v>
      </c>
      <c r="AQ619" s="1" t="b">
        <f t="shared" si="67"/>
        <v>0</v>
      </c>
      <c r="AR619" s="1" t="b">
        <f t="shared" si="68"/>
        <v>0</v>
      </c>
      <c r="AS619" s="1" t="b">
        <f t="shared" si="69"/>
        <v>0</v>
      </c>
      <c r="AT619" s="1" t="str">
        <f t="shared" si="70"/>
        <v>None</v>
      </c>
      <c r="AU619" s="1" t="b">
        <f t="shared" si="71"/>
        <v>0</v>
      </c>
      <c r="AV619" s="1" t="b">
        <f t="shared" si="72"/>
        <v>0</v>
      </c>
      <c r="AW619" s="1" t="str">
        <f t="shared" si="73"/>
        <v>None</v>
      </c>
      <c r="AX619" s="1" t="b">
        <f t="shared" si="74"/>
        <v>0</v>
      </c>
      <c r="AY619" s="1" t="b">
        <f t="shared" si="75"/>
        <v>0</v>
      </c>
      <c r="AZ619" s="1" t="b">
        <f t="shared" si="76"/>
        <v>0</v>
      </c>
      <c r="BA619" s="1" t="b">
        <f t="shared" si="77"/>
        <v>0</v>
      </c>
      <c r="BB619" s="1" t="b">
        <f t="shared" si="78"/>
        <v>0</v>
      </c>
    </row>
    <row r="620">
      <c r="A620" s="16" t="s">
        <v>2620</v>
      </c>
      <c r="B620" s="17">
        <v>42903.0</v>
      </c>
      <c r="C620" s="4" t="s">
        <v>2621</v>
      </c>
      <c r="D620" s="3" t="s">
        <v>454</v>
      </c>
      <c r="E620" s="3" t="s">
        <v>53</v>
      </c>
      <c r="F620" s="18" t="s">
        <v>55</v>
      </c>
      <c r="G620" s="6"/>
      <c r="H620" s="6"/>
      <c r="I620" s="25"/>
      <c r="J620" s="27"/>
      <c r="K620" s="19" t="s">
        <v>83</v>
      </c>
      <c r="L620" s="3" t="s">
        <v>59</v>
      </c>
      <c r="M620" s="3" t="s">
        <v>2573</v>
      </c>
      <c r="N620" s="3" t="s">
        <v>2520</v>
      </c>
      <c r="O620" s="10" t="s">
        <v>62</v>
      </c>
      <c r="P620" s="20" t="s">
        <v>2622</v>
      </c>
      <c r="Q620" s="21"/>
      <c r="R620" s="21"/>
      <c r="S620" s="21"/>
      <c r="T620" s="7" t="s">
        <v>2623</v>
      </c>
      <c r="U620" s="25"/>
      <c r="V620" s="5" t="s">
        <v>164</v>
      </c>
      <c r="W620" s="5" t="s">
        <v>69</v>
      </c>
      <c r="X620" s="5" t="str">
        <f t="shared" si="85"/>
        <v>business owner
clean up/cover up</v>
      </c>
      <c r="Y620" s="5" t="s">
        <v>68</v>
      </c>
      <c r="Z620" s="5" t="s">
        <v>226</v>
      </c>
      <c r="AA620" s="5" t="str">
        <f t="shared" si="86"/>
        <v>community members
victim support</v>
      </c>
      <c r="AB620" s="12"/>
      <c r="AC620" s="12"/>
      <c r="AD620" s="5" t="str">
        <f t="shared" si="87"/>
        <v>
</v>
      </c>
      <c r="AE620" s="12"/>
      <c r="AF620" s="12"/>
      <c r="AG620" s="12" t="str">
        <f t="shared" si="88"/>
        <v>
</v>
      </c>
      <c r="AH620" s="12">
        <v>2.0</v>
      </c>
      <c r="AI620" s="12" t="str">
        <f t="shared" si="59"/>
        <v>Graffiti</v>
      </c>
      <c r="AJ620" s="12" t="str">
        <f t="shared" si="60"/>
        <v>graffiti</v>
      </c>
      <c r="AK620" s="22" t="str">
        <f t="shared" si="89"/>
        <v>clean up/cover up, victim support</v>
      </c>
      <c r="AL620" s="23" t="str">
        <f t="shared" si="62"/>
        <v>business owner, community members</v>
      </c>
      <c r="AM620" s="1" t="str">
        <f t="shared" si="90"/>
        <v/>
      </c>
      <c r="AN620" s="2" t="b">
        <f t="shared" si="64"/>
        <v>0</v>
      </c>
      <c r="AO620" s="1" t="b">
        <f t="shared" si="65"/>
        <v>0</v>
      </c>
      <c r="AP620" s="1" t="str">
        <f t="shared" si="66"/>
        <v>no involvement</v>
      </c>
      <c r="AQ620" s="1" t="b">
        <f t="shared" si="67"/>
        <v>0</v>
      </c>
      <c r="AR620" s="1" t="b">
        <f t="shared" si="68"/>
        <v>0</v>
      </c>
      <c r="AS620" s="1" t="b">
        <f t="shared" si="69"/>
        <v>1</v>
      </c>
      <c r="AT620" s="1" t="str">
        <f t="shared" si="70"/>
        <v>business owner</v>
      </c>
      <c r="AU620" s="1" t="b">
        <f t="shared" si="71"/>
        <v>0</v>
      </c>
      <c r="AV620" s="1" t="b">
        <f t="shared" si="72"/>
        <v>0</v>
      </c>
      <c r="AW620" s="1" t="str">
        <f t="shared" si="73"/>
        <v>None</v>
      </c>
      <c r="AX620" s="1" t="b">
        <f t="shared" si="74"/>
        <v>0</v>
      </c>
      <c r="AY620" s="1" t="b">
        <f t="shared" si="75"/>
        <v>0</v>
      </c>
      <c r="AZ620" s="1" t="b">
        <f t="shared" si="76"/>
        <v>1</v>
      </c>
      <c r="BA620" s="1" t="b">
        <f t="shared" si="77"/>
        <v>1</v>
      </c>
      <c r="BB620" s="1" t="b">
        <f t="shared" si="78"/>
        <v>1</v>
      </c>
    </row>
    <row r="621">
      <c r="A621" s="16" t="s">
        <v>2624</v>
      </c>
      <c r="B621" s="17">
        <v>42905.0</v>
      </c>
      <c r="C621" s="4" t="s">
        <v>1916</v>
      </c>
      <c r="D621" s="3" t="s">
        <v>898</v>
      </c>
      <c r="E621" s="3" t="s">
        <v>659</v>
      </c>
      <c r="F621" s="18" t="s">
        <v>881</v>
      </c>
      <c r="G621" s="6"/>
      <c r="H621" s="6"/>
      <c r="I621" s="25"/>
      <c r="J621" s="104" t="s">
        <v>185</v>
      </c>
      <c r="K621" s="19" t="s">
        <v>83</v>
      </c>
      <c r="L621" s="3" t="s">
        <v>556</v>
      </c>
      <c r="M621" s="3" t="s">
        <v>2532</v>
      </c>
      <c r="N621" s="3" t="s">
        <v>2520</v>
      </c>
      <c r="O621" s="3" t="s">
        <v>275</v>
      </c>
      <c r="P621" s="74"/>
      <c r="Q621" s="21"/>
      <c r="R621" s="21"/>
      <c r="S621" s="21"/>
      <c r="T621" s="7" t="s">
        <v>2625</v>
      </c>
      <c r="U621" s="25"/>
      <c r="V621" s="5" t="s">
        <v>164</v>
      </c>
      <c r="W621" s="5" t="s">
        <v>69</v>
      </c>
      <c r="X621" s="5" t="str">
        <f t="shared" si="85"/>
        <v>business owner
clean up/cover up</v>
      </c>
      <c r="Y621" s="12"/>
      <c r="Z621" s="5"/>
      <c r="AA621" s="5" t="str">
        <f t="shared" si="86"/>
        <v>
</v>
      </c>
      <c r="AB621" s="12"/>
      <c r="AC621" s="12"/>
      <c r="AD621" s="5" t="str">
        <f t="shared" si="87"/>
        <v>
</v>
      </c>
      <c r="AE621" s="12"/>
      <c r="AF621" s="12"/>
      <c r="AG621" s="12" t="str">
        <f t="shared" si="88"/>
        <v>
</v>
      </c>
      <c r="AH621" s="12">
        <v>1.0</v>
      </c>
      <c r="AI621" s="12" t="str">
        <f t="shared" si="59"/>
        <v>Symbol</v>
      </c>
      <c r="AJ621" s="12" t="str">
        <f t="shared" si="60"/>
        <v>other</v>
      </c>
      <c r="AK621" s="22" t="str">
        <f t="shared" si="89"/>
        <v>clean up/cover up</v>
      </c>
      <c r="AL621" s="23" t="str">
        <f t="shared" si="62"/>
        <v>clean up/cover up</v>
      </c>
      <c r="AM621" s="1" t="str">
        <f t="shared" si="90"/>
        <v/>
      </c>
      <c r="AN621" s="2" t="b">
        <f t="shared" si="64"/>
        <v>0</v>
      </c>
      <c r="AO621" s="1" t="b">
        <f t="shared" si="65"/>
        <v>0</v>
      </c>
      <c r="AP621" s="1" t="str">
        <f t="shared" si="66"/>
        <v>no involvement</v>
      </c>
      <c r="AQ621" s="1" t="b">
        <f t="shared" si="67"/>
        <v>0</v>
      </c>
      <c r="AR621" s="1" t="b">
        <f t="shared" si="68"/>
        <v>0</v>
      </c>
      <c r="AS621" s="1" t="b">
        <f t="shared" si="69"/>
        <v>1</v>
      </c>
      <c r="AT621" s="1" t="str">
        <f t="shared" si="70"/>
        <v>business owner</v>
      </c>
      <c r="AU621" s="1" t="b">
        <f t="shared" si="71"/>
        <v>0</v>
      </c>
      <c r="AV621" s="1" t="b">
        <f t="shared" si="72"/>
        <v>0</v>
      </c>
      <c r="AW621" s="1" t="str">
        <f t="shared" si="73"/>
        <v>None</v>
      </c>
      <c r="AX621" s="1" t="b">
        <f t="shared" si="74"/>
        <v>0</v>
      </c>
      <c r="AY621" s="1" t="b">
        <f t="shared" si="75"/>
        <v>0</v>
      </c>
      <c r="AZ621" s="1" t="b">
        <f t="shared" si="76"/>
        <v>0</v>
      </c>
      <c r="BA621" s="1" t="b">
        <f t="shared" si="77"/>
        <v>0</v>
      </c>
      <c r="BB621" s="1" t="b">
        <f t="shared" si="78"/>
        <v>1</v>
      </c>
    </row>
    <row r="622">
      <c r="A622" s="16" t="s">
        <v>2626</v>
      </c>
      <c r="B622" s="17">
        <v>42912.0</v>
      </c>
      <c r="C622" s="4" t="s">
        <v>2627</v>
      </c>
      <c r="D622" s="3" t="s">
        <v>124</v>
      </c>
      <c r="E622" s="3" t="s">
        <v>659</v>
      </c>
      <c r="F622" s="18" t="s">
        <v>82</v>
      </c>
      <c r="G622" s="26"/>
      <c r="H622" s="26"/>
      <c r="I622" s="25"/>
      <c r="J622" s="27"/>
      <c r="K622" s="19" t="s">
        <v>83</v>
      </c>
      <c r="L622" s="3" t="s">
        <v>146</v>
      </c>
      <c r="M622" s="3" t="s">
        <v>2532</v>
      </c>
      <c r="N622" s="3" t="s">
        <v>2520</v>
      </c>
      <c r="O622" s="3" t="s">
        <v>85</v>
      </c>
      <c r="P622" s="74"/>
      <c r="Q622" s="36"/>
      <c r="R622" s="21"/>
      <c r="S622" s="21"/>
      <c r="T622" s="25"/>
      <c r="U622" s="25"/>
      <c r="V622" s="12"/>
      <c r="W622" s="5"/>
      <c r="X622" s="5" t="str">
        <f t="shared" si="85"/>
        <v>
</v>
      </c>
      <c r="Y622" s="12"/>
      <c r="Z622" s="5"/>
      <c r="AA622" s="5" t="str">
        <f t="shared" si="86"/>
        <v>
</v>
      </c>
      <c r="AB622" s="12"/>
      <c r="AC622" s="12"/>
      <c r="AD622" s="5" t="str">
        <f t="shared" si="87"/>
        <v>
</v>
      </c>
      <c r="AE622" s="12"/>
      <c r="AF622" s="12"/>
      <c r="AG622" s="12" t="str">
        <f t="shared" si="88"/>
        <v>
</v>
      </c>
      <c r="AH622" s="12">
        <v>0.0</v>
      </c>
      <c r="AI622" s="12" t="str">
        <f t="shared" si="59"/>
        <v>Other</v>
      </c>
      <c r="AJ622" s="12" t="str">
        <f t="shared" si="60"/>
        <v>none</v>
      </c>
      <c r="AK622" s="22" t="str">
        <f t="shared" si="89"/>
        <v/>
      </c>
      <c r="AL622" s="39" t="str">
        <f t="shared" si="62"/>
        <v/>
      </c>
      <c r="AM622" s="1" t="str">
        <f t="shared" si="90"/>
        <v/>
      </c>
      <c r="AN622" s="2" t="b">
        <f t="shared" si="64"/>
        <v>0</v>
      </c>
      <c r="AO622" s="1" t="b">
        <f t="shared" si="65"/>
        <v>0</v>
      </c>
      <c r="AP622" s="1" t="str">
        <f t="shared" si="66"/>
        <v>no involvement</v>
      </c>
      <c r="AQ622" s="1" t="b">
        <f t="shared" si="67"/>
        <v>0</v>
      </c>
      <c r="AR622" s="1" t="b">
        <f t="shared" si="68"/>
        <v>0</v>
      </c>
      <c r="AS622" s="1" t="b">
        <f t="shared" si="69"/>
        <v>0</v>
      </c>
      <c r="AT622" s="1" t="str">
        <f t="shared" si="70"/>
        <v>None</v>
      </c>
      <c r="AU622" s="1" t="b">
        <f t="shared" si="71"/>
        <v>0</v>
      </c>
      <c r="AV622" s="1" t="b">
        <f t="shared" si="72"/>
        <v>0</v>
      </c>
      <c r="AW622" s="1" t="str">
        <f t="shared" si="73"/>
        <v>None</v>
      </c>
      <c r="AX622" s="1" t="b">
        <f t="shared" si="74"/>
        <v>0</v>
      </c>
      <c r="AY622" s="1" t="b">
        <f t="shared" si="75"/>
        <v>0</v>
      </c>
      <c r="AZ622" s="1" t="b">
        <f t="shared" si="76"/>
        <v>0</v>
      </c>
      <c r="BA622" s="1" t="b">
        <f t="shared" si="77"/>
        <v>0</v>
      </c>
      <c r="BB622" s="1" t="b">
        <f t="shared" si="78"/>
        <v>0</v>
      </c>
    </row>
    <row r="623">
      <c r="A623" s="16" t="s">
        <v>2628</v>
      </c>
      <c r="B623" s="17">
        <v>42916.0</v>
      </c>
      <c r="C623" s="4" t="s">
        <v>638</v>
      </c>
      <c r="D623" s="3" t="s">
        <v>95</v>
      </c>
      <c r="E623" s="3" t="s">
        <v>53</v>
      </c>
      <c r="F623" s="18" t="s">
        <v>54</v>
      </c>
      <c r="G623" s="6"/>
      <c r="H623" s="6"/>
      <c r="I623" s="25"/>
      <c r="J623" s="27"/>
      <c r="K623" s="19" t="s">
        <v>83</v>
      </c>
      <c r="L623" s="3" t="s">
        <v>648</v>
      </c>
      <c r="M623" s="3" t="s">
        <v>2629</v>
      </c>
      <c r="N623" s="3" t="s">
        <v>2520</v>
      </c>
      <c r="O623" s="3" t="s">
        <v>98</v>
      </c>
      <c r="P623" s="20" t="s">
        <v>2630</v>
      </c>
      <c r="Q623" s="36"/>
      <c r="R623" s="21"/>
      <c r="S623" s="21"/>
      <c r="T623" s="7" t="s">
        <v>2631</v>
      </c>
      <c r="U623" s="7" t="s">
        <v>2632</v>
      </c>
      <c r="V623" s="5" t="s">
        <v>164</v>
      </c>
      <c r="W623" s="5" t="s">
        <v>69</v>
      </c>
      <c r="X623" s="5" t="str">
        <f t="shared" si="85"/>
        <v>business owner
clean up/cover up</v>
      </c>
      <c r="Y623" s="12"/>
      <c r="Z623" s="5"/>
      <c r="AA623" s="5" t="str">
        <f t="shared" si="86"/>
        <v>
</v>
      </c>
      <c r="AB623" s="12"/>
      <c r="AC623" s="12"/>
      <c r="AD623" s="5" t="str">
        <f t="shared" si="87"/>
        <v>
</v>
      </c>
      <c r="AE623" s="12"/>
      <c r="AF623" s="12"/>
      <c r="AG623" s="12" t="str">
        <f t="shared" si="88"/>
        <v>
</v>
      </c>
      <c r="AH623" s="12">
        <v>1.0</v>
      </c>
      <c r="AI623" s="12" t="str">
        <f t="shared" si="59"/>
        <v>Vandalism</v>
      </c>
      <c r="AJ623" s="12" t="str">
        <f t="shared" si="60"/>
        <v>vandalism</v>
      </c>
      <c r="AK623" s="22" t="str">
        <f t="shared" si="89"/>
        <v>clean up/cover up</v>
      </c>
      <c r="AL623" s="39" t="str">
        <f t="shared" si="62"/>
        <v>clean up/cover up</v>
      </c>
      <c r="AM623" s="1" t="str">
        <f t="shared" si="90"/>
        <v/>
      </c>
      <c r="AN623" s="2" t="b">
        <f t="shared" si="64"/>
        <v>0</v>
      </c>
      <c r="AO623" s="1" t="b">
        <f t="shared" si="65"/>
        <v>0</v>
      </c>
      <c r="AP623" s="1" t="str">
        <f t="shared" si="66"/>
        <v>no involvement</v>
      </c>
      <c r="AQ623" s="1" t="b">
        <f t="shared" si="67"/>
        <v>0</v>
      </c>
      <c r="AR623" s="1" t="b">
        <f t="shared" si="68"/>
        <v>0</v>
      </c>
      <c r="AS623" s="1" t="b">
        <f t="shared" si="69"/>
        <v>1</v>
      </c>
      <c r="AT623" s="1" t="str">
        <f t="shared" si="70"/>
        <v>business owner</v>
      </c>
      <c r="AU623" s="1" t="b">
        <f t="shared" si="71"/>
        <v>0</v>
      </c>
      <c r="AV623" s="1" t="b">
        <f t="shared" si="72"/>
        <v>0</v>
      </c>
      <c r="AW623" s="1" t="str">
        <f t="shared" si="73"/>
        <v>None</v>
      </c>
      <c r="AX623" s="1" t="b">
        <f t="shared" si="74"/>
        <v>0</v>
      </c>
      <c r="AY623" s="1" t="b">
        <f t="shared" si="75"/>
        <v>0</v>
      </c>
      <c r="AZ623" s="1" t="b">
        <f t="shared" si="76"/>
        <v>0</v>
      </c>
      <c r="BA623" s="1" t="b">
        <f t="shared" si="77"/>
        <v>0</v>
      </c>
      <c r="BB623" s="1" t="b">
        <f t="shared" si="78"/>
        <v>1</v>
      </c>
    </row>
    <row r="624">
      <c r="A624" s="16" t="s">
        <v>2633</v>
      </c>
      <c r="B624" s="17">
        <v>42927.0</v>
      </c>
      <c r="C624" s="4" t="s">
        <v>1412</v>
      </c>
      <c r="D624" s="3" t="s">
        <v>1413</v>
      </c>
      <c r="E624" s="3" t="s">
        <v>53</v>
      </c>
      <c r="F624" s="18" t="s">
        <v>82</v>
      </c>
      <c r="G624" s="26"/>
      <c r="H624" s="26"/>
      <c r="I624" s="7" t="s">
        <v>2634</v>
      </c>
      <c r="J624" s="60" t="s">
        <v>2635</v>
      </c>
      <c r="K624" s="19" t="s">
        <v>132</v>
      </c>
      <c r="L624" s="3" t="s">
        <v>517</v>
      </c>
      <c r="M624" s="3" t="s">
        <v>2532</v>
      </c>
      <c r="N624" s="3" t="s">
        <v>2520</v>
      </c>
      <c r="O624" s="3" t="s">
        <v>366</v>
      </c>
      <c r="P624" s="20" t="s">
        <v>2636</v>
      </c>
      <c r="Q624" s="45" t="s">
        <v>87</v>
      </c>
      <c r="R624" s="21"/>
      <c r="S624" s="21"/>
      <c r="T624" s="25"/>
      <c r="U624" s="7" t="s">
        <v>2637</v>
      </c>
      <c r="V624" s="12"/>
      <c r="W624" s="5"/>
      <c r="X624" s="5" t="str">
        <f t="shared" si="85"/>
        <v>
</v>
      </c>
      <c r="Y624" s="12"/>
      <c r="Z624" s="5"/>
      <c r="AA624" s="5" t="str">
        <f t="shared" si="86"/>
        <v>
</v>
      </c>
      <c r="AB624" s="12"/>
      <c r="AC624" s="12"/>
      <c r="AD624" s="5" t="str">
        <f t="shared" si="87"/>
        <v>
</v>
      </c>
      <c r="AE624" s="12"/>
      <c r="AF624" s="12"/>
      <c r="AG624" s="12" t="str">
        <f t="shared" si="88"/>
        <v>
</v>
      </c>
      <c r="AH624" s="12">
        <v>0.0</v>
      </c>
      <c r="AI624" s="12" t="str">
        <f t="shared" si="59"/>
        <v>Other</v>
      </c>
      <c r="AJ624" s="12" t="str">
        <f t="shared" si="60"/>
        <v>none</v>
      </c>
      <c r="AK624" s="22" t="str">
        <f t="shared" si="89"/>
        <v/>
      </c>
      <c r="AL624" s="39" t="str">
        <f t="shared" si="62"/>
        <v/>
      </c>
      <c r="AM624" s="1" t="str">
        <f t="shared" si="90"/>
        <v>Non-White</v>
      </c>
      <c r="AN624" s="2" t="b">
        <f t="shared" si="64"/>
        <v>0</v>
      </c>
      <c r="AO624" s="1" t="b">
        <f t="shared" si="65"/>
        <v>0</v>
      </c>
      <c r="AP624" s="1" t="str">
        <f t="shared" si="66"/>
        <v>no involvement</v>
      </c>
      <c r="AQ624" s="1" t="b">
        <f t="shared" si="67"/>
        <v>0</v>
      </c>
      <c r="AR624" s="1" t="b">
        <f t="shared" si="68"/>
        <v>0</v>
      </c>
      <c r="AS624" s="1" t="b">
        <f t="shared" si="69"/>
        <v>0</v>
      </c>
      <c r="AT624" s="1" t="str">
        <f t="shared" si="70"/>
        <v>None</v>
      </c>
      <c r="AU624" s="1" t="b">
        <f t="shared" si="71"/>
        <v>0</v>
      </c>
      <c r="AV624" s="1" t="b">
        <f t="shared" si="72"/>
        <v>0</v>
      </c>
      <c r="AW624" s="1" t="str">
        <f t="shared" si="73"/>
        <v>None</v>
      </c>
      <c r="AX624" s="1" t="b">
        <f t="shared" si="74"/>
        <v>0</v>
      </c>
      <c r="AY624" s="1" t="b">
        <f t="shared" si="75"/>
        <v>0</v>
      </c>
      <c r="AZ624" s="1" t="b">
        <f t="shared" si="76"/>
        <v>0</v>
      </c>
      <c r="BA624" s="1" t="b">
        <f t="shared" si="77"/>
        <v>0</v>
      </c>
      <c r="BB624" s="1" t="b">
        <f t="shared" si="78"/>
        <v>0</v>
      </c>
    </row>
    <row r="625">
      <c r="A625" s="16" t="s">
        <v>2638</v>
      </c>
      <c r="B625" s="17">
        <v>42936.0</v>
      </c>
      <c r="C625" s="4" t="s">
        <v>1580</v>
      </c>
      <c r="D625" s="3" t="s">
        <v>1178</v>
      </c>
      <c r="E625" s="3" t="s">
        <v>53</v>
      </c>
      <c r="F625" s="18" t="s">
        <v>139</v>
      </c>
      <c r="G625" s="6"/>
      <c r="H625" s="6"/>
      <c r="I625" s="25"/>
      <c r="J625" s="27"/>
      <c r="K625" s="19" t="s">
        <v>83</v>
      </c>
      <c r="L625" s="3" t="s">
        <v>146</v>
      </c>
      <c r="M625" s="3" t="s">
        <v>2532</v>
      </c>
      <c r="N625" s="3" t="s">
        <v>2520</v>
      </c>
      <c r="O625" s="3" t="s">
        <v>2639</v>
      </c>
      <c r="P625" s="20" t="s">
        <v>2640</v>
      </c>
      <c r="Q625" s="3" t="s">
        <v>64</v>
      </c>
      <c r="R625" s="21"/>
      <c r="S625" s="21"/>
      <c r="T625" s="7" t="s">
        <v>2641</v>
      </c>
      <c r="U625" s="7" t="s">
        <v>2642</v>
      </c>
      <c r="V625" s="5" t="s">
        <v>164</v>
      </c>
      <c r="W625" s="5" t="s">
        <v>71</v>
      </c>
      <c r="X625" s="5" t="str">
        <f t="shared" si="85"/>
        <v>business owner
other</v>
      </c>
      <c r="Y625" s="12"/>
      <c r="Z625" s="5"/>
      <c r="AA625" s="5" t="str">
        <f t="shared" si="86"/>
        <v>
</v>
      </c>
      <c r="AB625" s="12"/>
      <c r="AC625" s="12"/>
      <c r="AD625" s="5" t="str">
        <f t="shared" si="87"/>
        <v>
</v>
      </c>
      <c r="AE625" s="12"/>
      <c r="AF625" s="12"/>
      <c r="AG625" s="12" t="str">
        <f t="shared" si="88"/>
        <v>
</v>
      </c>
      <c r="AH625" s="12">
        <v>1.0</v>
      </c>
      <c r="AI625" s="12" t="str">
        <f t="shared" si="59"/>
        <v>Symbol</v>
      </c>
      <c r="AJ625" s="12" t="str">
        <f t="shared" si="60"/>
        <v>hate-symbol</v>
      </c>
      <c r="AK625" s="22" t="str">
        <f t="shared" si="89"/>
        <v>other</v>
      </c>
      <c r="AL625" s="23" t="str">
        <f t="shared" si="62"/>
        <v>other</v>
      </c>
      <c r="AM625" s="1" t="str">
        <f t="shared" si="90"/>
        <v>Black American Community</v>
      </c>
      <c r="AN625" s="2" t="b">
        <f t="shared" si="64"/>
        <v>0</v>
      </c>
      <c r="AO625" s="1" t="b">
        <f t="shared" si="65"/>
        <v>0</v>
      </c>
      <c r="AP625" s="1" t="str">
        <f t="shared" si="66"/>
        <v>no involvement</v>
      </c>
      <c r="AQ625" s="1" t="b">
        <f t="shared" si="67"/>
        <v>0</v>
      </c>
      <c r="AR625" s="1" t="b">
        <f t="shared" si="68"/>
        <v>0</v>
      </c>
      <c r="AS625" s="1" t="b">
        <f t="shared" si="69"/>
        <v>0</v>
      </c>
      <c r="AT625" s="1" t="str">
        <f t="shared" si="70"/>
        <v>None</v>
      </c>
      <c r="AU625" s="1" t="b">
        <f t="shared" si="71"/>
        <v>0</v>
      </c>
      <c r="AV625" s="1" t="b">
        <f t="shared" si="72"/>
        <v>1</v>
      </c>
      <c r="AW625" s="1" t="str">
        <f t="shared" si="73"/>
        <v>business owner</v>
      </c>
      <c r="AX625" s="1" t="b">
        <f t="shared" si="74"/>
        <v>0</v>
      </c>
      <c r="AY625" s="1" t="b">
        <f t="shared" si="75"/>
        <v>0</v>
      </c>
      <c r="AZ625" s="1" t="b">
        <f t="shared" si="76"/>
        <v>0</v>
      </c>
      <c r="BA625" s="1" t="b">
        <f t="shared" si="77"/>
        <v>0</v>
      </c>
      <c r="BB625" s="1" t="b">
        <f t="shared" si="78"/>
        <v>0</v>
      </c>
    </row>
    <row r="626">
      <c r="A626" s="16" t="s">
        <v>2643</v>
      </c>
      <c r="B626" s="17">
        <v>42959.0</v>
      </c>
      <c r="C626" s="4" t="s">
        <v>2644</v>
      </c>
      <c r="D626" s="3" t="s">
        <v>74</v>
      </c>
      <c r="E626" s="3" t="s">
        <v>53</v>
      </c>
      <c r="F626" s="18" t="s">
        <v>54</v>
      </c>
      <c r="G626" s="6"/>
      <c r="H626" s="6"/>
      <c r="I626" s="25"/>
      <c r="J626" s="27"/>
      <c r="K626" s="19" t="s">
        <v>83</v>
      </c>
      <c r="L626" s="3" t="s">
        <v>1903</v>
      </c>
      <c r="M626" s="3" t="s">
        <v>2532</v>
      </c>
      <c r="N626" s="3" t="s">
        <v>2520</v>
      </c>
      <c r="O626" s="3" t="s">
        <v>893</v>
      </c>
      <c r="P626" s="74"/>
      <c r="Q626" s="36"/>
      <c r="R626" s="21"/>
      <c r="S626" s="3" t="s">
        <v>88</v>
      </c>
      <c r="T626" s="7" t="s">
        <v>2645</v>
      </c>
      <c r="U626" s="120" t="s">
        <v>2646</v>
      </c>
      <c r="V626" s="5" t="s">
        <v>171</v>
      </c>
      <c r="W626" s="5" t="s">
        <v>111</v>
      </c>
      <c r="X626" s="5" t="str">
        <f t="shared" si="85"/>
        <v>ADL
letters/statements</v>
      </c>
      <c r="Y626" s="5" t="s">
        <v>70</v>
      </c>
      <c r="Z626" s="5" t="s">
        <v>71</v>
      </c>
      <c r="AA626" s="5" t="str">
        <f t="shared" si="86"/>
        <v>police/sheriff
other</v>
      </c>
      <c r="AB626" s="12"/>
      <c r="AC626" s="12"/>
      <c r="AD626" s="5" t="str">
        <f t="shared" si="87"/>
        <v>
</v>
      </c>
      <c r="AE626" s="12"/>
      <c r="AF626" s="12"/>
      <c r="AG626" s="12" t="str">
        <f t="shared" si="88"/>
        <v>
</v>
      </c>
      <c r="AH626" s="12">
        <v>2.0</v>
      </c>
      <c r="AI626" s="12" t="str">
        <f t="shared" si="59"/>
        <v>Vandalism</v>
      </c>
      <c r="AJ626" s="12" t="str">
        <f t="shared" si="60"/>
        <v>vandalism</v>
      </c>
      <c r="AK626" s="22" t="str">
        <f t="shared" si="89"/>
        <v>letters/statements, other</v>
      </c>
      <c r="AL626" s="39" t="str">
        <f t="shared" si="62"/>
        <v>ADL, police/sheriff</v>
      </c>
      <c r="AM626" s="1" t="str">
        <f t="shared" si="90"/>
        <v/>
      </c>
      <c r="AN626" s="2" t="b">
        <f t="shared" si="64"/>
        <v>0</v>
      </c>
      <c r="AO626" s="1" t="b">
        <f t="shared" si="65"/>
        <v>1</v>
      </c>
      <c r="AP626" s="1" t="str">
        <f t="shared" si="66"/>
        <v>other</v>
      </c>
      <c r="AQ626" s="1" t="b">
        <f t="shared" si="67"/>
        <v>0</v>
      </c>
      <c r="AR626" s="1" t="b">
        <f t="shared" si="68"/>
        <v>1</v>
      </c>
      <c r="AS626" s="1" t="b">
        <f t="shared" si="69"/>
        <v>0</v>
      </c>
      <c r="AT626" s="1" t="str">
        <f t="shared" si="70"/>
        <v>None</v>
      </c>
      <c r="AU626" s="1" t="b">
        <f t="shared" si="71"/>
        <v>0</v>
      </c>
      <c r="AV626" s="1" t="b">
        <f t="shared" si="72"/>
        <v>1</v>
      </c>
      <c r="AW626" s="1" t="str">
        <f t="shared" si="73"/>
        <v>police/sheriff</v>
      </c>
      <c r="AX626" s="1" t="b">
        <f t="shared" si="74"/>
        <v>0</v>
      </c>
      <c r="AY626" s="1" t="b">
        <f t="shared" si="75"/>
        <v>0</v>
      </c>
      <c r="AZ626" s="1" t="b">
        <f t="shared" si="76"/>
        <v>0</v>
      </c>
      <c r="BA626" s="1" t="b">
        <f t="shared" si="77"/>
        <v>0</v>
      </c>
      <c r="BB626" s="1" t="b">
        <f t="shared" si="78"/>
        <v>1</v>
      </c>
    </row>
    <row r="627">
      <c r="A627" s="16" t="s">
        <v>2647</v>
      </c>
      <c r="B627" s="17">
        <v>42968.0</v>
      </c>
      <c r="C627" s="4" t="s">
        <v>2648</v>
      </c>
      <c r="D627" s="3" t="s">
        <v>324</v>
      </c>
      <c r="E627" s="3" t="s">
        <v>96</v>
      </c>
      <c r="F627" s="18" t="s">
        <v>54</v>
      </c>
      <c r="G627" s="6" t="s">
        <v>881</v>
      </c>
      <c r="H627" s="6"/>
      <c r="I627" s="25"/>
      <c r="J627" s="27"/>
      <c r="K627" s="19" t="s">
        <v>83</v>
      </c>
      <c r="L627" s="3" t="s">
        <v>329</v>
      </c>
      <c r="M627" s="3" t="s">
        <v>2649</v>
      </c>
      <c r="N627" s="3" t="s">
        <v>2520</v>
      </c>
      <c r="O627" s="3" t="s">
        <v>1524</v>
      </c>
      <c r="P627" s="20" t="s">
        <v>2650</v>
      </c>
      <c r="Q627" s="21"/>
      <c r="R627" s="3"/>
      <c r="S627" s="21"/>
      <c r="T627" s="7" t="s">
        <v>2651</v>
      </c>
      <c r="U627" s="7" t="s">
        <v>2652</v>
      </c>
      <c r="V627" s="5" t="s">
        <v>70</v>
      </c>
      <c r="W627" s="5" t="s">
        <v>71</v>
      </c>
      <c r="X627" s="5" t="str">
        <f t="shared" si="85"/>
        <v>police/sheriff
other</v>
      </c>
      <c r="Y627" s="5" t="s">
        <v>164</v>
      </c>
      <c r="Z627" s="5" t="s">
        <v>69</v>
      </c>
      <c r="AA627" s="5" t="str">
        <f t="shared" si="86"/>
        <v>business owner
clean up/cover up</v>
      </c>
      <c r="AB627" s="12"/>
      <c r="AC627" s="12"/>
      <c r="AD627" s="5" t="str">
        <f t="shared" si="87"/>
        <v>
</v>
      </c>
      <c r="AE627" s="12"/>
      <c r="AF627" s="12"/>
      <c r="AG627" s="12" t="str">
        <f t="shared" si="88"/>
        <v>
</v>
      </c>
      <c r="AH627" s="12">
        <v>2.0</v>
      </c>
      <c r="AI627" s="12" t="str">
        <f t="shared" si="59"/>
        <v>Vandalism</v>
      </c>
      <c r="AJ627" s="12" t="str">
        <f t="shared" si="60"/>
        <v>vandalism</v>
      </c>
      <c r="AK627" s="22" t="str">
        <f t="shared" si="89"/>
        <v>other, clean up/cover up</v>
      </c>
      <c r="AL627" s="23" t="str">
        <f t="shared" si="62"/>
        <v>police/sheriff, business owner</v>
      </c>
      <c r="AM627" s="1" t="str">
        <f t="shared" si="90"/>
        <v/>
      </c>
      <c r="AN627" s="2" t="b">
        <f t="shared" si="64"/>
        <v>0</v>
      </c>
      <c r="AO627" s="1" t="b">
        <f t="shared" si="65"/>
        <v>1</v>
      </c>
      <c r="AP627" s="1" t="str">
        <f t="shared" si="66"/>
        <v>other</v>
      </c>
      <c r="AQ627" s="1" t="b">
        <f t="shared" si="67"/>
        <v>0</v>
      </c>
      <c r="AR627" s="1" t="b">
        <f t="shared" si="68"/>
        <v>0</v>
      </c>
      <c r="AS627" s="1" t="b">
        <f t="shared" si="69"/>
        <v>1</v>
      </c>
      <c r="AT627" s="1" t="str">
        <f t="shared" si="70"/>
        <v>business owner</v>
      </c>
      <c r="AU627" s="1" t="b">
        <f t="shared" si="71"/>
        <v>0</v>
      </c>
      <c r="AV627" s="1" t="b">
        <f t="shared" si="72"/>
        <v>1</v>
      </c>
      <c r="AW627" s="1" t="str">
        <f t="shared" si="73"/>
        <v>police/sheriff</v>
      </c>
      <c r="AX627" s="1" t="b">
        <f t="shared" si="74"/>
        <v>0</v>
      </c>
      <c r="AY627" s="1" t="b">
        <f t="shared" si="75"/>
        <v>0</v>
      </c>
      <c r="AZ627" s="1" t="b">
        <f t="shared" si="76"/>
        <v>0</v>
      </c>
      <c r="BA627" s="1" t="b">
        <f t="shared" si="77"/>
        <v>0</v>
      </c>
      <c r="BB627" s="1" t="b">
        <f t="shared" si="78"/>
        <v>1</v>
      </c>
    </row>
    <row r="628">
      <c r="A628" s="16" t="s">
        <v>2653</v>
      </c>
      <c r="B628" s="17">
        <v>42969.0</v>
      </c>
      <c r="C628" s="4" t="s">
        <v>2654</v>
      </c>
      <c r="D628" s="3" t="s">
        <v>210</v>
      </c>
      <c r="E628" s="3" t="s">
        <v>53</v>
      </c>
      <c r="F628" s="18" t="s">
        <v>2655</v>
      </c>
      <c r="G628" s="6"/>
      <c r="H628" s="6"/>
      <c r="I628" s="7" t="s">
        <v>2656</v>
      </c>
      <c r="J628" s="27"/>
      <c r="K628" s="19" t="s">
        <v>132</v>
      </c>
      <c r="L628" s="3" t="s">
        <v>59</v>
      </c>
      <c r="M628" s="3" t="s">
        <v>2532</v>
      </c>
      <c r="N628" s="3" t="s">
        <v>2520</v>
      </c>
      <c r="O628" s="10" t="s">
        <v>62</v>
      </c>
      <c r="P628" s="20" t="s">
        <v>2657</v>
      </c>
      <c r="Q628" s="3" t="s">
        <v>64</v>
      </c>
      <c r="R628" s="3"/>
      <c r="S628" s="3" t="s">
        <v>268</v>
      </c>
      <c r="T628" s="7" t="s">
        <v>2658</v>
      </c>
      <c r="U628" s="7" t="s">
        <v>2659</v>
      </c>
      <c r="V628" s="5" t="s">
        <v>70</v>
      </c>
      <c r="W628" s="5" t="s">
        <v>42</v>
      </c>
      <c r="X628" s="5" t="str">
        <f t="shared" si="85"/>
        <v>police/sheriff
suspension/denial of access to space</v>
      </c>
      <c r="Y628" s="12"/>
      <c r="Z628" s="5"/>
      <c r="AA628" s="5" t="str">
        <f t="shared" si="86"/>
        <v>
</v>
      </c>
      <c r="AB628" s="12"/>
      <c r="AC628" s="12"/>
      <c r="AD628" s="5" t="str">
        <f t="shared" si="87"/>
        <v>
</v>
      </c>
      <c r="AE628" s="12"/>
      <c r="AF628" s="12"/>
      <c r="AG628" s="12" t="str">
        <f t="shared" si="88"/>
        <v>
</v>
      </c>
      <c r="AH628" s="12">
        <v>1.0</v>
      </c>
      <c r="AI628" s="12" t="str">
        <f t="shared" si="59"/>
        <v>Other</v>
      </c>
      <c r="AJ628" s="12" t="str">
        <f t="shared" si="60"/>
        <v>other</v>
      </c>
      <c r="AK628" s="22" t="str">
        <f t="shared" si="89"/>
        <v>suspension/denial of access to space</v>
      </c>
      <c r="AL628" s="23" t="str">
        <f t="shared" si="62"/>
        <v>suspension/denial of access to space</v>
      </c>
      <c r="AM628" s="1" t="str">
        <f t="shared" si="90"/>
        <v>Black American Community</v>
      </c>
      <c r="AN628" s="2" t="b">
        <f t="shared" si="64"/>
        <v>0</v>
      </c>
      <c r="AO628" s="1" t="b">
        <f t="shared" si="65"/>
        <v>1</v>
      </c>
      <c r="AP628" s="1" t="str">
        <f t="shared" si="66"/>
        <v>suspension/denial of access to space</v>
      </c>
      <c r="AQ628" s="1" t="b">
        <f t="shared" si="67"/>
        <v>0</v>
      </c>
      <c r="AR628" s="1" t="b">
        <f t="shared" si="68"/>
        <v>0</v>
      </c>
      <c r="AS628" s="1" t="b">
        <f t="shared" si="69"/>
        <v>0</v>
      </c>
      <c r="AT628" s="1" t="str">
        <f t="shared" si="70"/>
        <v>None</v>
      </c>
      <c r="AU628" s="1" t="b">
        <f t="shared" si="71"/>
        <v>1</v>
      </c>
      <c r="AV628" s="1" t="b">
        <f t="shared" si="72"/>
        <v>0</v>
      </c>
      <c r="AW628" s="1" t="str">
        <f t="shared" si="73"/>
        <v>None</v>
      </c>
      <c r="AX628" s="1" t="b">
        <f t="shared" si="74"/>
        <v>0</v>
      </c>
      <c r="AY628" s="1" t="b">
        <f t="shared" si="75"/>
        <v>0</v>
      </c>
      <c r="AZ628" s="1" t="b">
        <f t="shared" si="76"/>
        <v>0</v>
      </c>
      <c r="BA628" s="1" t="b">
        <f t="shared" si="77"/>
        <v>0</v>
      </c>
      <c r="BB628" s="1" t="b">
        <f t="shared" si="78"/>
        <v>1</v>
      </c>
    </row>
    <row r="629">
      <c r="A629" s="16" t="s">
        <v>2660</v>
      </c>
      <c r="B629" s="17">
        <v>42970.0</v>
      </c>
      <c r="C629" s="4" t="s">
        <v>2661</v>
      </c>
      <c r="D629" s="3" t="s">
        <v>898</v>
      </c>
      <c r="E629" s="3" t="s">
        <v>53</v>
      </c>
      <c r="F629" s="18" t="s">
        <v>54</v>
      </c>
      <c r="G629" s="6"/>
      <c r="H629" s="6"/>
      <c r="I629" s="7" t="s">
        <v>211</v>
      </c>
      <c r="J629" s="27"/>
      <c r="K629" s="19" t="s">
        <v>83</v>
      </c>
      <c r="L629" s="3" t="s">
        <v>59</v>
      </c>
      <c r="M629" s="3" t="s">
        <v>2532</v>
      </c>
      <c r="N629" s="3" t="s">
        <v>2520</v>
      </c>
      <c r="O629" s="10" t="s">
        <v>62</v>
      </c>
      <c r="P629" s="74"/>
      <c r="Q629" s="3" t="s">
        <v>64</v>
      </c>
      <c r="R629" s="21"/>
      <c r="S629" s="21"/>
      <c r="T629" s="7" t="s">
        <v>2662</v>
      </c>
      <c r="U629" s="25"/>
      <c r="V629" s="5" t="s">
        <v>164</v>
      </c>
      <c r="W629" s="5" t="s">
        <v>69</v>
      </c>
      <c r="X629" s="5" t="str">
        <f t="shared" si="85"/>
        <v>business owner
clean up/cover up</v>
      </c>
      <c r="Y629" s="5" t="s">
        <v>68</v>
      </c>
      <c r="Z629" s="5" t="s">
        <v>69</v>
      </c>
      <c r="AA629" s="5" t="str">
        <f t="shared" si="86"/>
        <v>community members
clean up/cover up</v>
      </c>
      <c r="AB629" s="5" t="s">
        <v>109</v>
      </c>
      <c r="AC629" s="5" t="s">
        <v>111</v>
      </c>
      <c r="AD629" s="5" t="str">
        <f t="shared" si="87"/>
        <v>mayor/council member
letters/statements</v>
      </c>
      <c r="AE629" s="12"/>
      <c r="AF629" s="12"/>
      <c r="AG629" s="12" t="str">
        <f t="shared" si="88"/>
        <v>
</v>
      </c>
      <c r="AH629" s="12">
        <v>3.0</v>
      </c>
      <c r="AI629" s="12" t="str">
        <f t="shared" si="59"/>
        <v>Vandalism</v>
      </c>
      <c r="AJ629" s="12" t="str">
        <f t="shared" si="60"/>
        <v>vandalism</v>
      </c>
      <c r="AK629" s="22" t="str">
        <f t="shared" si="89"/>
        <v>clean up/cover up, clean up/cover up, letters/statements</v>
      </c>
      <c r="AL629" s="23" t="str">
        <f t="shared" si="62"/>
        <v>business owner, community members, mayor/council member</v>
      </c>
      <c r="AM629" s="1" t="str">
        <f t="shared" si="90"/>
        <v>Black American Community</v>
      </c>
      <c r="AN629" s="2" t="b">
        <f t="shared" si="64"/>
        <v>0</v>
      </c>
      <c r="AO629" s="1" t="b">
        <f t="shared" si="65"/>
        <v>0</v>
      </c>
      <c r="AP629" s="1" t="str">
        <f t="shared" si="66"/>
        <v>no involvement</v>
      </c>
      <c r="AQ629" s="1" t="b">
        <f t="shared" si="67"/>
        <v>0</v>
      </c>
      <c r="AR629" s="1" t="b">
        <f t="shared" si="68"/>
        <v>1</v>
      </c>
      <c r="AS629" s="1" t="b">
        <f t="shared" si="69"/>
        <v>1</v>
      </c>
      <c r="AT629" s="1" t="str">
        <f t="shared" si="70"/>
        <v>business owner</v>
      </c>
      <c r="AU629" s="1" t="b">
        <f t="shared" si="71"/>
        <v>0</v>
      </c>
      <c r="AV629" s="1" t="b">
        <f t="shared" si="72"/>
        <v>0</v>
      </c>
      <c r="AW629" s="1" t="str">
        <f t="shared" si="73"/>
        <v>None</v>
      </c>
      <c r="AX629" s="1" t="b">
        <f t="shared" si="74"/>
        <v>0</v>
      </c>
      <c r="AY629" s="1" t="b">
        <f t="shared" si="75"/>
        <v>0</v>
      </c>
      <c r="AZ629" s="1" t="b">
        <f t="shared" si="76"/>
        <v>0</v>
      </c>
      <c r="BA629" s="1" t="b">
        <f t="shared" si="77"/>
        <v>0</v>
      </c>
      <c r="BB629" s="1" t="b">
        <f t="shared" si="78"/>
        <v>1</v>
      </c>
    </row>
    <row r="630">
      <c r="A630" s="16" t="s">
        <v>2663</v>
      </c>
      <c r="B630" s="17">
        <v>43011.0</v>
      </c>
      <c r="C630" s="4" t="s">
        <v>340</v>
      </c>
      <c r="D630" s="3" t="s">
        <v>333</v>
      </c>
      <c r="E630" s="3" t="s">
        <v>53</v>
      </c>
      <c r="F630" s="18" t="s">
        <v>2664</v>
      </c>
      <c r="G630" s="6"/>
      <c r="H630" s="6"/>
      <c r="I630" s="7" t="s">
        <v>2665</v>
      </c>
      <c r="J630" s="27"/>
      <c r="K630" s="19" t="s">
        <v>132</v>
      </c>
      <c r="L630" s="3" t="s">
        <v>146</v>
      </c>
      <c r="M630" s="3" t="s">
        <v>2532</v>
      </c>
      <c r="N630" s="3" t="s">
        <v>2520</v>
      </c>
      <c r="O630" s="3" t="s">
        <v>484</v>
      </c>
      <c r="P630" s="20" t="s">
        <v>2666</v>
      </c>
      <c r="Q630" s="45" t="s">
        <v>134</v>
      </c>
      <c r="R630" s="3" t="s">
        <v>64</v>
      </c>
      <c r="S630" s="21"/>
      <c r="T630" s="46" t="s">
        <v>2667</v>
      </c>
      <c r="U630" s="7" t="s">
        <v>2668</v>
      </c>
      <c r="V630" s="5" t="s">
        <v>109</v>
      </c>
      <c r="W630" s="5" t="s">
        <v>111</v>
      </c>
      <c r="X630" s="5" t="str">
        <f t="shared" si="85"/>
        <v>mayor/council member
letters/statements</v>
      </c>
      <c r="Y630" s="12"/>
      <c r="Z630" s="5"/>
      <c r="AA630" s="5" t="str">
        <f t="shared" si="86"/>
        <v>
</v>
      </c>
      <c r="AB630" s="12"/>
      <c r="AC630" s="12"/>
      <c r="AD630" s="5" t="str">
        <f t="shared" si="87"/>
        <v>
</v>
      </c>
      <c r="AE630" s="12"/>
      <c r="AF630" s="12"/>
      <c r="AG630" s="12" t="str">
        <f t="shared" si="88"/>
        <v>
</v>
      </c>
      <c r="AH630" s="12">
        <v>1.0</v>
      </c>
      <c r="AI630" s="12" t="str">
        <f t="shared" si="59"/>
        <v>Other</v>
      </c>
      <c r="AJ630" s="12" t="str">
        <f t="shared" si="60"/>
        <v>other</v>
      </c>
      <c r="AK630" s="22" t="str">
        <f t="shared" si="89"/>
        <v>letters/statements</v>
      </c>
      <c r="AL630" s="39" t="str">
        <f t="shared" si="62"/>
        <v>letters/statements</v>
      </c>
      <c r="AM630" s="1" t="str">
        <f t="shared" si="90"/>
        <v>Jewish Community, Black American Community</v>
      </c>
      <c r="AN630" s="2" t="b">
        <f t="shared" si="64"/>
        <v>0</v>
      </c>
      <c r="AO630" s="1" t="b">
        <f t="shared" si="65"/>
        <v>0</v>
      </c>
      <c r="AP630" s="1" t="str">
        <f t="shared" si="66"/>
        <v>no involvement</v>
      </c>
      <c r="AQ630" s="1" t="b">
        <f t="shared" si="67"/>
        <v>0</v>
      </c>
      <c r="AR630" s="1" t="b">
        <f t="shared" si="68"/>
        <v>1</v>
      </c>
      <c r="AS630" s="1" t="b">
        <f t="shared" si="69"/>
        <v>0</v>
      </c>
      <c r="AT630" s="1" t="str">
        <f t="shared" si="70"/>
        <v>None</v>
      </c>
      <c r="AU630" s="1" t="b">
        <f t="shared" si="71"/>
        <v>0</v>
      </c>
      <c r="AV630" s="1" t="b">
        <f t="shared" si="72"/>
        <v>0</v>
      </c>
      <c r="AW630" s="1" t="str">
        <f t="shared" si="73"/>
        <v>None</v>
      </c>
      <c r="AX630" s="1" t="b">
        <f t="shared" si="74"/>
        <v>0</v>
      </c>
      <c r="AY630" s="1" t="b">
        <f t="shared" si="75"/>
        <v>0</v>
      </c>
      <c r="AZ630" s="1" t="b">
        <f t="shared" si="76"/>
        <v>0</v>
      </c>
      <c r="BA630" s="1" t="b">
        <f t="shared" si="77"/>
        <v>0</v>
      </c>
      <c r="BB630" s="1" t="b">
        <f t="shared" si="78"/>
        <v>0</v>
      </c>
    </row>
    <row r="631">
      <c r="A631" s="16" t="s">
        <v>2669</v>
      </c>
      <c r="B631" s="17">
        <v>43017.0</v>
      </c>
      <c r="C631" s="4" t="s">
        <v>2670</v>
      </c>
      <c r="D631" s="3" t="s">
        <v>618</v>
      </c>
      <c r="E631" s="3" t="s">
        <v>53</v>
      </c>
      <c r="F631" s="18" t="s">
        <v>82</v>
      </c>
      <c r="G631" s="18"/>
      <c r="H631" s="18"/>
      <c r="I631" s="25"/>
      <c r="J631" s="27"/>
      <c r="K631" s="19" t="s">
        <v>83</v>
      </c>
      <c r="L631" s="3" t="s">
        <v>1903</v>
      </c>
      <c r="M631" s="3" t="s">
        <v>2671</v>
      </c>
      <c r="N631" s="3" t="s">
        <v>2520</v>
      </c>
      <c r="O631" s="3" t="s">
        <v>1524</v>
      </c>
      <c r="P631" s="20" t="s">
        <v>2672</v>
      </c>
      <c r="Q631" s="21"/>
      <c r="R631" s="21"/>
      <c r="S631" s="21"/>
      <c r="T631" s="7" t="s">
        <v>2673</v>
      </c>
      <c r="U631" s="7" t="s">
        <v>2674</v>
      </c>
      <c r="V631" s="5" t="s">
        <v>70</v>
      </c>
      <c r="W631" s="5" t="s">
        <v>71</v>
      </c>
      <c r="X631" s="5" t="str">
        <f t="shared" si="85"/>
        <v>police/sheriff
other</v>
      </c>
      <c r="Y631" s="5" t="s">
        <v>164</v>
      </c>
      <c r="Z631" s="5" t="s">
        <v>71</v>
      </c>
      <c r="AA631" s="5" t="str">
        <f t="shared" si="86"/>
        <v>business owner
other</v>
      </c>
      <c r="AB631" s="12"/>
      <c r="AC631" s="12"/>
      <c r="AD631" s="5" t="str">
        <f t="shared" si="87"/>
        <v>
</v>
      </c>
      <c r="AE631" s="12"/>
      <c r="AF631" s="12"/>
      <c r="AG631" s="12" t="str">
        <f t="shared" si="88"/>
        <v>
</v>
      </c>
      <c r="AH631" s="12">
        <v>2.0</v>
      </c>
      <c r="AI631" s="12" t="str">
        <f t="shared" si="59"/>
        <v>Other</v>
      </c>
      <c r="AJ631" s="12" t="str">
        <f t="shared" si="60"/>
        <v>none</v>
      </c>
      <c r="AK631" s="22" t="str">
        <f t="shared" si="89"/>
        <v>other, other</v>
      </c>
      <c r="AL631" s="23" t="str">
        <f t="shared" si="62"/>
        <v>police/sheriff, business owner</v>
      </c>
      <c r="AM631" s="1" t="str">
        <f t="shared" si="90"/>
        <v/>
      </c>
      <c r="AN631" s="2" t="b">
        <f t="shared" si="64"/>
        <v>0</v>
      </c>
      <c r="AO631" s="1" t="b">
        <f t="shared" si="65"/>
        <v>1</v>
      </c>
      <c r="AP631" s="1" t="str">
        <f t="shared" si="66"/>
        <v>other</v>
      </c>
      <c r="AQ631" s="1" t="b">
        <f t="shared" si="67"/>
        <v>0</v>
      </c>
      <c r="AR631" s="1" t="b">
        <f t="shared" si="68"/>
        <v>0</v>
      </c>
      <c r="AS631" s="1" t="b">
        <f t="shared" si="69"/>
        <v>0</v>
      </c>
      <c r="AT631" s="1" t="str">
        <f t="shared" si="70"/>
        <v>None</v>
      </c>
      <c r="AU631" s="1" t="b">
        <f t="shared" si="71"/>
        <v>0</v>
      </c>
      <c r="AV631" s="1" t="b">
        <f t="shared" si="72"/>
        <v>1</v>
      </c>
      <c r="AW631" s="1" t="str">
        <f t="shared" si="73"/>
        <v>police/sheriff</v>
      </c>
      <c r="AX631" s="1" t="b">
        <f t="shared" si="74"/>
        <v>0</v>
      </c>
      <c r="AY631" s="1" t="b">
        <f t="shared" si="75"/>
        <v>0</v>
      </c>
      <c r="AZ631" s="1" t="b">
        <f t="shared" si="76"/>
        <v>0</v>
      </c>
      <c r="BA631" s="1" t="b">
        <f t="shared" si="77"/>
        <v>0</v>
      </c>
      <c r="BB631" s="1" t="b">
        <f t="shared" si="78"/>
        <v>1</v>
      </c>
    </row>
    <row r="632">
      <c r="A632" s="16" t="s">
        <v>2675</v>
      </c>
      <c r="B632" s="17">
        <v>43025.0</v>
      </c>
      <c r="C632" s="4" t="s">
        <v>219</v>
      </c>
      <c r="D632" s="3" t="s">
        <v>220</v>
      </c>
      <c r="E632" s="3" t="s">
        <v>53</v>
      </c>
      <c r="F632" s="18" t="s">
        <v>54</v>
      </c>
      <c r="G632" s="6"/>
      <c r="H632" s="6"/>
      <c r="I632" s="25"/>
      <c r="J632" s="27"/>
      <c r="K632" s="19" t="s">
        <v>83</v>
      </c>
      <c r="L632" s="3" t="s">
        <v>316</v>
      </c>
      <c r="M632" s="3" t="s">
        <v>2532</v>
      </c>
      <c r="N632" s="3" t="s">
        <v>2520</v>
      </c>
      <c r="O632" s="3" t="s">
        <v>214</v>
      </c>
      <c r="P632" s="74"/>
      <c r="Q632" s="21"/>
      <c r="R632" s="21"/>
      <c r="S632" s="21"/>
      <c r="T632" s="261"/>
      <c r="U632" s="7" t="s">
        <v>2676</v>
      </c>
      <c r="V632" s="12"/>
      <c r="W632" s="5"/>
      <c r="X632" s="5" t="str">
        <f t="shared" si="85"/>
        <v>
</v>
      </c>
      <c r="Y632" s="12"/>
      <c r="Z632" s="5"/>
      <c r="AA632" s="5" t="str">
        <f t="shared" si="86"/>
        <v>
</v>
      </c>
      <c r="AB632" s="12"/>
      <c r="AC632" s="12"/>
      <c r="AD632" s="5" t="str">
        <f t="shared" si="87"/>
        <v>
</v>
      </c>
      <c r="AE632" s="12"/>
      <c r="AF632" s="12"/>
      <c r="AG632" s="12" t="str">
        <f t="shared" si="88"/>
        <v>
</v>
      </c>
      <c r="AH632" s="12">
        <v>0.0</v>
      </c>
      <c r="AI632" s="12" t="str">
        <f t="shared" si="59"/>
        <v>Vandalism</v>
      </c>
      <c r="AJ632" s="12" t="str">
        <f t="shared" si="60"/>
        <v>vandalism</v>
      </c>
      <c r="AK632" s="22" t="str">
        <f t="shared" si="89"/>
        <v/>
      </c>
      <c r="AL632" s="23" t="str">
        <f t="shared" si="62"/>
        <v/>
      </c>
      <c r="AM632" s="1" t="str">
        <f t="shared" si="90"/>
        <v/>
      </c>
      <c r="AN632" s="2" t="b">
        <f t="shared" si="64"/>
        <v>0</v>
      </c>
      <c r="AO632" s="1" t="b">
        <f t="shared" si="65"/>
        <v>0</v>
      </c>
      <c r="AP632" s="1" t="str">
        <f t="shared" si="66"/>
        <v>no involvement</v>
      </c>
      <c r="AQ632" s="1" t="b">
        <f t="shared" si="67"/>
        <v>0</v>
      </c>
      <c r="AR632" s="1" t="b">
        <f t="shared" si="68"/>
        <v>0</v>
      </c>
      <c r="AS632" s="1" t="b">
        <f t="shared" si="69"/>
        <v>0</v>
      </c>
      <c r="AT632" s="1" t="str">
        <f t="shared" si="70"/>
        <v>None</v>
      </c>
      <c r="AU632" s="1" t="b">
        <f t="shared" si="71"/>
        <v>0</v>
      </c>
      <c r="AV632" s="1" t="b">
        <f t="shared" si="72"/>
        <v>0</v>
      </c>
      <c r="AW632" s="1" t="str">
        <f t="shared" si="73"/>
        <v>None</v>
      </c>
      <c r="AX632" s="1" t="b">
        <f t="shared" si="74"/>
        <v>0</v>
      </c>
      <c r="AY632" s="1" t="b">
        <f t="shared" si="75"/>
        <v>0</v>
      </c>
      <c r="AZ632" s="1" t="b">
        <f t="shared" si="76"/>
        <v>0</v>
      </c>
      <c r="BA632" s="1" t="b">
        <f t="shared" si="77"/>
        <v>0</v>
      </c>
      <c r="BB632" s="1" t="b">
        <f t="shared" si="78"/>
        <v>0</v>
      </c>
    </row>
    <row r="633">
      <c r="A633" s="16" t="s">
        <v>2677</v>
      </c>
      <c r="B633" s="17">
        <v>43027.0</v>
      </c>
      <c r="C633" s="4" t="s">
        <v>1154</v>
      </c>
      <c r="D633" s="3" t="s">
        <v>95</v>
      </c>
      <c r="E633" s="3" t="s">
        <v>53</v>
      </c>
      <c r="F633" s="18" t="s">
        <v>378</v>
      </c>
      <c r="G633" s="6"/>
      <c r="H633" s="6"/>
      <c r="I633" s="7" t="s">
        <v>2678</v>
      </c>
      <c r="J633" s="27"/>
      <c r="K633" s="19" t="s">
        <v>83</v>
      </c>
      <c r="L633" s="3" t="s">
        <v>59</v>
      </c>
      <c r="M633" s="3" t="s">
        <v>2532</v>
      </c>
      <c r="N633" s="3" t="s">
        <v>2520</v>
      </c>
      <c r="O633" s="3" t="s">
        <v>275</v>
      </c>
      <c r="P633" s="20" t="s">
        <v>2679</v>
      </c>
      <c r="Q633" s="3" t="s">
        <v>64</v>
      </c>
      <c r="R633" s="21"/>
      <c r="S633" s="21"/>
      <c r="T633" s="7" t="s">
        <v>2680</v>
      </c>
      <c r="U633" s="25"/>
      <c r="V633" s="5" t="s">
        <v>164</v>
      </c>
      <c r="W633" s="5" t="s">
        <v>69</v>
      </c>
      <c r="X633" s="5" t="str">
        <f t="shared" si="85"/>
        <v>business owner
clean up/cover up</v>
      </c>
      <c r="Y633" s="12"/>
      <c r="Z633" s="5"/>
      <c r="AA633" s="5" t="str">
        <f t="shared" si="86"/>
        <v>
</v>
      </c>
      <c r="AB633" s="12"/>
      <c r="AC633" s="12"/>
      <c r="AD633" s="5" t="str">
        <f t="shared" si="87"/>
        <v>
</v>
      </c>
      <c r="AE633" s="12"/>
      <c r="AF633" s="12"/>
      <c r="AG633" s="12" t="str">
        <f t="shared" si="88"/>
        <v>
</v>
      </c>
      <c r="AH633" s="12">
        <v>1.0</v>
      </c>
      <c r="AI633" s="12" t="str">
        <f t="shared" si="59"/>
        <v>Graffiti</v>
      </c>
      <c r="AJ633" s="12" t="str">
        <f t="shared" si="60"/>
        <v>graffiti</v>
      </c>
      <c r="AK633" s="22" t="str">
        <f t="shared" si="89"/>
        <v>clean up/cover up</v>
      </c>
      <c r="AL633" s="23" t="str">
        <f t="shared" si="62"/>
        <v>clean up/cover up</v>
      </c>
      <c r="AM633" s="1" t="str">
        <f t="shared" si="90"/>
        <v>Black American Community</v>
      </c>
      <c r="AN633" s="2" t="b">
        <f t="shared" si="64"/>
        <v>0</v>
      </c>
      <c r="AO633" s="1" t="b">
        <f t="shared" si="65"/>
        <v>0</v>
      </c>
      <c r="AP633" s="1" t="str">
        <f t="shared" si="66"/>
        <v>no involvement</v>
      </c>
      <c r="AQ633" s="1" t="b">
        <f t="shared" si="67"/>
        <v>0</v>
      </c>
      <c r="AR633" s="1" t="b">
        <f t="shared" si="68"/>
        <v>0</v>
      </c>
      <c r="AS633" s="1" t="b">
        <f t="shared" si="69"/>
        <v>1</v>
      </c>
      <c r="AT633" s="1" t="str">
        <f t="shared" si="70"/>
        <v>business owner</v>
      </c>
      <c r="AU633" s="1" t="b">
        <f t="shared" si="71"/>
        <v>0</v>
      </c>
      <c r="AV633" s="1" t="b">
        <f t="shared" si="72"/>
        <v>0</v>
      </c>
      <c r="AW633" s="1" t="str">
        <f t="shared" si="73"/>
        <v>None</v>
      </c>
      <c r="AX633" s="1" t="b">
        <f t="shared" si="74"/>
        <v>0</v>
      </c>
      <c r="AY633" s="1" t="b">
        <f t="shared" si="75"/>
        <v>0</v>
      </c>
      <c r="AZ633" s="1" t="b">
        <f t="shared" si="76"/>
        <v>0</v>
      </c>
      <c r="BA633" s="1" t="b">
        <f t="shared" si="77"/>
        <v>0</v>
      </c>
      <c r="BB633" s="1" t="b">
        <f t="shared" si="78"/>
        <v>1</v>
      </c>
    </row>
    <row r="634">
      <c r="A634" s="16" t="s">
        <v>2681</v>
      </c>
      <c r="B634" s="17">
        <v>43048.0</v>
      </c>
      <c r="C634" s="4" t="s">
        <v>2682</v>
      </c>
      <c r="D634" s="3" t="s">
        <v>898</v>
      </c>
      <c r="E634" s="3" t="s">
        <v>53</v>
      </c>
      <c r="F634" s="18" t="s">
        <v>54</v>
      </c>
      <c r="G634" s="6"/>
      <c r="H634" s="6"/>
      <c r="I634" s="25"/>
      <c r="J634" s="27"/>
      <c r="K634" s="19" t="s">
        <v>83</v>
      </c>
      <c r="L634" s="3" t="s">
        <v>59</v>
      </c>
      <c r="M634" s="3" t="s">
        <v>2532</v>
      </c>
      <c r="N634" s="3" t="s">
        <v>2520</v>
      </c>
      <c r="O634" s="3" t="s">
        <v>2593</v>
      </c>
      <c r="P634" s="74"/>
      <c r="Q634" s="21"/>
      <c r="R634" s="21"/>
      <c r="S634" s="21"/>
      <c r="T634" s="7" t="s">
        <v>2683</v>
      </c>
      <c r="U634" s="25"/>
      <c r="V634" s="5" t="s">
        <v>164</v>
      </c>
      <c r="W634" s="5" t="s">
        <v>69</v>
      </c>
      <c r="X634" s="5" t="str">
        <f t="shared" si="85"/>
        <v>business owner
clean up/cover up</v>
      </c>
      <c r="Y634" s="12"/>
      <c r="Z634" s="5"/>
      <c r="AA634" s="5" t="str">
        <f t="shared" si="86"/>
        <v>
</v>
      </c>
      <c r="AB634" s="12"/>
      <c r="AC634" s="12"/>
      <c r="AD634" s="5" t="str">
        <f t="shared" si="87"/>
        <v>
</v>
      </c>
      <c r="AE634" s="12"/>
      <c r="AF634" s="12"/>
      <c r="AG634" s="12" t="str">
        <f t="shared" si="88"/>
        <v>
</v>
      </c>
      <c r="AH634" s="12">
        <v>1.0</v>
      </c>
      <c r="AI634" s="12" t="str">
        <f t="shared" si="59"/>
        <v>Vandalism</v>
      </c>
      <c r="AJ634" s="12" t="str">
        <f t="shared" si="60"/>
        <v>vandalism</v>
      </c>
      <c r="AK634" s="22" t="str">
        <f t="shared" si="89"/>
        <v>clean up/cover up</v>
      </c>
      <c r="AL634" s="23" t="str">
        <f t="shared" si="62"/>
        <v>clean up/cover up</v>
      </c>
      <c r="AM634" s="1" t="str">
        <f t="shared" si="90"/>
        <v/>
      </c>
      <c r="AN634" s="2" t="b">
        <f t="shared" si="64"/>
        <v>0</v>
      </c>
      <c r="AO634" s="1" t="b">
        <f t="shared" si="65"/>
        <v>0</v>
      </c>
      <c r="AP634" s="1" t="str">
        <f t="shared" si="66"/>
        <v>no involvement</v>
      </c>
      <c r="AQ634" s="1" t="b">
        <f t="shared" si="67"/>
        <v>0</v>
      </c>
      <c r="AR634" s="1" t="b">
        <f t="shared" si="68"/>
        <v>0</v>
      </c>
      <c r="AS634" s="1" t="b">
        <f t="shared" si="69"/>
        <v>1</v>
      </c>
      <c r="AT634" s="1" t="str">
        <f t="shared" si="70"/>
        <v>business owner</v>
      </c>
      <c r="AU634" s="1" t="b">
        <f t="shared" si="71"/>
        <v>0</v>
      </c>
      <c r="AV634" s="1" t="b">
        <f t="shared" si="72"/>
        <v>0</v>
      </c>
      <c r="AW634" s="1" t="str">
        <f t="shared" si="73"/>
        <v>None</v>
      </c>
      <c r="AX634" s="1" t="b">
        <f t="shared" si="74"/>
        <v>0</v>
      </c>
      <c r="AY634" s="1" t="b">
        <f t="shared" si="75"/>
        <v>0</v>
      </c>
      <c r="AZ634" s="1" t="b">
        <f t="shared" si="76"/>
        <v>0</v>
      </c>
      <c r="BA634" s="1" t="b">
        <f t="shared" si="77"/>
        <v>0</v>
      </c>
      <c r="BB634" s="1" t="b">
        <f t="shared" si="78"/>
        <v>1</v>
      </c>
    </row>
    <row r="635">
      <c r="A635" s="16" t="s">
        <v>2684</v>
      </c>
      <c r="B635" s="17">
        <v>43053.0</v>
      </c>
      <c r="C635" s="4" t="s">
        <v>2685</v>
      </c>
      <c r="D635" s="3" t="s">
        <v>1178</v>
      </c>
      <c r="E635" s="3" t="s">
        <v>53</v>
      </c>
      <c r="F635" s="18" t="s">
        <v>2686</v>
      </c>
      <c r="G635" s="6"/>
      <c r="H635" s="6"/>
      <c r="I635" s="25"/>
      <c r="J635" s="60" t="s">
        <v>2687</v>
      </c>
      <c r="K635" s="19" t="s">
        <v>83</v>
      </c>
      <c r="L635" s="3" t="s">
        <v>59</v>
      </c>
      <c r="M635" s="3" t="s">
        <v>2532</v>
      </c>
      <c r="N635" s="3" t="s">
        <v>2520</v>
      </c>
      <c r="O635" s="3" t="s">
        <v>1359</v>
      </c>
      <c r="P635" s="20" t="s">
        <v>2688</v>
      </c>
      <c r="Q635" s="21"/>
      <c r="R635" s="103"/>
      <c r="S635" s="21"/>
      <c r="T635" s="7" t="s">
        <v>2689</v>
      </c>
      <c r="U635" s="7" t="s">
        <v>2690</v>
      </c>
      <c r="V635" s="5" t="s">
        <v>70</v>
      </c>
      <c r="W635" s="5" t="s">
        <v>71</v>
      </c>
      <c r="X635" s="5" t="str">
        <f t="shared" si="85"/>
        <v>police/sheriff
other</v>
      </c>
      <c r="Y635" s="12"/>
      <c r="Z635" s="5"/>
      <c r="AA635" s="5" t="str">
        <f t="shared" si="86"/>
        <v>
</v>
      </c>
      <c r="AB635" s="12"/>
      <c r="AC635" s="12"/>
      <c r="AD635" s="5" t="str">
        <f t="shared" si="87"/>
        <v>
</v>
      </c>
      <c r="AE635" s="12"/>
      <c r="AF635" s="12"/>
      <c r="AG635" s="12" t="str">
        <f t="shared" si="88"/>
        <v>
</v>
      </c>
      <c r="AH635" s="12">
        <v>1.0</v>
      </c>
      <c r="AI635" s="12" t="str">
        <f t="shared" si="59"/>
        <v>Other</v>
      </c>
      <c r="AJ635" s="12" t="str">
        <f t="shared" si="60"/>
        <v>other</v>
      </c>
      <c r="AK635" s="22" t="str">
        <f t="shared" si="89"/>
        <v>other</v>
      </c>
      <c r="AL635" s="23" t="str">
        <f t="shared" si="62"/>
        <v>other</v>
      </c>
      <c r="AM635" s="1" t="str">
        <f t="shared" si="90"/>
        <v/>
      </c>
      <c r="AN635" s="2" t="b">
        <f t="shared" si="64"/>
        <v>0</v>
      </c>
      <c r="AO635" s="1" t="b">
        <f t="shared" si="65"/>
        <v>1</v>
      </c>
      <c r="AP635" s="1" t="str">
        <f t="shared" si="66"/>
        <v>other</v>
      </c>
      <c r="AQ635" s="1" t="b">
        <f t="shared" si="67"/>
        <v>0</v>
      </c>
      <c r="AR635" s="1" t="b">
        <f t="shared" si="68"/>
        <v>0</v>
      </c>
      <c r="AS635" s="1" t="b">
        <f t="shared" si="69"/>
        <v>0</v>
      </c>
      <c r="AT635" s="1" t="str">
        <f t="shared" si="70"/>
        <v>None</v>
      </c>
      <c r="AU635" s="1" t="b">
        <f t="shared" si="71"/>
        <v>0</v>
      </c>
      <c r="AV635" s="1" t="b">
        <f t="shared" si="72"/>
        <v>1</v>
      </c>
      <c r="AW635" s="1" t="str">
        <f t="shared" si="73"/>
        <v>police/sheriff</v>
      </c>
      <c r="AX635" s="1" t="b">
        <f t="shared" si="74"/>
        <v>0</v>
      </c>
      <c r="AY635" s="1" t="b">
        <f t="shared" si="75"/>
        <v>0</v>
      </c>
      <c r="AZ635" s="1" t="b">
        <f t="shared" si="76"/>
        <v>0</v>
      </c>
      <c r="BA635" s="1" t="b">
        <f t="shared" si="77"/>
        <v>0</v>
      </c>
      <c r="BB635" s="1" t="b">
        <f t="shared" si="78"/>
        <v>1</v>
      </c>
    </row>
    <row r="636">
      <c r="A636" s="16" t="s">
        <v>871</v>
      </c>
      <c r="B636" s="17">
        <v>43104.0</v>
      </c>
      <c r="C636" s="4" t="s">
        <v>651</v>
      </c>
      <c r="D636" s="3" t="s">
        <v>370</v>
      </c>
      <c r="E636" s="3" t="s">
        <v>53</v>
      </c>
      <c r="F636" s="18" t="s">
        <v>378</v>
      </c>
      <c r="G636" s="6"/>
      <c r="H636" s="6"/>
      <c r="I636" s="7" t="s">
        <v>2691</v>
      </c>
      <c r="J636" s="104" t="s">
        <v>2692</v>
      </c>
      <c r="K636" s="19" t="s">
        <v>625</v>
      </c>
      <c r="L636" s="3" t="s">
        <v>59</v>
      </c>
      <c r="M636" s="3" t="s">
        <v>2532</v>
      </c>
      <c r="N636" s="3" t="s">
        <v>2520</v>
      </c>
      <c r="O636" s="3" t="s">
        <v>62</v>
      </c>
      <c r="P636" s="20" t="s">
        <v>873</v>
      </c>
      <c r="Q636" s="36"/>
      <c r="R636" s="21"/>
      <c r="S636" s="21"/>
      <c r="T636" s="7" t="s">
        <v>2693</v>
      </c>
      <c r="U636" s="25"/>
      <c r="V636" s="5" t="s">
        <v>164</v>
      </c>
      <c r="W636" s="5" t="s">
        <v>111</v>
      </c>
      <c r="X636" s="5" t="str">
        <f t="shared" si="85"/>
        <v>business owner
letters/statements</v>
      </c>
      <c r="Y636" s="12"/>
      <c r="Z636" s="5"/>
      <c r="AA636" s="5" t="str">
        <f t="shared" si="86"/>
        <v>
</v>
      </c>
      <c r="AB636" s="12"/>
      <c r="AC636" s="12"/>
      <c r="AD636" s="5" t="str">
        <f t="shared" si="87"/>
        <v>
</v>
      </c>
      <c r="AE636" s="12"/>
      <c r="AF636" s="12"/>
      <c r="AG636" s="12" t="str">
        <f t="shared" si="88"/>
        <v>
</v>
      </c>
      <c r="AH636" s="12">
        <v>1.0</v>
      </c>
      <c r="AI636" s="12" t="str">
        <f t="shared" si="59"/>
        <v>Graffiti</v>
      </c>
      <c r="AJ636" s="12" t="str">
        <f t="shared" si="60"/>
        <v>graffiti</v>
      </c>
      <c r="AK636" s="22" t="str">
        <f t="shared" si="89"/>
        <v>letters/statements</v>
      </c>
      <c r="AL636" s="39" t="str">
        <f t="shared" si="62"/>
        <v>letters/statements</v>
      </c>
      <c r="AM636" s="1" t="str">
        <f t="shared" si="90"/>
        <v/>
      </c>
      <c r="AN636" s="2" t="b">
        <f t="shared" si="64"/>
        <v>0</v>
      </c>
      <c r="AO636" s="1" t="b">
        <f t="shared" si="65"/>
        <v>0</v>
      </c>
      <c r="AP636" s="1" t="str">
        <f t="shared" si="66"/>
        <v>no involvement</v>
      </c>
      <c r="AQ636" s="1" t="b">
        <f t="shared" si="67"/>
        <v>0</v>
      </c>
      <c r="AR636" s="1" t="b">
        <f t="shared" si="68"/>
        <v>1</v>
      </c>
      <c r="AS636" s="1" t="b">
        <f t="shared" si="69"/>
        <v>0</v>
      </c>
      <c r="AT636" s="1" t="str">
        <f t="shared" si="70"/>
        <v>None</v>
      </c>
      <c r="AU636" s="1" t="b">
        <f t="shared" si="71"/>
        <v>0</v>
      </c>
      <c r="AV636" s="1" t="b">
        <f t="shared" si="72"/>
        <v>0</v>
      </c>
      <c r="AW636" s="1" t="str">
        <f t="shared" si="73"/>
        <v>None</v>
      </c>
      <c r="AX636" s="1" t="b">
        <f t="shared" si="74"/>
        <v>0</v>
      </c>
      <c r="AY636" s="1" t="b">
        <f t="shared" si="75"/>
        <v>0</v>
      </c>
      <c r="AZ636" s="1" t="b">
        <f t="shared" si="76"/>
        <v>0</v>
      </c>
      <c r="BA636" s="1" t="b">
        <f t="shared" si="77"/>
        <v>0</v>
      </c>
      <c r="BB636" s="1" t="b">
        <f t="shared" si="78"/>
        <v>0</v>
      </c>
    </row>
    <row r="637">
      <c r="A637" s="16" t="s">
        <v>2694</v>
      </c>
      <c r="B637" s="17">
        <v>43109.0</v>
      </c>
      <c r="C637" s="4" t="s">
        <v>1797</v>
      </c>
      <c r="D637" s="3" t="s">
        <v>898</v>
      </c>
      <c r="E637" s="3" t="s">
        <v>53</v>
      </c>
      <c r="F637" s="18" t="s">
        <v>502</v>
      </c>
      <c r="G637" s="6" t="s">
        <v>630</v>
      </c>
      <c r="H637" s="6"/>
      <c r="I637" s="25"/>
      <c r="J637" s="27"/>
      <c r="K637" s="19" t="s">
        <v>83</v>
      </c>
      <c r="L637" s="3" t="s">
        <v>146</v>
      </c>
      <c r="M637" s="3" t="s">
        <v>2532</v>
      </c>
      <c r="N637" s="3" t="s">
        <v>2520</v>
      </c>
      <c r="O637" s="3" t="s">
        <v>85</v>
      </c>
      <c r="P637" s="74"/>
      <c r="Q637" s="21"/>
      <c r="R637" s="21"/>
      <c r="S637" s="21"/>
      <c r="T637" s="11" t="s">
        <v>2695</v>
      </c>
      <c r="U637" s="25"/>
      <c r="V637" s="5" t="s">
        <v>109</v>
      </c>
      <c r="W637" s="5" t="s">
        <v>111</v>
      </c>
      <c r="X637" s="5" t="str">
        <f t="shared" si="85"/>
        <v>mayor/council member
letters/statements</v>
      </c>
      <c r="Y637" s="5" t="s">
        <v>164</v>
      </c>
      <c r="Z637" s="5" t="s">
        <v>110</v>
      </c>
      <c r="AA637" s="5" t="str">
        <f t="shared" si="86"/>
        <v>business owner
policy/committee/system creation</v>
      </c>
      <c r="AB637" s="5" t="s">
        <v>70</v>
      </c>
      <c r="AC637" s="5" t="s">
        <v>71</v>
      </c>
      <c r="AD637" s="5" t="str">
        <f t="shared" si="87"/>
        <v>police/sheriff
other</v>
      </c>
      <c r="AE637" s="12"/>
      <c r="AF637" s="12"/>
      <c r="AG637" s="12" t="str">
        <f t="shared" si="88"/>
        <v>
</v>
      </c>
      <c r="AH637" s="12">
        <v>3.0</v>
      </c>
      <c r="AI637" s="12" t="str">
        <f t="shared" si="59"/>
        <v>Symbol</v>
      </c>
      <c r="AJ637" s="12" t="str">
        <f t="shared" si="60"/>
        <v>other</v>
      </c>
      <c r="AK637" s="22" t="str">
        <f t="shared" si="89"/>
        <v>letters/statements, policy/committee/system creation, other</v>
      </c>
      <c r="AL637" s="23" t="str">
        <f t="shared" si="62"/>
        <v>mayor/council member, business owner, police/sheriff</v>
      </c>
      <c r="AM637" s="1" t="str">
        <f t="shared" si="90"/>
        <v/>
      </c>
      <c r="AN637" s="2" t="b">
        <f t="shared" si="64"/>
        <v>0</v>
      </c>
      <c r="AO637" s="1" t="b">
        <f t="shared" si="65"/>
        <v>1</v>
      </c>
      <c r="AP637" s="1" t="str">
        <f t="shared" si="66"/>
        <v>other</v>
      </c>
      <c r="AQ637" s="1" t="b">
        <f t="shared" si="67"/>
        <v>0</v>
      </c>
      <c r="AR637" s="1" t="b">
        <f t="shared" si="68"/>
        <v>1</v>
      </c>
      <c r="AS637" s="1" t="b">
        <f t="shared" si="69"/>
        <v>0</v>
      </c>
      <c r="AT637" s="1" t="str">
        <f t="shared" si="70"/>
        <v>None</v>
      </c>
      <c r="AU637" s="1" t="b">
        <f t="shared" si="71"/>
        <v>0</v>
      </c>
      <c r="AV637" s="1" t="b">
        <f t="shared" si="72"/>
        <v>1</v>
      </c>
      <c r="AW637" s="1" t="str">
        <f t="shared" si="73"/>
        <v>police/sheriff</v>
      </c>
      <c r="AX637" s="1" t="b">
        <f t="shared" si="74"/>
        <v>1</v>
      </c>
      <c r="AY637" s="1" t="b">
        <f t="shared" si="75"/>
        <v>0</v>
      </c>
      <c r="AZ637" s="1" t="b">
        <f t="shared" si="76"/>
        <v>0</v>
      </c>
      <c r="BA637" s="1" t="b">
        <f t="shared" si="77"/>
        <v>1</v>
      </c>
      <c r="BB637" s="1" t="b">
        <f t="shared" si="78"/>
        <v>1</v>
      </c>
    </row>
    <row r="638">
      <c r="A638" s="47" t="s">
        <v>2696</v>
      </c>
      <c r="B638" s="17">
        <v>43112.0</v>
      </c>
      <c r="C638" s="4" t="s">
        <v>2697</v>
      </c>
      <c r="D638" s="3" t="s">
        <v>898</v>
      </c>
      <c r="E638" s="3" t="s">
        <v>53</v>
      </c>
      <c r="F638" s="6" t="s">
        <v>378</v>
      </c>
      <c r="G638" s="6"/>
      <c r="H638" s="6"/>
      <c r="I638" s="25"/>
      <c r="J638" s="27"/>
      <c r="K638" s="19" t="s">
        <v>83</v>
      </c>
      <c r="L638" s="3" t="s">
        <v>146</v>
      </c>
      <c r="M638" s="3" t="s">
        <v>2573</v>
      </c>
      <c r="N638" s="3" t="s">
        <v>2520</v>
      </c>
      <c r="O638" s="3" t="s">
        <v>2698</v>
      </c>
      <c r="P638" s="74"/>
      <c r="Q638" s="21"/>
      <c r="R638" s="21"/>
      <c r="S638" s="42" t="s">
        <v>88</v>
      </c>
      <c r="T638" s="25"/>
      <c r="U638" s="7" t="s">
        <v>2699</v>
      </c>
      <c r="V638" s="5" t="s">
        <v>70</v>
      </c>
      <c r="W638" s="5" t="s">
        <v>42</v>
      </c>
      <c r="X638" s="5" t="str">
        <f t="shared" si="85"/>
        <v>police/sheriff
suspension/denial of access to space</v>
      </c>
      <c r="Y638" s="12"/>
      <c r="Z638" s="5"/>
      <c r="AA638" s="5" t="str">
        <f t="shared" si="86"/>
        <v>
</v>
      </c>
      <c r="AB638" s="12"/>
      <c r="AC638" s="12"/>
      <c r="AD638" s="5" t="str">
        <f t="shared" si="87"/>
        <v>
</v>
      </c>
      <c r="AE638" s="12"/>
      <c r="AF638" s="12"/>
      <c r="AG638" s="12" t="str">
        <f t="shared" si="88"/>
        <v>
</v>
      </c>
      <c r="AH638" s="12">
        <v>1.0</v>
      </c>
      <c r="AI638" s="12" t="str">
        <f t="shared" si="59"/>
        <v>Graffiti</v>
      </c>
      <c r="AJ638" s="12" t="str">
        <f t="shared" si="60"/>
        <v>graffiti</v>
      </c>
      <c r="AK638" s="22" t="str">
        <f t="shared" si="89"/>
        <v>suspension/denial of access to space</v>
      </c>
      <c r="AL638" s="23" t="str">
        <f t="shared" si="62"/>
        <v>suspension/denial of access to space</v>
      </c>
      <c r="AM638" s="1" t="str">
        <f t="shared" si="90"/>
        <v/>
      </c>
      <c r="AN638" s="2" t="b">
        <f t="shared" si="64"/>
        <v>0</v>
      </c>
      <c r="AO638" s="1" t="b">
        <f t="shared" si="65"/>
        <v>1</v>
      </c>
      <c r="AP638" s="1" t="str">
        <f t="shared" si="66"/>
        <v>suspension/denial of access to space</v>
      </c>
      <c r="AQ638" s="1" t="b">
        <f t="shared" si="67"/>
        <v>0</v>
      </c>
      <c r="AR638" s="1" t="b">
        <f t="shared" si="68"/>
        <v>0</v>
      </c>
      <c r="AS638" s="1" t="b">
        <f t="shared" si="69"/>
        <v>0</v>
      </c>
      <c r="AT638" s="1" t="str">
        <f t="shared" si="70"/>
        <v>None</v>
      </c>
      <c r="AU638" s="1" t="b">
        <f t="shared" si="71"/>
        <v>1</v>
      </c>
      <c r="AV638" s="1" t="b">
        <f t="shared" si="72"/>
        <v>0</v>
      </c>
      <c r="AW638" s="1" t="str">
        <f t="shared" si="73"/>
        <v>None</v>
      </c>
      <c r="AX638" s="1" t="b">
        <f t="shared" si="74"/>
        <v>0</v>
      </c>
      <c r="AY638" s="1" t="b">
        <f t="shared" si="75"/>
        <v>0</v>
      </c>
      <c r="AZ638" s="1" t="b">
        <f t="shared" si="76"/>
        <v>0</v>
      </c>
      <c r="BA638" s="1" t="b">
        <f t="shared" si="77"/>
        <v>0</v>
      </c>
      <c r="BB638" s="1" t="b">
        <f t="shared" si="78"/>
        <v>1</v>
      </c>
    </row>
    <row r="639">
      <c r="A639" s="16" t="s">
        <v>2700</v>
      </c>
      <c r="B639" s="17">
        <v>43158.0</v>
      </c>
      <c r="C639" s="4" t="s">
        <v>2701</v>
      </c>
      <c r="D639" s="3" t="s">
        <v>618</v>
      </c>
      <c r="E639" s="3" t="s">
        <v>53</v>
      </c>
      <c r="F639" s="6" t="s">
        <v>54</v>
      </c>
      <c r="G639" s="6"/>
      <c r="H639" s="6"/>
      <c r="I639" s="25"/>
      <c r="J639" s="27"/>
      <c r="K639" s="19" t="s">
        <v>83</v>
      </c>
      <c r="L639" s="3" t="s">
        <v>59</v>
      </c>
      <c r="M639" s="3" t="s">
        <v>2532</v>
      </c>
      <c r="N639" s="3" t="s">
        <v>2520</v>
      </c>
      <c r="O639" s="3" t="s">
        <v>468</v>
      </c>
      <c r="P639" s="20" t="s">
        <v>2702</v>
      </c>
      <c r="Q639" s="21"/>
      <c r="R639" s="42"/>
      <c r="S639" s="21"/>
      <c r="T639" s="7" t="s">
        <v>2703</v>
      </c>
      <c r="U639" s="25"/>
      <c r="V639" s="5" t="s">
        <v>78</v>
      </c>
      <c r="W639" s="5" t="s">
        <v>69</v>
      </c>
      <c r="X639" s="5" t="str">
        <f t="shared" si="85"/>
        <v>parks department
clean up/cover up</v>
      </c>
      <c r="Y639" s="5" t="s">
        <v>109</v>
      </c>
      <c r="Z639" s="5" t="s">
        <v>111</v>
      </c>
      <c r="AA639" s="5" t="str">
        <f t="shared" si="86"/>
        <v>mayor/council member
letters/statements</v>
      </c>
      <c r="AB639" s="5" t="s">
        <v>70</v>
      </c>
      <c r="AC639" s="5" t="s">
        <v>71</v>
      </c>
      <c r="AD639" s="5" t="str">
        <f t="shared" si="87"/>
        <v>police/sheriff
other</v>
      </c>
      <c r="AE639" s="12"/>
      <c r="AF639" s="12"/>
      <c r="AG639" s="12" t="str">
        <f t="shared" si="88"/>
        <v>
</v>
      </c>
      <c r="AH639" s="12">
        <v>3.0</v>
      </c>
      <c r="AI639" s="12" t="str">
        <f t="shared" si="59"/>
        <v>Vandalism</v>
      </c>
      <c r="AJ639" s="12" t="str">
        <f t="shared" si="60"/>
        <v>vandalism</v>
      </c>
      <c r="AK639" s="22" t="str">
        <f t="shared" si="89"/>
        <v>clean up/cover up, letters/statements, other</v>
      </c>
      <c r="AL639" s="23" t="str">
        <f t="shared" si="62"/>
        <v>parks department, mayor/council member, police/sheriff</v>
      </c>
      <c r="AM639" s="1" t="str">
        <f t="shared" si="90"/>
        <v/>
      </c>
      <c r="AN639" s="2" t="b">
        <f t="shared" si="64"/>
        <v>0</v>
      </c>
      <c r="AO639" s="1" t="b">
        <f t="shared" si="65"/>
        <v>1</v>
      </c>
      <c r="AP639" s="1" t="str">
        <f t="shared" si="66"/>
        <v>other</v>
      </c>
      <c r="AQ639" s="1" t="b">
        <f t="shared" si="67"/>
        <v>0</v>
      </c>
      <c r="AR639" s="1" t="b">
        <f t="shared" si="68"/>
        <v>1</v>
      </c>
      <c r="AS639" s="1" t="b">
        <f t="shared" si="69"/>
        <v>1</v>
      </c>
      <c r="AT639" s="1" t="str">
        <f t="shared" si="70"/>
        <v>parks department</v>
      </c>
      <c r="AU639" s="1" t="b">
        <f t="shared" si="71"/>
        <v>0</v>
      </c>
      <c r="AV639" s="1" t="b">
        <f t="shared" si="72"/>
        <v>1</v>
      </c>
      <c r="AW639" s="1" t="str">
        <f t="shared" si="73"/>
        <v>police/sheriff</v>
      </c>
      <c r="AX639" s="1" t="b">
        <f t="shared" si="74"/>
        <v>0</v>
      </c>
      <c r="AY639" s="1" t="b">
        <f t="shared" si="75"/>
        <v>0</v>
      </c>
      <c r="AZ639" s="1" t="b">
        <f t="shared" si="76"/>
        <v>0</v>
      </c>
      <c r="BA639" s="1" t="b">
        <f t="shared" si="77"/>
        <v>0</v>
      </c>
      <c r="BB639" s="1" t="b">
        <f t="shared" si="78"/>
        <v>1</v>
      </c>
    </row>
    <row r="640">
      <c r="A640" s="16" t="s">
        <v>2704</v>
      </c>
      <c r="B640" s="17">
        <v>43167.0</v>
      </c>
      <c r="C640" s="4" t="s">
        <v>2705</v>
      </c>
      <c r="D640" s="3" t="s">
        <v>423</v>
      </c>
      <c r="E640" s="3" t="s">
        <v>53</v>
      </c>
      <c r="F640" s="18" t="s">
        <v>446</v>
      </c>
      <c r="G640" s="6"/>
      <c r="H640" s="6"/>
      <c r="I640" s="25"/>
      <c r="J640" s="27"/>
      <c r="K640" s="19" t="s">
        <v>83</v>
      </c>
      <c r="L640" s="3" t="s">
        <v>59</v>
      </c>
      <c r="M640" s="3" t="s">
        <v>2532</v>
      </c>
      <c r="N640" s="3" t="s">
        <v>2520</v>
      </c>
      <c r="O640" s="3" t="s">
        <v>2706</v>
      </c>
      <c r="P640" s="74"/>
      <c r="Q640" s="21"/>
      <c r="R640" s="21"/>
      <c r="S640" s="21"/>
      <c r="T640" s="262" t="s">
        <v>2707</v>
      </c>
      <c r="U640" s="25"/>
      <c r="V640" s="5" t="s">
        <v>171</v>
      </c>
      <c r="W640" s="5" t="s">
        <v>111</v>
      </c>
      <c r="X640" s="5" t="str">
        <f t="shared" si="85"/>
        <v>ADL
letters/statements</v>
      </c>
      <c r="Y640" s="5" t="s">
        <v>78</v>
      </c>
      <c r="Z640" s="5" t="s">
        <v>69</v>
      </c>
      <c r="AA640" s="5" t="str">
        <f t="shared" si="86"/>
        <v>parks department
clean up/cover up</v>
      </c>
      <c r="AB640" s="12"/>
      <c r="AC640" s="12"/>
      <c r="AD640" s="5" t="str">
        <f t="shared" si="87"/>
        <v>
</v>
      </c>
      <c r="AE640" s="12"/>
      <c r="AF640" s="12"/>
      <c r="AG640" s="12" t="str">
        <f t="shared" si="88"/>
        <v>
</v>
      </c>
      <c r="AH640" s="12">
        <v>2.0</v>
      </c>
      <c r="AI640" s="12" t="str">
        <f t="shared" si="59"/>
        <v>Symbol</v>
      </c>
      <c r="AJ640" s="12" t="str">
        <f t="shared" si="60"/>
        <v>other</v>
      </c>
      <c r="AK640" s="22" t="str">
        <f t="shared" si="89"/>
        <v>letters/statements, clean up/cover up</v>
      </c>
      <c r="AL640" s="23" t="str">
        <f t="shared" si="62"/>
        <v>ADL, parks department</v>
      </c>
      <c r="AM640" s="1" t="str">
        <f t="shared" si="90"/>
        <v/>
      </c>
      <c r="AN640" s="2" t="b">
        <f t="shared" si="64"/>
        <v>0</v>
      </c>
      <c r="AO640" s="1" t="b">
        <f t="shared" si="65"/>
        <v>0</v>
      </c>
      <c r="AP640" s="1" t="str">
        <f t="shared" si="66"/>
        <v>no involvement</v>
      </c>
      <c r="AQ640" s="1" t="b">
        <f t="shared" si="67"/>
        <v>0</v>
      </c>
      <c r="AR640" s="1" t="b">
        <f t="shared" si="68"/>
        <v>1</v>
      </c>
      <c r="AS640" s="1" t="b">
        <f t="shared" si="69"/>
        <v>1</v>
      </c>
      <c r="AT640" s="1" t="str">
        <f t="shared" si="70"/>
        <v>parks department</v>
      </c>
      <c r="AU640" s="1" t="b">
        <f t="shared" si="71"/>
        <v>0</v>
      </c>
      <c r="AV640" s="1" t="b">
        <f t="shared" si="72"/>
        <v>0</v>
      </c>
      <c r="AW640" s="1" t="str">
        <f t="shared" si="73"/>
        <v>None</v>
      </c>
      <c r="AX640" s="1" t="b">
        <f t="shared" si="74"/>
        <v>0</v>
      </c>
      <c r="AY640" s="1" t="b">
        <f t="shared" si="75"/>
        <v>0</v>
      </c>
      <c r="AZ640" s="1" t="b">
        <f t="shared" si="76"/>
        <v>0</v>
      </c>
      <c r="BA640" s="1" t="b">
        <f t="shared" si="77"/>
        <v>0</v>
      </c>
      <c r="BB640" s="1" t="b">
        <f t="shared" si="78"/>
        <v>1</v>
      </c>
    </row>
    <row r="641">
      <c r="A641" s="16" t="s">
        <v>2708</v>
      </c>
      <c r="B641" s="17">
        <v>43188.0</v>
      </c>
      <c r="C641" s="4" t="s">
        <v>2709</v>
      </c>
      <c r="D641" s="3" t="s">
        <v>81</v>
      </c>
      <c r="E641" s="3" t="s">
        <v>53</v>
      </c>
      <c r="F641" s="6" t="s">
        <v>2710</v>
      </c>
      <c r="G641" s="26"/>
      <c r="H641" s="26"/>
      <c r="I641" s="25"/>
      <c r="J641" s="27"/>
      <c r="K641" s="19" t="s">
        <v>83</v>
      </c>
      <c r="L641" s="3" t="s">
        <v>59</v>
      </c>
      <c r="M641" s="3" t="s">
        <v>2532</v>
      </c>
      <c r="N641" s="3" t="s">
        <v>2520</v>
      </c>
      <c r="O641" s="3" t="s">
        <v>2711</v>
      </c>
      <c r="P641" s="20" t="s">
        <v>2712</v>
      </c>
      <c r="Q641" s="21"/>
      <c r="R641" s="21"/>
      <c r="S641" s="21"/>
      <c r="T641" s="7" t="s">
        <v>2713</v>
      </c>
      <c r="U641" s="25"/>
      <c r="V641" s="5" t="s">
        <v>70</v>
      </c>
      <c r="W641" s="5" t="s">
        <v>71</v>
      </c>
      <c r="X641" s="5" t="str">
        <f t="shared" si="85"/>
        <v>police/sheriff
other</v>
      </c>
      <c r="Y641" s="12"/>
      <c r="Z641" s="5"/>
      <c r="AA641" s="5" t="str">
        <f t="shared" si="86"/>
        <v>
</v>
      </c>
      <c r="AB641" s="12"/>
      <c r="AC641" s="12"/>
      <c r="AD641" s="5" t="str">
        <f t="shared" si="87"/>
        <v>
</v>
      </c>
      <c r="AE641" s="12"/>
      <c r="AF641" s="12"/>
      <c r="AG641" s="12" t="str">
        <f t="shared" si="88"/>
        <v>
</v>
      </c>
      <c r="AH641" s="12">
        <v>1.0</v>
      </c>
      <c r="AI641" s="12" t="str">
        <f t="shared" si="59"/>
        <v>Other</v>
      </c>
      <c r="AJ641" s="12" t="str">
        <f t="shared" si="60"/>
        <v>other</v>
      </c>
      <c r="AK641" s="22" t="str">
        <f t="shared" si="89"/>
        <v>other</v>
      </c>
      <c r="AL641" s="23" t="str">
        <f t="shared" si="62"/>
        <v>other</v>
      </c>
      <c r="AM641" s="1" t="str">
        <f t="shared" si="90"/>
        <v/>
      </c>
      <c r="AN641" s="2" t="b">
        <f t="shared" si="64"/>
        <v>0</v>
      </c>
      <c r="AO641" s="1" t="b">
        <f t="shared" si="65"/>
        <v>1</v>
      </c>
      <c r="AP641" s="1" t="str">
        <f t="shared" si="66"/>
        <v>other</v>
      </c>
      <c r="AQ641" s="1" t="b">
        <f t="shared" si="67"/>
        <v>0</v>
      </c>
      <c r="AR641" s="1" t="b">
        <f t="shared" si="68"/>
        <v>0</v>
      </c>
      <c r="AS641" s="1" t="b">
        <f t="shared" si="69"/>
        <v>0</v>
      </c>
      <c r="AT641" s="1" t="str">
        <f t="shared" si="70"/>
        <v>None</v>
      </c>
      <c r="AU641" s="1" t="b">
        <f t="shared" si="71"/>
        <v>0</v>
      </c>
      <c r="AV641" s="1" t="b">
        <f t="shared" si="72"/>
        <v>1</v>
      </c>
      <c r="AW641" s="1" t="str">
        <f t="shared" si="73"/>
        <v>police/sheriff</v>
      </c>
      <c r="AX641" s="1" t="b">
        <f t="shared" si="74"/>
        <v>0</v>
      </c>
      <c r="AY641" s="1" t="b">
        <f t="shared" si="75"/>
        <v>0</v>
      </c>
      <c r="AZ641" s="1" t="b">
        <f t="shared" si="76"/>
        <v>0</v>
      </c>
      <c r="BA641" s="1" t="b">
        <f t="shared" si="77"/>
        <v>0</v>
      </c>
      <c r="BB641" s="1" t="b">
        <f t="shared" si="78"/>
        <v>1</v>
      </c>
    </row>
    <row r="642">
      <c r="A642" s="16" t="s">
        <v>2714</v>
      </c>
      <c r="B642" s="17">
        <v>43276.0</v>
      </c>
      <c r="C642" s="4" t="s">
        <v>2715</v>
      </c>
      <c r="D642" s="3" t="s">
        <v>1036</v>
      </c>
      <c r="E642" s="3" t="s">
        <v>53</v>
      </c>
      <c r="F642" s="18" t="s">
        <v>1538</v>
      </c>
      <c r="G642" s="6"/>
      <c r="H642" s="6"/>
      <c r="I642" s="25"/>
      <c r="J642" s="27"/>
      <c r="K642" s="19" t="s">
        <v>83</v>
      </c>
      <c r="L642" s="3" t="s">
        <v>325</v>
      </c>
      <c r="M642" s="3" t="s">
        <v>2716</v>
      </c>
      <c r="N642" s="3" t="s">
        <v>2520</v>
      </c>
      <c r="O642" s="3" t="s">
        <v>326</v>
      </c>
      <c r="P642" s="21"/>
      <c r="Q642" s="36"/>
      <c r="R642" s="21"/>
      <c r="S642" s="3" t="s">
        <v>126</v>
      </c>
      <c r="T642" s="7"/>
      <c r="U642" s="130" t="s">
        <v>2717</v>
      </c>
      <c r="V642" s="5" t="s">
        <v>70</v>
      </c>
      <c r="W642" s="5" t="s">
        <v>71</v>
      </c>
      <c r="X642" s="5" t="str">
        <f t="shared" si="85"/>
        <v>police/sheriff
other</v>
      </c>
      <c r="Y642" s="12"/>
      <c r="Z642" s="5"/>
      <c r="AA642" s="5" t="str">
        <f t="shared" si="86"/>
        <v>
</v>
      </c>
      <c r="AB642" s="12"/>
      <c r="AC642" s="12"/>
      <c r="AD642" s="5" t="str">
        <f t="shared" si="87"/>
        <v>
</v>
      </c>
      <c r="AE642" s="12"/>
      <c r="AF642" s="12"/>
      <c r="AG642" s="12" t="str">
        <f t="shared" si="88"/>
        <v>
</v>
      </c>
      <c r="AH642" s="12">
        <v>1.0</v>
      </c>
      <c r="AI642" s="12" t="str">
        <f t="shared" si="59"/>
        <v>Other</v>
      </c>
      <c r="AJ642" s="12" t="str">
        <f t="shared" si="60"/>
        <v>other</v>
      </c>
      <c r="AK642" s="22" t="str">
        <f t="shared" si="89"/>
        <v>other</v>
      </c>
      <c r="AL642" s="39" t="str">
        <f t="shared" si="62"/>
        <v>other</v>
      </c>
      <c r="AM642" s="1" t="str">
        <f t="shared" si="90"/>
        <v/>
      </c>
      <c r="AN642" s="2" t="b">
        <f t="shared" si="64"/>
        <v>0</v>
      </c>
      <c r="AO642" s="1" t="b">
        <f t="shared" si="65"/>
        <v>1</v>
      </c>
      <c r="AP642" s="1" t="str">
        <f t="shared" si="66"/>
        <v>other</v>
      </c>
      <c r="AQ642" s="1" t="b">
        <f t="shared" si="67"/>
        <v>0</v>
      </c>
      <c r="AR642" s="1" t="b">
        <f t="shared" si="68"/>
        <v>0</v>
      </c>
      <c r="AS642" s="1" t="b">
        <f t="shared" si="69"/>
        <v>0</v>
      </c>
      <c r="AT642" s="1" t="str">
        <f t="shared" si="70"/>
        <v>None</v>
      </c>
      <c r="AU642" s="1" t="b">
        <f t="shared" si="71"/>
        <v>0</v>
      </c>
      <c r="AV642" s="1" t="b">
        <f t="shared" si="72"/>
        <v>1</v>
      </c>
      <c r="AW642" s="1" t="str">
        <f t="shared" si="73"/>
        <v>police/sheriff</v>
      </c>
      <c r="AX642" s="1" t="b">
        <f t="shared" si="74"/>
        <v>0</v>
      </c>
      <c r="AY642" s="1" t="b">
        <f t="shared" si="75"/>
        <v>0</v>
      </c>
      <c r="AZ642" s="1" t="b">
        <f t="shared" si="76"/>
        <v>0</v>
      </c>
      <c r="BA642" s="1" t="b">
        <f t="shared" si="77"/>
        <v>0</v>
      </c>
      <c r="BB642" s="1" t="b">
        <f t="shared" si="78"/>
        <v>1</v>
      </c>
    </row>
    <row r="643">
      <c r="A643" s="127" t="s">
        <v>2718</v>
      </c>
      <c r="B643" s="17">
        <v>43301.0</v>
      </c>
      <c r="C643" s="4" t="s">
        <v>2719</v>
      </c>
      <c r="D643" s="3" t="s">
        <v>333</v>
      </c>
      <c r="E643" s="3" t="s">
        <v>53</v>
      </c>
      <c r="F643" s="18" t="s">
        <v>82</v>
      </c>
      <c r="G643" s="18"/>
      <c r="H643" s="18"/>
      <c r="I643" s="25"/>
      <c r="J643" s="27"/>
      <c r="K643" s="19" t="s">
        <v>83</v>
      </c>
      <c r="L643" s="3" t="s">
        <v>146</v>
      </c>
      <c r="M643" s="3" t="s">
        <v>2720</v>
      </c>
      <c r="N643" s="3" t="s">
        <v>2520</v>
      </c>
      <c r="O643" s="3" t="s">
        <v>1086</v>
      </c>
      <c r="P643" s="21"/>
      <c r="Q643" s="36"/>
      <c r="R643" s="3"/>
      <c r="S643" s="3" t="s">
        <v>126</v>
      </c>
      <c r="T643" s="25"/>
      <c r="U643" s="7" t="s">
        <v>2721</v>
      </c>
      <c r="V643" s="5" t="s">
        <v>68</v>
      </c>
      <c r="W643" s="5" t="s">
        <v>71</v>
      </c>
      <c r="X643" s="5" t="str">
        <f t="shared" si="85"/>
        <v>community members
other</v>
      </c>
      <c r="Y643" s="12"/>
      <c r="Z643" s="5"/>
      <c r="AA643" s="5" t="str">
        <f t="shared" si="86"/>
        <v>
</v>
      </c>
      <c r="AB643" s="12"/>
      <c r="AC643" s="12"/>
      <c r="AD643" s="5" t="str">
        <f t="shared" si="87"/>
        <v>
</v>
      </c>
      <c r="AE643" s="12"/>
      <c r="AF643" s="12"/>
      <c r="AG643" s="12" t="str">
        <f t="shared" si="88"/>
        <v>
</v>
      </c>
      <c r="AH643" s="12">
        <v>1.0</v>
      </c>
      <c r="AI643" s="12" t="str">
        <f t="shared" si="59"/>
        <v>Other</v>
      </c>
      <c r="AJ643" s="12" t="str">
        <f t="shared" si="60"/>
        <v>none</v>
      </c>
      <c r="AK643" s="22" t="str">
        <f t="shared" si="89"/>
        <v>other</v>
      </c>
      <c r="AL643" s="39" t="str">
        <f t="shared" si="62"/>
        <v>other</v>
      </c>
      <c r="AM643" s="1" t="str">
        <f t="shared" si="90"/>
        <v/>
      </c>
      <c r="AN643" s="2" t="b">
        <f t="shared" si="64"/>
        <v>0</v>
      </c>
      <c r="AO643" s="1" t="b">
        <f t="shared" si="65"/>
        <v>0</v>
      </c>
      <c r="AP643" s="1" t="str">
        <f t="shared" si="66"/>
        <v>no involvement</v>
      </c>
      <c r="AQ643" s="1" t="b">
        <f t="shared" si="67"/>
        <v>0</v>
      </c>
      <c r="AR643" s="1" t="b">
        <f t="shared" si="68"/>
        <v>0</v>
      </c>
      <c r="AS643" s="1" t="b">
        <f t="shared" si="69"/>
        <v>0</v>
      </c>
      <c r="AT643" s="1" t="str">
        <f t="shared" si="70"/>
        <v>None</v>
      </c>
      <c r="AU643" s="1" t="b">
        <f t="shared" si="71"/>
        <v>0</v>
      </c>
      <c r="AV643" s="1" t="b">
        <f t="shared" si="72"/>
        <v>1</v>
      </c>
      <c r="AW643" s="1" t="str">
        <f t="shared" si="73"/>
        <v>community members</v>
      </c>
      <c r="AX643" s="1" t="b">
        <f t="shared" si="74"/>
        <v>0</v>
      </c>
      <c r="AY643" s="1" t="b">
        <f t="shared" si="75"/>
        <v>0</v>
      </c>
      <c r="AZ643" s="1" t="b">
        <f t="shared" si="76"/>
        <v>0</v>
      </c>
      <c r="BA643" s="1" t="b">
        <f t="shared" si="77"/>
        <v>0</v>
      </c>
      <c r="BB643" s="1" t="b">
        <f t="shared" si="78"/>
        <v>0</v>
      </c>
    </row>
    <row r="644">
      <c r="A644" s="16" t="s">
        <v>2722</v>
      </c>
      <c r="B644" s="17">
        <v>43367.0</v>
      </c>
      <c r="C644" s="4" t="s">
        <v>2723</v>
      </c>
      <c r="D644" s="3" t="s">
        <v>124</v>
      </c>
      <c r="E644" s="3" t="s">
        <v>53</v>
      </c>
      <c r="F644" s="18" t="s">
        <v>54</v>
      </c>
      <c r="G644" s="6"/>
      <c r="H644" s="6"/>
      <c r="I644" s="7" t="s">
        <v>56</v>
      </c>
      <c r="J644" s="27" t="s">
        <v>2724</v>
      </c>
      <c r="K644" s="19" t="s">
        <v>83</v>
      </c>
      <c r="L644" s="3" t="s">
        <v>146</v>
      </c>
      <c r="M644" s="3" t="s">
        <v>214</v>
      </c>
      <c r="N644" s="3" t="s">
        <v>2520</v>
      </c>
      <c r="O644" s="3" t="s">
        <v>214</v>
      </c>
      <c r="P644" s="21"/>
      <c r="Q644" s="21"/>
      <c r="R644" s="3"/>
      <c r="S644" s="3" t="s">
        <v>126</v>
      </c>
      <c r="T644" s="7" t="s">
        <v>2725</v>
      </c>
      <c r="U644" s="25"/>
      <c r="V644" s="5" t="s">
        <v>70</v>
      </c>
      <c r="W644" s="5" t="s">
        <v>42</v>
      </c>
      <c r="X644" s="5" t="str">
        <f t="shared" si="85"/>
        <v>police/sheriff
suspension/denial of access to space</v>
      </c>
      <c r="Y644" s="12"/>
      <c r="Z644" s="5"/>
      <c r="AA644" s="5" t="str">
        <f t="shared" si="86"/>
        <v>
</v>
      </c>
      <c r="AB644" s="12"/>
      <c r="AC644" s="12"/>
      <c r="AD644" s="5" t="str">
        <f t="shared" si="87"/>
        <v>
</v>
      </c>
      <c r="AE644" s="12"/>
      <c r="AF644" s="12"/>
      <c r="AG644" s="12" t="str">
        <f t="shared" si="88"/>
        <v>
</v>
      </c>
      <c r="AH644" s="12">
        <v>1.0</v>
      </c>
      <c r="AI644" s="12" t="str">
        <f t="shared" si="59"/>
        <v>Vandalism</v>
      </c>
      <c r="AJ644" s="12" t="str">
        <f t="shared" si="60"/>
        <v>vandalism</v>
      </c>
      <c r="AK644" s="22" t="str">
        <f t="shared" si="89"/>
        <v>suspension/denial of access to space</v>
      </c>
      <c r="AL644" s="23" t="str">
        <f t="shared" si="62"/>
        <v>suspension/denial of access to space</v>
      </c>
      <c r="AM644" s="1" t="str">
        <f t="shared" si="90"/>
        <v/>
      </c>
      <c r="AN644" s="2" t="b">
        <f t="shared" si="64"/>
        <v>0</v>
      </c>
      <c r="AO644" s="1" t="b">
        <f t="shared" si="65"/>
        <v>1</v>
      </c>
      <c r="AP644" s="1" t="str">
        <f t="shared" si="66"/>
        <v>suspension/denial of access to space</v>
      </c>
      <c r="AQ644" s="1" t="b">
        <f t="shared" si="67"/>
        <v>0</v>
      </c>
      <c r="AR644" s="1" t="b">
        <f t="shared" si="68"/>
        <v>0</v>
      </c>
      <c r="AS644" s="1" t="b">
        <f t="shared" si="69"/>
        <v>0</v>
      </c>
      <c r="AT644" s="1" t="str">
        <f t="shared" si="70"/>
        <v>None</v>
      </c>
      <c r="AU644" s="1" t="b">
        <f t="shared" si="71"/>
        <v>1</v>
      </c>
      <c r="AV644" s="1" t="b">
        <f t="shared" si="72"/>
        <v>0</v>
      </c>
      <c r="AW644" s="1" t="str">
        <f t="shared" si="73"/>
        <v>None</v>
      </c>
      <c r="AX644" s="1" t="b">
        <f t="shared" si="74"/>
        <v>0</v>
      </c>
      <c r="AY644" s="1" t="b">
        <f t="shared" si="75"/>
        <v>0</v>
      </c>
      <c r="AZ644" s="1" t="b">
        <f t="shared" si="76"/>
        <v>0</v>
      </c>
      <c r="BA644" s="1" t="b">
        <f t="shared" si="77"/>
        <v>0</v>
      </c>
      <c r="BB644" s="1" t="b">
        <f t="shared" si="78"/>
        <v>1</v>
      </c>
    </row>
    <row r="645">
      <c r="A645" s="16" t="s">
        <v>2726</v>
      </c>
      <c r="B645" s="17">
        <v>43379.0</v>
      </c>
      <c r="C645" s="4" t="s">
        <v>587</v>
      </c>
      <c r="D645" s="3" t="s">
        <v>52</v>
      </c>
      <c r="E645" s="3" t="s">
        <v>53</v>
      </c>
      <c r="F645" s="18" t="s">
        <v>54</v>
      </c>
      <c r="G645" s="6"/>
      <c r="H645" s="6"/>
      <c r="I645" s="25"/>
      <c r="J645" s="27"/>
      <c r="K645" s="19" t="s">
        <v>83</v>
      </c>
      <c r="L645" s="3" t="s">
        <v>59</v>
      </c>
      <c r="M645" s="3" t="s">
        <v>1371</v>
      </c>
      <c r="N645" s="3" t="s">
        <v>2520</v>
      </c>
      <c r="O645" s="10" t="s">
        <v>62</v>
      </c>
      <c r="P645" s="21"/>
      <c r="Q645" s="3" t="s">
        <v>134</v>
      </c>
      <c r="R645" s="21"/>
      <c r="S645" s="21"/>
      <c r="T645" s="7" t="s">
        <v>2727</v>
      </c>
      <c r="U645" s="25"/>
      <c r="V645" s="5" t="s">
        <v>163</v>
      </c>
      <c r="W645" s="5" t="s">
        <v>111</v>
      </c>
      <c r="X645" s="5" t="str">
        <f t="shared" si="85"/>
        <v>religious leaders
letters/statements</v>
      </c>
      <c r="Y645" s="5" t="s">
        <v>70</v>
      </c>
      <c r="Z645" s="5" t="s">
        <v>71</v>
      </c>
      <c r="AA645" s="5" t="str">
        <f t="shared" si="86"/>
        <v>police/sheriff
other</v>
      </c>
      <c r="AB645" s="12"/>
      <c r="AC645" s="12"/>
      <c r="AD645" s="5" t="str">
        <f t="shared" si="87"/>
        <v>
</v>
      </c>
      <c r="AE645" s="12"/>
      <c r="AF645" s="12"/>
      <c r="AG645" s="12" t="str">
        <f t="shared" si="88"/>
        <v>
</v>
      </c>
      <c r="AH645" s="12">
        <v>2.0</v>
      </c>
      <c r="AI645" s="12" t="str">
        <f t="shared" si="59"/>
        <v>Vandalism</v>
      </c>
      <c r="AJ645" s="12" t="str">
        <f t="shared" si="60"/>
        <v>vandalism</v>
      </c>
      <c r="AK645" s="22" t="str">
        <f t="shared" si="89"/>
        <v>letters/statements, other</v>
      </c>
      <c r="AL645" s="23" t="str">
        <f t="shared" si="62"/>
        <v>religious leaders, police/sheriff</v>
      </c>
      <c r="AM645" s="1" t="str">
        <f t="shared" si="90"/>
        <v>Jewish Community</v>
      </c>
      <c r="AN645" s="2" t="b">
        <f t="shared" si="64"/>
        <v>0</v>
      </c>
      <c r="AO645" s="1" t="b">
        <f t="shared" si="65"/>
        <v>1</v>
      </c>
      <c r="AP645" s="1" t="str">
        <f t="shared" si="66"/>
        <v>other</v>
      </c>
      <c r="AQ645" s="1" t="b">
        <f t="shared" si="67"/>
        <v>1</v>
      </c>
      <c r="AR645" s="1" t="b">
        <f t="shared" si="68"/>
        <v>1</v>
      </c>
      <c r="AS645" s="1" t="b">
        <f t="shared" si="69"/>
        <v>0</v>
      </c>
      <c r="AT645" s="1" t="str">
        <f t="shared" si="70"/>
        <v>None</v>
      </c>
      <c r="AU645" s="1" t="b">
        <f t="shared" si="71"/>
        <v>0</v>
      </c>
      <c r="AV645" s="1" t="b">
        <f t="shared" si="72"/>
        <v>1</v>
      </c>
      <c r="AW645" s="1" t="str">
        <f t="shared" si="73"/>
        <v>police/sheriff</v>
      </c>
      <c r="AX645" s="1" t="b">
        <f t="shared" si="74"/>
        <v>0</v>
      </c>
      <c r="AY645" s="1" t="b">
        <f t="shared" si="75"/>
        <v>0</v>
      </c>
      <c r="AZ645" s="1" t="b">
        <f t="shared" si="76"/>
        <v>0</v>
      </c>
      <c r="BA645" s="1" t="b">
        <f t="shared" si="77"/>
        <v>0</v>
      </c>
      <c r="BB645" s="1" t="b">
        <f t="shared" si="78"/>
        <v>1</v>
      </c>
    </row>
    <row r="646">
      <c r="A646" s="16" t="s">
        <v>2728</v>
      </c>
      <c r="B646" s="17">
        <v>43382.0</v>
      </c>
      <c r="C646" s="4" t="s">
        <v>2729</v>
      </c>
      <c r="D646" s="3" t="s">
        <v>333</v>
      </c>
      <c r="E646" s="3" t="s">
        <v>53</v>
      </c>
      <c r="F646" s="18" t="s">
        <v>54</v>
      </c>
      <c r="G646" s="6"/>
      <c r="H646" s="6"/>
      <c r="I646" s="25"/>
      <c r="J646" s="27"/>
      <c r="K646" s="19" t="s">
        <v>83</v>
      </c>
      <c r="L646" s="3" t="s">
        <v>59</v>
      </c>
      <c r="M646" s="3" t="s">
        <v>2730</v>
      </c>
      <c r="N646" s="3" t="s">
        <v>2520</v>
      </c>
      <c r="O646" s="3" t="s">
        <v>98</v>
      </c>
      <c r="P646" s="21"/>
      <c r="Q646" s="21"/>
      <c r="R646" s="3"/>
      <c r="S646" s="3" t="s">
        <v>126</v>
      </c>
      <c r="T646" s="7" t="s">
        <v>2731</v>
      </c>
      <c r="U646" s="25"/>
      <c r="V646" s="5" t="s">
        <v>70</v>
      </c>
      <c r="W646" s="5" t="s">
        <v>71</v>
      </c>
      <c r="X646" s="5" t="str">
        <f t="shared" si="85"/>
        <v>police/sheriff
other</v>
      </c>
      <c r="Y646" s="12"/>
      <c r="Z646" s="5"/>
      <c r="AA646" s="5" t="str">
        <f t="shared" si="86"/>
        <v>
</v>
      </c>
      <c r="AB646" s="12"/>
      <c r="AC646" s="12"/>
      <c r="AD646" s="5" t="str">
        <f t="shared" si="87"/>
        <v>
</v>
      </c>
      <c r="AE646" s="12"/>
      <c r="AF646" s="12"/>
      <c r="AG646" s="12" t="str">
        <f t="shared" si="88"/>
        <v>
</v>
      </c>
      <c r="AH646" s="12">
        <v>1.0</v>
      </c>
      <c r="AI646" s="12" t="str">
        <f t="shared" si="59"/>
        <v>Vandalism</v>
      </c>
      <c r="AJ646" s="12" t="str">
        <f t="shared" si="60"/>
        <v>vandalism</v>
      </c>
      <c r="AK646" s="22" t="str">
        <f t="shared" si="89"/>
        <v>other</v>
      </c>
      <c r="AL646" s="23" t="str">
        <f t="shared" si="62"/>
        <v>other</v>
      </c>
      <c r="AM646" s="1" t="str">
        <f t="shared" si="90"/>
        <v/>
      </c>
      <c r="AN646" s="2" t="b">
        <f t="shared" si="64"/>
        <v>0</v>
      </c>
      <c r="AO646" s="1" t="b">
        <f t="shared" si="65"/>
        <v>1</v>
      </c>
      <c r="AP646" s="1" t="str">
        <f t="shared" si="66"/>
        <v>other</v>
      </c>
      <c r="AQ646" s="1" t="b">
        <f t="shared" si="67"/>
        <v>0</v>
      </c>
      <c r="AR646" s="1" t="b">
        <f t="shared" si="68"/>
        <v>0</v>
      </c>
      <c r="AS646" s="1" t="b">
        <f t="shared" si="69"/>
        <v>0</v>
      </c>
      <c r="AT646" s="1" t="str">
        <f t="shared" si="70"/>
        <v>None</v>
      </c>
      <c r="AU646" s="1" t="b">
        <f t="shared" si="71"/>
        <v>0</v>
      </c>
      <c r="AV646" s="1" t="b">
        <f t="shared" si="72"/>
        <v>1</v>
      </c>
      <c r="AW646" s="1" t="str">
        <f t="shared" si="73"/>
        <v>police/sheriff</v>
      </c>
      <c r="AX646" s="1" t="b">
        <f t="shared" si="74"/>
        <v>0</v>
      </c>
      <c r="AY646" s="1" t="b">
        <f t="shared" si="75"/>
        <v>0</v>
      </c>
      <c r="AZ646" s="1" t="b">
        <f t="shared" si="76"/>
        <v>0</v>
      </c>
      <c r="BA646" s="1" t="b">
        <f t="shared" si="77"/>
        <v>0</v>
      </c>
      <c r="BB646" s="1" t="b">
        <f t="shared" si="78"/>
        <v>1</v>
      </c>
    </row>
    <row r="647">
      <c r="A647" s="16" t="s">
        <v>2732</v>
      </c>
      <c r="B647" s="17">
        <v>43403.0</v>
      </c>
      <c r="C647" s="4" t="s">
        <v>2733</v>
      </c>
      <c r="D647" s="3" t="s">
        <v>182</v>
      </c>
      <c r="E647" s="3" t="s">
        <v>53</v>
      </c>
      <c r="F647" s="18" t="s">
        <v>82</v>
      </c>
      <c r="G647" s="26"/>
      <c r="H647" s="26"/>
      <c r="I647" s="25"/>
      <c r="J647" s="27"/>
      <c r="K647" s="19" t="s">
        <v>83</v>
      </c>
      <c r="L647" s="3" t="s">
        <v>146</v>
      </c>
      <c r="M647" s="3" t="s">
        <v>2734</v>
      </c>
      <c r="N647" s="3" t="s">
        <v>2520</v>
      </c>
      <c r="O647" s="3" t="s">
        <v>1086</v>
      </c>
      <c r="P647" s="21"/>
      <c r="Q647" s="36"/>
      <c r="R647" s="3"/>
      <c r="S647" s="21"/>
      <c r="T647" s="7" t="s">
        <v>2735</v>
      </c>
      <c r="U647" s="25"/>
      <c r="V647" s="12"/>
      <c r="W647" s="5"/>
      <c r="X647" s="5" t="str">
        <f t="shared" si="85"/>
        <v>
</v>
      </c>
      <c r="Y647" s="12"/>
      <c r="Z647" s="5"/>
      <c r="AA647" s="5" t="str">
        <f t="shared" si="86"/>
        <v>
</v>
      </c>
      <c r="AB647" s="12"/>
      <c r="AC647" s="12"/>
      <c r="AD647" s="5" t="str">
        <f t="shared" si="87"/>
        <v>
</v>
      </c>
      <c r="AE647" s="12"/>
      <c r="AF647" s="12"/>
      <c r="AG647" s="12" t="str">
        <f t="shared" si="88"/>
        <v>
</v>
      </c>
      <c r="AH647" s="12">
        <v>0.0</v>
      </c>
      <c r="AI647" s="12" t="str">
        <f t="shared" si="59"/>
        <v>Other</v>
      </c>
      <c r="AJ647" s="12" t="str">
        <f t="shared" si="60"/>
        <v>none</v>
      </c>
      <c r="AK647" s="22" t="str">
        <f t="shared" si="89"/>
        <v/>
      </c>
      <c r="AL647" s="39" t="str">
        <f t="shared" si="62"/>
        <v/>
      </c>
      <c r="AM647" s="1" t="str">
        <f t="shared" si="90"/>
        <v/>
      </c>
      <c r="AN647" s="2" t="b">
        <f t="shared" si="64"/>
        <v>0</v>
      </c>
      <c r="AO647" s="1" t="b">
        <f t="shared" si="65"/>
        <v>0</v>
      </c>
      <c r="AP647" s="1" t="str">
        <f t="shared" si="66"/>
        <v>no involvement</v>
      </c>
      <c r="AQ647" s="1" t="b">
        <f t="shared" si="67"/>
        <v>0</v>
      </c>
      <c r="AR647" s="1" t="b">
        <f t="shared" si="68"/>
        <v>0</v>
      </c>
      <c r="AS647" s="1" t="b">
        <f t="shared" si="69"/>
        <v>0</v>
      </c>
      <c r="AT647" s="1" t="str">
        <f t="shared" si="70"/>
        <v>None</v>
      </c>
      <c r="AU647" s="1" t="b">
        <f t="shared" si="71"/>
        <v>0</v>
      </c>
      <c r="AV647" s="1" t="b">
        <f t="shared" si="72"/>
        <v>0</v>
      </c>
      <c r="AW647" s="1" t="str">
        <f t="shared" si="73"/>
        <v>None</v>
      </c>
      <c r="AX647" s="1" t="b">
        <f t="shared" si="74"/>
        <v>0</v>
      </c>
      <c r="AY647" s="1" t="b">
        <f t="shared" si="75"/>
        <v>0</v>
      </c>
      <c r="AZ647" s="1" t="b">
        <f t="shared" si="76"/>
        <v>0</v>
      </c>
      <c r="BA647" s="1" t="b">
        <f t="shared" si="77"/>
        <v>0</v>
      </c>
      <c r="BB647" s="1" t="b">
        <f t="shared" si="78"/>
        <v>0</v>
      </c>
    </row>
    <row r="648">
      <c r="A648" s="62" t="s">
        <v>2736</v>
      </c>
      <c r="B648" s="41">
        <v>43442.0</v>
      </c>
      <c r="C648" s="5" t="s">
        <v>2705</v>
      </c>
      <c r="D648" s="5" t="s">
        <v>423</v>
      </c>
      <c r="E648" s="5" t="s">
        <v>53</v>
      </c>
      <c r="F648" s="18" t="s">
        <v>54</v>
      </c>
      <c r="G648" s="6" t="s">
        <v>55</v>
      </c>
      <c r="H648" s="6"/>
      <c r="I648" s="11" t="s">
        <v>2737</v>
      </c>
      <c r="J648" s="27"/>
      <c r="K648" s="19" t="s">
        <v>83</v>
      </c>
      <c r="L648" s="3" t="s">
        <v>59</v>
      </c>
      <c r="M648" s="5" t="s">
        <v>2738</v>
      </c>
      <c r="N648" s="5" t="s">
        <v>2520</v>
      </c>
      <c r="O648" s="10" t="s">
        <v>62</v>
      </c>
      <c r="P648" s="12"/>
      <c r="Q648" s="5" t="s">
        <v>87</v>
      </c>
      <c r="R648" s="56"/>
      <c r="S648" s="12"/>
      <c r="T648" s="138" t="s">
        <v>2739</v>
      </c>
      <c r="U648" s="12"/>
      <c r="V648" s="5" t="s">
        <v>70</v>
      </c>
      <c r="W648" s="5" t="s">
        <v>71</v>
      </c>
      <c r="X648" s="5" t="str">
        <f t="shared" si="85"/>
        <v>police/sheriff
other</v>
      </c>
      <c r="Y648" s="12"/>
      <c r="Z648" s="5"/>
      <c r="AA648" s="5" t="str">
        <f t="shared" si="86"/>
        <v>
</v>
      </c>
      <c r="AB648" s="12"/>
      <c r="AC648" s="12"/>
      <c r="AD648" s="5" t="str">
        <f t="shared" si="87"/>
        <v>
</v>
      </c>
      <c r="AE648" s="12"/>
      <c r="AF648" s="12"/>
      <c r="AG648" s="12" t="str">
        <f t="shared" si="88"/>
        <v>
</v>
      </c>
      <c r="AH648" s="12">
        <v>1.0</v>
      </c>
      <c r="AI648" s="12" t="str">
        <f t="shared" si="59"/>
        <v>Vandalism</v>
      </c>
      <c r="AJ648" s="12" t="str">
        <f t="shared" si="60"/>
        <v>vandalism</v>
      </c>
      <c r="AK648" s="22" t="str">
        <f t="shared" si="89"/>
        <v>other</v>
      </c>
      <c r="AL648" s="23" t="str">
        <f t="shared" si="62"/>
        <v>other</v>
      </c>
      <c r="AM648" s="1" t="str">
        <f t="shared" si="90"/>
        <v>Non-White</v>
      </c>
      <c r="AN648" s="2" t="b">
        <f t="shared" si="64"/>
        <v>0</v>
      </c>
      <c r="AO648" s="1" t="b">
        <f t="shared" si="65"/>
        <v>1</v>
      </c>
      <c r="AP648" s="1" t="str">
        <f t="shared" si="66"/>
        <v>other</v>
      </c>
      <c r="AQ648" s="1" t="b">
        <f t="shared" si="67"/>
        <v>0</v>
      </c>
      <c r="AR648" s="1" t="b">
        <f t="shared" si="68"/>
        <v>0</v>
      </c>
      <c r="AS648" s="1" t="b">
        <f t="shared" si="69"/>
        <v>0</v>
      </c>
      <c r="AT648" s="1" t="str">
        <f t="shared" si="70"/>
        <v>None</v>
      </c>
      <c r="AU648" s="1" t="b">
        <f t="shared" si="71"/>
        <v>0</v>
      </c>
      <c r="AV648" s="1" t="b">
        <f t="shared" si="72"/>
        <v>1</v>
      </c>
      <c r="AW648" s="1" t="str">
        <f t="shared" si="73"/>
        <v>police/sheriff</v>
      </c>
      <c r="AX648" s="1" t="b">
        <f t="shared" si="74"/>
        <v>0</v>
      </c>
      <c r="AY648" s="1" t="b">
        <f t="shared" si="75"/>
        <v>0</v>
      </c>
      <c r="AZ648" s="1" t="b">
        <f t="shared" si="76"/>
        <v>0</v>
      </c>
      <c r="BA648" s="1" t="b">
        <f t="shared" si="77"/>
        <v>0</v>
      </c>
      <c r="BB648" s="1" t="b">
        <f t="shared" si="78"/>
        <v>1</v>
      </c>
    </row>
    <row r="649">
      <c r="A649" s="40" t="s">
        <v>2740</v>
      </c>
      <c r="B649" s="41">
        <v>43492.0</v>
      </c>
      <c r="C649" s="5" t="s">
        <v>2741</v>
      </c>
      <c r="D649" s="5" t="s">
        <v>423</v>
      </c>
      <c r="E649" s="5" t="s">
        <v>53</v>
      </c>
      <c r="F649" s="18" t="s">
        <v>82</v>
      </c>
      <c r="G649" s="18"/>
      <c r="H649" s="18"/>
      <c r="I649" s="12"/>
      <c r="J649" s="27"/>
      <c r="K649" s="19" t="s">
        <v>83</v>
      </c>
      <c r="L649" s="5" t="s">
        <v>146</v>
      </c>
      <c r="M649" s="5" t="s">
        <v>2742</v>
      </c>
      <c r="N649" s="5" t="s">
        <v>2520</v>
      </c>
      <c r="O649" s="5" t="s">
        <v>2743</v>
      </c>
      <c r="P649" s="12"/>
      <c r="Q649" s="5" t="s">
        <v>134</v>
      </c>
      <c r="R649" s="21"/>
      <c r="S649" s="12"/>
      <c r="T649" s="138" t="s">
        <v>2744</v>
      </c>
      <c r="U649" s="228" t="s">
        <v>2745</v>
      </c>
      <c r="V649" s="5" t="s">
        <v>70</v>
      </c>
      <c r="W649" s="5" t="s">
        <v>71</v>
      </c>
      <c r="X649" s="5" t="str">
        <f t="shared" si="85"/>
        <v>police/sheriff
other</v>
      </c>
      <c r="Y649" s="5" t="s">
        <v>70</v>
      </c>
      <c r="Z649" s="5" t="s">
        <v>69</v>
      </c>
      <c r="AA649" s="5" t="str">
        <f t="shared" si="86"/>
        <v>police/sheriff
clean up/cover up</v>
      </c>
      <c r="AB649" s="5" t="s">
        <v>164</v>
      </c>
      <c r="AC649" s="5" t="s">
        <v>110</v>
      </c>
      <c r="AD649" s="5" t="str">
        <f t="shared" si="87"/>
        <v>business owner
policy/committee/system creation</v>
      </c>
      <c r="AE649" s="12"/>
      <c r="AF649" s="12"/>
      <c r="AG649" s="12" t="str">
        <f t="shared" si="88"/>
        <v>
</v>
      </c>
      <c r="AH649" s="12">
        <v>3.0</v>
      </c>
      <c r="AI649" s="12" t="str">
        <f t="shared" si="59"/>
        <v>Other</v>
      </c>
      <c r="AJ649" s="12" t="str">
        <f t="shared" si="60"/>
        <v>none</v>
      </c>
      <c r="AK649" s="22" t="str">
        <f t="shared" si="89"/>
        <v>other, clean up/cover up, policy/committee/system creation</v>
      </c>
      <c r="AL649" s="23" t="str">
        <f t="shared" si="62"/>
        <v>police/sheriff, police/sheriff, business owner</v>
      </c>
      <c r="AM649" s="1" t="str">
        <f t="shared" si="90"/>
        <v>Jewish Community</v>
      </c>
      <c r="AN649" s="2" t="b">
        <f t="shared" si="64"/>
        <v>0</v>
      </c>
      <c r="AO649" s="1" t="b">
        <f t="shared" si="65"/>
        <v>1</v>
      </c>
      <c r="AP649" s="1" t="str">
        <f t="shared" si="66"/>
        <v>other</v>
      </c>
      <c r="AQ649" s="1" t="b">
        <f t="shared" si="67"/>
        <v>0</v>
      </c>
      <c r="AR649" s="1" t="b">
        <f t="shared" si="68"/>
        <v>0</v>
      </c>
      <c r="AS649" s="1" t="b">
        <f t="shared" si="69"/>
        <v>1</v>
      </c>
      <c r="AT649" s="1" t="str">
        <f t="shared" si="70"/>
        <v>police/sheriff</v>
      </c>
      <c r="AU649" s="1" t="b">
        <f t="shared" si="71"/>
        <v>0</v>
      </c>
      <c r="AV649" s="1" t="b">
        <f t="shared" si="72"/>
        <v>1</v>
      </c>
      <c r="AW649" s="1" t="str">
        <f t="shared" si="73"/>
        <v>police/sheriff</v>
      </c>
      <c r="AX649" s="1" t="b">
        <f t="shared" si="74"/>
        <v>1</v>
      </c>
      <c r="AY649" s="1" t="b">
        <f t="shared" si="75"/>
        <v>0</v>
      </c>
      <c r="AZ649" s="1" t="b">
        <f t="shared" si="76"/>
        <v>0</v>
      </c>
      <c r="BA649" s="1" t="b">
        <f t="shared" si="77"/>
        <v>1</v>
      </c>
      <c r="BB649" s="1" t="b">
        <f t="shared" si="78"/>
        <v>1</v>
      </c>
    </row>
    <row r="650">
      <c r="A650" s="62" t="s">
        <v>2746</v>
      </c>
      <c r="B650" s="41">
        <v>43508.0</v>
      </c>
      <c r="C650" s="5" t="s">
        <v>2747</v>
      </c>
      <c r="D650" s="5" t="s">
        <v>2013</v>
      </c>
      <c r="E650" s="5" t="s">
        <v>53</v>
      </c>
      <c r="F650" s="18" t="s">
        <v>54</v>
      </c>
      <c r="G650" s="6"/>
      <c r="H650" s="6"/>
      <c r="I650" s="5" t="s">
        <v>2748</v>
      </c>
      <c r="J650" s="27"/>
      <c r="K650" s="19" t="s">
        <v>83</v>
      </c>
      <c r="L650" s="3" t="s">
        <v>59</v>
      </c>
      <c r="M650" s="5" t="s">
        <v>2749</v>
      </c>
      <c r="N650" s="5" t="s">
        <v>2520</v>
      </c>
      <c r="O650" s="10" t="s">
        <v>62</v>
      </c>
      <c r="P650" s="40" t="s">
        <v>2750</v>
      </c>
      <c r="Q650" s="5" t="s">
        <v>87</v>
      </c>
      <c r="R650" s="21"/>
      <c r="S650" s="5" t="s">
        <v>88</v>
      </c>
      <c r="T650" s="161" t="s">
        <v>2751</v>
      </c>
      <c r="U650" s="161" t="s">
        <v>2752</v>
      </c>
      <c r="V650" s="5" t="s">
        <v>70</v>
      </c>
      <c r="W650" s="5" t="s">
        <v>42</v>
      </c>
      <c r="X650" s="5" t="str">
        <f t="shared" si="85"/>
        <v>police/sheriff
suspension/denial of access to space</v>
      </c>
      <c r="Y650" s="12"/>
      <c r="Z650" s="5"/>
      <c r="AA650" s="5" t="str">
        <f t="shared" si="86"/>
        <v>
</v>
      </c>
      <c r="AB650" s="12"/>
      <c r="AC650" s="12"/>
      <c r="AD650" s="5" t="str">
        <f t="shared" si="87"/>
        <v>
</v>
      </c>
      <c r="AE650" s="12"/>
      <c r="AF650" s="12"/>
      <c r="AG650" s="12" t="str">
        <f t="shared" si="88"/>
        <v>
</v>
      </c>
      <c r="AH650" s="12">
        <v>1.0</v>
      </c>
      <c r="AI650" s="12" t="str">
        <f t="shared" si="59"/>
        <v>Vandalism</v>
      </c>
      <c r="AJ650" s="12" t="str">
        <f t="shared" si="60"/>
        <v>vandalism</v>
      </c>
      <c r="AK650" s="22" t="str">
        <f t="shared" si="89"/>
        <v>suspension/denial of access to space</v>
      </c>
      <c r="AL650" s="23" t="str">
        <f t="shared" si="62"/>
        <v>suspension/denial of access to space</v>
      </c>
      <c r="AM650" s="1" t="str">
        <f t="shared" si="90"/>
        <v>Non-White</v>
      </c>
      <c r="AN650" s="2" t="b">
        <f t="shared" si="64"/>
        <v>0</v>
      </c>
      <c r="AO650" s="1" t="b">
        <f t="shared" si="65"/>
        <v>1</v>
      </c>
      <c r="AP650" s="1" t="str">
        <f t="shared" si="66"/>
        <v>suspension/denial of access to space</v>
      </c>
      <c r="AQ650" s="1" t="b">
        <f t="shared" si="67"/>
        <v>0</v>
      </c>
      <c r="AR650" s="1" t="b">
        <f t="shared" si="68"/>
        <v>0</v>
      </c>
      <c r="AS650" s="1" t="b">
        <f t="shared" si="69"/>
        <v>0</v>
      </c>
      <c r="AT650" s="1" t="str">
        <f t="shared" si="70"/>
        <v>None</v>
      </c>
      <c r="AU650" s="1" t="b">
        <f t="shared" si="71"/>
        <v>1</v>
      </c>
      <c r="AV650" s="1" t="b">
        <f t="shared" si="72"/>
        <v>0</v>
      </c>
      <c r="AW650" s="1" t="str">
        <f t="shared" si="73"/>
        <v>None</v>
      </c>
      <c r="AX650" s="1" t="b">
        <f t="shared" si="74"/>
        <v>0</v>
      </c>
      <c r="AY650" s="1" t="b">
        <f t="shared" si="75"/>
        <v>0</v>
      </c>
      <c r="AZ650" s="1" t="b">
        <f t="shared" si="76"/>
        <v>0</v>
      </c>
      <c r="BA650" s="1" t="b">
        <f t="shared" si="77"/>
        <v>0</v>
      </c>
      <c r="BB650" s="1" t="b">
        <f t="shared" si="78"/>
        <v>1</v>
      </c>
    </row>
    <row r="651">
      <c r="A651" s="62" t="s">
        <v>2753</v>
      </c>
      <c r="B651" s="17">
        <v>43531.0</v>
      </c>
      <c r="C651" s="5" t="s">
        <v>395</v>
      </c>
      <c r="D651" s="5" t="s">
        <v>333</v>
      </c>
      <c r="E651" s="5" t="s">
        <v>1103</v>
      </c>
      <c r="F651" s="18" t="s">
        <v>82</v>
      </c>
      <c r="G651" s="26"/>
      <c r="H651" s="26"/>
      <c r="I651" s="12"/>
      <c r="J651" s="27"/>
      <c r="K651" s="19" t="s">
        <v>83</v>
      </c>
      <c r="L651" s="3" t="s">
        <v>151</v>
      </c>
      <c r="M651" s="5" t="s">
        <v>991</v>
      </c>
      <c r="N651" s="5" t="s">
        <v>2520</v>
      </c>
      <c r="O651" s="5" t="s">
        <v>2754</v>
      </c>
      <c r="P651" s="12"/>
      <c r="Q651" s="12"/>
      <c r="R651" s="5"/>
      <c r="S651" s="12"/>
      <c r="T651" s="138" t="s">
        <v>2755</v>
      </c>
      <c r="U651" s="12"/>
      <c r="V651" s="5" t="s">
        <v>164</v>
      </c>
      <c r="W651" s="5" t="s">
        <v>111</v>
      </c>
      <c r="X651" s="5" t="str">
        <f t="shared" si="85"/>
        <v>business owner
letters/statements</v>
      </c>
      <c r="Y651" s="5" t="s">
        <v>70</v>
      </c>
      <c r="Z651" s="5" t="s">
        <v>71</v>
      </c>
      <c r="AA651" s="5" t="str">
        <f t="shared" si="86"/>
        <v>police/sheriff
other</v>
      </c>
      <c r="AB651" s="12"/>
      <c r="AC651" s="12"/>
      <c r="AD651" s="5" t="str">
        <f t="shared" si="87"/>
        <v>
</v>
      </c>
      <c r="AE651" s="12"/>
      <c r="AF651" s="12"/>
      <c r="AG651" s="12" t="str">
        <f t="shared" si="88"/>
        <v>
</v>
      </c>
      <c r="AH651" s="12">
        <v>2.0</v>
      </c>
      <c r="AI651" s="12" t="str">
        <f t="shared" si="59"/>
        <v>Other</v>
      </c>
      <c r="AJ651" s="12" t="str">
        <f t="shared" si="60"/>
        <v>none</v>
      </c>
      <c r="AK651" s="22" t="str">
        <f t="shared" si="89"/>
        <v>letters/statements, other</v>
      </c>
      <c r="AL651" s="23" t="str">
        <f t="shared" si="62"/>
        <v>business owner, police/sheriff</v>
      </c>
      <c r="AM651" s="1" t="str">
        <f t="shared" si="90"/>
        <v/>
      </c>
      <c r="AN651" s="2" t="b">
        <f t="shared" si="64"/>
        <v>0</v>
      </c>
      <c r="AO651" s="1" t="b">
        <f t="shared" si="65"/>
        <v>1</v>
      </c>
      <c r="AP651" s="1" t="str">
        <f t="shared" si="66"/>
        <v>other</v>
      </c>
      <c r="AQ651" s="1" t="b">
        <f t="shared" si="67"/>
        <v>0</v>
      </c>
      <c r="AR651" s="1" t="b">
        <f t="shared" si="68"/>
        <v>1</v>
      </c>
      <c r="AS651" s="1" t="b">
        <f t="shared" si="69"/>
        <v>0</v>
      </c>
      <c r="AT651" s="1" t="str">
        <f t="shared" si="70"/>
        <v>None</v>
      </c>
      <c r="AU651" s="1" t="b">
        <f t="shared" si="71"/>
        <v>0</v>
      </c>
      <c r="AV651" s="1" t="b">
        <f t="shared" si="72"/>
        <v>1</v>
      </c>
      <c r="AW651" s="1" t="str">
        <f t="shared" si="73"/>
        <v>police/sheriff</v>
      </c>
      <c r="AX651" s="1" t="b">
        <f t="shared" si="74"/>
        <v>0</v>
      </c>
      <c r="AY651" s="1" t="b">
        <f t="shared" si="75"/>
        <v>0</v>
      </c>
      <c r="AZ651" s="1" t="b">
        <f t="shared" si="76"/>
        <v>0</v>
      </c>
      <c r="BA651" s="1" t="b">
        <f t="shared" si="77"/>
        <v>0</v>
      </c>
      <c r="BB651" s="1" t="b">
        <f t="shared" si="78"/>
        <v>1</v>
      </c>
    </row>
    <row r="652">
      <c r="A652" s="40" t="s">
        <v>2756</v>
      </c>
      <c r="B652" s="41">
        <v>43560.0</v>
      </c>
      <c r="C652" s="5" t="s">
        <v>2757</v>
      </c>
      <c r="D652" s="5" t="s">
        <v>81</v>
      </c>
      <c r="E652" s="5" t="s">
        <v>1103</v>
      </c>
      <c r="F652" s="18" t="s">
        <v>54</v>
      </c>
      <c r="G652" s="6"/>
      <c r="H652" s="6"/>
      <c r="I652" s="12"/>
      <c r="J652" s="27"/>
      <c r="K652" s="19" t="s">
        <v>83</v>
      </c>
      <c r="L652" s="3" t="s">
        <v>59</v>
      </c>
      <c r="M652" s="5" t="s">
        <v>2758</v>
      </c>
      <c r="N652" s="5" t="s">
        <v>2520</v>
      </c>
      <c r="O652" s="10" t="s">
        <v>62</v>
      </c>
      <c r="P652" s="12"/>
      <c r="Q652" s="12"/>
      <c r="R652" s="12"/>
      <c r="S652" s="12"/>
      <c r="T652" s="138" t="s">
        <v>561</v>
      </c>
      <c r="U652" s="12"/>
      <c r="V652" s="5" t="s">
        <v>70</v>
      </c>
      <c r="W652" s="5" t="s">
        <v>71</v>
      </c>
      <c r="X652" s="5" t="str">
        <f t="shared" si="85"/>
        <v>police/sheriff
other</v>
      </c>
      <c r="Y652" s="12"/>
      <c r="Z652" s="5"/>
      <c r="AA652" s="5" t="str">
        <f t="shared" si="86"/>
        <v>
</v>
      </c>
      <c r="AB652" s="12"/>
      <c r="AC652" s="12"/>
      <c r="AD652" s="5" t="str">
        <f t="shared" si="87"/>
        <v>
</v>
      </c>
      <c r="AE652" s="12"/>
      <c r="AF652" s="12"/>
      <c r="AG652" s="12" t="str">
        <f t="shared" si="88"/>
        <v>
</v>
      </c>
      <c r="AH652" s="12">
        <v>1.0</v>
      </c>
      <c r="AI652" s="12" t="str">
        <f t="shared" si="59"/>
        <v>Vandalism</v>
      </c>
      <c r="AJ652" s="12" t="str">
        <f t="shared" si="60"/>
        <v>vandalism</v>
      </c>
      <c r="AK652" s="22" t="str">
        <f t="shared" si="89"/>
        <v>other</v>
      </c>
      <c r="AL652" s="23" t="str">
        <f t="shared" si="62"/>
        <v>other</v>
      </c>
      <c r="AM652" s="1" t="str">
        <f t="shared" si="90"/>
        <v/>
      </c>
      <c r="AN652" s="2" t="b">
        <f t="shared" si="64"/>
        <v>0</v>
      </c>
      <c r="AO652" s="1" t="b">
        <f t="shared" si="65"/>
        <v>1</v>
      </c>
      <c r="AP652" s="1" t="str">
        <f t="shared" si="66"/>
        <v>other</v>
      </c>
      <c r="AQ652" s="1" t="b">
        <f t="shared" si="67"/>
        <v>0</v>
      </c>
      <c r="AR652" s="1" t="b">
        <f t="shared" si="68"/>
        <v>0</v>
      </c>
      <c r="AS652" s="1" t="b">
        <f t="shared" si="69"/>
        <v>0</v>
      </c>
      <c r="AT652" s="1" t="str">
        <f t="shared" si="70"/>
        <v>None</v>
      </c>
      <c r="AU652" s="1" t="b">
        <f t="shared" si="71"/>
        <v>0</v>
      </c>
      <c r="AV652" s="1" t="b">
        <f t="shared" si="72"/>
        <v>1</v>
      </c>
      <c r="AW652" s="1" t="str">
        <f t="shared" si="73"/>
        <v>police/sheriff</v>
      </c>
      <c r="AX652" s="1" t="b">
        <f t="shared" si="74"/>
        <v>0</v>
      </c>
      <c r="AY652" s="1" t="b">
        <f t="shared" si="75"/>
        <v>0</v>
      </c>
      <c r="AZ652" s="1" t="b">
        <f t="shared" si="76"/>
        <v>0</v>
      </c>
      <c r="BA652" s="1" t="b">
        <f t="shared" si="77"/>
        <v>0</v>
      </c>
      <c r="BB652" s="1" t="b">
        <f t="shared" si="78"/>
        <v>1</v>
      </c>
    </row>
    <row r="653">
      <c r="A653" s="16" t="s">
        <v>2759</v>
      </c>
      <c r="B653" s="181">
        <v>43590.0</v>
      </c>
      <c r="C653" s="4" t="s">
        <v>2760</v>
      </c>
      <c r="D653" s="4" t="s">
        <v>95</v>
      </c>
      <c r="E653" s="4" t="s">
        <v>53</v>
      </c>
      <c r="F653" s="18" t="s">
        <v>54</v>
      </c>
      <c r="G653" s="6"/>
      <c r="H653" s="6"/>
      <c r="I653" s="4" t="s">
        <v>2761</v>
      </c>
      <c r="J653" s="27"/>
      <c r="K653" s="19" t="s">
        <v>83</v>
      </c>
      <c r="L653" s="4" t="s">
        <v>146</v>
      </c>
      <c r="M653" s="4" t="s">
        <v>2532</v>
      </c>
      <c r="N653" s="4" t="s">
        <v>2520</v>
      </c>
      <c r="O653" s="5" t="s">
        <v>678</v>
      </c>
      <c r="P653" s="183"/>
      <c r="Q653" s="4" t="s">
        <v>120</v>
      </c>
      <c r="R653" s="12"/>
      <c r="S653" s="56"/>
      <c r="T653" s="115" t="s">
        <v>2762</v>
      </c>
      <c r="U653" s="42" t="s">
        <v>2763</v>
      </c>
      <c r="V653" s="4" t="s">
        <v>636</v>
      </c>
      <c r="W653" s="4" t="s">
        <v>69</v>
      </c>
      <c r="X653" s="5" t="str">
        <f t="shared" si="85"/>
        <v>homeowner/car owner
clean up/cover up</v>
      </c>
      <c r="Y653" s="4" t="s">
        <v>70</v>
      </c>
      <c r="Z653" s="4" t="s">
        <v>71</v>
      </c>
      <c r="AA653" s="5" t="str">
        <f t="shared" si="86"/>
        <v>police/sheriff
other</v>
      </c>
      <c r="AB653" s="53"/>
      <c r="AC653" s="53"/>
      <c r="AD653" s="5" t="str">
        <f t="shared" si="87"/>
        <v>
</v>
      </c>
      <c r="AE653" s="53"/>
      <c r="AF653" s="53"/>
      <c r="AG653" s="12" t="str">
        <f t="shared" si="88"/>
        <v>
</v>
      </c>
      <c r="AH653" s="12">
        <v>2.0</v>
      </c>
      <c r="AI653" s="12" t="str">
        <f t="shared" si="59"/>
        <v>Vandalism</v>
      </c>
      <c r="AJ653" s="12" t="str">
        <f t="shared" si="60"/>
        <v>vandalism</v>
      </c>
      <c r="AK653" s="22" t="str">
        <f t="shared" si="89"/>
        <v>clean up/cover up, other</v>
      </c>
      <c r="AL653" s="23" t="str">
        <f t="shared" si="62"/>
        <v>homeowner/car owner, police/sheriff</v>
      </c>
      <c r="AM653" s="1" t="str">
        <f t="shared" si="90"/>
        <v>Latinx Community</v>
      </c>
      <c r="AN653" s="2" t="b">
        <f t="shared" si="64"/>
        <v>0</v>
      </c>
      <c r="AO653" s="1" t="b">
        <f t="shared" si="65"/>
        <v>1</v>
      </c>
      <c r="AP653" s="1" t="str">
        <f t="shared" si="66"/>
        <v>other</v>
      </c>
      <c r="AQ653" s="1" t="b">
        <f t="shared" si="67"/>
        <v>0</v>
      </c>
      <c r="AR653" s="1" t="b">
        <f t="shared" si="68"/>
        <v>0</v>
      </c>
      <c r="AS653" s="1" t="b">
        <f t="shared" si="69"/>
        <v>1</v>
      </c>
      <c r="AT653" s="1" t="str">
        <f t="shared" si="70"/>
        <v>homeowner/car owner</v>
      </c>
      <c r="AU653" s="1" t="b">
        <f t="shared" si="71"/>
        <v>0</v>
      </c>
      <c r="AV653" s="1" t="b">
        <f t="shared" si="72"/>
        <v>1</v>
      </c>
      <c r="AW653" s="1" t="str">
        <f t="shared" si="73"/>
        <v>police/sheriff</v>
      </c>
      <c r="AX653" s="1" t="b">
        <f t="shared" si="74"/>
        <v>0</v>
      </c>
      <c r="AY653" s="1" t="b">
        <f t="shared" si="75"/>
        <v>0</v>
      </c>
      <c r="AZ653" s="1" t="b">
        <f t="shared" si="76"/>
        <v>0</v>
      </c>
      <c r="BA653" s="1" t="b">
        <f t="shared" si="77"/>
        <v>0</v>
      </c>
      <c r="BB653" s="1" t="b">
        <f t="shared" si="78"/>
        <v>1</v>
      </c>
    </row>
    <row r="654">
      <c r="A654" s="51" t="s">
        <v>2759</v>
      </c>
      <c r="B654" s="52">
        <v>43618.0</v>
      </c>
      <c r="C654" s="53" t="s">
        <v>2760</v>
      </c>
      <c r="D654" s="54" t="s">
        <v>95</v>
      </c>
      <c r="E654" s="54" t="s">
        <v>53</v>
      </c>
      <c r="F654" s="18" t="s">
        <v>55</v>
      </c>
      <c r="G654" s="6" t="s">
        <v>2764</v>
      </c>
      <c r="H654" s="6" t="s">
        <v>847</v>
      </c>
      <c r="I654" s="3" t="s">
        <v>2765</v>
      </c>
      <c r="J654" s="27"/>
      <c r="K654" s="19" t="s">
        <v>132</v>
      </c>
      <c r="L654" s="3" t="s">
        <v>59</v>
      </c>
      <c r="M654" s="54" t="s">
        <v>2766</v>
      </c>
      <c r="N654" s="54" t="s">
        <v>2520</v>
      </c>
      <c r="O654" s="10" t="s">
        <v>62</v>
      </c>
      <c r="P654" s="53"/>
      <c r="Q654" s="53" t="s">
        <v>120</v>
      </c>
      <c r="R654" s="5" t="s">
        <v>64</v>
      </c>
      <c r="S654" s="56"/>
      <c r="T654" s="61" t="s">
        <v>2767</v>
      </c>
      <c r="U654" s="53"/>
      <c r="V654" s="53" t="s">
        <v>70</v>
      </c>
      <c r="W654" s="53" t="s">
        <v>111</v>
      </c>
      <c r="X654" s="5" t="str">
        <f t="shared" si="85"/>
        <v>police/sheriff
letters/statements</v>
      </c>
      <c r="Y654" s="53" t="s">
        <v>78</v>
      </c>
      <c r="Z654" s="53" t="s">
        <v>69</v>
      </c>
      <c r="AA654" s="5" t="str">
        <f t="shared" si="86"/>
        <v>parks department
clean up/cover up</v>
      </c>
      <c r="AB654" s="53"/>
      <c r="AC654" s="53"/>
      <c r="AD654" s="5" t="str">
        <f t="shared" si="87"/>
        <v>
</v>
      </c>
      <c r="AE654" s="53"/>
      <c r="AF654" s="53"/>
      <c r="AG654" s="12" t="str">
        <f t="shared" si="88"/>
        <v>
</v>
      </c>
      <c r="AH654" s="12">
        <v>2.0</v>
      </c>
      <c r="AI654" s="12" t="str">
        <f t="shared" si="59"/>
        <v>Graffiti</v>
      </c>
      <c r="AJ654" s="12" t="str">
        <f t="shared" si="60"/>
        <v>graffiti</v>
      </c>
      <c r="AK654" s="22" t="str">
        <f t="shared" si="89"/>
        <v>letters/statements, clean up/cover up</v>
      </c>
      <c r="AL654" s="23" t="str">
        <f t="shared" si="62"/>
        <v>police/sheriff, parks department</v>
      </c>
      <c r="AM654" s="1" t="str">
        <f t="shared" si="90"/>
        <v>Latinx Community, Black American Community</v>
      </c>
      <c r="AN654" s="2" t="b">
        <f t="shared" si="64"/>
        <v>0</v>
      </c>
      <c r="AO654" s="1" t="b">
        <f t="shared" si="65"/>
        <v>1</v>
      </c>
      <c r="AP654" s="1" t="str">
        <f t="shared" si="66"/>
        <v>letters/statements</v>
      </c>
      <c r="AQ654" s="1" t="b">
        <f t="shared" si="67"/>
        <v>0</v>
      </c>
      <c r="AR654" s="1" t="b">
        <f t="shared" si="68"/>
        <v>1</v>
      </c>
      <c r="AS654" s="1" t="b">
        <f t="shared" si="69"/>
        <v>1</v>
      </c>
      <c r="AT654" s="1" t="str">
        <f t="shared" si="70"/>
        <v>parks department</v>
      </c>
      <c r="AU654" s="1" t="b">
        <f t="shared" si="71"/>
        <v>0</v>
      </c>
      <c r="AV654" s="1" t="b">
        <f t="shared" si="72"/>
        <v>0</v>
      </c>
      <c r="AW654" s="1" t="str">
        <f t="shared" si="73"/>
        <v>None</v>
      </c>
      <c r="AX654" s="1" t="b">
        <f t="shared" si="74"/>
        <v>0</v>
      </c>
      <c r="AY654" s="1" t="b">
        <f t="shared" si="75"/>
        <v>0</v>
      </c>
      <c r="AZ654" s="1" t="b">
        <f t="shared" si="76"/>
        <v>0</v>
      </c>
      <c r="BA654" s="1" t="b">
        <f t="shared" si="77"/>
        <v>0</v>
      </c>
      <c r="BB654" s="1" t="b">
        <f t="shared" si="78"/>
        <v>1</v>
      </c>
    </row>
    <row r="655">
      <c r="A655" s="51" t="s">
        <v>2768</v>
      </c>
      <c r="B655" s="52">
        <v>43628.0</v>
      </c>
      <c r="C655" s="53" t="s">
        <v>651</v>
      </c>
      <c r="D655" s="54" t="s">
        <v>370</v>
      </c>
      <c r="E655" s="54" t="s">
        <v>53</v>
      </c>
      <c r="F655" s="18" t="s">
        <v>999</v>
      </c>
      <c r="G655" s="6" t="s">
        <v>55</v>
      </c>
      <c r="H655" s="6"/>
      <c r="I655" s="56"/>
      <c r="J655" s="14"/>
      <c r="K655" s="19" t="s">
        <v>83</v>
      </c>
      <c r="L655" s="3" t="s">
        <v>59</v>
      </c>
      <c r="M655" s="54" t="s">
        <v>84</v>
      </c>
      <c r="N655" s="54" t="s">
        <v>2520</v>
      </c>
      <c r="O655" s="54" t="s">
        <v>2769</v>
      </c>
      <c r="P655" s="56"/>
      <c r="Q655" s="56"/>
      <c r="R655" s="12"/>
      <c r="S655" s="56"/>
      <c r="T655" s="263" t="s">
        <v>2770</v>
      </c>
      <c r="U655" s="264" t="s">
        <v>2771</v>
      </c>
      <c r="V655" s="53" t="s">
        <v>70</v>
      </c>
      <c r="W655" s="53" t="s">
        <v>71</v>
      </c>
      <c r="X655" s="5" t="str">
        <f t="shared" si="85"/>
        <v>police/sheriff
other</v>
      </c>
      <c r="Y655" s="53" t="s">
        <v>164</v>
      </c>
      <c r="Z655" s="53" t="s">
        <v>71</v>
      </c>
      <c r="AA655" s="5" t="str">
        <f t="shared" si="86"/>
        <v>business owner
other</v>
      </c>
      <c r="AB655" s="53"/>
      <c r="AC655" s="53"/>
      <c r="AD655" s="5" t="str">
        <f t="shared" si="87"/>
        <v>
</v>
      </c>
      <c r="AE655" s="53"/>
      <c r="AF655" s="53"/>
      <c r="AG655" s="12" t="str">
        <f t="shared" si="88"/>
        <v>
</v>
      </c>
      <c r="AH655" s="12">
        <v>2.0</v>
      </c>
      <c r="AI655" s="12" t="str">
        <f t="shared" si="59"/>
        <v>Other</v>
      </c>
      <c r="AJ655" s="12" t="str">
        <f t="shared" si="60"/>
        <v>graffiti</v>
      </c>
      <c r="AK655" s="22" t="str">
        <f t="shared" si="89"/>
        <v>other, other</v>
      </c>
      <c r="AL655" s="23" t="str">
        <f t="shared" si="62"/>
        <v>police/sheriff, business owner</v>
      </c>
      <c r="AM655" s="1" t="str">
        <f t="shared" si="90"/>
        <v/>
      </c>
      <c r="AN655" s="2" t="b">
        <f t="shared" si="64"/>
        <v>0</v>
      </c>
      <c r="AO655" s="1" t="b">
        <f t="shared" si="65"/>
        <v>1</v>
      </c>
      <c r="AP655" s="1" t="str">
        <f t="shared" si="66"/>
        <v>other</v>
      </c>
      <c r="AQ655" s="1" t="b">
        <f t="shared" si="67"/>
        <v>0</v>
      </c>
      <c r="AR655" s="1" t="b">
        <f t="shared" si="68"/>
        <v>0</v>
      </c>
      <c r="AS655" s="1" t="b">
        <f t="shared" si="69"/>
        <v>0</v>
      </c>
      <c r="AT655" s="1" t="str">
        <f t="shared" si="70"/>
        <v>None</v>
      </c>
      <c r="AU655" s="1" t="b">
        <f t="shared" si="71"/>
        <v>0</v>
      </c>
      <c r="AV655" s="1" t="b">
        <f t="shared" si="72"/>
        <v>1</v>
      </c>
      <c r="AW655" s="1" t="str">
        <f t="shared" si="73"/>
        <v>police/sheriff</v>
      </c>
      <c r="AX655" s="1" t="b">
        <f t="shared" si="74"/>
        <v>0</v>
      </c>
      <c r="AY655" s="1" t="b">
        <f t="shared" si="75"/>
        <v>0</v>
      </c>
      <c r="AZ655" s="1" t="b">
        <f t="shared" si="76"/>
        <v>0</v>
      </c>
      <c r="BA655" s="1" t="b">
        <f t="shared" si="77"/>
        <v>0</v>
      </c>
      <c r="BB655" s="1" t="b">
        <f t="shared" si="78"/>
        <v>1</v>
      </c>
    </row>
    <row r="656">
      <c r="A656" s="51" t="s">
        <v>2772</v>
      </c>
      <c r="B656" s="52">
        <v>43658.0</v>
      </c>
      <c r="C656" s="53" t="s">
        <v>2773</v>
      </c>
      <c r="D656" s="54" t="s">
        <v>210</v>
      </c>
      <c r="E656" s="54" t="s">
        <v>53</v>
      </c>
      <c r="F656" s="18" t="s">
        <v>54</v>
      </c>
      <c r="G656" s="6"/>
      <c r="H656" s="6"/>
      <c r="I656" s="56"/>
      <c r="J656" s="27"/>
      <c r="K656" s="19" t="s">
        <v>83</v>
      </c>
      <c r="L656" s="3" t="s">
        <v>59</v>
      </c>
      <c r="M656" s="3" t="s">
        <v>2532</v>
      </c>
      <c r="N656" s="54" t="s">
        <v>2520</v>
      </c>
      <c r="O656" s="10" t="s">
        <v>62</v>
      </c>
      <c r="P656" s="53"/>
      <c r="Q656" s="53" t="s">
        <v>134</v>
      </c>
      <c r="R656" s="12"/>
      <c r="S656" s="56"/>
      <c r="T656" s="7" t="s">
        <v>2774</v>
      </c>
      <c r="U656" s="53" t="s">
        <v>2775</v>
      </c>
      <c r="V656" s="53" t="s">
        <v>70</v>
      </c>
      <c r="W656" s="53" t="s">
        <v>71</v>
      </c>
      <c r="X656" s="5" t="str">
        <f t="shared" si="85"/>
        <v>police/sheriff
other</v>
      </c>
      <c r="Y656" s="53" t="s">
        <v>164</v>
      </c>
      <c r="Z656" s="53" t="s">
        <v>111</v>
      </c>
      <c r="AA656" s="5" t="str">
        <f t="shared" si="86"/>
        <v>business owner
letters/statements</v>
      </c>
      <c r="AB656" s="53"/>
      <c r="AC656" s="53"/>
      <c r="AD656" s="5" t="str">
        <f t="shared" si="87"/>
        <v>
</v>
      </c>
      <c r="AE656" s="53"/>
      <c r="AF656" s="53"/>
      <c r="AG656" s="12" t="str">
        <f t="shared" si="88"/>
        <v>
</v>
      </c>
      <c r="AH656" s="12">
        <v>2.0</v>
      </c>
      <c r="AI656" s="12" t="str">
        <f t="shared" si="59"/>
        <v>Vandalism</v>
      </c>
      <c r="AJ656" s="12" t="str">
        <f t="shared" si="60"/>
        <v>vandalism</v>
      </c>
      <c r="AK656" s="22" t="str">
        <f t="shared" si="89"/>
        <v>other, letters/statements</v>
      </c>
      <c r="AL656" s="23" t="str">
        <f t="shared" si="62"/>
        <v>police/sheriff, business owner</v>
      </c>
      <c r="AM656" s="1" t="str">
        <f t="shared" si="90"/>
        <v>Jewish Community</v>
      </c>
      <c r="AN656" s="2" t="b">
        <f t="shared" si="64"/>
        <v>0</v>
      </c>
      <c r="AO656" s="1" t="b">
        <f t="shared" si="65"/>
        <v>1</v>
      </c>
      <c r="AP656" s="1" t="str">
        <f t="shared" si="66"/>
        <v>other</v>
      </c>
      <c r="AQ656" s="1" t="b">
        <f t="shared" si="67"/>
        <v>0</v>
      </c>
      <c r="AR656" s="1" t="b">
        <f t="shared" si="68"/>
        <v>1</v>
      </c>
      <c r="AS656" s="1" t="b">
        <f t="shared" si="69"/>
        <v>0</v>
      </c>
      <c r="AT656" s="1" t="str">
        <f t="shared" si="70"/>
        <v>None</v>
      </c>
      <c r="AU656" s="1" t="b">
        <f t="shared" si="71"/>
        <v>0</v>
      </c>
      <c r="AV656" s="1" t="b">
        <f t="shared" si="72"/>
        <v>1</v>
      </c>
      <c r="AW656" s="1" t="str">
        <f t="shared" si="73"/>
        <v>police/sheriff</v>
      </c>
      <c r="AX656" s="1" t="b">
        <f t="shared" si="74"/>
        <v>0</v>
      </c>
      <c r="AY656" s="1" t="b">
        <f t="shared" si="75"/>
        <v>0</v>
      </c>
      <c r="AZ656" s="1" t="b">
        <f t="shared" si="76"/>
        <v>0</v>
      </c>
      <c r="BA656" s="1" t="b">
        <f t="shared" si="77"/>
        <v>0</v>
      </c>
      <c r="BB656" s="1" t="b">
        <f t="shared" si="78"/>
        <v>1</v>
      </c>
    </row>
    <row r="657">
      <c r="A657" s="51" t="s">
        <v>2776</v>
      </c>
      <c r="B657" s="52">
        <v>43661.0</v>
      </c>
      <c r="C657" s="53" t="s">
        <v>2777</v>
      </c>
      <c r="D657" s="54" t="s">
        <v>749</v>
      </c>
      <c r="E657" s="54" t="s">
        <v>53</v>
      </c>
      <c r="F657" s="18" t="s">
        <v>82</v>
      </c>
      <c r="G657" s="18"/>
      <c r="H657" s="18"/>
      <c r="I657" s="56"/>
      <c r="J657" s="27"/>
      <c r="K657" s="19" t="s">
        <v>83</v>
      </c>
      <c r="L657" s="54" t="s">
        <v>2778</v>
      </c>
      <c r="M657" s="54" t="s">
        <v>2716</v>
      </c>
      <c r="N657" s="54" t="s">
        <v>2520</v>
      </c>
      <c r="O657" s="54" t="s">
        <v>2779</v>
      </c>
      <c r="P657" s="51" t="s">
        <v>2780</v>
      </c>
      <c r="Q657" s="53"/>
      <c r="R657" s="56"/>
      <c r="S657" s="56"/>
      <c r="T657" s="265" t="s">
        <v>2781</v>
      </c>
      <c r="U657" s="53"/>
      <c r="V657" s="53" t="s">
        <v>164</v>
      </c>
      <c r="W657" s="4" t="s">
        <v>42</v>
      </c>
      <c r="X657" s="5" t="str">
        <f t="shared" si="85"/>
        <v>business owner
suspension/denial of access to space</v>
      </c>
      <c r="Y657" s="53"/>
      <c r="Z657" s="53"/>
      <c r="AA657" s="5" t="str">
        <f t="shared" si="86"/>
        <v>
</v>
      </c>
      <c r="AB657" s="53"/>
      <c r="AC657" s="53"/>
      <c r="AD657" s="5" t="str">
        <f t="shared" si="87"/>
        <v>
</v>
      </c>
      <c r="AE657" s="53"/>
      <c r="AF657" s="53"/>
      <c r="AG657" s="12" t="str">
        <f t="shared" si="88"/>
        <v>
</v>
      </c>
      <c r="AH657" s="12">
        <v>1.0</v>
      </c>
      <c r="AI657" s="12" t="str">
        <f t="shared" si="59"/>
        <v>Other</v>
      </c>
      <c r="AJ657" s="12" t="str">
        <f t="shared" si="60"/>
        <v>none</v>
      </c>
      <c r="AK657" s="22" t="str">
        <f t="shared" si="89"/>
        <v>suspension/denial of access to space</v>
      </c>
      <c r="AL657" s="23" t="str">
        <f t="shared" si="62"/>
        <v>suspension/denial of access to space</v>
      </c>
      <c r="AM657" s="1" t="str">
        <f t="shared" si="90"/>
        <v/>
      </c>
      <c r="AN657" s="2" t="b">
        <f t="shared" si="64"/>
        <v>0</v>
      </c>
      <c r="AO657" s="1" t="b">
        <f t="shared" si="65"/>
        <v>0</v>
      </c>
      <c r="AP657" s="1" t="str">
        <f t="shared" si="66"/>
        <v>no involvement</v>
      </c>
      <c r="AQ657" s="1" t="b">
        <f t="shared" si="67"/>
        <v>0</v>
      </c>
      <c r="AR657" s="1" t="b">
        <f t="shared" si="68"/>
        <v>0</v>
      </c>
      <c r="AS657" s="1" t="b">
        <f t="shared" si="69"/>
        <v>0</v>
      </c>
      <c r="AT657" s="1" t="str">
        <f t="shared" si="70"/>
        <v>None</v>
      </c>
      <c r="AU657" s="1" t="b">
        <f t="shared" si="71"/>
        <v>1</v>
      </c>
      <c r="AV657" s="1" t="b">
        <f t="shared" si="72"/>
        <v>0</v>
      </c>
      <c r="AW657" s="1" t="str">
        <f t="shared" si="73"/>
        <v>None</v>
      </c>
      <c r="AX657" s="1" t="b">
        <f t="shared" si="74"/>
        <v>0</v>
      </c>
      <c r="AY657" s="1" t="b">
        <f t="shared" si="75"/>
        <v>0</v>
      </c>
      <c r="AZ657" s="1" t="b">
        <f t="shared" si="76"/>
        <v>0</v>
      </c>
      <c r="BA657" s="1" t="b">
        <f t="shared" si="77"/>
        <v>0</v>
      </c>
      <c r="BB657" s="1" t="b">
        <f t="shared" si="78"/>
        <v>1</v>
      </c>
    </row>
    <row r="658">
      <c r="A658" s="51" t="s">
        <v>2782</v>
      </c>
      <c r="B658" s="52">
        <v>43671.0</v>
      </c>
      <c r="C658" s="53" t="s">
        <v>2783</v>
      </c>
      <c r="D658" s="54" t="s">
        <v>995</v>
      </c>
      <c r="E658" s="55" t="s">
        <v>53</v>
      </c>
      <c r="F658" s="6" t="s">
        <v>881</v>
      </c>
      <c r="G658" s="18"/>
      <c r="H658" s="18"/>
      <c r="I658" s="54" t="s">
        <v>2784</v>
      </c>
      <c r="J658" s="27"/>
      <c r="K658" s="19" t="s">
        <v>132</v>
      </c>
      <c r="L658" s="54" t="s">
        <v>316</v>
      </c>
      <c r="M658" s="54" t="s">
        <v>2716</v>
      </c>
      <c r="N658" s="54" t="s">
        <v>2520</v>
      </c>
      <c r="O658" s="3" t="s">
        <v>85</v>
      </c>
      <c r="P658" s="53"/>
      <c r="Q658" s="57"/>
      <c r="R658" s="56"/>
      <c r="S658" s="266" t="s">
        <v>88</v>
      </c>
      <c r="T658" s="61" t="s">
        <v>2785</v>
      </c>
      <c r="U658" s="53"/>
      <c r="V658" s="175" t="s">
        <v>70</v>
      </c>
      <c r="W658" s="267" t="s">
        <v>42</v>
      </c>
      <c r="X658" s="5" t="str">
        <f t="shared" si="85"/>
        <v>police/sheriff
suspension/denial of access to space</v>
      </c>
      <c r="Y658" s="53"/>
      <c r="Z658" s="53"/>
      <c r="AA658" s="5" t="str">
        <f t="shared" si="86"/>
        <v>
</v>
      </c>
      <c r="AB658" s="53"/>
      <c r="AC658" s="53"/>
      <c r="AD658" s="5" t="str">
        <f t="shared" si="87"/>
        <v>
</v>
      </c>
      <c r="AE658" s="53"/>
      <c r="AF658" s="53"/>
      <c r="AG658" s="12" t="str">
        <f t="shared" si="88"/>
        <v>
</v>
      </c>
      <c r="AH658" s="12">
        <v>1.0</v>
      </c>
      <c r="AI658" s="12" t="str">
        <f t="shared" si="59"/>
        <v>Symbol</v>
      </c>
      <c r="AJ658" s="12" t="str">
        <f t="shared" si="60"/>
        <v>other</v>
      </c>
      <c r="AK658" s="22" t="str">
        <f t="shared" si="89"/>
        <v>suspension/denial of access to space</v>
      </c>
      <c r="AL658" s="39" t="str">
        <f t="shared" si="62"/>
        <v>suspension/denial of access to space</v>
      </c>
      <c r="AM658" s="1" t="str">
        <f t="shared" si="90"/>
        <v/>
      </c>
      <c r="AN658" s="2" t="b">
        <f t="shared" si="64"/>
        <v>0</v>
      </c>
      <c r="AO658" s="1" t="b">
        <f t="shared" si="65"/>
        <v>1</v>
      </c>
      <c r="AP658" s="1" t="str">
        <f t="shared" si="66"/>
        <v>suspension/denial of access to space</v>
      </c>
      <c r="AQ658" s="1" t="b">
        <f t="shared" si="67"/>
        <v>0</v>
      </c>
      <c r="AR658" s="1" t="b">
        <f t="shared" si="68"/>
        <v>0</v>
      </c>
      <c r="AS658" s="1" t="b">
        <f t="shared" si="69"/>
        <v>0</v>
      </c>
      <c r="AT658" s="1" t="str">
        <f t="shared" si="70"/>
        <v>None</v>
      </c>
      <c r="AU658" s="1" t="b">
        <f t="shared" si="71"/>
        <v>1</v>
      </c>
      <c r="AV658" s="1" t="b">
        <f t="shared" si="72"/>
        <v>0</v>
      </c>
      <c r="AW658" s="1" t="str">
        <f t="shared" si="73"/>
        <v>None</v>
      </c>
      <c r="AX658" s="1" t="b">
        <f t="shared" si="74"/>
        <v>0</v>
      </c>
      <c r="AY658" s="1" t="b">
        <f t="shared" si="75"/>
        <v>0</v>
      </c>
      <c r="AZ658" s="1" t="b">
        <f t="shared" si="76"/>
        <v>0</v>
      </c>
      <c r="BA658" s="1" t="b">
        <f t="shared" si="77"/>
        <v>0</v>
      </c>
      <c r="BB658" s="1" t="b">
        <f t="shared" si="78"/>
        <v>1</v>
      </c>
    </row>
    <row r="659">
      <c r="A659" s="51" t="s">
        <v>2786</v>
      </c>
      <c r="B659" s="52">
        <v>43692.0</v>
      </c>
      <c r="C659" s="53" t="s">
        <v>278</v>
      </c>
      <c r="D659" s="54" t="s">
        <v>95</v>
      </c>
      <c r="E659" s="54" t="s">
        <v>659</v>
      </c>
      <c r="F659" s="18" t="s">
        <v>2787</v>
      </c>
      <c r="G659" s="268"/>
      <c r="H659" s="268"/>
      <c r="I659" s="54"/>
      <c r="J659" s="27"/>
      <c r="K659" s="19" t="s">
        <v>83</v>
      </c>
      <c r="L659" s="54" t="s">
        <v>316</v>
      </c>
      <c r="M659" s="3" t="s">
        <v>2716</v>
      </c>
      <c r="N659" s="54" t="s">
        <v>2520</v>
      </c>
      <c r="O659" s="54" t="s">
        <v>447</v>
      </c>
      <c r="P659" s="53"/>
      <c r="Q659" s="53" t="s">
        <v>134</v>
      </c>
      <c r="R659" s="5"/>
      <c r="S659" s="53"/>
      <c r="T659" s="61" t="s">
        <v>2788</v>
      </c>
      <c r="U659" s="53" t="s">
        <v>2789</v>
      </c>
      <c r="V659" s="53" t="s">
        <v>164</v>
      </c>
      <c r="W659" s="53" t="s">
        <v>69</v>
      </c>
      <c r="X659" s="5" t="str">
        <f t="shared" si="85"/>
        <v>business owner
clean up/cover up</v>
      </c>
      <c r="Y659" s="53"/>
      <c r="Z659" s="53"/>
      <c r="AA659" s="5" t="str">
        <f t="shared" si="86"/>
        <v>
</v>
      </c>
      <c r="AB659" s="53"/>
      <c r="AC659" s="53"/>
      <c r="AD659" s="5" t="str">
        <f t="shared" si="87"/>
        <v>
</v>
      </c>
      <c r="AE659" s="53"/>
      <c r="AF659" s="53"/>
      <c r="AG659" s="12" t="str">
        <f t="shared" si="88"/>
        <v>
</v>
      </c>
      <c r="AH659" s="12">
        <v>1.0</v>
      </c>
      <c r="AI659" s="12" t="str">
        <f t="shared" si="59"/>
        <v>Vandalism</v>
      </c>
      <c r="AJ659" s="12" t="str">
        <f t="shared" si="60"/>
        <v>vandalism</v>
      </c>
      <c r="AK659" s="22" t="str">
        <f t="shared" si="89"/>
        <v>clean up/cover up</v>
      </c>
      <c r="AL659" s="23" t="str">
        <f t="shared" si="62"/>
        <v>clean up/cover up</v>
      </c>
      <c r="AM659" s="1" t="str">
        <f t="shared" si="90"/>
        <v>Jewish Community</v>
      </c>
      <c r="AN659" s="2" t="b">
        <f t="shared" si="64"/>
        <v>0</v>
      </c>
      <c r="AO659" s="1" t="b">
        <f t="shared" si="65"/>
        <v>0</v>
      </c>
      <c r="AP659" s="1" t="str">
        <f t="shared" si="66"/>
        <v>no involvement</v>
      </c>
      <c r="AQ659" s="1" t="b">
        <f t="shared" si="67"/>
        <v>0</v>
      </c>
      <c r="AR659" s="1" t="b">
        <f t="shared" si="68"/>
        <v>0</v>
      </c>
      <c r="AS659" s="1" t="b">
        <f t="shared" si="69"/>
        <v>1</v>
      </c>
      <c r="AT659" s="1" t="str">
        <f t="shared" si="70"/>
        <v>business owner</v>
      </c>
      <c r="AU659" s="1" t="b">
        <f t="shared" si="71"/>
        <v>0</v>
      </c>
      <c r="AV659" s="1" t="b">
        <f t="shared" si="72"/>
        <v>0</v>
      </c>
      <c r="AW659" s="1" t="str">
        <f t="shared" si="73"/>
        <v>None</v>
      </c>
      <c r="AX659" s="1" t="b">
        <f t="shared" si="74"/>
        <v>0</v>
      </c>
      <c r="AY659" s="1" t="b">
        <f t="shared" si="75"/>
        <v>0</v>
      </c>
      <c r="AZ659" s="1" t="b">
        <f t="shared" si="76"/>
        <v>0</v>
      </c>
      <c r="BA659" s="1" t="b">
        <f t="shared" si="77"/>
        <v>0</v>
      </c>
      <c r="BB659" s="1" t="b">
        <f t="shared" si="78"/>
        <v>1</v>
      </c>
    </row>
    <row r="660">
      <c r="A660" s="59" t="s">
        <v>2790</v>
      </c>
      <c r="B660" s="52">
        <v>43696.0</v>
      </c>
      <c r="C660" s="53" t="s">
        <v>2791</v>
      </c>
      <c r="D660" s="54" t="s">
        <v>1308</v>
      </c>
      <c r="E660" s="54" t="s">
        <v>53</v>
      </c>
      <c r="F660" s="18" t="s">
        <v>82</v>
      </c>
      <c r="G660" s="18"/>
      <c r="H660" s="18"/>
      <c r="I660" s="54"/>
      <c r="J660" s="27"/>
      <c r="K660" s="19" t="s">
        <v>83</v>
      </c>
      <c r="L660" s="3" t="s">
        <v>59</v>
      </c>
      <c r="M660" s="54" t="s">
        <v>84</v>
      </c>
      <c r="N660" s="54" t="s">
        <v>2520</v>
      </c>
      <c r="O660" s="54" t="s">
        <v>366</v>
      </c>
      <c r="P660" s="53"/>
      <c r="Q660" s="53" t="s">
        <v>65</v>
      </c>
      <c r="R660" s="21"/>
      <c r="S660" s="53"/>
      <c r="T660" s="61" t="s">
        <v>2792</v>
      </c>
      <c r="U660" s="53" t="s">
        <v>2793</v>
      </c>
      <c r="V660" s="53" t="s">
        <v>68</v>
      </c>
      <c r="W660" s="53" t="s">
        <v>69</v>
      </c>
      <c r="X660" s="5" t="str">
        <f t="shared" si="85"/>
        <v>community members
clean up/cover up</v>
      </c>
      <c r="Y660" s="53" t="s">
        <v>109</v>
      </c>
      <c r="Z660" s="53" t="s">
        <v>111</v>
      </c>
      <c r="AA660" s="5" t="str">
        <f t="shared" si="86"/>
        <v>mayor/council member
letters/statements</v>
      </c>
      <c r="AB660" s="53" t="s">
        <v>70</v>
      </c>
      <c r="AC660" s="53" t="s">
        <v>71</v>
      </c>
      <c r="AD660" s="5" t="str">
        <f t="shared" si="87"/>
        <v>police/sheriff
other</v>
      </c>
      <c r="AE660" s="53"/>
      <c r="AF660" s="53"/>
      <c r="AG660" s="12" t="str">
        <f t="shared" si="88"/>
        <v>
</v>
      </c>
      <c r="AH660" s="12">
        <v>3.0</v>
      </c>
      <c r="AI660" s="12" t="str">
        <f t="shared" si="59"/>
        <v>Other</v>
      </c>
      <c r="AJ660" s="12" t="str">
        <f t="shared" si="60"/>
        <v>none</v>
      </c>
      <c r="AK660" s="22" t="str">
        <f t="shared" si="89"/>
        <v>clean up/cover up, letters/statements, other</v>
      </c>
      <c r="AL660" s="23" t="str">
        <f t="shared" si="62"/>
        <v>community members, mayor/council member, police/sheriff</v>
      </c>
      <c r="AM660" s="1" t="str">
        <f t="shared" si="90"/>
        <v>LGBTQ</v>
      </c>
      <c r="AN660" s="2" t="b">
        <f t="shared" si="64"/>
        <v>0</v>
      </c>
      <c r="AO660" s="1" t="b">
        <f t="shared" si="65"/>
        <v>1</v>
      </c>
      <c r="AP660" s="1" t="str">
        <f t="shared" si="66"/>
        <v>other</v>
      </c>
      <c r="AQ660" s="1" t="b">
        <f t="shared" si="67"/>
        <v>0</v>
      </c>
      <c r="AR660" s="1" t="b">
        <f t="shared" si="68"/>
        <v>1</v>
      </c>
      <c r="AS660" s="1" t="b">
        <f t="shared" si="69"/>
        <v>1</v>
      </c>
      <c r="AT660" s="1" t="str">
        <f t="shared" si="70"/>
        <v>community members</v>
      </c>
      <c r="AU660" s="1" t="b">
        <f t="shared" si="71"/>
        <v>0</v>
      </c>
      <c r="AV660" s="1" t="b">
        <f t="shared" si="72"/>
        <v>1</v>
      </c>
      <c r="AW660" s="1" t="str">
        <f t="shared" si="73"/>
        <v>police/sheriff</v>
      </c>
      <c r="AX660" s="1" t="b">
        <f t="shared" si="74"/>
        <v>0</v>
      </c>
      <c r="AY660" s="1" t="b">
        <f t="shared" si="75"/>
        <v>0</v>
      </c>
      <c r="AZ660" s="1" t="b">
        <f t="shared" si="76"/>
        <v>0</v>
      </c>
      <c r="BA660" s="1" t="b">
        <f t="shared" si="77"/>
        <v>0</v>
      </c>
      <c r="BB660" s="1" t="b">
        <f t="shared" si="78"/>
        <v>1</v>
      </c>
    </row>
    <row r="661">
      <c r="A661" s="16" t="s">
        <v>2794</v>
      </c>
      <c r="B661" s="52">
        <v>43700.0</v>
      </c>
      <c r="C661" s="53" t="s">
        <v>2795</v>
      </c>
      <c r="D661" s="54" t="s">
        <v>333</v>
      </c>
      <c r="E661" s="54" t="s">
        <v>53</v>
      </c>
      <c r="F661" s="6" t="s">
        <v>881</v>
      </c>
      <c r="G661" s="18"/>
      <c r="H661" s="18"/>
      <c r="I661" s="54"/>
      <c r="J661" s="27"/>
      <c r="K661" s="19" t="s">
        <v>83</v>
      </c>
      <c r="L661" s="54" t="s">
        <v>2796</v>
      </c>
      <c r="M661" s="54" t="s">
        <v>860</v>
      </c>
      <c r="N661" s="54" t="s">
        <v>2520</v>
      </c>
      <c r="O661" s="3" t="s">
        <v>860</v>
      </c>
      <c r="P661" s="53"/>
      <c r="Q661" s="53"/>
      <c r="R661" s="21"/>
      <c r="S661" s="56"/>
      <c r="T661" s="7" t="s">
        <v>2797</v>
      </c>
      <c r="U661" s="53"/>
      <c r="V661" s="53" t="s">
        <v>380</v>
      </c>
      <c r="W661" s="53" t="s">
        <v>111</v>
      </c>
      <c r="X661" s="5" t="str">
        <f t="shared" si="85"/>
        <v>representative/senator
letters/statements</v>
      </c>
      <c r="Y661" s="53" t="s">
        <v>70</v>
      </c>
      <c r="Z661" s="53" t="s">
        <v>71</v>
      </c>
      <c r="AA661" s="5" t="str">
        <f t="shared" si="86"/>
        <v>police/sheriff
other</v>
      </c>
      <c r="AB661" s="53"/>
      <c r="AC661" s="53"/>
      <c r="AD661" s="5" t="str">
        <f t="shared" si="87"/>
        <v>
</v>
      </c>
      <c r="AE661" s="53"/>
      <c r="AF661" s="53"/>
      <c r="AG661" s="12" t="str">
        <f t="shared" si="88"/>
        <v>
</v>
      </c>
      <c r="AH661" s="12">
        <v>2.0</v>
      </c>
      <c r="AI661" s="12" t="str">
        <f t="shared" si="59"/>
        <v>Symbol</v>
      </c>
      <c r="AJ661" s="12" t="str">
        <f t="shared" si="60"/>
        <v>other</v>
      </c>
      <c r="AK661" s="22" t="str">
        <f t="shared" si="89"/>
        <v>letters/statements, other</v>
      </c>
      <c r="AL661" s="23" t="str">
        <f t="shared" si="62"/>
        <v>representative/senator, police/sheriff</v>
      </c>
      <c r="AM661" s="1" t="str">
        <f t="shared" si="90"/>
        <v/>
      </c>
      <c r="AN661" s="2" t="b">
        <f t="shared" si="64"/>
        <v>0</v>
      </c>
      <c r="AO661" s="1" t="b">
        <f t="shared" si="65"/>
        <v>1</v>
      </c>
      <c r="AP661" s="1" t="str">
        <f t="shared" si="66"/>
        <v>other</v>
      </c>
      <c r="AQ661" s="1" t="b">
        <f t="shared" si="67"/>
        <v>0</v>
      </c>
      <c r="AR661" s="1" t="b">
        <f t="shared" si="68"/>
        <v>1</v>
      </c>
      <c r="AS661" s="1" t="b">
        <f t="shared" si="69"/>
        <v>0</v>
      </c>
      <c r="AT661" s="1" t="str">
        <f t="shared" si="70"/>
        <v>None</v>
      </c>
      <c r="AU661" s="1" t="b">
        <f t="shared" si="71"/>
        <v>0</v>
      </c>
      <c r="AV661" s="1" t="b">
        <f t="shared" si="72"/>
        <v>1</v>
      </c>
      <c r="AW661" s="1" t="str">
        <f t="shared" si="73"/>
        <v>police/sheriff</v>
      </c>
      <c r="AX661" s="1" t="b">
        <f t="shared" si="74"/>
        <v>0</v>
      </c>
      <c r="AY661" s="1" t="b">
        <f t="shared" si="75"/>
        <v>0</v>
      </c>
      <c r="AZ661" s="1" t="b">
        <f t="shared" si="76"/>
        <v>0</v>
      </c>
      <c r="BA661" s="1" t="b">
        <f t="shared" si="77"/>
        <v>0</v>
      </c>
      <c r="BB661" s="1" t="b">
        <f t="shared" si="78"/>
        <v>1</v>
      </c>
    </row>
    <row r="662">
      <c r="A662" s="51" t="s">
        <v>2798</v>
      </c>
      <c r="B662" s="52">
        <v>43704.0</v>
      </c>
      <c r="C662" s="53" t="s">
        <v>2054</v>
      </c>
      <c r="D662" s="54" t="s">
        <v>103</v>
      </c>
      <c r="E662" s="54" t="s">
        <v>53</v>
      </c>
      <c r="F662" s="18" t="s">
        <v>82</v>
      </c>
      <c r="G662" s="18"/>
      <c r="H662" s="18"/>
      <c r="I662" s="3" t="s">
        <v>211</v>
      </c>
      <c r="J662" s="27"/>
      <c r="K662" s="19" t="s">
        <v>83</v>
      </c>
      <c r="L662" s="3" t="s">
        <v>59</v>
      </c>
      <c r="M662" s="54" t="s">
        <v>84</v>
      </c>
      <c r="N662" s="54" t="s">
        <v>2520</v>
      </c>
      <c r="O662" s="10" t="s">
        <v>62</v>
      </c>
      <c r="P662" s="53"/>
      <c r="Q662" s="53" t="s">
        <v>87</v>
      </c>
      <c r="R662" s="12"/>
      <c r="S662" s="56"/>
      <c r="T662" s="182" t="s">
        <v>2799</v>
      </c>
      <c r="U662" s="53" t="s">
        <v>2800</v>
      </c>
      <c r="V662" s="53" t="s">
        <v>70</v>
      </c>
      <c r="W662" s="53" t="s">
        <v>71</v>
      </c>
      <c r="X662" s="5" t="str">
        <f t="shared" si="85"/>
        <v>police/sheriff
other</v>
      </c>
      <c r="Y662" s="53" t="s">
        <v>78</v>
      </c>
      <c r="Z662" s="53" t="s">
        <v>69</v>
      </c>
      <c r="AA662" s="5" t="str">
        <f t="shared" si="86"/>
        <v>parks department
clean up/cover up</v>
      </c>
      <c r="AB662" s="53"/>
      <c r="AC662" s="53"/>
      <c r="AD662" s="5" t="str">
        <f t="shared" si="87"/>
        <v>
</v>
      </c>
      <c r="AE662" s="53"/>
      <c r="AF662" s="53"/>
      <c r="AG662" s="12" t="str">
        <f t="shared" si="88"/>
        <v>
</v>
      </c>
      <c r="AH662" s="12">
        <v>2.0</v>
      </c>
      <c r="AI662" s="12" t="str">
        <f t="shared" si="59"/>
        <v>Other</v>
      </c>
      <c r="AJ662" s="12" t="str">
        <f t="shared" si="60"/>
        <v>none</v>
      </c>
      <c r="AK662" s="22" t="str">
        <f t="shared" si="89"/>
        <v>other, clean up/cover up</v>
      </c>
      <c r="AL662" s="23" t="str">
        <f t="shared" si="62"/>
        <v>police/sheriff, parks department</v>
      </c>
      <c r="AM662" s="1" t="str">
        <f t="shared" si="90"/>
        <v>Non-White</v>
      </c>
      <c r="AN662" s="2" t="b">
        <f t="shared" si="64"/>
        <v>0</v>
      </c>
      <c r="AO662" s="1" t="b">
        <f t="shared" si="65"/>
        <v>1</v>
      </c>
      <c r="AP662" s="1" t="str">
        <f t="shared" si="66"/>
        <v>other</v>
      </c>
      <c r="AQ662" s="1" t="b">
        <f t="shared" si="67"/>
        <v>0</v>
      </c>
      <c r="AR662" s="1" t="b">
        <f t="shared" si="68"/>
        <v>0</v>
      </c>
      <c r="AS662" s="1" t="b">
        <f t="shared" si="69"/>
        <v>1</v>
      </c>
      <c r="AT662" s="1" t="str">
        <f t="shared" si="70"/>
        <v>parks department</v>
      </c>
      <c r="AU662" s="1" t="b">
        <f t="shared" si="71"/>
        <v>0</v>
      </c>
      <c r="AV662" s="1" t="b">
        <f t="shared" si="72"/>
        <v>1</v>
      </c>
      <c r="AW662" s="1" t="str">
        <f t="shared" si="73"/>
        <v>police/sheriff</v>
      </c>
      <c r="AX662" s="1" t="b">
        <f t="shared" si="74"/>
        <v>0</v>
      </c>
      <c r="AY662" s="1" t="b">
        <f t="shared" si="75"/>
        <v>0</v>
      </c>
      <c r="AZ662" s="1" t="b">
        <f t="shared" si="76"/>
        <v>0</v>
      </c>
      <c r="BA662" s="1" t="b">
        <f t="shared" si="77"/>
        <v>0</v>
      </c>
      <c r="BB662" s="1" t="b">
        <f t="shared" si="78"/>
        <v>1</v>
      </c>
    </row>
    <row r="663">
      <c r="A663" s="51" t="s">
        <v>2801</v>
      </c>
      <c r="B663" s="52">
        <v>43726.0</v>
      </c>
      <c r="C663" s="53" t="s">
        <v>2802</v>
      </c>
      <c r="D663" s="54" t="s">
        <v>333</v>
      </c>
      <c r="E663" s="54" t="s">
        <v>1103</v>
      </c>
      <c r="F663" s="18" t="s">
        <v>2803</v>
      </c>
      <c r="G663" s="6"/>
      <c r="H663" s="6"/>
      <c r="I663" s="54"/>
      <c r="J663" s="14"/>
      <c r="K663" s="19" t="s">
        <v>83</v>
      </c>
      <c r="L663" s="54" t="s">
        <v>325</v>
      </c>
      <c r="M663" s="54" t="s">
        <v>2804</v>
      </c>
      <c r="N663" s="54" t="s">
        <v>2520</v>
      </c>
      <c r="O663" s="54" t="s">
        <v>2805</v>
      </c>
      <c r="P663" s="53"/>
      <c r="Q663" s="53"/>
      <c r="R663" s="56"/>
      <c r="S663" s="56"/>
      <c r="T663" s="182" t="s">
        <v>2806</v>
      </c>
      <c r="U663" s="53"/>
      <c r="V663" s="53" t="s">
        <v>380</v>
      </c>
      <c r="W663" s="53" t="s">
        <v>111</v>
      </c>
      <c r="X663" s="5" t="str">
        <f t="shared" si="85"/>
        <v>representative/senator
letters/statements</v>
      </c>
      <c r="Y663" s="53" t="s">
        <v>70</v>
      </c>
      <c r="Z663" s="53" t="s">
        <v>71</v>
      </c>
      <c r="AA663" s="5" t="str">
        <f t="shared" si="86"/>
        <v>police/sheriff
other</v>
      </c>
      <c r="AB663" s="53"/>
      <c r="AC663" s="53"/>
      <c r="AD663" s="5" t="str">
        <f t="shared" si="87"/>
        <v>
</v>
      </c>
      <c r="AE663" s="53"/>
      <c r="AF663" s="53"/>
      <c r="AG663" s="12" t="str">
        <f t="shared" si="88"/>
        <v>
</v>
      </c>
      <c r="AH663" s="12">
        <v>2.0</v>
      </c>
      <c r="AI663" s="12" t="str">
        <f t="shared" si="59"/>
        <v>Crime</v>
      </c>
      <c r="AJ663" s="12" t="str">
        <f t="shared" si="60"/>
        <v>other</v>
      </c>
      <c r="AK663" s="22" t="str">
        <f t="shared" si="89"/>
        <v>letters/statements, other</v>
      </c>
      <c r="AL663" s="23" t="str">
        <f t="shared" si="62"/>
        <v>representative/senator, police/sheriff</v>
      </c>
      <c r="AM663" s="1" t="str">
        <f t="shared" si="90"/>
        <v/>
      </c>
      <c r="AN663" s="2" t="b">
        <f t="shared" si="64"/>
        <v>0</v>
      </c>
      <c r="AO663" s="1" t="b">
        <f t="shared" si="65"/>
        <v>1</v>
      </c>
      <c r="AP663" s="1" t="str">
        <f t="shared" si="66"/>
        <v>other</v>
      </c>
      <c r="AQ663" s="1" t="b">
        <f t="shared" si="67"/>
        <v>0</v>
      </c>
      <c r="AR663" s="1" t="b">
        <f t="shared" si="68"/>
        <v>1</v>
      </c>
      <c r="AS663" s="1" t="b">
        <f t="shared" si="69"/>
        <v>0</v>
      </c>
      <c r="AT663" s="1" t="str">
        <f t="shared" si="70"/>
        <v>None</v>
      </c>
      <c r="AU663" s="1" t="b">
        <f t="shared" si="71"/>
        <v>0</v>
      </c>
      <c r="AV663" s="1" t="b">
        <f t="shared" si="72"/>
        <v>1</v>
      </c>
      <c r="AW663" s="1" t="str">
        <f t="shared" si="73"/>
        <v>police/sheriff</v>
      </c>
      <c r="AX663" s="1" t="b">
        <f t="shared" si="74"/>
        <v>0</v>
      </c>
      <c r="AY663" s="1" t="b">
        <f t="shared" si="75"/>
        <v>0</v>
      </c>
      <c r="AZ663" s="1" t="b">
        <f t="shared" si="76"/>
        <v>0</v>
      </c>
      <c r="BA663" s="1" t="b">
        <f t="shared" si="77"/>
        <v>0</v>
      </c>
      <c r="BB663" s="1" t="b">
        <f t="shared" si="78"/>
        <v>1</v>
      </c>
    </row>
    <row r="664">
      <c r="A664" s="59" t="s">
        <v>2376</v>
      </c>
      <c r="B664" s="17">
        <v>43744.0</v>
      </c>
      <c r="C664" s="4" t="s">
        <v>2494</v>
      </c>
      <c r="D664" s="54" t="s">
        <v>74</v>
      </c>
      <c r="E664" s="55" t="s">
        <v>53</v>
      </c>
      <c r="F664" s="18" t="s">
        <v>54</v>
      </c>
      <c r="G664" s="6"/>
      <c r="H664" s="6"/>
      <c r="I664" s="54"/>
      <c r="J664" s="14" t="s">
        <v>2378</v>
      </c>
      <c r="K664" s="19" t="s">
        <v>83</v>
      </c>
      <c r="L664" s="3" t="s">
        <v>151</v>
      </c>
      <c r="M664" s="3" t="s">
        <v>2544</v>
      </c>
      <c r="N664" s="3" t="s">
        <v>2520</v>
      </c>
      <c r="O664" s="3" t="s">
        <v>2807</v>
      </c>
      <c r="P664" s="53"/>
      <c r="Q664" s="173"/>
      <c r="R664" s="56"/>
      <c r="S664" s="56"/>
      <c r="T664" s="182" t="s">
        <v>2808</v>
      </c>
      <c r="U664" s="53"/>
      <c r="V664" s="4" t="s">
        <v>70</v>
      </c>
      <c r="W664" s="4" t="s">
        <v>71</v>
      </c>
      <c r="X664" s="5" t="str">
        <f t="shared" si="85"/>
        <v>police/sheriff
other</v>
      </c>
      <c r="Y664" s="4" t="s">
        <v>78</v>
      </c>
      <c r="Z664" s="4" t="s">
        <v>69</v>
      </c>
      <c r="AA664" s="5" t="str">
        <f t="shared" si="86"/>
        <v>parks department
clean up/cover up</v>
      </c>
      <c r="AB664" s="53"/>
      <c r="AC664" s="53"/>
      <c r="AD664" s="5" t="str">
        <f t="shared" si="87"/>
        <v>
</v>
      </c>
      <c r="AE664" s="53"/>
      <c r="AF664" s="53"/>
      <c r="AG664" s="12" t="str">
        <f t="shared" si="88"/>
        <v>
</v>
      </c>
      <c r="AH664" s="12">
        <v>2.0</v>
      </c>
      <c r="AI664" s="12" t="str">
        <f t="shared" si="59"/>
        <v>Vandalism</v>
      </c>
      <c r="AJ664" s="12" t="str">
        <f t="shared" si="60"/>
        <v>vandalism</v>
      </c>
      <c r="AK664" s="22" t="str">
        <f t="shared" si="89"/>
        <v>other, clean up/cover up</v>
      </c>
      <c r="AL664" s="39" t="str">
        <f t="shared" si="62"/>
        <v>police/sheriff, parks department</v>
      </c>
      <c r="AM664" s="1" t="str">
        <f t="shared" si="90"/>
        <v/>
      </c>
      <c r="AN664" s="2" t="b">
        <f t="shared" si="64"/>
        <v>0</v>
      </c>
      <c r="AO664" s="1" t="b">
        <f t="shared" si="65"/>
        <v>1</v>
      </c>
      <c r="AP664" s="1" t="str">
        <f t="shared" si="66"/>
        <v>other</v>
      </c>
      <c r="AQ664" s="1" t="b">
        <f t="shared" si="67"/>
        <v>0</v>
      </c>
      <c r="AR664" s="1" t="b">
        <f t="shared" si="68"/>
        <v>0</v>
      </c>
      <c r="AS664" s="1" t="b">
        <f t="shared" si="69"/>
        <v>1</v>
      </c>
      <c r="AT664" s="1" t="str">
        <f t="shared" si="70"/>
        <v>parks department</v>
      </c>
      <c r="AU664" s="1" t="b">
        <f t="shared" si="71"/>
        <v>0</v>
      </c>
      <c r="AV664" s="1" t="b">
        <f t="shared" si="72"/>
        <v>1</v>
      </c>
      <c r="AW664" s="1" t="str">
        <f t="shared" si="73"/>
        <v>police/sheriff</v>
      </c>
      <c r="AX664" s="1" t="b">
        <f t="shared" si="74"/>
        <v>0</v>
      </c>
      <c r="AY664" s="1" t="b">
        <f t="shared" si="75"/>
        <v>0</v>
      </c>
      <c r="AZ664" s="1" t="b">
        <f t="shared" si="76"/>
        <v>0</v>
      </c>
      <c r="BA664" s="1" t="b">
        <f t="shared" si="77"/>
        <v>0</v>
      </c>
      <c r="BB664" s="1" t="b">
        <f t="shared" si="78"/>
        <v>1</v>
      </c>
    </row>
    <row r="665">
      <c r="A665" s="62" t="s">
        <v>2809</v>
      </c>
      <c r="B665" s="17">
        <v>43749.0</v>
      </c>
      <c r="C665" s="4" t="s">
        <v>2810</v>
      </c>
      <c r="D665" s="3" t="s">
        <v>333</v>
      </c>
      <c r="E665" s="3" t="s">
        <v>53</v>
      </c>
      <c r="F665" s="6" t="s">
        <v>1668</v>
      </c>
      <c r="G665" s="18"/>
      <c r="H665" s="18"/>
      <c r="I665" s="3"/>
      <c r="J665" s="14"/>
      <c r="K665" s="19" t="s">
        <v>83</v>
      </c>
      <c r="L665" s="3" t="s">
        <v>146</v>
      </c>
      <c r="M665" s="3" t="s">
        <v>2716</v>
      </c>
      <c r="N665" s="3" t="s">
        <v>2520</v>
      </c>
      <c r="O665" s="3" t="s">
        <v>493</v>
      </c>
      <c r="P665" s="269" t="s">
        <v>2811</v>
      </c>
      <c r="Q665" s="4"/>
      <c r="R665" s="56"/>
      <c r="S665" s="56"/>
      <c r="T665" s="11" t="s">
        <v>2812</v>
      </c>
      <c r="U665" s="179"/>
      <c r="V665" s="4" t="s">
        <v>70</v>
      </c>
      <c r="W665" s="4" t="s">
        <v>71</v>
      </c>
      <c r="X665" s="5" t="str">
        <f t="shared" si="85"/>
        <v>police/sheriff
other</v>
      </c>
      <c r="Y665" s="4" t="s">
        <v>164</v>
      </c>
      <c r="Z665" s="4" t="s">
        <v>42</v>
      </c>
      <c r="AA665" s="5" t="str">
        <f t="shared" si="86"/>
        <v>business owner
suspension/denial of access to space</v>
      </c>
      <c r="AB665" s="53"/>
      <c r="AC665" s="53"/>
      <c r="AD665" s="5" t="str">
        <f t="shared" si="87"/>
        <v>
</v>
      </c>
      <c r="AE665" s="53"/>
      <c r="AF665" s="53"/>
      <c r="AG665" s="12" t="str">
        <f t="shared" si="88"/>
        <v>
</v>
      </c>
      <c r="AH665" s="12">
        <v>2.0</v>
      </c>
      <c r="AI665" s="12" t="str">
        <f t="shared" si="59"/>
        <v>Symbol</v>
      </c>
      <c r="AJ665" s="12" t="str">
        <f t="shared" si="60"/>
        <v>other</v>
      </c>
      <c r="AK665" s="22" t="str">
        <f t="shared" si="89"/>
        <v>other, suspension/denial of access to space</v>
      </c>
      <c r="AL665" s="23" t="str">
        <f t="shared" si="62"/>
        <v>police/sheriff, business owner</v>
      </c>
      <c r="AM665" s="1" t="str">
        <f t="shared" si="90"/>
        <v/>
      </c>
      <c r="AN665" s="2" t="b">
        <f t="shared" si="64"/>
        <v>0</v>
      </c>
      <c r="AO665" s="1" t="b">
        <f t="shared" si="65"/>
        <v>1</v>
      </c>
      <c r="AP665" s="1" t="str">
        <f t="shared" si="66"/>
        <v>other</v>
      </c>
      <c r="AQ665" s="1" t="b">
        <f t="shared" si="67"/>
        <v>0</v>
      </c>
      <c r="AR665" s="1" t="b">
        <f t="shared" si="68"/>
        <v>0</v>
      </c>
      <c r="AS665" s="1" t="b">
        <f t="shared" si="69"/>
        <v>0</v>
      </c>
      <c r="AT665" s="1" t="str">
        <f t="shared" si="70"/>
        <v>None</v>
      </c>
      <c r="AU665" s="1" t="b">
        <f t="shared" si="71"/>
        <v>1</v>
      </c>
      <c r="AV665" s="1" t="b">
        <f t="shared" si="72"/>
        <v>1</v>
      </c>
      <c r="AW665" s="1" t="str">
        <f t="shared" si="73"/>
        <v>police/sheriff</v>
      </c>
      <c r="AX665" s="1" t="b">
        <f t="shared" si="74"/>
        <v>0</v>
      </c>
      <c r="AY665" s="1" t="b">
        <f t="shared" si="75"/>
        <v>0</v>
      </c>
      <c r="AZ665" s="1" t="b">
        <f t="shared" si="76"/>
        <v>0</v>
      </c>
      <c r="BA665" s="1" t="b">
        <f t="shared" si="77"/>
        <v>0</v>
      </c>
      <c r="BB665" s="1" t="b">
        <f t="shared" si="78"/>
        <v>1</v>
      </c>
    </row>
    <row r="666">
      <c r="A666" s="62" t="s">
        <v>2813</v>
      </c>
      <c r="B666" s="17">
        <v>43757.0</v>
      </c>
      <c r="C666" s="4" t="s">
        <v>2814</v>
      </c>
      <c r="D666" s="3" t="s">
        <v>95</v>
      </c>
      <c r="E666" s="3" t="s">
        <v>1103</v>
      </c>
      <c r="F666" s="18" t="s">
        <v>2815</v>
      </c>
      <c r="G666" s="6" t="s">
        <v>2816</v>
      </c>
      <c r="H666" s="6"/>
      <c r="I666" s="3"/>
      <c r="J666" s="14"/>
      <c r="K666" s="19" t="s">
        <v>83</v>
      </c>
      <c r="L666" s="3" t="s">
        <v>2334</v>
      </c>
      <c r="M666" s="3" t="s">
        <v>2817</v>
      </c>
      <c r="N666" s="3" t="s">
        <v>2520</v>
      </c>
      <c r="O666" s="3" t="s">
        <v>468</v>
      </c>
      <c r="P666" s="269" t="s">
        <v>2818</v>
      </c>
      <c r="Q666" s="77" t="s">
        <v>134</v>
      </c>
      <c r="R666" s="12"/>
      <c r="S666" s="56"/>
      <c r="T666" s="65" t="s">
        <v>2819</v>
      </c>
      <c r="U666" s="4"/>
      <c r="V666" s="4" t="s">
        <v>68</v>
      </c>
      <c r="W666" s="4" t="s">
        <v>71</v>
      </c>
      <c r="X666" s="5" t="str">
        <f t="shared" si="85"/>
        <v>community members
other</v>
      </c>
      <c r="Y666" s="53"/>
      <c r="Z666" s="53"/>
      <c r="AA666" s="5" t="str">
        <f t="shared" si="86"/>
        <v>
</v>
      </c>
      <c r="AB666" s="53"/>
      <c r="AC666" s="53"/>
      <c r="AD666" s="5" t="str">
        <f t="shared" si="87"/>
        <v>
</v>
      </c>
      <c r="AE666" s="53"/>
      <c r="AF666" s="53"/>
      <c r="AG666" s="12" t="str">
        <f t="shared" si="88"/>
        <v>
</v>
      </c>
      <c r="AH666" s="12">
        <v>1.0</v>
      </c>
      <c r="AI666" s="12" t="str">
        <f t="shared" si="59"/>
        <v>Other</v>
      </c>
      <c r="AJ666" s="12" t="str">
        <f t="shared" si="60"/>
        <v>other</v>
      </c>
      <c r="AK666" s="22" t="str">
        <f t="shared" si="89"/>
        <v>other</v>
      </c>
      <c r="AL666" s="39" t="str">
        <f t="shared" si="62"/>
        <v>other</v>
      </c>
      <c r="AM666" s="1" t="str">
        <f t="shared" si="90"/>
        <v>Jewish Community</v>
      </c>
      <c r="AN666" s="2" t="b">
        <f t="shared" si="64"/>
        <v>0</v>
      </c>
      <c r="AO666" s="1" t="b">
        <f t="shared" si="65"/>
        <v>0</v>
      </c>
      <c r="AP666" s="1" t="str">
        <f t="shared" si="66"/>
        <v>no involvement</v>
      </c>
      <c r="AQ666" s="1" t="b">
        <f t="shared" si="67"/>
        <v>0</v>
      </c>
      <c r="AR666" s="1" t="b">
        <f t="shared" si="68"/>
        <v>0</v>
      </c>
      <c r="AS666" s="1" t="b">
        <f t="shared" si="69"/>
        <v>0</v>
      </c>
      <c r="AT666" s="1" t="str">
        <f t="shared" si="70"/>
        <v>None</v>
      </c>
      <c r="AU666" s="1" t="b">
        <f t="shared" si="71"/>
        <v>0</v>
      </c>
      <c r="AV666" s="1" t="b">
        <f t="shared" si="72"/>
        <v>1</v>
      </c>
      <c r="AW666" s="1" t="str">
        <f t="shared" si="73"/>
        <v>community members</v>
      </c>
      <c r="AX666" s="1" t="b">
        <f t="shared" si="74"/>
        <v>0</v>
      </c>
      <c r="AY666" s="1" t="b">
        <f t="shared" si="75"/>
        <v>0</v>
      </c>
      <c r="AZ666" s="1" t="b">
        <f t="shared" si="76"/>
        <v>0</v>
      </c>
      <c r="BA666" s="1" t="b">
        <f t="shared" si="77"/>
        <v>0</v>
      </c>
      <c r="BB666" s="1" t="b">
        <f t="shared" si="78"/>
        <v>0</v>
      </c>
    </row>
    <row r="667">
      <c r="A667" s="70" t="s">
        <v>2820</v>
      </c>
      <c r="B667" s="71">
        <v>43822.0</v>
      </c>
      <c r="C667" s="5" t="s">
        <v>2783</v>
      </c>
      <c r="D667" s="42" t="s">
        <v>995</v>
      </c>
      <c r="E667" s="42" t="s">
        <v>53</v>
      </c>
      <c r="F667" s="18" t="s">
        <v>2821</v>
      </c>
      <c r="G667" s="6" t="s">
        <v>940</v>
      </c>
      <c r="H667" s="6"/>
      <c r="I667" s="103"/>
      <c r="J667" s="14"/>
      <c r="K667" s="19" t="s">
        <v>83</v>
      </c>
      <c r="L667" s="3" t="s">
        <v>59</v>
      </c>
      <c r="M667" s="42" t="s">
        <v>84</v>
      </c>
      <c r="N667" s="42" t="s">
        <v>2520</v>
      </c>
      <c r="O667" s="5" t="s">
        <v>678</v>
      </c>
      <c r="P667" s="188"/>
      <c r="Q667" s="103"/>
      <c r="R667" s="56"/>
      <c r="S667" s="103"/>
      <c r="T667" s="11" t="s">
        <v>2822</v>
      </c>
      <c r="U667" s="42" t="s">
        <v>2823</v>
      </c>
      <c r="V667" s="42" t="s">
        <v>68</v>
      </c>
      <c r="W667" s="42" t="s">
        <v>69</v>
      </c>
      <c r="X667" s="5" t="str">
        <f t="shared" si="85"/>
        <v>community members
clean up/cover up</v>
      </c>
      <c r="Y667" s="42" t="s">
        <v>164</v>
      </c>
      <c r="Z667" s="42" t="s">
        <v>69</v>
      </c>
      <c r="AA667" s="5" t="str">
        <f t="shared" si="86"/>
        <v>business owner
clean up/cover up</v>
      </c>
      <c r="AB667" s="42" t="s">
        <v>70</v>
      </c>
      <c r="AC667" s="42" t="s">
        <v>71</v>
      </c>
      <c r="AD667" s="5" t="str">
        <f t="shared" si="87"/>
        <v>police/sheriff
other</v>
      </c>
      <c r="AE667" s="42"/>
      <c r="AF667" s="42"/>
      <c r="AG667" s="12" t="str">
        <f t="shared" si="88"/>
        <v>
</v>
      </c>
      <c r="AH667" s="12">
        <v>3.0</v>
      </c>
      <c r="AI667" s="12" t="str">
        <f t="shared" si="59"/>
        <v>Symbol</v>
      </c>
      <c r="AJ667" s="12" t="str">
        <f t="shared" si="60"/>
        <v>other</v>
      </c>
      <c r="AK667" s="22" t="str">
        <f t="shared" si="89"/>
        <v>clean up/cover up, clean up/cover up, other</v>
      </c>
      <c r="AL667" s="23" t="str">
        <f t="shared" si="62"/>
        <v>community members, business owner, police/sheriff</v>
      </c>
      <c r="AM667" s="1" t="str">
        <f t="shared" si="90"/>
        <v/>
      </c>
      <c r="AN667" s="2" t="b">
        <f t="shared" si="64"/>
        <v>0</v>
      </c>
      <c r="AO667" s="1" t="b">
        <f t="shared" si="65"/>
        <v>1</v>
      </c>
      <c r="AP667" s="1" t="str">
        <f t="shared" si="66"/>
        <v>other</v>
      </c>
      <c r="AQ667" s="1" t="b">
        <f t="shared" si="67"/>
        <v>0</v>
      </c>
      <c r="AR667" s="1" t="b">
        <f t="shared" si="68"/>
        <v>0</v>
      </c>
      <c r="AS667" s="1" t="b">
        <f t="shared" si="69"/>
        <v>1</v>
      </c>
      <c r="AT667" s="1" t="str">
        <f t="shared" si="70"/>
        <v>community members</v>
      </c>
      <c r="AU667" s="1" t="b">
        <f t="shared" si="71"/>
        <v>0</v>
      </c>
      <c r="AV667" s="1" t="b">
        <f t="shared" si="72"/>
        <v>1</v>
      </c>
      <c r="AW667" s="1" t="str">
        <f t="shared" si="73"/>
        <v>police/sheriff</v>
      </c>
      <c r="AX667" s="1" t="b">
        <f t="shared" si="74"/>
        <v>0</v>
      </c>
      <c r="AY667" s="1" t="b">
        <f t="shared" si="75"/>
        <v>0</v>
      </c>
      <c r="AZ667" s="1" t="b">
        <f t="shared" si="76"/>
        <v>0</v>
      </c>
      <c r="BA667" s="1" t="b">
        <f t="shared" si="77"/>
        <v>0</v>
      </c>
      <c r="BB667" s="1" t="b">
        <f t="shared" si="78"/>
        <v>1</v>
      </c>
    </row>
    <row r="668">
      <c r="A668" s="62" t="s">
        <v>2824</v>
      </c>
      <c r="B668" s="63">
        <v>43843.0</v>
      </c>
      <c r="C668" s="5" t="s">
        <v>2825</v>
      </c>
      <c r="D668" s="5" t="s">
        <v>333</v>
      </c>
      <c r="E668" s="5" t="s">
        <v>53</v>
      </c>
      <c r="F668" s="18" t="s">
        <v>55</v>
      </c>
      <c r="G668" s="6" t="s">
        <v>139</v>
      </c>
      <c r="H668" s="6"/>
      <c r="I668" s="12"/>
      <c r="J668" s="27"/>
      <c r="K668" s="19" t="s">
        <v>83</v>
      </c>
      <c r="L668" s="3" t="s">
        <v>59</v>
      </c>
      <c r="M668" s="5" t="s">
        <v>2532</v>
      </c>
      <c r="N668" s="5" t="s">
        <v>2520</v>
      </c>
      <c r="O668" s="5" t="s">
        <v>98</v>
      </c>
      <c r="P668" s="64"/>
      <c r="Q668" s="5" t="s">
        <v>134</v>
      </c>
      <c r="R668" s="56"/>
      <c r="S668" s="12"/>
      <c r="T668" s="65" t="s">
        <v>2826</v>
      </c>
      <c r="U668" s="5" t="s">
        <v>2827</v>
      </c>
      <c r="V668" s="5" t="s">
        <v>70</v>
      </c>
      <c r="W668" s="5" t="s">
        <v>71</v>
      </c>
      <c r="X668" s="5" t="str">
        <f t="shared" si="85"/>
        <v>police/sheriff
other</v>
      </c>
      <c r="Y668" s="5"/>
      <c r="Z668" s="5"/>
      <c r="AA668" s="5" t="str">
        <f t="shared" si="86"/>
        <v>
</v>
      </c>
      <c r="AB668" s="5"/>
      <c r="AC668" s="5"/>
      <c r="AD668" s="5" t="str">
        <f t="shared" si="87"/>
        <v>
</v>
      </c>
      <c r="AE668" s="5"/>
      <c r="AF668" s="5"/>
      <c r="AG668" s="12" t="str">
        <f t="shared" si="88"/>
        <v>
</v>
      </c>
      <c r="AH668" s="12">
        <v>1.0</v>
      </c>
      <c r="AI668" s="12" t="str">
        <f t="shared" si="59"/>
        <v>Graffiti</v>
      </c>
      <c r="AJ668" s="12" t="str">
        <f t="shared" si="60"/>
        <v>graffiti</v>
      </c>
      <c r="AK668" s="22" t="str">
        <f t="shared" si="89"/>
        <v>other</v>
      </c>
      <c r="AL668" s="23" t="str">
        <f t="shared" si="62"/>
        <v>other</v>
      </c>
      <c r="AM668" s="1" t="str">
        <f t="shared" si="90"/>
        <v>Jewish Community</v>
      </c>
      <c r="AN668" s="2" t="b">
        <f t="shared" si="64"/>
        <v>0</v>
      </c>
      <c r="AO668" s="1" t="b">
        <f t="shared" si="65"/>
        <v>1</v>
      </c>
      <c r="AP668" s="1" t="str">
        <f t="shared" si="66"/>
        <v>other</v>
      </c>
      <c r="AQ668" s="1" t="b">
        <f t="shared" si="67"/>
        <v>0</v>
      </c>
      <c r="AR668" s="1" t="b">
        <f t="shared" si="68"/>
        <v>0</v>
      </c>
      <c r="AS668" s="1" t="b">
        <f t="shared" si="69"/>
        <v>0</v>
      </c>
      <c r="AT668" s="1" t="str">
        <f t="shared" si="70"/>
        <v>None</v>
      </c>
      <c r="AU668" s="1" t="b">
        <f t="shared" si="71"/>
        <v>0</v>
      </c>
      <c r="AV668" s="1" t="b">
        <f t="shared" si="72"/>
        <v>1</v>
      </c>
      <c r="AW668" s="1" t="str">
        <f t="shared" si="73"/>
        <v>police/sheriff</v>
      </c>
      <c r="AX668" s="1" t="b">
        <f t="shared" si="74"/>
        <v>0</v>
      </c>
      <c r="AY668" s="1" t="b">
        <f t="shared" si="75"/>
        <v>0</v>
      </c>
      <c r="AZ668" s="1" t="b">
        <f t="shared" si="76"/>
        <v>0</v>
      </c>
      <c r="BA668" s="1" t="b">
        <f t="shared" si="77"/>
        <v>0</v>
      </c>
      <c r="BB668" s="1" t="b">
        <f t="shared" si="78"/>
        <v>1</v>
      </c>
    </row>
    <row r="669">
      <c r="A669" s="62" t="s">
        <v>2828</v>
      </c>
      <c r="B669" s="63">
        <v>43880.0</v>
      </c>
      <c r="C669" s="5" t="s">
        <v>149</v>
      </c>
      <c r="D669" s="5" t="s">
        <v>81</v>
      </c>
      <c r="E669" s="5" t="s">
        <v>1103</v>
      </c>
      <c r="F669" s="18" t="s">
        <v>672</v>
      </c>
      <c r="G669" s="6"/>
      <c r="H669" s="6"/>
      <c r="I669" s="5" t="s">
        <v>56</v>
      </c>
      <c r="J669" s="27"/>
      <c r="K669" s="19" t="s">
        <v>83</v>
      </c>
      <c r="L669" s="3" t="s">
        <v>59</v>
      </c>
      <c r="M669" s="5" t="s">
        <v>2829</v>
      </c>
      <c r="N669" s="5" t="s">
        <v>2520</v>
      </c>
      <c r="O669" s="5" t="s">
        <v>1737</v>
      </c>
      <c r="P669" s="64"/>
      <c r="Q669" s="5" t="s">
        <v>134</v>
      </c>
      <c r="R669" s="42" t="s">
        <v>87</v>
      </c>
      <c r="S669" s="12"/>
      <c r="T669" s="69" t="s">
        <v>2830</v>
      </c>
      <c r="U669" s="5"/>
      <c r="V669" s="5" t="s">
        <v>70</v>
      </c>
      <c r="W669" s="5" t="s">
        <v>71</v>
      </c>
      <c r="X669" s="5" t="str">
        <f t="shared" si="85"/>
        <v>police/sheriff
other</v>
      </c>
      <c r="Y669" s="5" t="s">
        <v>70</v>
      </c>
      <c r="Z669" s="5" t="s">
        <v>42</v>
      </c>
      <c r="AA669" s="5" t="str">
        <f t="shared" si="86"/>
        <v>police/sheriff
suspension/denial of access to space</v>
      </c>
      <c r="AB669" s="5" t="s">
        <v>380</v>
      </c>
      <c r="AC669" s="5" t="s">
        <v>111</v>
      </c>
      <c r="AD669" s="5" t="str">
        <f t="shared" si="87"/>
        <v>representative/senator
letters/statements</v>
      </c>
      <c r="AE669" s="5"/>
      <c r="AF669" s="5"/>
      <c r="AG669" s="12" t="str">
        <f t="shared" si="88"/>
        <v>
</v>
      </c>
      <c r="AH669" s="12">
        <v>3.0</v>
      </c>
      <c r="AI669" s="12" t="str">
        <f t="shared" si="59"/>
        <v>Graffiti</v>
      </c>
      <c r="AJ669" s="12" t="str">
        <f t="shared" si="60"/>
        <v>graffiti</v>
      </c>
      <c r="AK669" s="22" t="str">
        <f t="shared" si="89"/>
        <v>other, suspension/denial of access to space, letters/statements</v>
      </c>
      <c r="AL669" s="23" t="str">
        <f t="shared" si="62"/>
        <v>police/sheriff, police/sheriff, representative/senator</v>
      </c>
      <c r="AM669" s="1" t="str">
        <f t="shared" si="90"/>
        <v>Jewish Community, Non-White</v>
      </c>
      <c r="AN669" s="2" t="b">
        <f t="shared" si="64"/>
        <v>0</v>
      </c>
      <c r="AO669" s="1" t="b">
        <f t="shared" si="65"/>
        <v>1</v>
      </c>
      <c r="AP669" s="1" t="str">
        <f t="shared" si="66"/>
        <v>other</v>
      </c>
      <c r="AQ669" s="1" t="b">
        <f t="shared" si="67"/>
        <v>0</v>
      </c>
      <c r="AR669" s="1" t="b">
        <f t="shared" si="68"/>
        <v>1</v>
      </c>
      <c r="AS669" s="1" t="b">
        <f t="shared" si="69"/>
        <v>0</v>
      </c>
      <c r="AT669" s="1" t="str">
        <f t="shared" si="70"/>
        <v>None</v>
      </c>
      <c r="AU669" s="1" t="b">
        <f t="shared" si="71"/>
        <v>1</v>
      </c>
      <c r="AV669" s="1" t="b">
        <f t="shared" si="72"/>
        <v>1</v>
      </c>
      <c r="AW669" s="1" t="str">
        <f t="shared" si="73"/>
        <v>police/sheriff</v>
      </c>
      <c r="AX669" s="1" t="b">
        <f t="shared" si="74"/>
        <v>0</v>
      </c>
      <c r="AY669" s="1" t="b">
        <f t="shared" si="75"/>
        <v>0</v>
      </c>
      <c r="AZ669" s="1" t="b">
        <f t="shared" si="76"/>
        <v>0</v>
      </c>
      <c r="BA669" s="1" t="b">
        <f t="shared" si="77"/>
        <v>0</v>
      </c>
      <c r="BB669" s="1" t="b">
        <f t="shared" si="78"/>
        <v>1</v>
      </c>
    </row>
    <row r="670">
      <c r="A670" s="62" t="s">
        <v>2831</v>
      </c>
      <c r="B670" s="63">
        <v>43881.0</v>
      </c>
      <c r="C670" s="5" t="s">
        <v>2832</v>
      </c>
      <c r="D670" s="5" t="s">
        <v>81</v>
      </c>
      <c r="E670" s="5" t="s">
        <v>53</v>
      </c>
      <c r="F670" s="18" t="s">
        <v>672</v>
      </c>
      <c r="G670" s="6"/>
      <c r="H670" s="6"/>
      <c r="I670" s="5"/>
      <c r="J670" s="27"/>
      <c r="K670" s="19" t="s">
        <v>83</v>
      </c>
      <c r="L670" s="3" t="s">
        <v>59</v>
      </c>
      <c r="M670" s="5" t="s">
        <v>2833</v>
      </c>
      <c r="N670" s="5" t="s">
        <v>2520</v>
      </c>
      <c r="O670" s="5" t="s">
        <v>2834</v>
      </c>
      <c r="P670" s="40" t="s">
        <v>2835</v>
      </c>
      <c r="Q670" s="5" t="s">
        <v>134</v>
      </c>
      <c r="R670" s="4" t="s">
        <v>64</v>
      </c>
      <c r="S670" s="12"/>
      <c r="T670" s="69" t="s">
        <v>2836</v>
      </c>
      <c r="U670" s="5" t="s">
        <v>2837</v>
      </c>
      <c r="V670" s="5" t="s">
        <v>70</v>
      </c>
      <c r="W670" s="5" t="s">
        <v>71</v>
      </c>
      <c r="X670" s="5" t="str">
        <f t="shared" si="85"/>
        <v>police/sheriff
other</v>
      </c>
      <c r="Y670" s="5" t="s">
        <v>171</v>
      </c>
      <c r="Z670" s="5" t="s">
        <v>111</v>
      </c>
      <c r="AA670" s="5" t="str">
        <f t="shared" si="86"/>
        <v>ADL
letters/statements</v>
      </c>
      <c r="AB670" s="5"/>
      <c r="AC670" s="5"/>
      <c r="AD670" s="5" t="str">
        <f t="shared" si="87"/>
        <v>
</v>
      </c>
      <c r="AE670" s="5"/>
      <c r="AF670" s="5"/>
      <c r="AG670" s="12" t="str">
        <f t="shared" si="88"/>
        <v>
</v>
      </c>
      <c r="AH670" s="12">
        <v>2.0</v>
      </c>
      <c r="AI670" s="12" t="str">
        <f t="shared" si="59"/>
        <v>Graffiti</v>
      </c>
      <c r="AJ670" s="12" t="str">
        <f t="shared" si="60"/>
        <v>graffiti</v>
      </c>
      <c r="AK670" s="22" t="str">
        <f t="shared" si="89"/>
        <v>other, letters/statements</v>
      </c>
      <c r="AL670" s="23" t="str">
        <f t="shared" si="62"/>
        <v>police/sheriff, ADL</v>
      </c>
      <c r="AM670" s="1" t="str">
        <f t="shared" si="90"/>
        <v>Jewish Community, Black American Community</v>
      </c>
      <c r="AN670" s="2" t="b">
        <f t="shared" si="64"/>
        <v>0</v>
      </c>
      <c r="AO670" s="1" t="b">
        <f t="shared" si="65"/>
        <v>1</v>
      </c>
      <c r="AP670" s="1" t="str">
        <f t="shared" si="66"/>
        <v>other</v>
      </c>
      <c r="AQ670" s="1" t="b">
        <f t="shared" si="67"/>
        <v>0</v>
      </c>
      <c r="AR670" s="1" t="b">
        <f t="shared" si="68"/>
        <v>1</v>
      </c>
      <c r="AS670" s="1" t="b">
        <f t="shared" si="69"/>
        <v>0</v>
      </c>
      <c r="AT670" s="1" t="str">
        <f t="shared" si="70"/>
        <v>None</v>
      </c>
      <c r="AU670" s="1" t="b">
        <f t="shared" si="71"/>
        <v>0</v>
      </c>
      <c r="AV670" s="1" t="b">
        <f t="shared" si="72"/>
        <v>1</v>
      </c>
      <c r="AW670" s="1" t="str">
        <f t="shared" si="73"/>
        <v>police/sheriff</v>
      </c>
      <c r="AX670" s="1" t="b">
        <f t="shared" si="74"/>
        <v>0</v>
      </c>
      <c r="AY670" s="1" t="b">
        <f t="shared" si="75"/>
        <v>0</v>
      </c>
      <c r="AZ670" s="1" t="b">
        <f t="shared" si="76"/>
        <v>0</v>
      </c>
      <c r="BA670" s="1" t="b">
        <f t="shared" si="77"/>
        <v>0</v>
      </c>
      <c r="BB670" s="1" t="b">
        <f t="shared" si="78"/>
        <v>1</v>
      </c>
    </row>
    <row r="671">
      <c r="A671" s="62" t="s">
        <v>2838</v>
      </c>
      <c r="B671" s="63">
        <v>43925.0</v>
      </c>
      <c r="C671" s="5" t="s">
        <v>2839</v>
      </c>
      <c r="D671" s="5" t="s">
        <v>74</v>
      </c>
      <c r="E671" s="5" t="s">
        <v>53</v>
      </c>
      <c r="F671" s="18" t="s">
        <v>672</v>
      </c>
      <c r="G671" s="6"/>
      <c r="H671" s="6"/>
      <c r="I671" s="12"/>
      <c r="J671" s="60" t="s">
        <v>57</v>
      </c>
      <c r="K671" s="19" t="s">
        <v>83</v>
      </c>
      <c r="L671" s="3" t="s">
        <v>59</v>
      </c>
      <c r="M671" s="5" t="s">
        <v>2532</v>
      </c>
      <c r="N671" s="5" t="s">
        <v>2520</v>
      </c>
      <c r="O671" s="10" t="s">
        <v>62</v>
      </c>
      <c r="P671" s="64"/>
      <c r="Q671" s="5" t="s">
        <v>134</v>
      </c>
      <c r="R671" s="12"/>
      <c r="S671" s="12"/>
      <c r="T671" s="11" t="s">
        <v>2840</v>
      </c>
      <c r="U671" s="5" t="s">
        <v>2841</v>
      </c>
      <c r="V671" s="5" t="s">
        <v>70</v>
      </c>
      <c r="W671" s="5" t="s">
        <v>42</v>
      </c>
      <c r="X671" s="5" t="str">
        <f t="shared" si="85"/>
        <v>police/sheriff
suspension/denial of access to space</v>
      </c>
      <c r="Y671" s="5"/>
      <c r="Z671" s="5"/>
      <c r="AA671" s="5" t="str">
        <f t="shared" si="86"/>
        <v>
</v>
      </c>
      <c r="AB671" s="5"/>
      <c r="AC671" s="5"/>
      <c r="AD671" s="5" t="str">
        <f t="shared" si="87"/>
        <v>
</v>
      </c>
      <c r="AE671" s="5"/>
      <c r="AF671" s="5"/>
      <c r="AG671" s="12" t="str">
        <f t="shared" si="88"/>
        <v>
</v>
      </c>
      <c r="AH671" s="12">
        <v>1.0</v>
      </c>
      <c r="AI671" s="12" t="str">
        <f t="shared" si="59"/>
        <v>Graffiti</v>
      </c>
      <c r="AJ671" s="12" t="str">
        <f t="shared" si="60"/>
        <v>graffiti</v>
      </c>
      <c r="AK671" s="22" t="str">
        <f t="shared" si="89"/>
        <v>suspension/denial of access to space</v>
      </c>
      <c r="AL671" s="23" t="str">
        <f t="shared" si="62"/>
        <v>suspension/denial of access to space</v>
      </c>
      <c r="AM671" s="1" t="str">
        <f t="shared" si="90"/>
        <v>Jewish Community</v>
      </c>
      <c r="AN671" s="2" t="b">
        <f t="shared" si="64"/>
        <v>0</v>
      </c>
      <c r="AO671" s="1" t="b">
        <f t="shared" si="65"/>
        <v>1</v>
      </c>
      <c r="AP671" s="1" t="str">
        <f t="shared" si="66"/>
        <v>suspension/denial of access to space</v>
      </c>
      <c r="AQ671" s="1" t="b">
        <f t="shared" si="67"/>
        <v>0</v>
      </c>
      <c r="AR671" s="1" t="b">
        <f t="shared" si="68"/>
        <v>0</v>
      </c>
      <c r="AS671" s="1" t="b">
        <f t="shared" si="69"/>
        <v>0</v>
      </c>
      <c r="AT671" s="1" t="str">
        <f t="shared" si="70"/>
        <v>None</v>
      </c>
      <c r="AU671" s="1" t="b">
        <f t="shared" si="71"/>
        <v>1</v>
      </c>
      <c r="AV671" s="1" t="b">
        <f t="shared" si="72"/>
        <v>0</v>
      </c>
      <c r="AW671" s="1" t="str">
        <f t="shared" si="73"/>
        <v>None</v>
      </c>
      <c r="AX671" s="1" t="b">
        <f t="shared" si="74"/>
        <v>0</v>
      </c>
      <c r="AY671" s="1" t="b">
        <f t="shared" si="75"/>
        <v>0</v>
      </c>
      <c r="AZ671" s="1" t="b">
        <f t="shared" si="76"/>
        <v>0</v>
      </c>
      <c r="BA671" s="1" t="b">
        <f t="shared" si="77"/>
        <v>0</v>
      </c>
      <c r="BB671" s="1" t="b">
        <f t="shared" si="78"/>
        <v>1</v>
      </c>
    </row>
    <row r="672">
      <c r="A672" s="62" t="s">
        <v>2842</v>
      </c>
      <c r="B672" s="63">
        <v>43939.0</v>
      </c>
      <c r="C672" s="5" t="s">
        <v>2843</v>
      </c>
      <c r="D672" s="5" t="s">
        <v>95</v>
      </c>
      <c r="E672" s="5" t="s">
        <v>53</v>
      </c>
      <c r="F672" s="18" t="s">
        <v>54</v>
      </c>
      <c r="G672" s="6"/>
      <c r="H672" s="6"/>
      <c r="I672" s="5"/>
      <c r="J672" s="27"/>
      <c r="K672" s="19" t="s">
        <v>83</v>
      </c>
      <c r="L672" s="5" t="s">
        <v>2844</v>
      </c>
      <c r="M672" s="5" t="s">
        <v>2649</v>
      </c>
      <c r="N672" s="5" t="s">
        <v>2520</v>
      </c>
      <c r="O672" s="5" t="s">
        <v>1524</v>
      </c>
      <c r="P672" s="5"/>
      <c r="Q672" s="12"/>
      <c r="R672" s="103"/>
      <c r="S672" s="12"/>
      <c r="T672" s="65" t="s">
        <v>2845</v>
      </c>
      <c r="U672" s="5"/>
      <c r="V672" s="5" t="s">
        <v>70</v>
      </c>
      <c r="W672" s="5" t="s">
        <v>71</v>
      </c>
      <c r="X672" s="5" t="str">
        <f t="shared" si="85"/>
        <v>police/sheriff
other</v>
      </c>
      <c r="Y672" s="5" t="s">
        <v>164</v>
      </c>
      <c r="Z672" s="5" t="s">
        <v>111</v>
      </c>
      <c r="AA672" s="5" t="str">
        <f t="shared" si="86"/>
        <v>business owner
letters/statements</v>
      </c>
      <c r="AB672" s="5"/>
      <c r="AC672" s="5"/>
      <c r="AD672" s="5" t="str">
        <f t="shared" si="87"/>
        <v>
</v>
      </c>
      <c r="AE672" s="5"/>
      <c r="AF672" s="5"/>
      <c r="AG672" s="12" t="str">
        <f t="shared" si="88"/>
        <v>
</v>
      </c>
      <c r="AH672" s="12">
        <v>2.0</v>
      </c>
      <c r="AI672" s="12" t="str">
        <f t="shared" si="59"/>
        <v>Vandalism</v>
      </c>
      <c r="AJ672" s="12" t="str">
        <f t="shared" si="60"/>
        <v>vandalism</v>
      </c>
      <c r="AK672" s="22" t="str">
        <f t="shared" si="89"/>
        <v>other, letters/statements</v>
      </c>
      <c r="AL672" s="23" t="str">
        <f t="shared" si="62"/>
        <v>police/sheriff, business owner</v>
      </c>
      <c r="AM672" s="1" t="str">
        <f t="shared" si="90"/>
        <v/>
      </c>
      <c r="AN672" s="2" t="b">
        <f t="shared" si="64"/>
        <v>0</v>
      </c>
      <c r="AO672" s="1" t="b">
        <f t="shared" si="65"/>
        <v>1</v>
      </c>
      <c r="AP672" s="1" t="str">
        <f t="shared" si="66"/>
        <v>other</v>
      </c>
      <c r="AQ672" s="1" t="b">
        <f t="shared" si="67"/>
        <v>0</v>
      </c>
      <c r="AR672" s="1" t="b">
        <f t="shared" si="68"/>
        <v>1</v>
      </c>
      <c r="AS672" s="1" t="b">
        <f t="shared" si="69"/>
        <v>0</v>
      </c>
      <c r="AT672" s="1" t="str">
        <f t="shared" si="70"/>
        <v>None</v>
      </c>
      <c r="AU672" s="1" t="b">
        <f t="shared" si="71"/>
        <v>0</v>
      </c>
      <c r="AV672" s="1" t="b">
        <f t="shared" si="72"/>
        <v>1</v>
      </c>
      <c r="AW672" s="1" t="str">
        <f t="shared" si="73"/>
        <v>police/sheriff</v>
      </c>
      <c r="AX672" s="1" t="b">
        <f t="shared" si="74"/>
        <v>0</v>
      </c>
      <c r="AY672" s="1" t="b">
        <f t="shared" si="75"/>
        <v>0</v>
      </c>
      <c r="AZ672" s="1" t="b">
        <f t="shared" si="76"/>
        <v>0</v>
      </c>
      <c r="BA672" s="1" t="b">
        <f t="shared" si="77"/>
        <v>0</v>
      </c>
      <c r="BB672" s="1" t="b">
        <f t="shared" si="78"/>
        <v>1</v>
      </c>
    </row>
    <row r="673">
      <c r="A673" s="62" t="s">
        <v>2846</v>
      </c>
      <c r="B673" s="63">
        <v>43958.0</v>
      </c>
      <c r="C673" s="5" t="s">
        <v>363</v>
      </c>
      <c r="D673" s="5" t="s">
        <v>95</v>
      </c>
      <c r="E673" s="5" t="s">
        <v>53</v>
      </c>
      <c r="F673" s="18" t="s">
        <v>2847</v>
      </c>
      <c r="G673" s="6" t="s">
        <v>2848</v>
      </c>
      <c r="H673" s="6"/>
      <c r="I673" s="12"/>
      <c r="J673" s="104"/>
      <c r="K673" s="19" t="s">
        <v>132</v>
      </c>
      <c r="L673" s="5" t="s">
        <v>146</v>
      </c>
      <c r="M673" s="5" t="s">
        <v>2758</v>
      </c>
      <c r="N673" s="5" t="s">
        <v>2520</v>
      </c>
      <c r="O673" s="5" t="s">
        <v>493</v>
      </c>
      <c r="P673" s="64"/>
      <c r="Q673" s="89"/>
      <c r="R673" s="12"/>
      <c r="S673" s="12"/>
      <c r="T673" s="65" t="s">
        <v>2849</v>
      </c>
      <c r="U673" s="5" t="s">
        <v>2850</v>
      </c>
      <c r="V673" s="5" t="s">
        <v>70</v>
      </c>
      <c r="W673" s="5" t="s">
        <v>71</v>
      </c>
      <c r="X673" s="5" t="str">
        <f t="shared" si="85"/>
        <v>police/sheriff
other</v>
      </c>
      <c r="Y673" s="5"/>
      <c r="Z673" s="5"/>
      <c r="AA673" s="5" t="str">
        <f t="shared" si="86"/>
        <v>
</v>
      </c>
      <c r="AB673" s="5"/>
      <c r="AC673" s="5"/>
      <c r="AD673" s="5" t="str">
        <f t="shared" si="87"/>
        <v>
</v>
      </c>
      <c r="AE673" s="5"/>
      <c r="AF673" s="5"/>
      <c r="AG673" s="12" t="str">
        <f t="shared" si="88"/>
        <v>
</v>
      </c>
      <c r="AH673" s="12">
        <v>1.0</v>
      </c>
      <c r="AI673" s="12" t="str">
        <f t="shared" si="59"/>
        <v>Other</v>
      </c>
      <c r="AJ673" s="12" t="str">
        <f t="shared" si="60"/>
        <v>hate-symbol</v>
      </c>
      <c r="AK673" s="22" t="str">
        <f t="shared" si="89"/>
        <v>other</v>
      </c>
      <c r="AL673" s="39" t="str">
        <f t="shared" si="62"/>
        <v>other</v>
      </c>
      <c r="AM673" s="1" t="str">
        <f t="shared" si="90"/>
        <v/>
      </c>
      <c r="AN673" s="2" t="b">
        <f t="shared" si="64"/>
        <v>0</v>
      </c>
      <c r="AO673" s="1" t="b">
        <f t="shared" si="65"/>
        <v>1</v>
      </c>
      <c r="AP673" s="1" t="str">
        <f t="shared" si="66"/>
        <v>other</v>
      </c>
      <c r="AQ673" s="1" t="b">
        <f t="shared" si="67"/>
        <v>0</v>
      </c>
      <c r="AR673" s="1" t="b">
        <f t="shared" si="68"/>
        <v>0</v>
      </c>
      <c r="AS673" s="1" t="b">
        <f t="shared" si="69"/>
        <v>0</v>
      </c>
      <c r="AT673" s="1" t="str">
        <f t="shared" si="70"/>
        <v>None</v>
      </c>
      <c r="AU673" s="1" t="b">
        <f t="shared" si="71"/>
        <v>0</v>
      </c>
      <c r="AV673" s="1" t="b">
        <f t="shared" si="72"/>
        <v>1</v>
      </c>
      <c r="AW673" s="1" t="str">
        <f t="shared" si="73"/>
        <v>police/sheriff</v>
      </c>
      <c r="AX673" s="1" t="b">
        <f t="shared" si="74"/>
        <v>0</v>
      </c>
      <c r="AY673" s="1" t="b">
        <f t="shared" si="75"/>
        <v>0</v>
      </c>
      <c r="AZ673" s="1" t="b">
        <f t="shared" si="76"/>
        <v>0</v>
      </c>
      <c r="BA673" s="1" t="b">
        <f t="shared" si="77"/>
        <v>0</v>
      </c>
      <c r="BB673" s="1" t="b">
        <f t="shared" si="78"/>
        <v>1</v>
      </c>
    </row>
    <row r="674">
      <c r="A674" s="62" t="s">
        <v>2851</v>
      </c>
      <c r="B674" s="63">
        <v>43968.0</v>
      </c>
      <c r="C674" s="5" t="s">
        <v>209</v>
      </c>
      <c r="D674" s="5" t="s">
        <v>210</v>
      </c>
      <c r="E674" s="5" t="s">
        <v>53</v>
      </c>
      <c r="F674" s="18" t="s">
        <v>55</v>
      </c>
      <c r="G674" s="6"/>
      <c r="H674" s="6"/>
      <c r="I674" s="5"/>
      <c r="J674" s="104"/>
      <c r="K674" s="19" t="s">
        <v>83</v>
      </c>
      <c r="L674" s="3" t="s">
        <v>59</v>
      </c>
      <c r="M674" s="5" t="s">
        <v>2852</v>
      </c>
      <c r="N674" s="5" t="s">
        <v>2520</v>
      </c>
      <c r="O674" s="10" t="s">
        <v>62</v>
      </c>
      <c r="P674" s="64"/>
      <c r="Q674" s="12"/>
      <c r="R674" s="12"/>
      <c r="S674" s="12"/>
      <c r="T674" s="65" t="s">
        <v>2853</v>
      </c>
      <c r="U674" s="5"/>
      <c r="V674" s="5" t="s">
        <v>68</v>
      </c>
      <c r="W674" s="5" t="s">
        <v>69</v>
      </c>
      <c r="X674" s="5" t="str">
        <f t="shared" si="85"/>
        <v>community members
clean up/cover up</v>
      </c>
      <c r="Y674" s="5" t="s">
        <v>70</v>
      </c>
      <c r="Z674" s="5" t="s">
        <v>71</v>
      </c>
      <c r="AA674" s="5" t="str">
        <f t="shared" si="86"/>
        <v>police/sheriff
other</v>
      </c>
      <c r="AB674" s="5" t="s">
        <v>171</v>
      </c>
      <c r="AC674" s="5" t="s">
        <v>111</v>
      </c>
      <c r="AD674" s="5" t="str">
        <f t="shared" si="87"/>
        <v>ADL
letters/statements</v>
      </c>
      <c r="AE674" s="5"/>
      <c r="AF674" s="5"/>
      <c r="AG674" s="12" t="str">
        <f t="shared" si="88"/>
        <v>
</v>
      </c>
      <c r="AH674" s="12">
        <v>3.0</v>
      </c>
      <c r="AI674" s="12" t="str">
        <f t="shared" si="59"/>
        <v>Graffiti</v>
      </c>
      <c r="AJ674" s="12" t="str">
        <f t="shared" si="60"/>
        <v>graffiti</v>
      </c>
      <c r="AK674" s="22" t="str">
        <f t="shared" si="89"/>
        <v>clean up/cover up, other, letters/statements</v>
      </c>
      <c r="AL674" s="23" t="str">
        <f t="shared" si="62"/>
        <v>community members, police/sheriff, ADL</v>
      </c>
      <c r="AM674" s="1" t="str">
        <f t="shared" si="90"/>
        <v/>
      </c>
      <c r="AN674" s="2" t="b">
        <f t="shared" si="64"/>
        <v>0</v>
      </c>
      <c r="AO674" s="1" t="b">
        <f t="shared" si="65"/>
        <v>1</v>
      </c>
      <c r="AP674" s="1" t="str">
        <f t="shared" si="66"/>
        <v>other</v>
      </c>
      <c r="AQ674" s="1" t="b">
        <f t="shared" si="67"/>
        <v>0</v>
      </c>
      <c r="AR674" s="1" t="b">
        <f t="shared" si="68"/>
        <v>1</v>
      </c>
      <c r="AS674" s="1" t="b">
        <f t="shared" si="69"/>
        <v>1</v>
      </c>
      <c r="AT674" s="1" t="str">
        <f t="shared" si="70"/>
        <v>community members</v>
      </c>
      <c r="AU674" s="1" t="b">
        <f t="shared" si="71"/>
        <v>0</v>
      </c>
      <c r="AV674" s="1" t="b">
        <f t="shared" si="72"/>
        <v>1</v>
      </c>
      <c r="AW674" s="1" t="str">
        <f t="shared" si="73"/>
        <v>police/sheriff</v>
      </c>
      <c r="AX674" s="1" t="b">
        <f t="shared" si="74"/>
        <v>0</v>
      </c>
      <c r="AY674" s="1" t="b">
        <f t="shared" si="75"/>
        <v>0</v>
      </c>
      <c r="AZ674" s="1" t="b">
        <f t="shared" si="76"/>
        <v>0</v>
      </c>
      <c r="BA674" s="1" t="b">
        <f t="shared" si="77"/>
        <v>0</v>
      </c>
      <c r="BB674" s="1" t="b">
        <f t="shared" si="78"/>
        <v>1</v>
      </c>
    </row>
    <row r="675">
      <c r="A675" s="62" t="s">
        <v>2854</v>
      </c>
      <c r="B675" s="63">
        <v>43971.0</v>
      </c>
      <c r="C675" s="5" t="s">
        <v>2855</v>
      </c>
      <c r="D675" s="5" t="s">
        <v>52</v>
      </c>
      <c r="E675" s="5" t="s">
        <v>53</v>
      </c>
      <c r="F675" s="18" t="s">
        <v>82</v>
      </c>
      <c r="G675" s="18"/>
      <c r="H675" s="18"/>
      <c r="I675" s="5" t="s">
        <v>2856</v>
      </c>
      <c r="J675" s="27"/>
      <c r="K675" s="19" t="s">
        <v>83</v>
      </c>
      <c r="L675" s="3" t="s">
        <v>59</v>
      </c>
      <c r="M675" s="5" t="s">
        <v>2857</v>
      </c>
      <c r="N675" s="5" t="s">
        <v>2520</v>
      </c>
      <c r="O675" s="5" t="s">
        <v>366</v>
      </c>
      <c r="P675" s="64"/>
      <c r="Q675" s="12"/>
      <c r="R675" s="12"/>
      <c r="S675" s="12"/>
      <c r="T675" s="65" t="s">
        <v>2858</v>
      </c>
      <c r="U675" s="270" t="s">
        <v>2859</v>
      </c>
      <c r="V675" s="5" t="s">
        <v>70</v>
      </c>
      <c r="W675" s="5" t="s">
        <v>42</v>
      </c>
      <c r="X675" s="5" t="str">
        <f t="shared" si="85"/>
        <v>police/sheriff
suspension/denial of access to space</v>
      </c>
      <c r="Y675" s="5" t="s">
        <v>109</v>
      </c>
      <c r="Z675" s="5" t="s">
        <v>111</v>
      </c>
      <c r="AA675" s="5" t="str">
        <f t="shared" si="86"/>
        <v>mayor/council member
letters/statements</v>
      </c>
      <c r="AB675" s="5" t="s">
        <v>68</v>
      </c>
      <c r="AC675" s="5" t="s">
        <v>69</v>
      </c>
      <c r="AD675" s="5" t="str">
        <f t="shared" si="87"/>
        <v>community members
clean up/cover up</v>
      </c>
      <c r="AE675" s="5" t="s">
        <v>68</v>
      </c>
      <c r="AF675" s="5" t="s">
        <v>226</v>
      </c>
      <c r="AG675" s="12" t="str">
        <f t="shared" si="88"/>
        <v>community members
victim support</v>
      </c>
      <c r="AH675" s="12">
        <v>4.0</v>
      </c>
      <c r="AI675" s="12" t="str">
        <f t="shared" si="59"/>
        <v>Other</v>
      </c>
      <c r="AJ675" s="12" t="str">
        <f t="shared" si="60"/>
        <v>none</v>
      </c>
      <c r="AK675" s="22" t="str">
        <f t="shared" si="89"/>
        <v>suspension/denial of access to space, letters/statements, clean up/cover up, victim support</v>
      </c>
      <c r="AL675" s="23" t="str">
        <f t="shared" si="62"/>
        <v>police/sheriff, mayor/council member, community members, community members</v>
      </c>
      <c r="AM675" s="1" t="str">
        <f t="shared" si="90"/>
        <v/>
      </c>
      <c r="AN675" s="2" t="b">
        <f t="shared" si="64"/>
        <v>0</v>
      </c>
      <c r="AO675" s="1" t="b">
        <f t="shared" si="65"/>
        <v>1</v>
      </c>
      <c r="AP675" s="1" t="str">
        <f t="shared" si="66"/>
        <v>suspension/denial of access to space</v>
      </c>
      <c r="AQ675" s="1" t="b">
        <f t="shared" si="67"/>
        <v>0</v>
      </c>
      <c r="AR675" s="1" t="b">
        <f t="shared" si="68"/>
        <v>1</v>
      </c>
      <c r="AS675" s="1" t="b">
        <f t="shared" si="69"/>
        <v>1</v>
      </c>
      <c r="AT675" s="1" t="str">
        <f t="shared" si="70"/>
        <v>community members</v>
      </c>
      <c r="AU675" s="1" t="b">
        <f t="shared" si="71"/>
        <v>1</v>
      </c>
      <c r="AV675" s="1" t="b">
        <f t="shared" si="72"/>
        <v>0</v>
      </c>
      <c r="AW675" s="1" t="str">
        <f t="shared" si="73"/>
        <v>None</v>
      </c>
      <c r="AX675" s="1" t="b">
        <f t="shared" si="74"/>
        <v>0</v>
      </c>
      <c r="AY675" s="1" t="b">
        <f t="shared" si="75"/>
        <v>0</v>
      </c>
      <c r="AZ675" s="1" t="b">
        <f t="shared" si="76"/>
        <v>1</v>
      </c>
      <c r="BA675" s="1" t="b">
        <f t="shared" si="77"/>
        <v>1</v>
      </c>
      <c r="BB675" s="1" t="b">
        <f t="shared" si="78"/>
        <v>1</v>
      </c>
    </row>
    <row r="676">
      <c r="A676" s="62" t="s">
        <v>2860</v>
      </c>
      <c r="B676" s="63">
        <v>43973.0</v>
      </c>
      <c r="C676" s="5" t="s">
        <v>2861</v>
      </c>
      <c r="D676" s="5" t="s">
        <v>1178</v>
      </c>
      <c r="E676" s="5" t="s">
        <v>53</v>
      </c>
      <c r="F676" s="18" t="s">
        <v>157</v>
      </c>
      <c r="G676" s="6"/>
      <c r="H676" s="6"/>
      <c r="I676" s="5"/>
      <c r="J676" s="104"/>
      <c r="K676" s="19" t="s">
        <v>83</v>
      </c>
      <c r="L676" s="3" t="s">
        <v>59</v>
      </c>
      <c r="M676" s="5" t="s">
        <v>2862</v>
      </c>
      <c r="N676" s="5" t="s">
        <v>2520</v>
      </c>
      <c r="O676" s="10" t="s">
        <v>62</v>
      </c>
      <c r="P676" s="64"/>
      <c r="Q676" s="5" t="s">
        <v>134</v>
      </c>
      <c r="R676" s="12"/>
      <c r="S676" s="12"/>
      <c r="T676" s="65" t="s">
        <v>2863</v>
      </c>
      <c r="U676" s="5"/>
      <c r="V676" s="5" t="s">
        <v>70</v>
      </c>
      <c r="W676" s="5" t="s">
        <v>71</v>
      </c>
      <c r="X676" s="5" t="str">
        <f t="shared" si="85"/>
        <v>police/sheriff
other</v>
      </c>
      <c r="Y676" s="5"/>
      <c r="Z676" s="5"/>
      <c r="AA676" s="5" t="str">
        <f t="shared" si="86"/>
        <v>
</v>
      </c>
      <c r="AB676" s="5"/>
      <c r="AC676" s="5"/>
      <c r="AD676" s="5" t="str">
        <f t="shared" si="87"/>
        <v>
</v>
      </c>
      <c r="AE676" s="5"/>
      <c r="AF676" s="5"/>
      <c r="AG676" s="12" t="str">
        <f t="shared" si="88"/>
        <v>
</v>
      </c>
      <c r="AH676" s="12">
        <v>1.0</v>
      </c>
      <c r="AI676" s="12" t="str">
        <f t="shared" si="59"/>
        <v>Symbol</v>
      </c>
      <c r="AJ676" s="12" t="str">
        <f t="shared" si="60"/>
        <v>Nazi-symbol</v>
      </c>
      <c r="AK676" s="22" t="str">
        <f t="shared" si="89"/>
        <v>other</v>
      </c>
      <c r="AL676" s="23" t="str">
        <f t="shared" si="62"/>
        <v>other</v>
      </c>
      <c r="AM676" s="1" t="str">
        <f t="shared" si="90"/>
        <v>Jewish Community</v>
      </c>
      <c r="AN676" s="2" t="b">
        <f t="shared" si="64"/>
        <v>0</v>
      </c>
      <c r="AO676" s="1" t="b">
        <f t="shared" si="65"/>
        <v>1</v>
      </c>
      <c r="AP676" s="1" t="str">
        <f t="shared" si="66"/>
        <v>other</v>
      </c>
      <c r="AQ676" s="1" t="b">
        <f t="shared" si="67"/>
        <v>0</v>
      </c>
      <c r="AR676" s="1" t="b">
        <f t="shared" si="68"/>
        <v>0</v>
      </c>
      <c r="AS676" s="1" t="b">
        <f t="shared" si="69"/>
        <v>0</v>
      </c>
      <c r="AT676" s="1" t="str">
        <f t="shared" si="70"/>
        <v>None</v>
      </c>
      <c r="AU676" s="1" t="b">
        <f t="shared" si="71"/>
        <v>0</v>
      </c>
      <c r="AV676" s="1" t="b">
        <f t="shared" si="72"/>
        <v>1</v>
      </c>
      <c r="AW676" s="1" t="str">
        <f t="shared" si="73"/>
        <v>police/sheriff</v>
      </c>
      <c r="AX676" s="1" t="b">
        <f t="shared" si="74"/>
        <v>0</v>
      </c>
      <c r="AY676" s="1" t="b">
        <f t="shared" si="75"/>
        <v>0</v>
      </c>
      <c r="AZ676" s="1" t="b">
        <f t="shared" si="76"/>
        <v>0</v>
      </c>
      <c r="BA676" s="1" t="b">
        <f t="shared" si="77"/>
        <v>0</v>
      </c>
      <c r="BB676" s="1" t="b">
        <f t="shared" si="78"/>
        <v>1</v>
      </c>
    </row>
    <row r="677">
      <c r="A677" s="62" t="s">
        <v>2864</v>
      </c>
      <c r="B677" s="63">
        <v>43988.0</v>
      </c>
      <c r="C677" s="5" t="s">
        <v>2865</v>
      </c>
      <c r="D677" s="5" t="s">
        <v>182</v>
      </c>
      <c r="E677" s="5" t="s">
        <v>53</v>
      </c>
      <c r="F677" s="18" t="s">
        <v>502</v>
      </c>
      <c r="G677" s="6"/>
      <c r="H677" s="6"/>
      <c r="I677" s="5"/>
      <c r="J677" s="60" t="s">
        <v>185</v>
      </c>
      <c r="K677" s="19" t="s">
        <v>625</v>
      </c>
      <c r="L677" s="3" t="s">
        <v>59</v>
      </c>
      <c r="M677" s="5" t="s">
        <v>2857</v>
      </c>
      <c r="N677" s="5" t="s">
        <v>2520</v>
      </c>
      <c r="O677" s="5" t="s">
        <v>860</v>
      </c>
      <c r="P677" s="64"/>
      <c r="Q677" s="5"/>
      <c r="R677" s="12"/>
      <c r="S677" s="12"/>
      <c r="T677" s="65" t="s">
        <v>2866</v>
      </c>
      <c r="U677" s="66" t="s">
        <v>2867</v>
      </c>
      <c r="V677" s="5" t="s">
        <v>164</v>
      </c>
      <c r="W677" s="5" t="s">
        <v>69</v>
      </c>
      <c r="X677" s="5" t="str">
        <f t="shared" si="85"/>
        <v>business owner
clean up/cover up</v>
      </c>
      <c r="Y677" s="5" t="s">
        <v>163</v>
      </c>
      <c r="Z677" s="5" t="s">
        <v>111</v>
      </c>
      <c r="AA677" s="5" t="str">
        <f t="shared" si="86"/>
        <v>religious leaders
letters/statements</v>
      </c>
      <c r="AB677" s="5" t="s">
        <v>171</v>
      </c>
      <c r="AC677" s="5" t="s">
        <v>111</v>
      </c>
      <c r="AD677" s="5" t="str">
        <f t="shared" si="87"/>
        <v>ADL
letters/statements</v>
      </c>
      <c r="AE677" s="5" t="s">
        <v>70</v>
      </c>
      <c r="AF677" s="5" t="s">
        <v>71</v>
      </c>
      <c r="AG677" s="12" t="str">
        <f t="shared" si="88"/>
        <v>police/sheriff
other</v>
      </c>
      <c r="AH677" s="12">
        <v>4.0</v>
      </c>
      <c r="AI677" s="12" t="str">
        <f t="shared" si="59"/>
        <v>Symbol</v>
      </c>
      <c r="AJ677" s="12" t="str">
        <f t="shared" si="60"/>
        <v>other</v>
      </c>
      <c r="AK677" s="22" t="str">
        <f t="shared" si="89"/>
        <v>clean up/cover up, letters/statements, letters/statements, other</v>
      </c>
      <c r="AL677" s="23" t="str">
        <f t="shared" si="62"/>
        <v>business owner, religious leaders, ADL, police/sheriff</v>
      </c>
      <c r="AM677" s="1" t="str">
        <f t="shared" si="90"/>
        <v/>
      </c>
      <c r="AN677" s="2" t="b">
        <f t="shared" si="64"/>
        <v>0</v>
      </c>
      <c r="AO677" s="1" t="b">
        <f t="shared" si="65"/>
        <v>1</v>
      </c>
      <c r="AP677" s="1" t="str">
        <f t="shared" si="66"/>
        <v>other</v>
      </c>
      <c r="AQ677" s="1" t="b">
        <f t="shared" si="67"/>
        <v>1</v>
      </c>
      <c r="AR677" s="1" t="b">
        <f t="shared" si="68"/>
        <v>1</v>
      </c>
      <c r="AS677" s="1" t="b">
        <f t="shared" si="69"/>
        <v>1</v>
      </c>
      <c r="AT677" s="1" t="str">
        <f t="shared" si="70"/>
        <v>business owner</v>
      </c>
      <c r="AU677" s="1" t="b">
        <f t="shared" si="71"/>
        <v>0</v>
      </c>
      <c r="AV677" s="1" t="b">
        <f t="shared" si="72"/>
        <v>1</v>
      </c>
      <c r="AW677" s="1" t="str">
        <f t="shared" si="73"/>
        <v>police/sheriff</v>
      </c>
      <c r="AX677" s="1" t="b">
        <f t="shared" si="74"/>
        <v>0</v>
      </c>
      <c r="AY677" s="1" t="b">
        <f t="shared" si="75"/>
        <v>0</v>
      </c>
      <c r="AZ677" s="1" t="b">
        <f t="shared" si="76"/>
        <v>0</v>
      </c>
      <c r="BA677" s="1" t="b">
        <f t="shared" si="77"/>
        <v>0</v>
      </c>
      <c r="BB677" s="1" t="b">
        <f t="shared" si="78"/>
        <v>1</v>
      </c>
    </row>
    <row r="678">
      <c r="A678" s="70" t="s">
        <v>2868</v>
      </c>
      <c r="B678" s="71">
        <v>44010.0</v>
      </c>
      <c r="C678" s="5" t="s">
        <v>2869</v>
      </c>
      <c r="D678" s="42" t="s">
        <v>52</v>
      </c>
      <c r="E678" s="42" t="s">
        <v>53</v>
      </c>
      <c r="F678" s="18" t="s">
        <v>378</v>
      </c>
      <c r="G678" s="6" t="s">
        <v>54</v>
      </c>
      <c r="H678" s="6"/>
      <c r="I678" s="103"/>
      <c r="J678" s="14"/>
      <c r="K678" s="19" t="s">
        <v>83</v>
      </c>
      <c r="L678" s="3" t="s">
        <v>59</v>
      </c>
      <c r="M678" s="42" t="s">
        <v>84</v>
      </c>
      <c r="N678" s="42" t="s">
        <v>2520</v>
      </c>
      <c r="O678" s="10" t="s">
        <v>62</v>
      </c>
      <c r="P678" s="42"/>
      <c r="Q678" s="103"/>
      <c r="R678" s="12"/>
      <c r="S678" s="101"/>
      <c r="T678" s="11" t="s">
        <v>2870</v>
      </c>
      <c r="U678" s="66" t="s">
        <v>2871</v>
      </c>
      <c r="V678" s="42" t="s">
        <v>70</v>
      </c>
      <c r="W678" s="42" t="s">
        <v>71</v>
      </c>
      <c r="X678" s="5" t="str">
        <f t="shared" si="85"/>
        <v>police/sheriff
other</v>
      </c>
      <c r="Y678" s="42" t="s">
        <v>164</v>
      </c>
      <c r="Z678" s="42" t="s">
        <v>69</v>
      </c>
      <c r="AA678" s="5" t="str">
        <f t="shared" si="86"/>
        <v>business owner
clean up/cover up</v>
      </c>
      <c r="AB678" s="42"/>
      <c r="AC678" s="42"/>
      <c r="AD678" s="5" t="str">
        <f t="shared" si="87"/>
        <v>
</v>
      </c>
      <c r="AE678" s="42"/>
      <c r="AF678" s="42"/>
      <c r="AG678" s="12" t="str">
        <f t="shared" si="88"/>
        <v>
</v>
      </c>
      <c r="AH678" s="12">
        <v>2.0</v>
      </c>
      <c r="AI678" s="12" t="str">
        <f t="shared" si="59"/>
        <v>Graffiti</v>
      </c>
      <c r="AJ678" s="12" t="str">
        <f t="shared" si="60"/>
        <v>vandalism</v>
      </c>
      <c r="AK678" s="22" t="str">
        <f t="shared" si="89"/>
        <v>other, clean up/cover up</v>
      </c>
      <c r="AL678" s="23" t="str">
        <f t="shared" si="62"/>
        <v>police/sheriff, business owner</v>
      </c>
      <c r="AM678" s="1" t="str">
        <f t="shared" si="90"/>
        <v/>
      </c>
      <c r="AN678" s="2" t="b">
        <f t="shared" si="64"/>
        <v>0</v>
      </c>
      <c r="AO678" s="1" t="b">
        <f t="shared" si="65"/>
        <v>1</v>
      </c>
      <c r="AP678" s="1" t="str">
        <f t="shared" si="66"/>
        <v>other</v>
      </c>
      <c r="AQ678" s="1" t="b">
        <f t="shared" si="67"/>
        <v>0</v>
      </c>
      <c r="AR678" s="1" t="b">
        <f t="shared" si="68"/>
        <v>0</v>
      </c>
      <c r="AS678" s="1" t="b">
        <f t="shared" si="69"/>
        <v>1</v>
      </c>
      <c r="AT678" s="1" t="str">
        <f t="shared" si="70"/>
        <v>business owner</v>
      </c>
      <c r="AU678" s="1" t="b">
        <f t="shared" si="71"/>
        <v>0</v>
      </c>
      <c r="AV678" s="1" t="b">
        <f t="shared" si="72"/>
        <v>1</v>
      </c>
      <c r="AW678" s="1" t="str">
        <f t="shared" si="73"/>
        <v>police/sheriff</v>
      </c>
      <c r="AX678" s="1" t="b">
        <f t="shared" si="74"/>
        <v>0</v>
      </c>
      <c r="AY678" s="1" t="b">
        <f t="shared" si="75"/>
        <v>0</v>
      </c>
      <c r="AZ678" s="1" t="b">
        <f t="shared" si="76"/>
        <v>0</v>
      </c>
      <c r="BA678" s="1" t="b">
        <f t="shared" si="77"/>
        <v>0</v>
      </c>
      <c r="BB678" s="1" t="b">
        <f t="shared" si="78"/>
        <v>1</v>
      </c>
    </row>
    <row r="679">
      <c r="A679" s="70" t="s">
        <v>2872</v>
      </c>
      <c r="B679" s="71">
        <v>44014.0</v>
      </c>
      <c r="C679" s="5" t="s">
        <v>2873</v>
      </c>
      <c r="D679" s="42" t="s">
        <v>333</v>
      </c>
      <c r="E679" s="42" t="s">
        <v>53</v>
      </c>
      <c r="F679" s="18" t="s">
        <v>2874</v>
      </c>
      <c r="G679" s="6" t="s">
        <v>2875</v>
      </c>
      <c r="H679" s="6"/>
      <c r="I679" s="42" t="s">
        <v>2876</v>
      </c>
      <c r="J679" s="27"/>
      <c r="K679" s="19" t="s">
        <v>83</v>
      </c>
      <c r="L679" s="3" t="s">
        <v>59</v>
      </c>
      <c r="M679" s="42" t="s">
        <v>2532</v>
      </c>
      <c r="N679" s="42" t="s">
        <v>2520</v>
      </c>
      <c r="O679" s="10" t="s">
        <v>62</v>
      </c>
      <c r="P679" s="42"/>
      <c r="Q679" s="42" t="s">
        <v>874</v>
      </c>
      <c r="R679" s="3"/>
      <c r="S679" s="101"/>
      <c r="T679" s="11" t="s">
        <v>2877</v>
      </c>
      <c r="U679" s="66" t="s">
        <v>2878</v>
      </c>
      <c r="V679" s="42" t="s">
        <v>70</v>
      </c>
      <c r="W679" s="42" t="s">
        <v>71</v>
      </c>
      <c r="X679" s="5" t="str">
        <f t="shared" si="85"/>
        <v>police/sheriff
other</v>
      </c>
      <c r="Y679" s="42" t="s">
        <v>380</v>
      </c>
      <c r="Z679" s="42" t="s">
        <v>111</v>
      </c>
      <c r="AA679" s="5" t="str">
        <f t="shared" si="86"/>
        <v>representative/senator
letters/statements</v>
      </c>
      <c r="AB679" s="42" t="s">
        <v>70</v>
      </c>
      <c r="AC679" s="42" t="s">
        <v>111</v>
      </c>
      <c r="AD679" s="5" t="str">
        <f t="shared" si="87"/>
        <v>police/sheriff
letters/statements</v>
      </c>
      <c r="AE679" s="42" t="s">
        <v>68</v>
      </c>
      <c r="AF679" s="42" t="s">
        <v>111</v>
      </c>
      <c r="AG679" s="12" t="str">
        <f t="shared" si="88"/>
        <v>community members
letters/statements</v>
      </c>
      <c r="AH679" s="12">
        <v>4.0</v>
      </c>
      <c r="AI679" s="12" t="str">
        <f t="shared" si="59"/>
        <v>Graffiti</v>
      </c>
      <c r="AJ679" s="12" t="str">
        <f t="shared" si="60"/>
        <v>graffiti</v>
      </c>
      <c r="AK679" s="22" t="str">
        <f t="shared" si="89"/>
        <v>other, letters/statements, letters/statements, letters/statements</v>
      </c>
      <c r="AL679" s="23" t="str">
        <f t="shared" si="62"/>
        <v>police/sheriff, representative/senator, police/sheriff, community members</v>
      </c>
      <c r="AM679" s="1" t="str">
        <f t="shared" si="90"/>
        <v>Immigrant</v>
      </c>
      <c r="AN679" s="2" t="b">
        <f t="shared" si="64"/>
        <v>0</v>
      </c>
      <c r="AO679" s="1" t="b">
        <f t="shared" si="65"/>
        <v>1</v>
      </c>
      <c r="AP679" s="1" t="str">
        <f t="shared" si="66"/>
        <v>other</v>
      </c>
      <c r="AQ679" s="1" t="b">
        <f t="shared" si="67"/>
        <v>0</v>
      </c>
      <c r="AR679" s="1" t="b">
        <f t="shared" si="68"/>
        <v>1</v>
      </c>
      <c r="AS679" s="1" t="b">
        <f t="shared" si="69"/>
        <v>0</v>
      </c>
      <c r="AT679" s="1" t="str">
        <f t="shared" si="70"/>
        <v>None</v>
      </c>
      <c r="AU679" s="1" t="b">
        <f t="shared" si="71"/>
        <v>0</v>
      </c>
      <c r="AV679" s="1" t="b">
        <f t="shared" si="72"/>
        <v>1</v>
      </c>
      <c r="AW679" s="1" t="str">
        <f t="shared" si="73"/>
        <v>police/sheriff</v>
      </c>
      <c r="AX679" s="1" t="b">
        <f t="shared" si="74"/>
        <v>0</v>
      </c>
      <c r="AY679" s="1" t="b">
        <f t="shared" si="75"/>
        <v>0</v>
      </c>
      <c r="AZ679" s="1" t="b">
        <f t="shared" si="76"/>
        <v>0</v>
      </c>
      <c r="BA679" s="1" t="b">
        <f t="shared" si="77"/>
        <v>0</v>
      </c>
      <c r="BB679" s="1" t="b">
        <f t="shared" si="78"/>
        <v>1</v>
      </c>
    </row>
    <row r="680">
      <c r="A680" s="40" t="s">
        <v>1084</v>
      </c>
      <c r="B680" s="63">
        <v>44037.0</v>
      </c>
      <c r="C680" s="5" t="s">
        <v>2879</v>
      </c>
      <c r="D680" s="5" t="s">
        <v>324</v>
      </c>
      <c r="E680" s="5" t="s">
        <v>96</v>
      </c>
      <c r="F680" s="18" t="s">
        <v>82</v>
      </c>
      <c r="G680" s="18"/>
      <c r="H680" s="18"/>
      <c r="I680" s="12"/>
      <c r="J680" s="27"/>
      <c r="K680" s="19" t="s">
        <v>83</v>
      </c>
      <c r="L680" s="5" t="s">
        <v>146</v>
      </c>
      <c r="M680" s="5" t="s">
        <v>2880</v>
      </c>
      <c r="N680" s="5" t="s">
        <v>2520</v>
      </c>
      <c r="O680" s="5" t="s">
        <v>493</v>
      </c>
      <c r="P680" s="12"/>
      <c r="Q680" s="12"/>
      <c r="R680" s="101"/>
      <c r="S680" s="12"/>
      <c r="T680" s="65" t="s">
        <v>2881</v>
      </c>
      <c r="U680" s="5" t="s">
        <v>2882</v>
      </c>
      <c r="V680" s="5" t="s">
        <v>164</v>
      </c>
      <c r="W680" s="5" t="s">
        <v>42</v>
      </c>
      <c r="X680" s="5" t="str">
        <f t="shared" si="85"/>
        <v>business owner
suspension/denial of access to space</v>
      </c>
      <c r="Y680" s="5" t="s">
        <v>164</v>
      </c>
      <c r="Z680" s="5" t="s">
        <v>111</v>
      </c>
      <c r="AA680" s="5" t="str">
        <f t="shared" si="86"/>
        <v>business owner
letters/statements</v>
      </c>
      <c r="AB680" s="5" t="s">
        <v>68</v>
      </c>
      <c r="AC680" s="5" t="s">
        <v>71</v>
      </c>
      <c r="AD680" s="5" t="str">
        <f t="shared" si="87"/>
        <v>community members
other</v>
      </c>
      <c r="AE680" s="5"/>
      <c r="AF680" s="5"/>
      <c r="AG680" s="12" t="str">
        <f t="shared" si="88"/>
        <v>
</v>
      </c>
      <c r="AH680" s="12">
        <v>3.0</v>
      </c>
      <c r="AI680" s="12" t="str">
        <f t="shared" si="59"/>
        <v>Other</v>
      </c>
      <c r="AJ680" s="12" t="str">
        <f t="shared" si="60"/>
        <v>none</v>
      </c>
      <c r="AK680" s="22" t="str">
        <f t="shared" si="89"/>
        <v>suspension/denial of access to space, letters/statements, other</v>
      </c>
      <c r="AL680" s="23" t="str">
        <f t="shared" si="62"/>
        <v>business owner, business owner, community members</v>
      </c>
      <c r="AM680" s="1" t="str">
        <f t="shared" si="90"/>
        <v/>
      </c>
      <c r="AN680" s="2" t="b">
        <f t="shared" si="64"/>
        <v>0</v>
      </c>
      <c r="AO680" s="1" t="b">
        <f t="shared" si="65"/>
        <v>0</v>
      </c>
      <c r="AP680" s="1" t="str">
        <f t="shared" si="66"/>
        <v>no involvement</v>
      </c>
      <c r="AQ680" s="1" t="b">
        <f t="shared" si="67"/>
        <v>0</v>
      </c>
      <c r="AR680" s="1" t="b">
        <f t="shared" si="68"/>
        <v>1</v>
      </c>
      <c r="AS680" s="1" t="b">
        <f t="shared" si="69"/>
        <v>0</v>
      </c>
      <c r="AT680" s="1" t="str">
        <f t="shared" si="70"/>
        <v>None</v>
      </c>
      <c r="AU680" s="1" t="b">
        <f t="shared" si="71"/>
        <v>1</v>
      </c>
      <c r="AV680" s="1" t="b">
        <f t="shared" si="72"/>
        <v>1</v>
      </c>
      <c r="AW680" s="1" t="str">
        <f t="shared" si="73"/>
        <v>community members</v>
      </c>
      <c r="AX680" s="1" t="b">
        <f t="shared" si="74"/>
        <v>0</v>
      </c>
      <c r="AY680" s="1" t="b">
        <f t="shared" si="75"/>
        <v>0</v>
      </c>
      <c r="AZ680" s="1" t="b">
        <f t="shared" si="76"/>
        <v>0</v>
      </c>
      <c r="BA680" s="1" t="b">
        <f t="shared" si="77"/>
        <v>0</v>
      </c>
      <c r="BB680" s="1" t="b">
        <f t="shared" si="78"/>
        <v>1</v>
      </c>
    </row>
    <row r="681">
      <c r="A681" s="40" t="s">
        <v>2883</v>
      </c>
      <c r="B681" s="41">
        <v>44038.0</v>
      </c>
      <c r="C681" s="5" t="s">
        <v>2884</v>
      </c>
      <c r="D681" s="5" t="s">
        <v>182</v>
      </c>
      <c r="E681" s="5" t="s">
        <v>53</v>
      </c>
      <c r="F681" s="18" t="s">
        <v>55</v>
      </c>
      <c r="G681" s="6"/>
      <c r="H681" s="6"/>
      <c r="I681" s="5" t="s">
        <v>2885</v>
      </c>
      <c r="J681" s="27" t="s">
        <v>2886</v>
      </c>
      <c r="K681" s="19" t="s">
        <v>83</v>
      </c>
      <c r="L681" s="3" t="s">
        <v>59</v>
      </c>
      <c r="M681" s="5" t="s">
        <v>2862</v>
      </c>
      <c r="N681" s="5" t="s">
        <v>2520</v>
      </c>
      <c r="O681" s="5" t="s">
        <v>62</v>
      </c>
      <c r="P681" s="12"/>
      <c r="Q681" s="5" t="s">
        <v>134</v>
      </c>
      <c r="R681" s="12"/>
      <c r="S681" s="12"/>
      <c r="T681" s="138" t="s">
        <v>2887</v>
      </c>
      <c r="U681" s="5" t="s">
        <v>2888</v>
      </c>
      <c r="V681" s="5" t="s">
        <v>164</v>
      </c>
      <c r="W681" s="5" t="s">
        <v>69</v>
      </c>
      <c r="X681" s="5" t="str">
        <f t="shared" si="85"/>
        <v>business owner
clean up/cover up</v>
      </c>
      <c r="Y681" s="5" t="s">
        <v>68</v>
      </c>
      <c r="Z681" s="5" t="s">
        <v>69</v>
      </c>
      <c r="AA681" s="5" t="str">
        <f t="shared" si="86"/>
        <v>community members
clean up/cover up</v>
      </c>
      <c r="AB681" s="5" t="s">
        <v>109</v>
      </c>
      <c r="AC681" s="5" t="s">
        <v>111</v>
      </c>
      <c r="AD681" s="5" t="str">
        <f t="shared" si="87"/>
        <v>mayor/council member
letters/statements</v>
      </c>
      <c r="AE681" s="5" t="s">
        <v>70</v>
      </c>
      <c r="AF681" s="5" t="s">
        <v>71</v>
      </c>
      <c r="AG681" s="12" t="str">
        <f t="shared" si="88"/>
        <v>police/sheriff
other</v>
      </c>
      <c r="AH681" s="12">
        <v>4.0</v>
      </c>
      <c r="AI681" s="12" t="str">
        <f t="shared" si="59"/>
        <v>Graffiti</v>
      </c>
      <c r="AJ681" s="12" t="str">
        <f t="shared" si="60"/>
        <v>graffiti</v>
      </c>
      <c r="AK681" s="22" t="str">
        <f t="shared" si="89"/>
        <v>clean up/cover up, clean up/cover up, letters/statements, other</v>
      </c>
      <c r="AL681" s="23" t="str">
        <f t="shared" si="62"/>
        <v>business owner, community members, mayor/council member, police/sheriff</v>
      </c>
      <c r="AM681" s="1" t="str">
        <f t="shared" si="90"/>
        <v>Jewish Community</v>
      </c>
      <c r="AN681" s="2" t="b">
        <f t="shared" si="64"/>
        <v>0</v>
      </c>
      <c r="AO681" s="1" t="b">
        <f t="shared" si="65"/>
        <v>1</v>
      </c>
      <c r="AP681" s="1" t="str">
        <f t="shared" si="66"/>
        <v>other</v>
      </c>
      <c r="AQ681" s="1" t="b">
        <f t="shared" si="67"/>
        <v>0</v>
      </c>
      <c r="AR681" s="1" t="b">
        <f t="shared" si="68"/>
        <v>1</v>
      </c>
      <c r="AS681" s="1" t="b">
        <f t="shared" si="69"/>
        <v>1</v>
      </c>
      <c r="AT681" s="1" t="str">
        <f t="shared" si="70"/>
        <v>business owner</v>
      </c>
      <c r="AU681" s="1" t="b">
        <f t="shared" si="71"/>
        <v>0</v>
      </c>
      <c r="AV681" s="1" t="b">
        <f t="shared" si="72"/>
        <v>1</v>
      </c>
      <c r="AW681" s="1" t="str">
        <f t="shared" si="73"/>
        <v>police/sheriff</v>
      </c>
      <c r="AX681" s="1" t="b">
        <f t="shared" si="74"/>
        <v>0</v>
      </c>
      <c r="AY681" s="1" t="b">
        <f t="shared" si="75"/>
        <v>0</v>
      </c>
      <c r="AZ681" s="1" t="b">
        <f t="shared" si="76"/>
        <v>0</v>
      </c>
      <c r="BA681" s="1" t="b">
        <f t="shared" si="77"/>
        <v>0</v>
      </c>
      <c r="BB681" s="1" t="b">
        <f t="shared" si="78"/>
        <v>1</v>
      </c>
    </row>
    <row r="682">
      <c r="A682" s="40" t="s">
        <v>2889</v>
      </c>
      <c r="B682" s="41">
        <v>44048.0</v>
      </c>
      <c r="C682" s="5" t="s">
        <v>363</v>
      </c>
      <c r="D682" s="5" t="s">
        <v>95</v>
      </c>
      <c r="E682" s="5" t="s">
        <v>53</v>
      </c>
      <c r="F682" s="18" t="s">
        <v>82</v>
      </c>
      <c r="G682" s="26"/>
      <c r="H682" s="26"/>
      <c r="I682" s="5" t="s">
        <v>2890</v>
      </c>
      <c r="J682" s="14"/>
      <c r="K682" s="19" t="s">
        <v>83</v>
      </c>
      <c r="L682" s="5" t="s">
        <v>146</v>
      </c>
      <c r="M682" s="5" t="s">
        <v>2758</v>
      </c>
      <c r="N682" s="5" t="s">
        <v>2520</v>
      </c>
      <c r="O682" s="5" t="s">
        <v>1086</v>
      </c>
      <c r="P682" s="40" t="s">
        <v>2891</v>
      </c>
      <c r="Q682" s="12"/>
      <c r="R682" s="12"/>
      <c r="S682" s="12"/>
      <c r="T682" s="138" t="s">
        <v>2892</v>
      </c>
      <c r="U682" s="5" t="s">
        <v>2893</v>
      </c>
      <c r="V682" s="5" t="s">
        <v>68</v>
      </c>
      <c r="W682" s="5" t="s">
        <v>71</v>
      </c>
      <c r="X682" s="5" t="str">
        <f t="shared" si="85"/>
        <v>community members
other</v>
      </c>
      <c r="Y682" s="5"/>
      <c r="Z682" s="5"/>
      <c r="AA682" s="5" t="str">
        <f t="shared" si="86"/>
        <v>
</v>
      </c>
      <c r="AB682" s="5"/>
      <c r="AC682" s="5"/>
      <c r="AD682" s="5" t="str">
        <f t="shared" si="87"/>
        <v>
</v>
      </c>
      <c r="AE682" s="5"/>
      <c r="AF682" s="5"/>
      <c r="AG682" s="12" t="str">
        <f t="shared" si="88"/>
        <v>
</v>
      </c>
      <c r="AH682" s="12">
        <v>1.0</v>
      </c>
      <c r="AI682" s="12" t="str">
        <f t="shared" si="59"/>
        <v>Other</v>
      </c>
      <c r="AJ682" s="12" t="str">
        <f t="shared" si="60"/>
        <v>none</v>
      </c>
      <c r="AK682" s="22" t="str">
        <f t="shared" si="89"/>
        <v>other</v>
      </c>
      <c r="AL682" s="23" t="str">
        <f t="shared" si="62"/>
        <v>other</v>
      </c>
      <c r="AM682" s="1" t="str">
        <f t="shared" si="90"/>
        <v/>
      </c>
      <c r="AN682" s="2" t="b">
        <f t="shared" si="64"/>
        <v>0</v>
      </c>
      <c r="AO682" s="1" t="b">
        <f t="shared" si="65"/>
        <v>0</v>
      </c>
      <c r="AP682" s="1" t="str">
        <f t="shared" si="66"/>
        <v>no involvement</v>
      </c>
      <c r="AQ682" s="1" t="b">
        <f t="shared" si="67"/>
        <v>0</v>
      </c>
      <c r="AR682" s="1" t="b">
        <f t="shared" si="68"/>
        <v>0</v>
      </c>
      <c r="AS682" s="1" t="b">
        <f t="shared" si="69"/>
        <v>0</v>
      </c>
      <c r="AT682" s="1" t="str">
        <f t="shared" si="70"/>
        <v>None</v>
      </c>
      <c r="AU682" s="1" t="b">
        <f t="shared" si="71"/>
        <v>0</v>
      </c>
      <c r="AV682" s="1" t="b">
        <f t="shared" si="72"/>
        <v>1</v>
      </c>
      <c r="AW682" s="1" t="str">
        <f t="shared" si="73"/>
        <v>community members</v>
      </c>
      <c r="AX682" s="1" t="b">
        <f t="shared" si="74"/>
        <v>0</v>
      </c>
      <c r="AY682" s="1" t="b">
        <f t="shared" si="75"/>
        <v>0</v>
      </c>
      <c r="AZ682" s="1" t="b">
        <f t="shared" si="76"/>
        <v>0</v>
      </c>
      <c r="BA682" s="1" t="b">
        <f t="shared" si="77"/>
        <v>0</v>
      </c>
      <c r="BB682" s="1" t="b">
        <f t="shared" si="78"/>
        <v>0</v>
      </c>
    </row>
    <row r="683">
      <c r="A683" s="40" t="s">
        <v>2894</v>
      </c>
      <c r="B683" s="41">
        <v>44056.0</v>
      </c>
      <c r="C683" s="5" t="s">
        <v>2895</v>
      </c>
      <c r="D683" s="5" t="s">
        <v>2896</v>
      </c>
      <c r="E683" s="5" t="s">
        <v>53</v>
      </c>
      <c r="F683" s="18" t="s">
        <v>82</v>
      </c>
      <c r="G683" s="18"/>
      <c r="H683" s="18"/>
      <c r="I683" s="5"/>
      <c r="J683" s="27"/>
      <c r="K683" s="19" t="s">
        <v>83</v>
      </c>
      <c r="L683" s="5" t="s">
        <v>146</v>
      </c>
      <c r="M683" s="5" t="s">
        <v>2897</v>
      </c>
      <c r="N683" s="5" t="s">
        <v>2520</v>
      </c>
      <c r="O683" s="5" t="s">
        <v>2898</v>
      </c>
      <c r="P683" s="5"/>
      <c r="Q683" s="89"/>
      <c r="R683" s="12"/>
      <c r="S683" s="12"/>
      <c r="T683" s="138" t="s">
        <v>2899</v>
      </c>
      <c r="U683" s="48" t="s">
        <v>2900</v>
      </c>
      <c r="V683" s="5" t="s">
        <v>68</v>
      </c>
      <c r="W683" s="5" t="s">
        <v>92</v>
      </c>
      <c r="X683" s="5" t="str">
        <f t="shared" si="85"/>
        <v>community members
gathering/protest/vigil/demonstration</v>
      </c>
      <c r="Y683" s="5"/>
      <c r="Z683" s="5"/>
      <c r="AA683" s="5" t="str">
        <f t="shared" si="86"/>
        <v>
</v>
      </c>
      <c r="AB683" s="5"/>
      <c r="AC683" s="5"/>
      <c r="AD683" s="5" t="str">
        <f t="shared" si="87"/>
        <v>
</v>
      </c>
      <c r="AE683" s="5"/>
      <c r="AF683" s="5"/>
      <c r="AG683" s="12" t="str">
        <f t="shared" si="88"/>
        <v>
</v>
      </c>
      <c r="AH683" s="12">
        <v>1.0</v>
      </c>
      <c r="AI683" s="12" t="str">
        <f t="shared" si="59"/>
        <v>Other</v>
      </c>
      <c r="AJ683" s="12" t="str">
        <f t="shared" si="60"/>
        <v>none</v>
      </c>
      <c r="AK683" s="22" t="str">
        <f t="shared" si="89"/>
        <v>gathering/protest/vigil/demonstration</v>
      </c>
      <c r="AL683" s="39" t="str">
        <f t="shared" si="62"/>
        <v>gathering/protest/vigil/demonstration</v>
      </c>
      <c r="AM683" s="1" t="str">
        <f t="shared" si="90"/>
        <v/>
      </c>
      <c r="AN683" s="2" t="b">
        <f t="shared" si="64"/>
        <v>0</v>
      </c>
      <c r="AO683" s="1" t="b">
        <f t="shared" si="65"/>
        <v>0</v>
      </c>
      <c r="AP683" s="1" t="str">
        <f t="shared" si="66"/>
        <v>no involvement</v>
      </c>
      <c r="AQ683" s="1" t="b">
        <f t="shared" si="67"/>
        <v>0</v>
      </c>
      <c r="AR683" s="1" t="b">
        <f t="shared" si="68"/>
        <v>0</v>
      </c>
      <c r="AS683" s="1" t="b">
        <f t="shared" si="69"/>
        <v>0</v>
      </c>
      <c r="AT683" s="1" t="str">
        <f t="shared" si="70"/>
        <v>None</v>
      </c>
      <c r="AU683" s="1" t="b">
        <f t="shared" si="71"/>
        <v>0</v>
      </c>
      <c r="AV683" s="1" t="b">
        <f t="shared" si="72"/>
        <v>0</v>
      </c>
      <c r="AW683" s="1" t="str">
        <f t="shared" si="73"/>
        <v>None</v>
      </c>
      <c r="AX683" s="1" t="b">
        <f t="shared" si="74"/>
        <v>0</v>
      </c>
      <c r="AY683" s="1" t="b">
        <f t="shared" si="75"/>
        <v>1</v>
      </c>
      <c r="AZ683" s="1" t="b">
        <f t="shared" si="76"/>
        <v>0</v>
      </c>
      <c r="BA683" s="1" t="b">
        <f t="shared" si="77"/>
        <v>1</v>
      </c>
      <c r="BB683" s="1" t="b">
        <f t="shared" si="78"/>
        <v>0</v>
      </c>
    </row>
    <row r="684">
      <c r="A684" s="40" t="s">
        <v>2901</v>
      </c>
      <c r="B684" s="41">
        <v>44063.0</v>
      </c>
      <c r="C684" s="5" t="s">
        <v>2902</v>
      </c>
      <c r="D684" s="5" t="s">
        <v>1031</v>
      </c>
      <c r="E684" s="5" t="s">
        <v>53</v>
      </c>
      <c r="F684" s="18" t="s">
        <v>2903</v>
      </c>
      <c r="G684" s="6"/>
      <c r="H684" s="6"/>
      <c r="I684" s="12"/>
      <c r="J684" s="27"/>
      <c r="K684" s="19" t="s">
        <v>83</v>
      </c>
      <c r="L684" s="3" t="s">
        <v>59</v>
      </c>
      <c r="M684" s="5" t="s">
        <v>84</v>
      </c>
      <c r="N684" s="5" t="s">
        <v>2520</v>
      </c>
      <c r="O684" s="5" t="s">
        <v>1175</v>
      </c>
      <c r="P684" s="12"/>
      <c r="Q684" s="12"/>
      <c r="R684" s="12"/>
      <c r="S684" s="12"/>
      <c r="T684" s="138" t="s">
        <v>2904</v>
      </c>
      <c r="U684" s="12"/>
      <c r="V684" s="5" t="s">
        <v>70</v>
      </c>
      <c r="W684" s="5" t="s">
        <v>71</v>
      </c>
      <c r="X684" s="5" t="str">
        <f t="shared" si="85"/>
        <v>police/sheriff
other</v>
      </c>
      <c r="Y684" s="5" t="s">
        <v>78</v>
      </c>
      <c r="Z684" s="5" t="s">
        <v>69</v>
      </c>
      <c r="AA684" s="5" t="str">
        <f t="shared" si="86"/>
        <v>parks department
clean up/cover up</v>
      </c>
      <c r="AB684" s="5"/>
      <c r="AC684" s="5"/>
      <c r="AD684" s="5" t="str">
        <f t="shared" si="87"/>
        <v>
</v>
      </c>
      <c r="AE684" s="5"/>
      <c r="AF684" s="5"/>
      <c r="AG684" s="12" t="str">
        <f t="shared" si="88"/>
        <v>
</v>
      </c>
      <c r="AH684" s="12">
        <v>2.0</v>
      </c>
      <c r="AI684" s="12" t="str">
        <f t="shared" si="59"/>
        <v>Other</v>
      </c>
      <c r="AJ684" s="12" t="str">
        <f t="shared" si="60"/>
        <v>other</v>
      </c>
      <c r="AK684" s="22" t="str">
        <f t="shared" si="89"/>
        <v>other, clean up/cover up</v>
      </c>
      <c r="AL684" s="23" t="str">
        <f t="shared" si="62"/>
        <v>police/sheriff, parks department</v>
      </c>
      <c r="AM684" s="1" t="str">
        <f t="shared" si="90"/>
        <v/>
      </c>
      <c r="AN684" s="2" t="b">
        <f t="shared" si="64"/>
        <v>0</v>
      </c>
      <c r="AO684" s="1" t="b">
        <f t="shared" si="65"/>
        <v>1</v>
      </c>
      <c r="AP684" s="1" t="str">
        <f t="shared" si="66"/>
        <v>other</v>
      </c>
      <c r="AQ684" s="1" t="b">
        <f t="shared" si="67"/>
        <v>0</v>
      </c>
      <c r="AR684" s="1" t="b">
        <f t="shared" si="68"/>
        <v>0</v>
      </c>
      <c r="AS684" s="1" t="b">
        <f t="shared" si="69"/>
        <v>1</v>
      </c>
      <c r="AT684" s="1" t="str">
        <f t="shared" si="70"/>
        <v>parks department</v>
      </c>
      <c r="AU684" s="1" t="b">
        <f t="shared" si="71"/>
        <v>0</v>
      </c>
      <c r="AV684" s="1" t="b">
        <f t="shared" si="72"/>
        <v>1</v>
      </c>
      <c r="AW684" s="1" t="str">
        <f t="shared" si="73"/>
        <v>police/sheriff</v>
      </c>
      <c r="AX684" s="1" t="b">
        <f t="shared" si="74"/>
        <v>0</v>
      </c>
      <c r="AY684" s="1" t="b">
        <f t="shared" si="75"/>
        <v>0</v>
      </c>
      <c r="AZ684" s="1" t="b">
        <f t="shared" si="76"/>
        <v>0</v>
      </c>
      <c r="BA684" s="1" t="b">
        <f t="shared" si="77"/>
        <v>0</v>
      </c>
      <c r="BB684" s="1" t="b">
        <f t="shared" si="78"/>
        <v>1</v>
      </c>
    </row>
    <row r="685">
      <c r="A685" s="40" t="s">
        <v>2905</v>
      </c>
      <c r="B685" s="41">
        <v>44071.0</v>
      </c>
      <c r="C685" s="5" t="s">
        <v>2906</v>
      </c>
      <c r="D685" s="5" t="s">
        <v>333</v>
      </c>
      <c r="E685" s="5" t="s">
        <v>53</v>
      </c>
      <c r="F685" s="18" t="s">
        <v>82</v>
      </c>
      <c r="G685" s="26"/>
      <c r="H685" s="26"/>
      <c r="I685" s="12"/>
      <c r="J685" s="27"/>
      <c r="K685" s="19" t="s">
        <v>83</v>
      </c>
      <c r="L685" s="3" t="s">
        <v>59</v>
      </c>
      <c r="M685" s="5" t="s">
        <v>2907</v>
      </c>
      <c r="N685" s="5" t="s">
        <v>2520</v>
      </c>
      <c r="O685" s="5" t="s">
        <v>98</v>
      </c>
      <c r="P685" s="12"/>
      <c r="Q685" s="12"/>
      <c r="R685" s="12"/>
      <c r="S685" s="12"/>
      <c r="T685" s="138" t="s">
        <v>2495</v>
      </c>
      <c r="U685" s="5" t="s">
        <v>2908</v>
      </c>
      <c r="V685" s="5" t="s">
        <v>70</v>
      </c>
      <c r="W685" s="5" t="s">
        <v>71</v>
      </c>
      <c r="X685" s="5" t="str">
        <f t="shared" si="85"/>
        <v>police/sheriff
other</v>
      </c>
      <c r="Y685" s="5"/>
      <c r="Z685" s="5"/>
      <c r="AA685" s="5" t="str">
        <f t="shared" si="86"/>
        <v>
</v>
      </c>
      <c r="AB685" s="5"/>
      <c r="AC685" s="5"/>
      <c r="AD685" s="5" t="str">
        <f t="shared" si="87"/>
        <v>
</v>
      </c>
      <c r="AE685" s="5"/>
      <c r="AF685" s="5"/>
      <c r="AG685" s="12" t="str">
        <f t="shared" si="88"/>
        <v>
</v>
      </c>
      <c r="AH685" s="12">
        <v>1.0</v>
      </c>
      <c r="AI685" s="12" t="str">
        <f t="shared" si="59"/>
        <v>Other</v>
      </c>
      <c r="AJ685" s="12" t="str">
        <f t="shared" si="60"/>
        <v>none</v>
      </c>
      <c r="AK685" s="22" t="str">
        <f t="shared" si="89"/>
        <v>other</v>
      </c>
      <c r="AL685" s="23" t="str">
        <f t="shared" si="62"/>
        <v>other</v>
      </c>
      <c r="AM685" s="1" t="str">
        <f t="shared" si="90"/>
        <v/>
      </c>
      <c r="AN685" s="2" t="b">
        <f t="shared" si="64"/>
        <v>0</v>
      </c>
      <c r="AO685" s="1" t="b">
        <f t="shared" si="65"/>
        <v>1</v>
      </c>
      <c r="AP685" s="1" t="str">
        <f t="shared" si="66"/>
        <v>other</v>
      </c>
      <c r="AQ685" s="1" t="b">
        <f t="shared" si="67"/>
        <v>0</v>
      </c>
      <c r="AR685" s="1" t="b">
        <f t="shared" si="68"/>
        <v>0</v>
      </c>
      <c r="AS685" s="1" t="b">
        <f t="shared" si="69"/>
        <v>0</v>
      </c>
      <c r="AT685" s="1" t="str">
        <f t="shared" si="70"/>
        <v>None</v>
      </c>
      <c r="AU685" s="1" t="b">
        <f t="shared" si="71"/>
        <v>0</v>
      </c>
      <c r="AV685" s="1" t="b">
        <f t="shared" si="72"/>
        <v>1</v>
      </c>
      <c r="AW685" s="1" t="str">
        <f t="shared" si="73"/>
        <v>police/sheriff</v>
      </c>
      <c r="AX685" s="1" t="b">
        <f t="shared" si="74"/>
        <v>0</v>
      </c>
      <c r="AY685" s="1" t="b">
        <f t="shared" si="75"/>
        <v>0</v>
      </c>
      <c r="AZ685" s="1" t="b">
        <f t="shared" si="76"/>
        <v>0</v>
      </c>
      <c r="BA685" s="1" t="b">
        <f t="shared" si="77"/>
        <v>0</v>
      </c>
      <c r="BB685" s="1" t="b">
        <f t="shared" si="78"/>
        <v>1</v>
      </c>
    </row>
    <row r="686">
      <c r="A686" s="40" t="s">
        <v>2909</v>
      </c>
      <c r="B686" s="41">
        <v>44075.0</v>
      </c>
      <c r="C686" s="5" t="s">
        <v>706</v>
      </c>
      <c r="D686" s="5" t="s">
        <v>333</v>
      </c>
      <c r="E686" s="5" t="s">
        <v>53</v>
      </c>
      <c r="F686" s="18" t="s">
        <v>1597</v>
      </c>
      <c r="G686" s="6"/>
      <c r="H686" s="6"/>
      <c r="I686" s="5" t="s">
        <v>56</v>
      </c>
      <c r="J686" s="27"/>
      <c r="K686" s="19" t="s">
        <v>83</v>
      </c>
      <c r="L686" s="3" t="s">
        <v>59</v>
      </c>
      <c r="M686" s="5" t="s">
        <v>2817</v>
      </c>
      <c r="N686" s="5" t="s">
        <v>2520</v>
      </c>
      <c r="O686" s="10" t="s">
        <v>62</v>
      </c>
      <c r="P686" s="12"/>
      <c r="Q686" s="5" t="s">
        <v>134</v>
      </c>
      <c r="R686" s="5" t="s">
        <v>87</v>
      </c>
      <c r="S686" s="12"/>
      <c r="T686" s="11" t="s">
        <v>2910</v>
      </c>
      <c r="U686" s="5" t="s">
        <v>2911</v>
      </c>
      <c r="V686" s="5" t="s">
        <v>70</v>
      </c>
      <c r="W686" s="5" t="s">
        <v>71</v>
      </c>
      <c r="X686" s="5" t="str">
        <f t="shared" si="85"/>
        <v>police/sheriff
other</v>
      </c>
      <c r="Y686" s="5" t="s">
        <v>164</v>
      </c>
      <c r="Z686" s="5" t="s">
        <v>111</v>
      </c>
      <c r="AA686" s="5" t="str">
        <f t="shared" si="86"/>
        <v>business owner
letters/statements</v>
      </c>
      <c r="AB686" s="5"/>
      <c r="AC686" s="5"/>
      <c r="AD686" s="5" t="str">
        <f t="shared" si="87"/>
        <v>
</v>
      </c>
      <c r="AE686" s="5"/>
      <c r="AF686" s="5"/>
      <c r="AG686" s="12" t="str">
        <f t="shared" si="88"/>
        <v>
</v>
      </c>
      <c r="AH686" s="12">
        <v>2.0</v>
      </c>
      <c r="AI686" s="12" t="str">
        <f t="shared" si="59"/>
        <v>Other</v>
      </c>
      <c r="AJ686" s="12" t="str">
        <f t="shared" si="60"/>
        <v>other</v>
      </c>
      <c r="AK686" s="22" t="str">
        <f t="shared" si="89"/>
        <v>other, letters/statements</v>
      </c>
      <c r="AL686" s="23" t="str">
        <f t="shared" si="62"/>
        <v>police/sheriff, business owner</v>
      </c>
      <c r="AM686" s="1" t="str">
        <f t="shared" si="90"/>
        <v>Jewish Community, Non-White</v>
      </c>
      <c r="AN686" s="2" t="b">
        <f t="shared" si="64"/>
        <v>0</v>
      </c>
      <c r="AO686" s="1" t="b">
        <f t="shared" si="65"/>
        <v>1</v>
      </c>
      <c r="AP686" s="1" t="str">
        <f t="shared" si="66"/>
        <v>other</v>
      </c>
      <c r="AQ686" s="1" t="b">
        <f t="shared" si="67"/>
        <v>0</v>
      </c>
      <c r="AR686" s="1" t="b">
        <f t="shared" si="68"/>
        <v>1</v>
      </c>
      <c r="AS686" s="1" t="b">
        <f t="shared" si="69"/>
        <v>0</v>
      </c>
      <c r="AT686" s="1" t="str">
        <f t="shared" si="70"/>
        <v>None</v>
      </c>
      <c r="AU686" s="1" t="b">
        <f t="shared" si="71"/>
        <v>0</v>
      </c>
      <c r="AV686" s="1" t="b">
        <f t="shared" si="72"/>
        <v>1</v>
      </c>
      <c r="AW686" s="1" t="str">
        <f t="shared" si="73"/>
        <v>police/sheriff</v>
      </c>
      <c r="AX686" s="1" t="b">
        <f t="shared" si="74"/>
        <v>0</v>
      </c>
      <c r="AY686" s="1" t="b">
        <f t="shared" si="75"/>
        <v>0</v>
      </c>
      <c r="AZ686" s="1" t="b">
        <f t="shared" si="76"/>
        <v>0</v>
      </c>
      <c r="BA686" s="1" t="b">
        <f t="shared" si="77"/>
        <v>0</v>
      </c>
      <c r="BB686" s="1" t="b">
        <f t="shared" si="78"/>
        <v>1</v>
      </c>
    </row>
    <row r="687">
      <c r="A687" s="40" t="s">
        <v>2912</v>
      </c>
      <c r="B687" s="41">
        <v>44088.0</v>
      </c>
      <c r="C687" s="5" t="s">
        <v>2913</v>
      </c>
      <c r="D687" s="5" t="s">
        <v>150</v>
      </c>
      <c r="E687" s="5" t="s">
        <v>53</v>
      </c>
      <c r="F687" s="18" t="s">
        <v>54</v>
      </c>
      <c r="G687" s="6" t="s">
        <v>55</v>
      </c>
      <c r="H687" s="6"/>
      <c r="I687" s="12"/>
      <c r="J687" s="27"/>
      <c r="K687" s="19" t="s">
        <v>83</v>
      </c>
      <c r="L687" s="3" t="s">
        <v>59</v>
      </c>
      <c r="M687" s="5" t="s">
        <v>2573</v>
      </c>
      <c r="N687" s="5" t="s">
        <v>2520</v>
      </c>
      <c r="O687" s="5" t="s">
        <v>468</v>
      </c>
      <c r="P687" s="40" t="s">
        <v>2914</v>
      </c>
      <c r="Q687" s="5" t="s">
        <v>359</v>
      </c>
      <c r="R687" s="3"/>
      <c r="S687" s="12"/>
      <c r="T687" s="271" t="s">
        <v>2915</v>
      </c>
      <c r="U687" s="5" t="s">
        <v>2916</v>
      </c>
      <c r="V687" s="5" t="s">
        <v>70</v>
      </c>
      <c r="W687" s="5" t="s">
        <v>71</v>
      </c>
      <c r="X687" s="5" t="str">
        <f t="shared" si="85"/>
        <v>police/sheriff
other</v>
      </c>
      <c r="Y687" s="5" t="s">
        <v>164</v>
      </c>
      <c r="Z687" s="5" t="s">
        <v>69</v>
      </c>
      <c r="AA687" s="5" t="str">
        <f t="shared" si="86"/>
        <v>business owner
clean up/cover up</v>
      </c>
      <c r="AB687" s="5"/>
      <c r="AC687" s="5"/>
      <c r="AD687" s="5" t="str">
        <f t="shared" si="87"/>
        <v>
</v>
      </c>
      <c r="AE687" s="5"/>
      <c r="AF687" s="5"/>
      <c r="AG687" s="12" t="str">
        <f t="shared" si="88"/>
        <v>
</v>
      </c>
      <c r="AH687" s="12">
        <v>2.0</v>
      </c>
      <c r="AI687" s="12" t="str">
        <f t="shared" si="59"/>
        <v>Vandalism</v>
      </c>
      <c r="AJ687" s="12" t="str">
        <f t="shared" si="60"/>
        <v>vandalism</v>
      </c>
      <c r="AK687" s="22" t="str">
        <f t="shared" si="89"/>
        <v>other, clean up/cover up</v>
      </c>
      <c r="AL687" s="23" t="str">
        <f t="shared" si="62"/>
        <v>police/sheriff, business owner</v>
      </c>
      <c r="AM687" s="1" t="str">
        <f t="shared" si="90"/>
        <v>Trump Supporter</v>
      </c>
      <c r="AN687" s="2" t="b">
        <f t="shared" si="64"/>
        <v>0</v>
      </c>
      <c r="AO687" s="1" t="b">
        <f t="shared" si="65"/>
        <v>1</v>
      </c>
      <c r="AP687" s="1" t="str">
        <f t="shared" si="66"/>
        <v>other</v>
      </c>
      <c r="AQ687" s="1" t="b">
        <f t="shared" si="67"/>
        <v>0</v>
      </c>
      <c r="AR687" s="1" t="b">
        <f t="shared" si="68"/>
        <v>0</v>
      </c>
      <c r="AS687" s="1" t="b">
        <f t="shared" si="69"/>
        <v>1</v>
      </c>
      <c r="AT687" s="1" t="str">
        <f t="shared" si="70"/>
        <v>business owner</v>
      </c>
      <c r="AU687" s="1" t="b">
        <f t="shared" si="71"/>
        <v>0</v>
      </c>
      <c r="AV687" s="1" t="b">
        <f t="shared" si="72"/>
        <v>1</v>
      </c>
      <c r="AW687" s="1" t="str">
        <f t="shared" si="73"/>
        <v>police/sheriff</v>
      </c>
      <c r="AX687" s="1" t="b">
        <f t="shared" si="74"/>
        <v>0</v>
      </c>
      <c r="AY687" s="1" t="b">
        <f t="shared" si="75"/>
        <v>0</v>
      </c>
      <c r="AZ687" s="1" t="b">
        <f t="shared" si="76"/>
        <v>0</v>
      </c>
      <c r="BA687" s="1" t="b">
        <f t="shared" si="77"/>
        <v>0</v>
      </c>
      <c r="BB687" s="1" t="b">
        <f t="shared" si="78"/>
        <v>1</v>
      </c>
    </row>
    <row r="688">
      <c r="A688" s="40" t="s">
        <v>2917</v>
      </c>
      <c r="B688" s="41">
        <v>44095.0</v>
      </c>
      <c r="C688" s="5" t="s">
        <v>2918</v>
      </c>
      <c r="D688" s="5" t="s">
        <v>1308</v>
      </c>
      <c r="E688" s="5" t="s">
        <v>53</v>
      </c>
      <c r="F688" s="18" t="s">
        <v>2919</v>
      </c>
      <c r="G688" s="6"/>
      <c r="H688" s="6"/>
      <c r="I688" s="5" t="s">
        <v>1037</v>
      </c>
      <c r="J688" s="27"/>
      <c r="K688" s="19" t="s">
        <v>83</v>
      </c>
      <c r="L688" s="3" t="s">
        <v>59</v>
      </c>
      <c r="M688" s="5" t="s">
        <v>2532</v>
      </c>
      <c r="N688" s="5" t="s">
        <v>2520</v>
      </c>
      <c r="O688" s="10" t="s">
        <v>62</v>
      </c>
      <c r="P688" s="12"/>
      <c r="Q688" s="5" t="s">
        <v>87</v>
      </c>
      <c r="R688" s="21"/>
      <c r="S688" s="12"/>
      <c r="T688" s="138" t="s">
        <v>2920</v>
      </c>
      <c r="U688" s="5" t="s">
        <v>2921</v>
      </c>
      <c r="V688" s="5" t="s">
        <v>70</v>
      </c>
      <c r="W688" s="5" t="s">
        <v>71</v>
      </c>
      <c r="X688" s="5" t="str">
        <f t="shared" si="85"/>
        <v>police/sheriff
other</v>
      </c>
      <c r="Y688" s="5" t="s">
        <v>164</v>
      </c>
      <c r="Z688" s="5" t="s">
        <v>69</v>
      </c>
      <c r="AA688" s="5" t="str">
        <f t="shared" si="86"/>
        <v>business owner
clean up/cover up</v>
      </c>
      <c r="AB688" s="5"/>
      <c r="AC688" s="5"/>
      <c r="AD688" s="5" t="str">
        <f t="shared" si="87"/>
        <v>
</v>
      </c>
      <c r="AE688" s="5"/>
      <c r="AF688" s="5"/>
      <c r="AG688" s="12" t="str">
        <f t="shared" si="88"/>
        <v>
</v>
      </c>
      <c r="AH688" s="12">
        <v>2.0</v>
      </c>
      <c r="AI688" s="12" t="str">
        <f t="shared" si="59"/>
        <v>Vandalism</v>
      </c>
      <c r="AJ688" s="12" t="str">
        <f t="shared" si="60"/>
        <v>vandalism</v>
      </c>
      <c r="AK688" s="22" t="str">
        <f t="shared" si="89"/>
        <v>other, clean up/cover up</v>
      </c>
      <c r="AL688" s="23" t="str">
        <f t="shared" si="62"/>
        <v>police/sheriff, business owner</v>
      </c>
      <c r="AM688" s="1" t="str">
        <f t="shared" si="90"/>
        <v>Non-White</v>
      </c>
      <c r="AN688" s="2" t="b">
        <f t="shared" si="64"/>
        <v>0</v>
      </c>
      <c r="AO688" s="1" t="b">
        <f t="shared" si="65"/>
        <v>1</v>
      </c>
      <c r="AP688" s="1" t="str">
        <f t="shared" si="66"/>
        <v>other</v>
      </c>
      <c r="AQ688" s="1" t="b">
        <f t="shared" si="67"/>
        <v>0</v>
      </c>
      <c r="AR688" s="1" t="b">
        <f t="shared" si="68"/>
        <v>0</v>
      </c>
      <c r="AS688" s="1" t="b">
        <f t="shared" si="69"/>
        <v>1</v>
      </c>
      <c r="AT688" s="1" t="str">
        <f t="shared" si="70"/>
        <v>business owner</v>
      </c>
      <c r="AU688" s="1" t="b">
        <f t="shared" si="71"/>
        <v>0</v>
      </c>
      <c r="AV688" s="1" t="b">
        <f t="shared" si="72"/>
        <v>1</v>
      </c>
      <c r="AW688" s="1" t="str">
        <f t="shared" si="73"/>
        <v>police/sheriff</v>
      </c>
      <c r="AX688" s="1" t="b">
        <f t="shared" si="74"/>
        <v>0</v>
      </c>
      <c r="AY688" s="1" t="b">
        <f t="shared" si="75"/>
        <v>0</v>
      </c>
      <c r="AZ688" s="1" t="b">
        <f t="shared" si="76"/>
        <v>0</v>
      </c>
      <c r="BA688" s="1" t="b">
        <f t="shared" si="77"/>
        <v>0</v>
      </c>
      <c r="BB688" s="1" t="b">
        <f t="shared" si="78"/>
        <v>1</v>
      </c>
    </row>
    <row r="689">
      <c r="A689" s="40" t="s">
        <v>2922</v>
      </c>
      <c r="B689" s="41">
        <v>44114.0</v>
      </c>
      <c r="C689" s="5" t="s">
        <v>200</v>
      </c>
      <c r="D689" s="5" t="s">
        <v>201</v>
      </c>
      <c r="E689" s="5" t="s">
        <v>53</v>
      </c>
      <c r="F689" s="18" t="s">
        <v>139</v>
      </c>
      <c r="G689" s="6"/>
      <c r="H689" s="6"/>
      <c r="I689" s="5" t="s">
        <v>2923</v>
      </c>
      <c r="J689" s="27"/>
      <c r="K689" s="19" t="s">
        <v>83</v>
      </c>
      <c r="L689" s="5" t="s">
        <v>146</v>
      </c>
      <c r="M689" s="5" t="s">
        <v>2907</v>
      </c>
      <c r="N689" s="5" t="s">
        <v>2520</v>
      </c>
      <c r="O689" s="10" t="s">
        <v>62</v>
      </c>
      <c r="P689" s="12"/>
      <c r="Q689" s="12"/>
      <c r="R689" s="12"/>
      <c r="S689" s="12"/>
      <c r="T689" s="138" t="s">
        <v>2924</v>
      </c>
      <c r="U689" s="5" t="s">
        <v>2925</v>
      </c>
      <c r="V689" s="5" t="s">
        <v>70</v>
      </c>
      <c r="W689" s="5" t="s">
        <v>71</v>
      </c>
      <c r="X689" s="5" t="str">
        <f t="shared" si="85"/>
        <v>police/sheriff
other</v>
      </c>
      <c r="Y689" s="5" t="s">
        <v>171</v>
      </c>
      <c r="Z689" s="5" t="s">
        <v>111</v>
      </c>
      <c r="AA689" s="5" t="str">
        <f t="shared" si="86"/>
        <v>ADL
letters/statements</v>
      </c>
      <c r="AB689" s="5" t="s">
        <v>109</v>
      </c>
      <c r="AC689" s="5" t="s">
        <v>111</v>
      </c>
      <c r="AD689" s="5" t="str">
        <f t="shared" si="87"/>
        <v>mayor/council member
letters/statements</v>
      </c>
      <c r="AE689" s="5" t="s">
        <v>163</v>
      </c>
      <c r="AF689" s="5" t="s">
        <v>111</v>
      </c>
      <c r="AG689" s="12" t="str">
        <f t="shared" si="88"/>
        <v>religious leaders
letters/statements</v>
      </c>
      <c r="AH689" s="12">
        <v>4.0</v>
      </c>
      <c r="AI689" s="12" t="str">
        <f t="shared" si="59"/>
        <v>Symbol</v>
      </c>
      <c r="AJ689" s="12" t="str">
        <f t="shared" si="60"/>
        <v>hate-symbol</v>
      </c>
      <c r="AK689" s="22" t="str">
        <f t="shared" si="89"/>
        <v>other, letters/statements, letters/statements, letters/statements</v>
      </c>
      <c r="AL689" s="23" t="str">
        <f t="shared" si="62"/>
        <v>police/sheriff, ADL, mayor/council member, religious leaders</v>
      </c>
      <c r="AM689" s="1" t="str">
        <f t="shared" si="90"/>
        <v/>
      </c>
      <c r="AN689" s="2" t="b">
        <f t="shared" si="64"/>
        <v>0</v>
      </c>
      <c r="AO689" s="1" t="b">
        <f t="shared" si="65"/>
        <v>1</v>
      </c>
      <c r="AP689" s="1" t="str">
        <f t="shared" si="66"/>
        <v>other</v>
      </c>
      <c r="AQ689" s="1" t="b">
        <f t="shared" si="67"/>
        <v>1</v>
      </c>
      <c r="AR689" s="1" t="b">
        <f t="shared" si="68"/>
        <v>1</v>
      </c>
      <c r="AS689" s="1" t="b">
        <f t="shared" si="69"/>
        <v>0</v>
      </c>
      <c r="AT689" s="1" t="str">
        <f t="shared" si="70"/>
        <v>None</v>
      </c>
      <c r="AU689" s="1" t="b">
        <f t="shared" si="71"/>
        <v>0</v>
      </c>
      <c r="AV689" s="1" t="b">
        <f t="shared" si="72"/>
        <v>1</v>
      </c>
      <c r="AW689" s="1" t="str">
        <f t="shared" si="73"/>
        <v>police/sheriff</v>
      </c>
      <c r="AX689" s="1" t="b">
        <f t="shared" si="74"/>
        <v>0</v>
      </c>
      <c r="AY689" s="1" t="b">
        <f t="shared" si="75"/>
        <v>0</v>
      </c>
      <c r="AZ689" s="1" t="b">
        <f t="shared" si="76"/>
        <v>0</v>
      </c>
      <c r="BA689" s="1" t="b">
        <f t="shared" si="77"/>
        <v>0</v>
      </c>
      <c r="BB689" s="1" t="b">
        <f t="shared" si="78"/>
        <v>1</v>
      </c>
    </row>
    <row r="690">
      <c r="A690" s="40" t="s">
        <v>2926</v>
      </c>
      <c r="B690" s="41">
        <v>44116.0</v>
      </c>
      <c r="C690" s="5" t="s">
        <v>943</v>
      </c>
      <c r="D690" s="5" t="s">
        <v>210</v>
      </c>
      <c r="E690" s="5" t="s">
        <v>53</v>
      </c>
      <c r="F690" s="18" t="s">
        <v>82</v>
      </c>
      <c r="G690" s="26"/>
      <c r="H690" s="26"/>
      <c r="I690" s="5" t="s">
        <v>2927</v>
      </c>
      <c r="J690" s="27"/>
      <c r="K690" s="19" t="s">
        <v>132</v>
      </c>
      <c r="L690" s="5" t="s">
        <v>146</v>
      </c>
      <c r="M690" s="5" t="s">
        <v>2817</v>
      </c>
      <c r="N690" s="5" t="s">
        <v>2520</v>
      </c>
      <c r="O690" s="5" t="s">
        <v>2928</v>
      </c>
      <c r="P690" s="40" t="s">
        <v>2929</v>
      </c>
      <c r="Q690" s="5" t="s">
        <v>134</v>
      </c>
      <c r="R690" s="12"/>
      <c r="S690" s="272" t="s">
        <v>88</v>
      </c>
      <c r="T690" s="138" t="s">
        <v>2930</v>
      </c>
      <c r="U690" s="12"/>
      <c r="V690" s="5" t="s">
        <v>636</v>
      </c>
      <c r="W690" s="5" t="s">
        <v>111</v>
      </c>
      <c r="X690" s="5" t="str">
        <f t="shared" si="85"/>
        <v>homeowner/car owner
letters/statements</v>
      </c>
      <c r="Y690" s="5"/>
      <c r="Z690" s="5"/>
      <c r="AA690" s="5" t="str">
        <f t="shared" si="86"/>
        <v>
</v>
      </c>
      <c r="AB690" s="5"/>
      <c r="AC690" s="5"/>
      <c r="AD690" s="5" t="str">
        <f t="shared" si="87"/>
        <v>
</v>
      </c>
      <c r="AE690" s="5"/>
      <c r="AF690" s="5"/>
      <c r="AG690" s="12" t="str">
        <f t="shared" si="88"/>
        <v>
</v>
      </c>
      <c r="AH690" s="12">
        <v>1.0</v>
      </c>
      <c r="AI690" s="12" t="str">
        <f t="shared" si="59"/>
        <v>Other</v>
      </c>
      <c r="AJ690" s="12" t="str">
        <f t="shared" si="60"/>
        <v>none</v>
      </c>
      <c r="AK690" s="22" t="str">
        <f t="shared" si="89"/>
        <v>letters/statements</v>
      </c>
      <c r="AL690" s="23" t="str">
        <f t="shared" si="62"/>
        <v>letters/statements</v>
      </c>
      <c r="AM690" s="1" t="str">
        <f t="shared" si="90"/>
        <v>Jewish Community</v>
      </c>
      <c r="AN690" s="2" t="b">
        <f t="shared" si="64"/>
        <v>0</v>
      </c>
      <c r="AO690" s="1" t="b">
        <f t="shared" si="65"/>
        <v>0</v>
      </c>
      <c r="AP690" s="1" t="str">
        <f t="shared" si="66"/>
        <v>no involvement</v>
      </c>
      <c r="AQ690" s="1" t="b">
        <f t="shared" si="67"/>
        <v>0</v>
      </c>
      <c r="AR690" s="1" t="b">
        <f t="shared" si="68"/>
        <v>1</v>
      </c>
      <c r="AS690" s="1" t="b">
        <f t="shared" si="69"/>
        <v>0</v>
      </c>
      <c r="AT690" s="1" t="str">
        <f t="shared" si="70"/>
        <v>None</v>
      </c>
      <c r="AU690" s="1" t="b">
        <f t="shared" si="71"/>
        <v>0</v>
      </c>
      <c r="AV690" s="1" t="b">
        <f t="shared" si="72"/>
        <v>0</v>
      </c>
      <c r="AW690" s="1" t="str">
        <f t="shared" si="73"/>
        <v>None</v>
      </c>
      <c r="AX690" s="1" t="b">
        <f t="shared" si="74"/>
        <v>0</v>
      </c>
      <c r="AY690" s="1" t="b">
        <f t="shared" si="75"/>
        <v>0</v>
      </c>
      <c r="AZ690" s="1" t="b">
        <f t="shared" si="76"/>
        <v>0</v>
      </c>
      <c r="BA690" s="1" t="b">
        <f t="shared" si="77"/>
        <v>0</v>
      </c>
      <c r="BB690" s="1" t="b">
        <f t="shared" si="78"/>
        <v>0</v>
      </c>
    </row>
    <row r="691">
      <c r="A691" s="70" t="s">
        <v>2931</v>
      </c>
      <c r="B691" s="71">
        <v>44140.0</v>
      </c>
      <c r="C691" s="5" t="s">
        <v>2932</v>
      </c>
      <c r="D691" s="42" t="s">
        <v>74</v>
      </c>
      <c r="E691" s="42" t="s">
        <v>53</v>
      </c>
      <c r="F691" s="18" t="s">
        <v>2933</v>
      </c>
      <c r="G691" s="6"/>
      <c r="H691" s="6"/>
      <c r="I691" s="42"/>
      <c r="J691" s="27"/>
      <c r="K691" s="19" t="s">
        <v>83</v>
      </c>
      <c r="L691" s="42" t="s">
        <v>146</v>
      </c>
      <c r="M691" s="42" t="s">
        <v>2934</v>
      </c>
      <c r="N691" s="42" t="s">
        <v>2520</v>
      </c>
      <c r="O691" s="10" t="s">
        <v>62</v>
      </c>
      <c r="P691" s="42"/>
      <c r="Q691" s="42"/>
      <c r="R691" s="12"/>
      <c r="S691" s="42"/>
      <c r="T691" s="273" t="s">
        <v>2935</v>
      </c>
      <c r="U691" s="66" t="s">
        <v>2936</v>
      </c>
      <c r="V691" s="42" t="s">
        <v>70</v>
      </c>
      <c r="W691" s="42" t="s">
        <v>71</v>
      </c>
      <c r="X691" s="5" t="str">
        <f t="shared" si="85"/>
        <v>police/sheriff
other</v>
      </c>
      <c r="Y691" s="42" t="s">
        <v>70</v>
      </c>
      <c r="Z691" s="42" t="s">
        <v>111</v>
      </c>
      <c r="AA691" s="5" t="str">
        <f t="shared" si="86"/>
        <v>police/sheriff
letters/statements</v>
      </c>
      <c r="AB691" s="42" t="s">
        <v>164</v>
      </c>
      <c r="AC691" s="42" t="s">
        <v>111</v>
      </c>
      <c r="AD691" s="5" t="str">
        <f t="shared" si="87"/>
        <v>business owner
letters/statements</v>
      </c>
      <c r="AE691" s="42"/>
      <c r="AF691" s="42"/>
      <c r="AG691" s="12" t="str">
        <f t="shared" si="88"/>
        <v>
</v>
      </c>
      <c r="AH691" s="12">
        <v>3.0</v>
      </c>
      <c r="AI691" s="12" t="str">
        <f t="shared" si="59"/>
        <v>Other</v>
      </c>
      <c r="AJ691" s="12" t="str">
        <f t="shared" si="60"/>
        <v>other</v>
      </c>
      <c r="AK691" s="22" t="str">
        <f t="shared" si="89"/>
        <v>other, letters/statements, letters/statements</v>
      </c>
      <c r="AL691" s="23" t="str">
        <f t="shared" si="62"/>
        <v>police/sheriff, police/sheriff, business owner</v>
      </c>
      <c r="AM691" s="1" t="str">
        <f t="shared" si="90"/>
        <v/>
      </c>
      <c r="AN691" s="2" t="b">
        <f t="shared" si="64"/>
        <v>0</v>
      </c>
      <c r="AO691" s="1" t="b">
        <f t="shared" si="65"/>
        <v>1</v>
      </c>
      <c r="AP691" s="1" t="str">
        <f t="shared" si="66"/>
        <v>other</v>
      </c>
      <c r="AQ691" s="1" t="b">
        <f t="shared" si="67"/>
        <v>0</v>
      </c>
      <c r="AR691" s="1" t="b">
        <f t="shared" si="68"/>
        <v>1</v>
      </c>
      <c r="AS691" s="1" t="b">
        <f t="shared" si="69"/>
        <v>0</v>
      </c>
      <c r="AT691" s="1" t="str">
        <f t="shared" si="70"/>
        <v>None</v>
      </c>
      <c r="AU691" s="1" t="b">
        <f t="shared" si="71"/>
        <v>0</v>
      </c>
      <c r="AV691" s="1" t="b">
        <f t="shared" si="72"/>
        <v>1</v>
      </c>
      <c r="AW691" s="1" t="str">
        <f t="shared" si="73"/>
        <v>police/sheriff</v>
      </c>
      <c r="AX691" s="1" t="b">
        <f t="shared" si="74"/>
        <v>0</v>
      </c>
      <c r="AY691" s="1" t="b">
        <f t="shared" si="75"/>
        <v>0</v>
      </c>
      <c r="AZ691" s="1" t="b">
        <f t="shared" si="76"/>
        <v>0</v>
      </c>
      <c r="BA691" s="1" t="b">
        <f t="shared" si="77"/>
        <v>0</v>
      </c>
      <c r="BB691" s="1" t="b">
        <f t="shared" si="78"/>
        <v>1</v>
      </c>
    </row>
    <row r="692">
      <c r="A692" s="70" t="s">
        <v>2937</v>
      </c>
      <c r="B692" s="71">
        <v>44144.0</v>
      </c>
      <c r="C692" s="5" t="s">
        <v>2938</v>
      </c>
      <c r="D692" s="42" t="s">
        <v>1664</v>
      </c>
      <c r="E692" s="42" t="s">
        <v>53</v>
      </c>
      <c r="F692" s="18" t="s">
        <v>82</v>
      </c>
      <c r="G692" s="18"/>
      <c r="H692" s="18"/>
      <c r="I692" s="42" t="s">
        <v>2939</v>
      </c>
      <c r="J692" s="27"/>
      <c r="K692" s="19" t="s">
        <v>83</v>
      </c>
      <c r="L692" s="3" t="s">
        <v>59</v>
      </c>
      <c r="M692" s="42" t="s">
        <v>2940</v>
      </c>
      <c r="N692" s="42" t="s">
        <v>2520</v>
      </c>
      <c r="O692" s="3" t="s">
        <v>85</v>
      </c>
      <c r="P692" s="42"/>
      <c r="Q692" s="103"/>
      <c r="R692" s="42"/>
      <c r="S692" s="42"/>
      <c r="T692" s="11" t="s">
        <v>561</v>
      </c>
      <c r="U692" s="66" t="s">
        <v>2941</v>
      </c>
      <c r="V692" s="42" t="s">
        <v>70</v>
      </c>
      <c r="W692" s="42" t="s">
        <v>71</v>
      </c>
      <c r="X692" s="5" t="str">
        <f t="shared" si="85"/>
        <v>police/sheriff
other</v>
      </c>
      <c r="Y692" s="42"/>
      <c r="Z692" s="42"/>
      <c r="AA692" s="5" t="str">
        <f t="shared" si="86"/>
        <v>
</v>
      </c>
      <c r="AB692" s="42"/>
      <c r="AC692" s="42"/>
      <c r="AD692" s="5" t="str">
        <f t="shared" si="87"/>
        <v>
</v>
      </c>
      <c r="AE692" s="42"/>
      <c r="AF692" s="42"/>
      <c r="AG692" s="12" t="str">
        <f t="shared" si="88"/>
        <v>
</v>
      </c>
      <c r="AH692" s="12">
        <v>1.0</v>
      </c>
      <c r="AI692" s="12" t="str">
        <f t="shared" si="59"/>
        <v>Other</v>
      </c>
      <c r="AJ692" s="12" t="str">
        <f t="shared" si="60"/>
        <v>none</v>
      </c>
      <c r="AK692" s="22" t="str">
        <f t="shared" si="89"/>
        <v>other</v>
      </c>
      <c r="AL692" s="23" t="str">
        <f t="shared" si="62"/>
        <v>other</v>
      </c>
      <c r="AM692" s="1" t="str">
        <f t="shared" si="90"/>
        <v/>
      </c>
      <c r="AN692" s="2" t="b">
        <f t="shared" si="64"/>
        <v>0</v>
      </c>
      <c r="AO692" s="1" t="b">
        <f t="shared" si="65"/>
        <v>1</v>
      </c>
      <c r="AP692" s="1" t="str">
        <f t="shared" si="66"/>
        <v>other</v>
      </c>
      <c r="AQ692" s="1" t="b">
        <f t="shared" si="67"/>
        <v>0</v>
      </c>
      <c r="AR692" s="1" t="b">
        <f t="shared" si="68"/>
        <v>0</v>
      </c>
      <c r="AS692" s="1" t="b">
        <f t="shared" si="69"/>
        <v>0</v>
      </c>
      <c r="AT692" s="1" t="str">
        <f t="shared" si="70"/>
        <v>None</v>
      </c>
      <c r="AU692" s="1" t="b">
        <f t="shared" si="71"/>
        <v>0</v>
      </c>
      <c r="AV692" s="1" t="b">
        <f t="shared" si="72"/>
        <v>1</v>
      </c>
      <c r="AW692" s="1" t="str">
        <f t="shared" si="73"/>
        <v>police/sheriff</v>
      </c>
      <c r="AX692" s="1" t="b">
        <f t="shared" si="74"/>
        <v>0</v>
      </c>
      <c r="AY692" s="1" t="b">
        <f t="shared" si="75"/>
        <v>0</v>
      </c>
      <c r="AZ692" s="1" t="b">
        <f t="shared" si="76"/>
        <v>0</v>
      </c>
      <c r="BA692" s="1" t="b">
        <f t="shared" si="77"/>
        <v>0</v>
      </c>
      <c r="BB692" s="1" t="b">
        <f t="shared" si="78"/>
        <v>1</v>
      </c>
    </row>
    <row r="693">
      <c r="A693" s="70" t="s">
        <v>2942</v>
      </c>
      <c r="B693" s="71">
        <v>44144.0</v>
      </c>
      <c r="C693" s="5" t="s">
        <v>2943</v>
      </c>
      <c r="D693" s="42" t="s">
        <v>156</v>
      </c>
      <c r="E693" s="42" t="s">
        <v>53</v>
      </c>
      <c r="F693" s="6" t="s">
        <v>881</v>
      </c>
      <c r="G693" s="18"/>
      <c r="H693" s="18"/>
      <c r="I693" s="42"/>
      <c r="J693" s="104" t="s">
        <v>2944</v>
      </c>
      <c r="K693" s="19" t="s">
        <v>83</v>
      </c>
      <c r="L693" s="42" t="s">
        <v>146</v>
      </c>
      <c r="M693" s="42" t="s">
        <v>2532</v>
      </c>
      <c r="N693" s="42" t="s">
        <v>2520</v>
      </c>
      <c r="O693" s="42" t="s">
        <v>62</v>
      </c>
      <c r="P693" s="42"/>
      <c r="Q693" s="103"/>
      <c r="R693" s="42"/>
      <c r="S693" s="42"/>
      <c r="T693" s="11" t="s">
        <v>2945</v>
      </c>
      <c r="U693" s="66"/>
      <c r="V693" s="42" t="s">
        <v>70</v>
      </c>
      <c r="W693" s="42" t="s">
        <v>71</v>
      </c>
      <c r="X693" s="5" t="str">
        <f t="shared" si="85"/>
        <v>police/sheriff
other</v>
      </c>
      <c r="Y693" s="42" t="s">
        <v>70</v>
      </c>
      <c r="Z693" s="42" t="s">
        <v>111</v>
      </c>
      <c r="AA693" s="5" t="str">
        <f t="shared" si="86"/>
        <v>police/sheriff
letters/statements</v>
      </c>
      <c r="AB693" s="42"/>
      <c r="AC693" s="42"/>
      <c r="AD693" s="5" t="str">
        <f t="shared" si="87"/>
        <v>
</v>
      </c>
      <c r="AE693" s="42"/>
      <c r="AF693" s="42"/>
      <c r="AG693" s="12" t="str">
        <f t="shared" si="88"/>
        <v>
</v>
      </c>
      <c r="AH693" s="12">
        <v>2.0</v>
      </c>
      <c r="AI693" s="12" t="str">
        <f t="shared" si="59"/>
        <v>Symbol</v>
      </c>
      <c r="AJ693" s="12" t="str">
        <f t="shared" si="60"/>
        <v>other</v>
      </c>
      <c r="AK693" s="22" t="str">
        <f t="shared" si="89"/>
        <v>other, letters/statements</v>
      </c>
      <c r="AL693" s="23" t="str">
        <f t="shared" si="62"/>
        <v>police/sheriff, police/sheriff</v>
      </c>
      <c r="AM693" s="1" t="str">
        <f t="shared" si="90"/>
        <v/>
      </c>
      <c r="AN693" s="2" t="b">
        <f t="shared" si="64"/>
        <v>0</v>
      </c>
      <c r="AO693" s="1" t="b">
        <f t="shared" si="65"/>
        <v>1</v>
      </c>
      <c r="AP693" s="1" t="str">
        <f t="shared" si="66"/>
        <v>other</v>
      </c>
      <c r="AQ693" s="1" t="b">
        <f t="shared" si="67"/>
        <v>0</v>
      </c>
      <c r="AR693" s="1" t="b">
        <f t="shared" si="68"/>
        <v>1</v>
      </c>
      <c r="AS693" s="1" t="b">
        <f t="shared" si="69"/>
        <v>0</v>
      </c>
      <c r="AT693" s="1" t="str">
        <f t="shared" si="70"/>
        <v>None</v>
      </c>
      <c r="AU693" s="1" t="b">
        <f t="shared" si="71"/>
        <v>0</v>
      </c>
      <c r="AV693" s="1" t="b">
        <f t="shared" si="72"/>
        <v>1</v>
      </c>
      <c r="AW693" s="1" t="str">
        <f t="shared" si="73"/>
        <v>police/sheriff</v>
      </c>
      <c r="AX693" s="1" t="b">
        <f t="shared" si="74"/>
        <v>0</v>
      </c>
      <c r="AY693" s="1" t="b">
        <f t="shared" si="75"/>
        <v>0</v>
      </c>
      <c r="AZ693" s="1" t="b">
        <f t="shared" si="76"/>
        <v>0</v>
      </c>
      <c r="BA693" s="1" t="b">
        <f t="shared" si="77"/>
        <v>0</v>
      </c>
      <c r="BB693" s="1" t="b">
        <f t="shared" si="78"/>
        <v>1</v>
      </c>
    </row>
    <row r="694">
      <c r="A694" s="62" t="s">
        <v>2946</v>
      </c>
      <c r="B694" s="71">
        <v>44187.0</v>
      </c>
      <c r="C694" s="5" t="s">
        <v>340</v>
      </c>
      <c r="D694" s="42" t="s">
        <v>333</v>
      </c>
      <c r="E694" s="42" t="s">
        <v>870</v>
      </c>
      <c r="F694" s="18" t="s">
        <v>139</v>
      </c>
      <c r="G694" s="6"/>
      <c r="H694" s="6"/>
      <c r="I694" s="42" t="s">
        <v>2947</v>
      </c>
      <c r="J694" s="27"/>
      <c r="K694" s="19" t="s">
        <v>83</v>
      </c>
      <c r="L694" s="42" t="s">
        <v>146</v>
      </c>
      <c r="M694" s="42" t="s">
        <v>2716</v>
      </c>
      <c r="N694" s="42" t="s">
        <v>2520</v>
      </c>
      <c r="O694" s="85" t="s">
        <v>62</v>
      </c>
      <c r="P694" s="188"/>
      <c r="Q694" s="255"/>
      <c r="R694" s="42"/>
      <c r="S694" s="103"/>
      <c r="T694" s="11" t="s">
        <v>561</v>
      </c>
      <c r="U694" s="42"/>
      <c r="V694" s="42" t="s">
        <v>70</v>
      </c>
      <c r="W694" s="42" t="s">
        <v>71</v>
      </c>
      <c r="X694" s="5" t="str">
        <f t="shared" si="85"/>
        <v>police/sheriff
other</v>
      </c>
      <c r="Y694" s="42"/>
      <c r="Z694" s="42"/>
      <c r="AA694" s="5" t="str">
        <f t="shared" si="86"/>
        <v>
</v>
      </c>
      <c r="AB694" s="42"/>
      <c r="AC694" s="42"/>
      <c r="AD694" s="5" t="str">
        <f t="shared" si="87"/>
        <v>
</v>
      </c>
      <c r="AE694" s="42"/>
      <c r="AF694" s="42"/>
      <c r="AG694" s="12" t="str">
        <f t="shared" si="88"/>
        <v>
</v>
      </c>
      <c r="AH694" s="12">
        <v>1.0</v>
      </c>
      <c r="AI694" s="12" t="str">
        <f t="shared" si="59"/>
        <v>Symbol</v>
      </c>
      <c r="AJ694" s="12" t="str">
        <f t="shared" si="60"/>
        <v>hate-symbol</v>
      </c>
      <c r="AK694" s="22" t="str">
        <f t="shared" si="89"/>
        <v>other</v>
      </c>
      <c r="AL694" s="39" t="str">
        <f t="shared" si="62"/>
        <v>other</v>
      </c>
      <c r="AM694" s="1" t="str">
        <f t="shared" si="90"/>
        <v/>
      </c>
      <c r="AN694" s="2" t="b">
        <f t="shared" si="64"/>
        <v>0</v>
      </c>
      <c r="AO694" s="1" t="b">
        <f t="shared" si="65"/>
        <v>1</v>
      </c>
      <c r="AP694" s="1" t="str">
        <f t="shared" si="66"/>
        <v>other</v>
      </c>
      <c r="AQ694" s="1" t="b">
        <f t="shared" si="67"/>
        <v>0</v>
      </c>
      <c r="AR694" s="1" t="b">
        <f t="shared" si="68"/>
        <v>0</v>
      </c>
      <c r="AS694" s="1" t="b">
        <f t="shared" si="69"/>
        <v>0</v>
      </c>
      <c r="AT694" s="1" t="str">
        <f t="shared" si="70"/>
        <v>None</v>
      </c>
      <c r="AU694" s="1" t="b">
        <f t="shared" si="71"/>
        <v>0</v>
      </c>
      <c r="AV694" s="1" t="b">
        <f t="shared" si="72"/>
        <v>1</v>
      </c>
      <c r="AW694" s="1" t="str">
        <f t="shared" si="73"/>
        <v>police/sheriff</v>
      </c>
      <c r="AX694" s="1" t="b">
        <f t="shared" si="74"/>
        <v>0</v>
      </c>
      <c r="AY694" s="1" t="b">
        <f t="shared" si="75"/>
        <v>0</v>
      </c>
      <c r="AZ694" s="1" t="b">
        <f t="shared" si="76"/>
        <v>0</v>
      </c>
      <c r="BA694" s="1" t="b">
        <f t="shared" si="77"/>
        <v>0</v>
      </c>
      <c r="BB694" s="1" t="b">
        <f t="shared" si="78"/>
        <v>1</v>
      </c>
    </row>
    <row r="695">
      <c r="A695" s="274" t="s">
        <v>2948</v>
      </c>
      <c r="B695" s="275">
        <v>44208.0</v>
      </c>
      <c r="C695" s="5" t="s">
        <v>1314</v>
      </c>
      <c r="D695" s="42" t="s">
        <v>52</v>
      </c>
      <c r="E695" s="42" t="s">
        <v>53</v>
      </c>
      <c r="F695" s="18" t="s">
        <v>54</v>
      </c>
      <c r="G695" s="6"/>
      <c r="H695" s="6"/>
      <c r="I695" s="42" t="s">
        <v>2923</v>
      </c>
      <c r="J695" s="27"/>
      <c r="K695" s="19" t="s">
        <v>83</v>
      </c>
      <c r="L695" s="42" t="s">
        <v>146</v>
      </c>
      <c r="M695" s="42" t="s">
        <v>84</v>
      </c>
      <c r="N695" s="42" t="s">
        <v>2520</v>
      </c>
      <c r="O695" s="42" t="s">
        <v>484</v>
      </c>
      <c r="P695" s="103"/>
      <c r="Q695" s="103"/>
      <c r="R695" s="103"/>
      <c r="S695" s="103"/>
      <c r="T695" s="11" t="s">
        <v>2949</v>
      </c>
      <c r="U695" s="103"/>
      <c r="V695" s="42" t="s">
        <v>109</v>
      </c>
      <c r="W695" s="42" t="s">
        <v>111</v>
      </c>
      <c r="X695" s="5" t="str">
        <f t="shared" si="85"/>
        <v>mayor/council member
letters/statements</v>
      </c>
      <c r="Y695" s="42" t="s">
        <v>70</v>
      </c>
      <c r="Z695" s="42" t="s">
        <v>111</v>
      </c>
      <c r="AA695" s="5" t="str">
        <f t="shared" si="86"/>
        <v>police/sheriff
letters/statements</v>
      </c>
      <c r="AB695" s="42" t="s">
        <v>70</v>
      </c>
      <c r="AC695" s="42" t="s">
        <v>71</v>
      </c>
      <c r="AD695" s="5" t="str">
        <f t="shared" si="87"/>
        <v>police/sheriff
other</v>
      </c>
      <c r="AE695" s="42"/>
      <c r="AF695" s="42"/>
      <c r="AG695" s="12" t="str">
        <f t="shared" si="88"/>
        <v>
</v>
      </c>
      <c r="AH695" s="12">
        <v>3.0</v>
      </c>
      <c r="AI695" s="12" t="str">
        <f t="shared" si="59"/>
        <v>Vandalism</v>
      </c>
      <c r="AJ695" s="12" t="str">
        <f t="shared" si="60"/>
        <v>vandalism</v>
      </c>
      <c r="AK695" s="22" t="str">
        <f t="shared" si="89"/>
        <v>letters/statements, letters/statements, other</v>
      </c>
      <c r="AL695" s="23" t="str">
        <f t="shared" si="62"/>
        <v>mayor/council member, police/sheriff, police/sheriff</v>
      </c>
      <c r="AM695" s="1" t="str">
        <f t="shared" si="90"/>
        <v/>
      </c>
      <c r="AN695" s="2" t="b">
        <f t="shared" si="64"/>
        <v>0</v>
      </c>
      <c r="AO695" s="1" t="b">
        <f t="shared" si="65"/>
        <v>1</v>
      </c>
      <c r="AP695" s="1" t="str">
        <f t="shared" si="66"/>
        <v>letters/statements</v>
      </c>
      <c r="AQ695" s="1" t="b">
        <f t="shared" si="67"/>
        <v>0</v>
      </c>
      <c r="AR695" s="1" t="b">
        <f t="shared" si="68"/>
        <v>1</v>
      </c>
      <c r="AS695" s="1" t="b">
        <f t="shared" si="69"/>
        <v>0</v>
      </c>
      <c r="AT695" s="1" t="str">
        <f t="shared" si="70"/>
        <v>None</v>
      </c>
      <c r="AU695" s="1" t="b">
        <f t="shared" si="71"/>
        <v>0</v>
      </c>
      <c r="AV695" s="1" t="b">
        <f t="shared" si="72"/>
        <v>1</v>
      </c>
      <c r="AW695" s="1" t="str">
        <f t="shared" si="73"/>
        <v>police/sheriff</v>
      </c>
      <c r="AX695" s="1" t="b">
        <f t="shared" si="74"/>
        <v>0</v>
      </c>
      <c r="AY695" s="1" t="b">
        <f t="shared" si="75"/>
        <v>0</v>
      </c>
      <c r="AZ695" s="1" t="b">
        <f t="shared" si="76"/>
        <v>0</v>
      </c>
      <c r="BA695" s="1" t="b">
        <f t="shared" si="77"/>
        <v>0</v>
      </c>
      <c r="BB695" s="1" t="b">
        <f t="shared" si="78"/>
        <v>1</v>
      </c>
    </row>
    <row r="696">
      <c r="A696" s="274" t="s">
        <v>2950</v>
      </c>
      <c r="B696" s="275">
        <v>44208.0</v>
      </c>
      <c r="C696" s="5" t="s">
        <v>2951</v>
      </c>
      <c r="D696" s="42" t="s">
        <v>1036</v>
      </c>
      <c r="E696" s="42" t="s">
        <v>53</v>
      </c>
      <c r="F696" s="18" t="s">
        <v>139</v>
      </c>
      <c r="G696" s="6"/>
      <c r="H696" s="6"/>
      <c r="I696" s="42"/>
      <c r="J696" s="104" t="s">
        <v>2952</v>
      </c>
      <c r="K696" s="19" t="s">
        <v>83</v>
      </c>
      <c r="L696" s="3" t="s">
        <v>59</v>
      </c>
      <c r="M696" s="42" t="s">
        <v>2716</v>
      </c>
      <c r="N696" s="42" t="s">
        <v>2520</v>
      </c>
      <c r="O696" s="42" t="s">
        <v>2953</v>
      </c>
      <c r="P696" s="103"/>
      <c r="Q696" s="3" t="s">
        <v>1477</v>
      </c>
      <c r="R696" s="3" t="s">
        <v>874</v>
      </c>
      <c r="S696" s="103"/>
      <c r="T696" s="11" t="s">
        <v>2954</v>
      </c>
      <c r="U696" s="42" t="s">
        <v>2955</v>
      </c>
      <c r="V696" s="42" t="s">
        <v>70</v>
      </c>
      <c r="W696" s="42" t="s">
        <v>71</v>
      </c>
      <c r="X696" s="5" t="str">
        <f t="shared" si="85"/>
        <v>police/sheriff
other</v>
      </c>
      <c r="Y696" s="42" t="s">
        <v>68</v>
      </c>
      <c r="Z696" s="42" t="s">
        <v>226</v>
      </c>
      <c r="AA696" s="5" t="str">
        <f t="shared" si="86"/>
        <v>community members
victim support</v>
      </c>
      <c r="AB696" s="42"/>
      <c r="AC696" s="42"/>
      <c r="AD696" s="5" t="str">
        <f t="shared" si="87"/>
        <v>
</v>
      </c>
      <c r="AE696" s="42"/>
      <c r="AF696" s="42"/>
      <c r="AG696" s="12" t="str">
        <f t="shared" si="88"/>
        <v>
</v>
      </c>
      <c r="AH696" s="12">
        <v>2.0</v>
      </c>
      <c r="AI696" s="12" t="str">
        <f t="shared" si="59"/>
        <v>Symbol</v>
      </c>
      <c r="AJ696" s="12" t="str">
        <f t="shared" si="60"/>
        <v>hate-symbol</v>
      </c>
      <c r="AK696" s="22" t="str">
        <f t="shared" si="89"/>
        <v>other, victim support</v>
      </c>
      <c r="AL696" s="23" t="str">
        <f t="shared" si="62"/>
        <v>police/sheriff, community members</v>
      </c>
      <c r="AM696" s="1" t="str">
        <f t="shared" si="90"/>
        <v>Asian American Community, Immigrant</v>
      </c>
      <c r="AN696" s="2" t="b">
        <f t="shared" si="64"/>
        <v>0</v>
      </c>
      <c r="AO696" s="1" t="b">
        <f t="shared" si="65"/>
        <v>1</v>
      </c>
      <c r="AP696" s="1" t="str">
        <f t="shared" si="66"/>
        <v>other</v>
      </c>
      <c r="AQ696" s="1" t="b">
        <f t="shared" si="67"/>
        <v>0</v>
      </c>
      <c r="AR696" s="1" t="b">
        <f t="shared" si="68"/>
        <v>0</v>
      </c>
      <c r="AS696" s="1" t="b">
        <f t="shared" si="69"/>
        <v>0</v>
      </c>
      <c r="AT696" s="1" t="str">
        <f t="shared" si="70"/>
        <v>None</v>
      </c>
      <c r="AU696" s="1" t="b">
        <f t="shared" si="71"/>
        <v>0</v>
      </c>
      <c r="AV696" s="1" t="b">
        <f t="shared" si="72"/>
        <v>1</v>
      </c>
      <c r="AW696" s="1" t="str">
        <f t="shared" si="73"/>
        <v>police/sheriff</v>
      </c>
      <c r="AX696" s="1" t="b">
        <f t="shared" si="74"/>
        <v>0</v>
      </c>
      <c r="AY696" s="1" t="b">
        <f t="shared" si="75"/>
        <v>0</v>
      </c>
      <c r="AZ696" s="1" t="b">
        <f t="shared" si="76"/>
        <v>1</v>
      </c>
      <c r="BA696" s="1" t="b">
        <f t="shared" si="77"/>
        <v>1</v>
      </c>
      <c r="BB696" s="1" t="b">
        <f t="shared" si="78"/>
        <v>1</v>
      </c>
    </row>
    <row r="697">
      <c r="A697" s="274" t="s">
        <v>2956</v>
      </c>
      <c r="B697" s="275">
        <v>44208.0</v>
      </c>
      <c r="C697" s="5" t="s">
        <v>2957</v>
      </c>
      <c r="D697" s="42" t="s">
        <v>201</v>
      </c>
      <c r="E697" s="42" t="s">
        <v>53</v>
      </c>
      <c r="F697" s="18" t="s">
        <v>54</v>
      </c>
      <c r="G697" s="6"/>
      <c r="H697" s="6"/>
      <c r="I697" s="42"/>
      <c r="J697" s="27"/>
      <c r="K697" s="19" t="s">
        <v>83</v>
      </c>
      <c r="L697" s="42" t="s">
        <v>146</v>
      </c>
      <c r="M697" s="42" t="s">
        <v>2716</v>
      </c>
      <c r="N697" s="42" t="s">
        <v>2520</v>
      </c>
      <c r="O697" s="10" t="s">
        <v>62</v>
      </c>
      <c r="P697" s="103"/>
      <c r="Q697" s="42" t="s">
        <v>64</v>
      </c>
      <c r="R697" s="21"/>
      <c r="S697" s="103"/>
      <c r="T697" s="11" t="s">
        <v>2958</v>
      </c>
      <c r="U697" s="42" t="s">
        <v>2959</v>
      </c>
      <c r="V697" s="42" t="s">
        <v>70</v>
      </c>
      <c r="W697" s="42" t="s">
        <v>71</v>
      </c>
      <c r="X697" s="5" t="str">
        <f t="shared" si="85"/>
        <v>police/sheriff
other</v>
      </c>
      <c r="Y697" s="42"/>
      <c r="Z697" s="42"/>
      <c r="AA697" s="5" t="str">
        <f t="shared" si="86"/>
        <v>
</v>
      </c>
      <c r="AB697" s="42"/>
      <c r="AC697" s="42"/>
      <c r="AD697" s="5" t="str">
        <f t="shared" si="87"/>
        <v>
</v>
      </c>
      <c r="AE697" s="42"/>
      <c r="AF697" s="42"/>
      <c r="AG697" s="12" t="str">
        <f t="shared" si="88"/>
        <v>
</v>
      </c>
      <c r="AH697" s="12">
        <v>1.0</v>
      </c>
      <c r="AI697" s="12" t="str">
        <f t="shared" si="59"/>
        <v>Vandalism</v>
      </c>
      <c r="AJ697" s="12" t="str">
        <f t="shared" si="60"/>
        <v>vandalism</v>
      </c>
      <c r="AK697" s="22" t="str">
        <f t="shared" si="89"/>
        <v>other</v>
      </c>
      <c r="AL697" s="23" t="str">
        <f t="shared" si="62"/>
        <v>other</v>
      </c>
      <c r="AM697" s="1" t="str">
        <f t="shared" si="90"/>
        <v>Black American Community</v>
      </c>
      <c r="AN697" s="2" t="b">
        <f t="shared" si="64"/>
        <v>0</v>
      </c>
      <c r="AO697" s="1" t="b">
        <f t="shared" si="65"/>
        <v>1</v>
      </c>
      <c r="AP697" s="1" t="str">
        <f t="shared" si="66"/>
        <v>other</v>
      </c>
      <c r="AQ697" s="1" t="b">
        <f t="shared" si="67"/>
        <v>0</v>
      </c>
      <c r="AR697" s="1" t="b">
        <f t="shared" si="68"/>
        <v>0</v>
      </c>
      <c r="AS697" s="1" t="b">
        <f t="shared" si="69"/>
        <v>0</v>
      </c>
      <c r="AT697" s="1" t="str">
        <f t="shared" si="70"/>
        <v>None</v>
      </c>
      <c r="AU697" s="1" t="b">
        <f t="shared" si="71"/>
        <v>0</v>
      </c>
      <c r="AV697" s="1" t="b">
        <f t="shared" si="72"/>
        <v>1</v>
      </c>
      <c r="AW697" s="1" t="str">
        <f t="shared" si="73"/>
        <v>police/sheriff</v>
      </c>
      <c r="AX697" s="1" t="b">
        <f t="shared" si="74"/>
        <v>0</v>
      </c>
      <c r="AY697" s="1" t="b">
        <f t="shared" si="75"/>
        <v>0</v>
      </c>
      <c r="AZ697" s="1" t="b">
        <f t="shared" si="76"/>
        <v>0</v>
      </c>
      <c r="BA697" s="1" t="b">
        <f t="shared" si="77"/>
        <v>0</v>
      </c>
      <c r="BB697" s="1" t="b">
        <f t="shared" si="78"/>
        <v>1</v>
      </c>
    </row>
    <row r="698">
      <c r="A698" s="20" t="s">
        <v>2960</v>
      </c>
      <c r="B698" s="17">
        <v>42483.0</v>
      </c>
      <c r="C698" s="4" t="s">
        <v>2961</v>
      </c>
      <c r="D698" s="3" t="s">
        <v>1178</v>
      </c>
      <c r="E698" s="3" t="s">
        <v>96</v>
      </c>
      <c r="F698" s="18" t="s">
        <v>2962</v>
      </c>
      <c r="G698" s="6"/>
      <c r="H698" s="6"/>
      <c r="I698" s="25"/>
      <c r="J698" s="8" t="s">
        <v>2963</v>
      </c>
      <c r="K698" s="19" t="s">
        <v>58</v>
      </c>
      <c r="L698" s="3" t="s">
        <v>325</v>
      </c>
      <c r="M698" s="3" t="s">
        <v>2964</v>
      </c>
      <c r="N698" s="3" t="s">
        <v>2965</v>
      </c>
      <c r="O698" s="3" t="s">
        <v>2966</v>
      </c>
      <c r="P698" s="20" t="s">
        <v>2967</v>
      </c>
      <c r="Q698" s="36"/>
      <c r="R698" s="21"/>
      <c r="S698" s="3" t="s">
        <v>2968</v>
      </c>
      <c r="T698" s="7" t="s">
        <v>2969</v>
      </c>
      <c r="U698" s="83" t="s">
        <v>2970</v>
      </c>
      <c r="V698" s="5" t="s">
        <v>70</v>
      </c>
      <c r="W698" s="5" t="s">
        <v>71</v>
      </c>
      <c r="X698" s="5" t="str">
        <f t="shared" si="85"/>
        <v>police/sheriff
other</v>
      </c>
      <c r="Y698" s="12"/>
      <c r="Z698" s="5"/>
      <c r="AA698" s="5" t="str">
        <f t="shared" si="86"/>
        <v>
</v>
      </c>
      <c r="AB698" s="12"/>
      <c r="AC698" s="12"/>
      <c r="AD698" s="5" t="str">
        <f t="shared" si="87"/>
        <v>
</v>
      </c>
      <c r="AE698" s="12"/>
      <c r="AF698" s="12"/>
      <c r="AG698" s="12" t="str">
        <f t="shared" si="88"/>
        <v>
</v>
      </c>
      <c r="AH698" s="12">
        <v>1.0</v>
      </c>
      <c r="AI698" s="12" t="str">
        <f t="shared" si="59"/>
        <v>Other</v>
      </c>
      <c r="AJ698" s="12" t="str">
        <f t="shared" si="60"/>
        <v>other</v>
      </c>
      <c r="AK698" s="22" t="str">
        <f t="shared" si="89"/>
        <v>other</v>
      </c>
      <c r="AL698" s="39" t="str">
        <f t="shared" si="62"/>
        <v>other</v>
      </c>
      <c r="AM698" s="1" t="str">
        <f t="shared" si="90"/>
        <v/>
      </c>
      <c r="AN698" s="2" t="b">
        <f t="shared" si="64"/>
        <v>0</v>
      </c>
      <c r="AO698" s="1" t="b">
        <f t="shared" si="65"/>
        <v>1</v>
      </c>
      <c r="AP698" s="1" t="str">
        <f t="shared" si="66"/>
        <v>other</v>
      </c>
      <c r="AQ698" s="1" t="b">
        <f t="shared" si="67"/>
        <v>0</v>
      </c>
      <c r="AR698" s="1" t="b">
        <f t="shared" si="68"/>
        <v>0</v>
      </c>
      <c r="AS698" s="1" t="b">
        <f t="shared" si="69"/>
        <v>0</v>
      </c>
      <c r="AT698" s="1" t="str">
        <f t="shared" si="70"/>
        <v>None</v>
      </c>
      <c r="AU698" s="1" t="b">
        <f t="shared" si="71"/>
        <v>0</v>
      </c>
      <c r="AV698" s="1" t="b">
        <f t="shared" si="72"/>
        <v>1</v>
      </c>
      <c r="AW698" s="1" t="str">
        <f t="shared" si="73"/>
        <v>police/sheriff</v>
      </c>
      <c r="AX698" s="1" t="b">
        <f t="shared" si="74"/>
        <v>0</v>
      </c>
      <c r="AY698" s="1" t="b">
        <f t="shared" si="75"/>
        <v>0</v>
      </c>
      <c r="AZ698" s="1" t="b">
        <f t="shared" si="76"/>
        <v>0</v>
      </c>
      <c r="BA698" s="1" t="b">
        <f t="shared" si="77"/>
        <v>0</v>
      </c>
      <c r="BB698" s="1" t="b">
        <f t="shared" si="78"/>
        <v>1</v>
      </c>
    </row>
    <row r="699">
      <c r="A699" s="20" t="s">
        <v>2971</v>
      </c>
      <c r="B699" s="17">
        <v>42484.0</v>
      </c>
      <c r="C699" s="4" t="s">
        <v>1765</v>
      </c>
      <c r="D699" s="3" t="s">
        <v>477</v>
      </c>
      <c r="E699" s="3" t="s">
        <v>262</v>
      </c>
      <c r="F699" s="18" t="s">
        <v>55</v>
      </c>
      <c r="G699" s="6"/>
      <c r="H699" s="6"/>
      <c r="I699" s="25"/>
      <c r="J699" s="14"/>
      <c r="K699" s="19" t="s">
        <v>58</v>
      </c>
      <c r="L699" s="3" t="s">
        <v>59</v>
      </c>
      <c r="M699" s="3" t="s">
        <v>2972</v>
      </c>
      <c r="N699" s="3" t="s">
        <v>2965</v>
      </c>
      <c r="O699" s="3" t="s">
        <v>2973</v>
      </c>
      <c r="P699" s="136" t="s">
        <v>2974</v>
      </c>
      <c r="Q699" s="3" t="s">
        <v>134</v>
      </c>
      <c r="R699" s="21"/>
      <c r="S699" s="3" t="s">
        <v>126</v>
      </c>
      <c r="T699" s="7" t="s">
        <v>2975</v>
      </c>
      <c r="U699" s="7" t="s">
        <v>2976</v>
      </c>
      <c r="V699" s="5" t="s">
        <v>70</v>
      </c>
      <c r="W699" s="5" t="s">
        <v>71</v>
      </c>
      <c r="X699" s="5" t="str">
        <f t="shared" si="85"/>
        <v>police/sheriff
other</v>
      </c>
      <c r="Y699" s="5" t="s">
        <v>68</v>
      </c>
      <c r="Z699" s="5" t="s">
        <v>111</v>
      </c>
      <c r="AA699" s="5" t="str">
        <f t="shared" si="86"/>
        <v>community members
letters/statements</v>
      </c>
      <c r="AB699" s="5" t="s">
        <v>70</v>
      </c>
      <c r="AC699" s="5" t="s">
        <v>71</v>
      </c>
      <c r="AD699" s="5" t="str">
        <f t="shared" si="87"/>
        <v>police/sheriff
other</v>
      </c>
      <c r="AE699" s="12"/>
      <c r="AF699" s="12"/>
      <c r="AG699" s="12" t="str">
        <f t="shared" si="88"/>
        <v>
</v>
      </c>
      <c r="AH699" s="12">
        <v>3.0</v>
      </c>
      <c r="AI699" s="12" t="str">
        <f t="shared" si="59"/>
        <v>Graffiti</v>
      </c>
      <c r="AJ699" s="12" t="str">
        <f t="shared" si="60"/>
        <v>graffiti</v>
      </c>
      <c r="AK699" s="22" t="str">
        <f t="shared" si="89"/>
        <v>other, letters/statements, other</v>
      </c>
      <c r="AL699" s="23" t="str">
        <f t="shared" si="62"/>
        <v>police/sheriff, community members, police/sheriff</v>
      </c>
      <c r="AM699" s="1" t="str">
        <f t="shared" si="90"/>
        <v>Jewish Community</v>
      </c>
      <c r="AN699" s="2" t="b">
        <f t="shared" si="64"/>
        <v>0</v>
      </c>
      <c r="AO699" s="1" t="b">
        <f t="shared" si="65"/>
        <v>1</v>
      </c>
      <c r="AP699" s="1" t="str">
        <f t="shared" si="66"/>
        <v>other</v>
      </c>
      <c r="AQ699" s="1" t="b">
        <f t="shared" si="67"/>
        <v>0</v>
      </c>
      <c r="AR699" s="1" t="b">
        <f t="shared" si="68"/>
        <v>1</v>
      </c>
      <c r="AS699" s="1" t="b">
        <f t="shared" si="69"/>
        <v>0</v>
      </c>
      <c r="AT699" s="1" t="str">
        <f t="shared" si="70"/>
        <v>None</v>
      </c>
      <c r="AU699" s="1" t="b">
        <f t="shared" si="71"/>
        <v>0</v>
      </c>
      <c r="AV699" s="1" t="b">
        <f t="shared" si="72"/>
        <v>1</v>
      </c>
      <c r="AW699" s="1" t="str">
        <f t="shared" si="73"/>
        <v>police/sheriff</v>
      </c>
      <c r="AX699" s="1" t="b">
        <f t="shared" si="74"/>
        <v>0</v>
      </c>
      <c r="AY699" s="1" t="b">
        <f t="shared" si="75"/>
        <v>0</v>
      </c>
      <c r="AZ699" s="1" t="b">
        <f t="shared" si="76"/>
        <v>0</v>
      </c>
      <c r="BA699" s="1" t="b">
        <f t="shared" si="77"/>
        <v>0</v>
      </c>
      <c r="BB699" s="1" t="b">
        <f t="shared" si="78"/>
        <v>1</v>
      </c>
    </row>
    <row r="700">
      <c r="A700" s="16" t="s">
        <v>2977</v>
      </c>
      <c r="B700" s="17">
        <v>42611.0</v>
      </c>
      <c r="C700" s="4" t="s">
        <v>2832</v>
      </c>
      <c r="D700" s="3" t="s">
        <v>81</v>
      </c>
      <c r="E700" s="3" t="s">
        <v>53</v>
      </c>
      <c r="F700" s="18" t="s">
        <v>54</v>
      </c>
      <c r="G700" s="6"/>
      <c r="H700" s="6"/>
      <c r="I700" s="25"/>
      <c r="J700" s="14"/>
      <c r="K700" s="19" t="s">
        <v>58</v>
      </c>
      <c r="L700" s="3" t="s">
        <v>59</v>
      </c>
      <c r="M700" s="3" t="s">
        <v>2972</v>
      </c>
      <c r="N700" s="3" t="s">
        <v>2965</v>
      </c>
      <c r="O700" s="3" t="s">
        <v>1359</v>
      </c>
      <c r="P700" s="20" t="s">
        <v>2978</v>
      </c>
      <c r="Q700" s="21"/>
      <c r="R700" s="3"/>
      <c r="S700" s="21"/>
      <c r="T700" s="7" t="s">
        <v>2979</v>
      </c>
      <c r="U700" s="7" t="s">
        <v>2980</v>
      </c>
      <c r="V700" s="5" t="s">
        <v>70</v>
      </c>
      <c r="W700" s="5" t="s">
        <v>71</v>
      </c>
      <c r="X700" s="5" t="str">
        <f t="shared" si="85"/>
        <v>police/sheriff
other</v>
      </c>
      <c r="Y700" s="12"/>
      <c r="Z700" s="5"/>
      <c r="AA700" s="5" t="str">
        <f t="shared" si="86"/>
        <v>
</v>
      </c>
      <c r="AB700" s="12"/>
      <c r="AC700" s="12"/>
      <c r="AD700" s="5" t="str">
        <f t="shared" si="87"/>
        <v>
</v>
      </c>
      <c r="AE700" s="12"/>
      <c r="AF700" s="12"/>
      <c r="AG700" s="12" t="str">
        <f t="shared" si="88"/>
        <v>
</v>
      </c>
      <c r="AH700" s="12">
        <v>1.0</v>
      </c>
      <c r="AI700" s="12" t="str">
        <f t="shared" si="59"/>
        <v>Vandalism</v>
      </c>
      <c r="AJ700" s="12" t="str">
        <f t="shared" si="60"/>
        <v>vandalism</v>
      </c>
      <c r="AK700" s="22" t="str">
        <f t="shared" si="89"/>
        <v>other</v>
      </c>
      <c r="AL700" s="23" t="str">
        <f t="shared" si="62"/>
        <v>other</v>
      </c>
      <c r="AM700" s="1" t="str">
        <f t="shared" si="90"/>
        <v/>
      </c>
      <c r="AN700" s="2" t="b">
        <f t="shared" si="64"/>
        <v>0</v>
      </c>
      <c r="AO700" s="1" t="b">
        <f t="shared" si="65"/>
        <v>1</v>
      </c>
      <c r="AP700" s="1" t="str">
        <f t="shared" si="66"/>
        <v>other</v>
      </c>
      <c r="AQ700" s="1" t="b">
        <f t="shared" si="67"/>
        <v>0</v>
      </c>
      <c r="AR700" s="1" t="b">
        <f t="shared" si="68"/>
        <v>0</v>
      </c>
      <c r="AS700" s="1" t="b">
        <f t="shared" si="69"/>
        <v>0</v>
      </c>
      <c r="AT700" s="1" t="str">
        <f t="shared" si="70"/>
        <v>None</v>
      </c>
      <c r="AU700" s="1" t="b">
        <f t="shared" si="71"/>
        <v>0</v>
      </c>
      <c r="AV700" s="1" t="b">
        <f t="shared" si="72"/>
        <v>1</v>
      </c>
      <c r="AW700" s="1" t="str">
        <f t="shared" si="73"/>
        <v>police/sheriff</v>
      </c>
      <c r="AX700" s="1" t="b">
        <f t="shared" si="74"/>
        <v>0</v>
      </c>
      <c r="AY700" s="1" t="b">
        <f t="shared" si="75"/>
        <v>0</v>
      </c>
      <c r="AZ700" s="1" t="b">
        <f t="shared" si="76"/>
        <v>0</v>
      </c>
      <c r="BA700" s="1" t="b">
        <f t="shared" si="77"/>
        <v>0</v>
      </c>
      <c r="BB700" s="1" t="b">
        <f t="shared" si="78"/>
        <v>1</v>
      </c>
    </row>
    <row r="701">
      <c r="A701" s="276" t="s">
        <v>2981</v>
      </c>
      <c r="B701" s="277">
        <v>42644.0</v>
      </c>
      <c r="C701" s="278" t="s">
        <v>2982</v>
      </c>
      <c r="D701" s="279" t="s">
        <v>370</v>
      </c>
      <c r="E701" s="279" t="s">
        <v>53</v>
      </c>
      <c r="F701" s="18" t="s">
        <v>82</v>
      </c>
      <c r="G701" s="280"/>
      <c r="H701" s="280"/>
      <c r="I701" s="281" t="s">
        <v>2983</v>
      </c>
      <c r="J701" s="14"/>
      <c r="K701" s="282" t="s">
        <v>58</v>
      </c>
      <c r="L701" s="279" t="s">
        <v>59</v>
      </c>
      <c r="M701" s="279" t="s">
        <v>2984</v>
      </c>
      <c r="N701" s="279" t="s">
        <v>2965</v>
      </c>
      <c r="O701" s="279" t="s">
        <v>214</v>
      </c>
      <c r="P701" s="283"/>
      <c r="Q701" s="45" t="s">
        <v>87</v>
      </c>
      <c r="R701" s="12"/>
      <c r="S701" s="279" t="s">
        <v>655</v>
      </c>
      <c r="T701" s="284"/>
      <c r="U701" s="281" t="s">
        <v>2985</v>
      </c>
      <c r="V701" s="12"/>
      <c r="W701" s="5"/>
      <c r="X701" s="5" t="str">
        <f t="shared" si="85"/>
        <v>
</v>
      </c>
      <c r="Y701" s="12"/>
      <c r="Z701" s="5"/>
      <c r="AA701" s="5" t="str">
        <f t="shared" si="86"/>
        <v>
</v>
      </c>
      <c r="AB701" s="12"/>
      <c r="AC701" s="12"/>
      <c r="AD701" s="5" t="str">
        <f t="shared" si="87"/>
        <v>
</v>
      </c>
      <c r="AE701" s="12"/>
      <c r="AF701" s="12"/>
      <c r="AG701" s="12" t="str">
        <f t="shared" si="88"/>
        <v>
</v>
      </c>
      <c r="AH701" s="12">
        <v>0.0</v>
      </c>
      <c r="AI701" s="12" t="str">
        <f t="shared" si="59"/>
        <v>Other</v>
      </c>
      <c r="AJ701" s="12" t="str">
        <f t="shared" si="60"/>
        <v>none</v>
      </c>
      <c r="AK701" s="22" t="str">
        <f t="shared" si="89"/>
        <v/>
      </c>
      <c r="AL701" s="39" t="str">
        <f t="shared" si="62"/>
        <v/>
      </c>
      <c r="AM701" s="1" t="str">
        <f t="shared" si="90"/>
        <v>Non-White</v>
      </c>
      <c r="AN701" s="2" t="b">
        <f t="shared" si="64"/>
        <v>1</v>
      </c>
      <c r="AO701" s="1" t="b">
        <f t="shared" si="65"/>
        <v>0</v>
      </c>
      <c r="AP701" s="1" t="str">
        <f t="shared" si="66"/>
        <v>no involvement</v>
      </c>
      <c r="AQ701" s="1" t="b">
        <f t="shared" si="67"/>
        <v>0</v>
      </c>
      <c r="AR701" s="1" t="b">
        <f t="shared" si="68"/>
        <v>0</v>
      </c>
      <c r="AS701" s="1" t="b">
        <f t="shared" si="69"/>
        <v>0</v>
      </c>
      <c r="AT701" s="1" t="str">
        <f t="shared" si="70"/>
        <v>None</v>
      </c>
      <c r="AU701" s="1" t="b">
        <f t="shared" si="71"/>
        <v>0</v>
      </c>
      <c r="AV701" s="1" t="b">
        <f t="shared" si="72"/>
        <v>0</v>
      </c>
      <c r="AW701" s="1" t="str">
        <f t="shared" si="73"/>
        <v>None</v>
      </c>
      <c r="AX701" s="1" t="b">
        <f t="shared" si="74"/>
        <v>0</v>
      </c>
      <c r="AY701" s="1" t="b">
        <f t="shared" si="75"/>
        <v>0</v>
      </c>
      <c r="AZ701" s="1" t="b">
        <f t="shared" si="76"/>
        <v>0</v>
      </c>
      <c r="BA701" s="1" t="b">
        <f t="shared" si="77"/>
        <v>0</v>
      </c>
      <c r="BB701" s="1" t="b">
        <f t="shared" si="78"/>
        <v>0</v>
      </c>
    </row>
    <row r="702">
      <c r="A702" s="16" t="s">
        <v>2986</v>
      </c>
      <c r="B702" s="17">
        <v>42682.0</v>
      </c>
      <c r="C702" s="4" t="s">
        <v>2987</v>
      </c>
      <c r="D702" s="3" t="s">
        <v>333</v>
      </c>
      <c r="E702" s="3" t="s">
        <v>53</v>
      </c>
      <c r="F702" s="18" t="s">
        <v>1929</v>
      </c>
      <c r="G702" s="6"/>
      <c r="H702" s="6"/>
      <c r="I702" s="7" t="s">
        <v>2988</v>
      </c>
      <c r="J702" s="14"/>
      <c r="K702" s="19" t="s">
        <v>58</v>
      </c>
      <c r="L702" s="3" t="s">
        <v>59</v>
      </c>
      <c r="M702" s="3" t="s">
        <v>2972</v>
      </c>
      <c r="N702" s="3" t="s">
        <v>2965</v>
      </c>
      <c r="O702" s="3" t="s">
        <v>1524</v>
      </c>
      <c r="P702" s="20" t="s">
        <v>2989</v>
      </c>
      <c r="Q702" s="3" t="s">
        <v>87</v>
      </c>
      <c r="R702" s="56"/>
      <c r="S702" s="21"/>
      <c r="T702" s="7" t="s">
        <v>2990</v>
      </c>
      <c r="U702" s="7" t="s">
        <v>2991</v>
      </c>
      <c r="V702" s="5" t="s">
        <v>70</v>
      </c>
      <c r="W702" s="5" t="s">
        <v>71</v>
      </c>
      <c r="X702" s="5" t="str">
        <f t="shared" si="85"/>
        <v>police/sheriff
other</v>
      </c>
      <c r="Y702" s="5" t="s">
        <v>78</v>
      </c>
      <c r="Z702" s="5" t="s">
        <v>69</v>
      </c>
      <c r="AA702" s="5" t="str">
        <f t="shared" si="86"/>
        <v>parks department
clean up/cover up</v>
      </c>
      <c r="AB702" s="5" t="s">
        <v>70</v>
      </c>
      <c r="AC702" s="5" t="s">
        <v>111</v>
      </c>
      <c r="AD702" s="5" t="str">
        <f t="shared" si="87"/>
        <v>police/sheriff
letters/statements</v>
      </c>
      <c r="AE702" s="12"/>
      <c r="AF702" s="12"/>
      <c r="AG702" s="12" t="str">
        <f t="shared" si="88"/>
        <v>
</v>
      </c>
      <c r="AH702" s="12">
        <v>3.0</v>
      </c>
      <c r="AI702" s="12" t="str">
        <f t="shared" si="59"/>
        <v>Graffiti</v>
      </c>
      <c r="AJ702" s="12" t="str">
        <f t="shared" si="60"/>
        <v>graffiti</v>
      </c>
      <c r="AK702" s="22" t="str">
        <f t="shared" si="89"/>
        <v>other, clean up/cover up, letters/statements</v>
      </c>
      <c r="AL702" s="23" t="str">
        <f t="shared" si="62"/>
        <v>police/sheriff, parks department, police/sheriff</v>
      </c>
      <c r="AM702" s="1" t="str">
        <f t="shared" si="90"/>
        <v>Non-White</v>
      </c>
      <c r="AN702" s="2" t="b">
        <f t="shared" si="64"/>
        <v>0</v>
      </c>
      <c r="AO702" s="1" t="b">
        <f t="shared" si="65"/>
        <v>1</v>
      </c>
      <c r="AP702" s="1" t="str">
        <f t="shared" si="66"/>
        <v>other</v>
      </c>
      <c r="AQ702" s="1" t="b">
        <f t="shared" si="67"/>
        <v>0</v>
      </c>
      <c r="AR702" s="1" t="b">
        <f t="shared" si="68"/>
        <v>1</v>
      </c>
      <c r="AS702" s="1" t="b">
        <f t="shared" si="69"/>
        <v>1</v>
      </c>
      <c r="AT702" s="1" t="str">
        <f t="shared" si="70"/>
        <v>parks department</v>
      </c>
      <c r="AU702" s="1" t="b">
        <f t="shared" si="71"/>
        <v>0</v>
      </c>
      <c r="AV702" s="1" t="b">
        <f t="shared" si="72"/>
        <v>1</v>
      </c>
      <c r="AW702" s="1" t="str">
        <f t="shared" si="73"/>
        <v>police/sheriff</v>
      </c>
      <c r="AX702" s="1" t="b">
        <f t="shared" si="74"/>
        <v>0</v>
      </c>
      <c r="AY702" s="1" t="b">
        <f t="shared" si="75"/>
        <v>0</v>
      </c>
      <c r="AZ702" s="1" t="b">
        <f t="shared" si="76"/>
        <v>0</v>
      </c>
      <c r="BA702" s="1" t="b">
        <f t="shared" si="77"/>
        <v>0</v>
      </c>
      <c r="BB702" s="1" t="b">
        <f t="shared" si="78"/>
        <v>1</v>
      </c>
    </row>
    <row r="703">
      <c r="A703" s="16" t="s">
        <v>2992</v>
      </c>
      <c r="B703" s="24">
        <v>42685.0</v>
      </c>
      <c r="C703" s="4" t="s">
        <v>2993</v>
      </c>
      <c r="D703" s="3" t="s">
        <v>201</v>
      </c>
      <c r="E703" s="3" t="s">
        <v>53</v>
      </c>
      <c r="F703" s="18" t="s">
        <v>55</v>
      </c>
      <c r="G703" s="6"/>
      <c r="H703" s="6"/>
      <c r="I703" s="25"/>
      <c r="J703" s="14"/>
      <c r="K703" s="19" t="s">
        <v>58</v>
      </c>
      <c r="L703" s="3" t="s">
        <v>59</v>
      </c>
      <c r="M703" s="3" t="s">
        <v>2972</v>
      </c>
      <c r="N703" s="3" t="s">
        <v>2965</v>
      </c>
      <c r="O703" s="10" t="s">
        <v>62</v>
      </c>
      <c r="P703" s="20" t="s">
        <v>2994</v>
      </c>
      <c r="Q703" s="21"/>
      <c r="R703" s="21"/>
      <c r="S703" s="21"/>
      <c r="T703" s="7" t="s">
        <v>2995</v>
      </c>
      <c r="U703" s="7" t="s">
        <v>2996</v>
      </c>
      <c r="V703" s="5" t="s">
        <v>78</v>
      </c>
      <c r="W703" s="5" t="s">
        <v>69</v>
      </c>
      <c r="X703" s="5" t="str">
        <f t="shared" si="85"/>
        <v>parks department
clean up/cover up</v>
      </c>
      <c r="Y703" s="5" t="s">
        <v>70</v>
      </c>
      <c r="Z703" s="5" t="s">
        <v>71</v>
      </c>
      <c r="AA703" s="5" t="str">
        <f t="shared" si="86"/>
        <v>police/sheriff
other</v>
      </c>
      <c r="AB703" s="12"/>
      <c r="AC703" s="12"/>
      <c r="AD703" s="5" t="str">
        <f t="shared" si="87"/>
        <v>
</v>
      </c>
      <c r="AE703" s="12"/>
      <c r="AF703" s="12"/>
      <c r="AG703" s="12" t="str">
        <f t="shared" si="88"/>
        <v>
</v>
      </c>
      <c r="AH703" s="12">
        <v>2.0</v>
      </c>
      <c r="AI703" s="12" t="str">
        <f t="shared" si="59"/>
        <v>Graffiti</v>
      </c>
      <c r="AJ703" s="12" t="str">
        <f t="shared" si="60"/>
        <v>graffiti</v>
      </c>
      <c r="AK703" s="22" t="str">
        <f t="shared" si="89"/>
        <v>clean up/cover up, other</v>
      </c>
      <c r="AL703" s="23" t="str">
        <f t="shared" si="62"/>
        <v>parks department, police/sheriff</v>
      </c>
      <c r="AM703" s="1" t="str">
        <f t="shared" si="90"/>
        <v/>
      </c>
      <c r="AN703" s="2" t="b">
        <f t="shared" si="64"/>
        <v>0</v>
      </c>
      <c r="AO703" s="1" t="b">
        <f t="shared" si="65"/>
        <v>1</v>
      </c>
      <c r="AP703" s="1" t="str">
        <f t="shared" si="66"/>
        <v>other</v>
      </c>
      <c r="AQ703" s="1" t="b">
        <f t="shared" si="67"/>
        <v>0</v>
      </c>
      <c r="AR703" s="1" t="b">
        <f t="shared" si="68"/>
        <v>0</v>
      </c>
      <c r="AS703" s="1" t="b">
        <f t="shared" si="69"/>
        <v>1</v>
      </c>
      <c r="AT703" s="1" t="str">
        <f t="shared" si="70"/>
        <v>parks department</v>
      </c>
      <c r="AU703" s="1" t="b">
        <f t="shared" si="71"/>
        <v>0</v>
      </c>
      <c r="AV703" s="1" t="b">
        <f t="shared" si="72"/>
        <v>1</v>
      </c>
      <c r="AW703" s="1" t="str">
        <f t="shared" si="73"/>
        <v>police/sheriff</v>
      </c>
      <c r="AX703" s="1" t="b">
        <f t="shared" si="74"/>
        <v>0</v>
      </c>
      <c r="AY703" s="1" t="b">
        <f t="shared" si="75"/>
        <v>0</v>
      </c>
      <c r="AZ703" s="1" t="b">
        <f t="shared" si="76"/>
        <v>0</v>
      </c>
      <c r="BA703" s="1" t="b">
        <f t="shared" si="77"/>
        <v>0</v>
      </c>
      <c r="BB703" s="1" t="b">
        <f t="shared" si="78"/>
        <v>1</v>
      </c>
    </row>
    <row r="704">
      <c r="A704" s="16" t="s">
        <v>2997</v>
      </c>
      <c r="B704" s="24">
        <v>42692.0</v>
      </c>
      <c r="C704" s="4" t="s">
        <v>340</v>
      </c>
      <c r="D704" s="3" t="s">
        <v>333</v>
      </c>
      <c r="E704" s="3" t="s">
        <v>96</v>
      </c>
      <c r="F704" s="18" t="s">
        <v>55</v>
      </c>
      <c r="G704" s="6"/>
      <c r="H704" s="6"/>
      <c r="I704" s="7" t="s">
        <v>382</v>
      </c>
      <c r="J704" s="14"/>
      <c r="K704" s="19" t="s">
        <v>58</v>
      </c>
      <c r="L704" s="3" t="s">
        <v>59</v>
      </c>
      <c r="M704" s="3" t="s">
        <v>2972</v>
      </c>
      <c r="N704" s="3" t="s">
        <v>2965</v>
      </c>
      <c r="O704" s="3" t="s">
        <v>1359</v>
      </c>
      <c r="P704" s="20" t="s">
        <v>2998</v>
      </c>
      <c r="Q704" s="21"/>
      <c r="R704" s="21"/>
      <c r="S704" s="21"/>
      <c r="T704" s="7" t="s">
        <v>2999</v>
      </c>
      <c r="U704" s="25"/>
      <c r="V704" s="5" t="s">
        <v>283</v>
      </c>
      <c r="W704" s="5" t="s">
        <v>69</v>
      </c>
      <c r="X704" s="5" t="str">
        <f t="shared" si="85"/>
        <v>student group
clean up/cover up</v>
      </c>
      <c r="Y704" s="5" t="s">
        <v>68</v>
      </c>
      <c r="Z704" s="5" t="s">
        <v>92</v>
      </c>
      <c r="AA704" s="5" t="str">
        <f t="shared" si="86"/>
        <v>community members
gathering/protest/vigil/demonstration</v>
      </c>
      <c r="AB704" s="5" t="s">
        <v>78</v>
      </c>
      <c r="AC704" s="5" t="s">
        <v>69</v>
      </c>
      <c r="AD704" s="5" t="str">
        <f t="shared" si="87"/>
        <v>parks department
clean up/cover up</v>
      </c>
      <c r="AE704" s="5" t="s">
        <v>70</v>
      </c>
      <c r="AF704" s="5" t="s">
        <v>71</v>
      </c>
      <c r="AG704" s="12" t="str">
        <f t="shared" si="88"/>
        <v>police/sheriff
other</v>
      </c>
      <c r="AH704" s="12">
        <v>4.0</v>
      </c>
      <c r="AI704" s="12" t="str">
        <f t="shared" si="59"/>
        <v>Graffiti</v>
      </c>
      <c r="AJ704" s="12" t="str">
        <f t="shared" si="60"/>
        <v>graffiti</v>
      </c>
      <c r="AK704" s="22" t="str">
        <f t="shared" si="89"/>
        <v>clean up/cover up, gathering/protest/vigil/demonstration, clean up/cover up, other</v>
      </c>
      <c r="AL704" s="23" t="str">
        <f t="shared" si="62"/>
        <v>student group, community members, parks department, police/sheriff</v>
      </c>
      <c r="AM704" s="1" t="str">
        <f t="shared" si="90"/>
        <v/>
      </c>
      <c r="AN704" s="2" t="b">
        <f t="shared" si="64"/>
        <v>1</v>
      </c>
      <c r="AO704" s="1" t="b">
        <f t="shared" si="65"/>
        <v>1</v>
      </c>
      <c r="AP704" s="1" t="str">
        <f t="shared" si="66"/>
        <v>other</v>
      </c>
      <c r="AQ704" s="1" t="b">
        <f t="shared" si="67"/>
        <v>0</v>
      </c>
      <c r="AR704" s="1" t="b">
        <f t="shared" si="68"/>
        <v>0</v>
      </c>
      <c r="AS704" s="1" t="b">
        <f t="shared" si="69"/>
        <v>1</v>
      </c>
      <c r="AT704" s="1" t="str">
        <f t="shared" si="70"/>
        <v>student group</v>
      </c>
      <c r="AU704" s="1" t="b">
        <f t="shared" si="71"/>
        <v>0</v>
      </c>
      <c r="AV704" s="1" t="b">
        <f t="shared" si="72"/>
        <v>1</v>
      </c>
      <c r="AW704" s="1" t="str">
        <f t="shared" si="73"/>
        <v>police/sheriff</v>
      </c>
      <c r="AX704" s="1" t="b">
        <f t="shared" si="74"/>
        <v>0</v>
      </c>
      <c r="AY704" s="1" t="b">
        <f t="shared" si="75"/>
        <v>1</v>
      </c>
      <c r="AZ704" s="1" t="b">
        <f t="shared" si="76"/>
        <v>0</v>
      </c>
      <c r="BA704" s="1" t="b">
        <f t="shared" si="77"/>
        <v>1</v>
      </c>
      <c r="BB704" s="1" t="b">
        <f t="shared" si="78"/>
        <v>1</v>
      </c>
    </row>
    <row r="705">
      <c r="A705" s="75" t="s">
        <v>3000</v>
      </c>
      <c r="B705" s="76">
        <v>42693.0</v>
      </c>
      <c r="C705" s="77" t="s">
        <v>2548</v>
      </c>
      <c r="D705" s="45" t="s">
        <v>898</v>
      </c>
      <c r="E705" s="45" t="s">
        <v>53</v>
      </c>
      <c r="F705" s="18" t="s">
        <v>82</v>
      </c>
      <c r="G705" s="285"/>
      <c r="H705" s="285"/>
      <c r="I705" s="79"/>
      <c r="J705" s="14"/>
      <c r="K705" s="80" t="s">
        <v>58</v>
      </c>
      <c r="L705" s="45" t="s">
        <v>59</v>
      </c>
      <c r="M705" s="45" t="s">
        <v>2972</v>
      </c>
      <c r="N705" s="45" t="s">
        <v>2965</v>
      </c>
      <c r="O705" s="45" t="s">
        <v>366</v>
      </c>
      <c r="P705" s="88" t="s">
        <v>3001</v>
      </c>
      <c r="Q705" s="36"/>
      <c r="R705" s="21"/>
      <c r="S705" s="36"/>
      <c r="T705" s="83" t="s">
        <v>3002</v>
      </c>
      <c r="U705" s="83" t="s">
        <v>3003</v>
      </c>
      <c r="V705" s="5" t="s">
        <v>78</v>
      </c>
      <c r="W705" s="5" t="s">
        <v>69</v>
      </c>
      <c r="X705" s="5" t="str">
        <f t="shared" si="85"/>
        <v>parks department
clean up/cover up</v>
      </c>
      <c r="Y705" s="5" t="s">
        <v>70</v>
      </c>
      <c r="Z705" s="5" t="s">
        <v>71</v>
      </c>
      <c r="AA705" s="5" t="str">
        <f t="shared" si="86"/>
        <v>police/sheriff
other</v>
      </c>
      <c r="AB705" s="12"/>
      <c r="AC705" s="12"/>
      <c r="AD705" s="5" t="str">
        <f t="shared" si="87"/>
        <v>
</v>
      </c>
      <c r="AE705" s="12"/>
      <c r="AF705" s="12"/>
      <c r="AG705" s="12" t="str">
        <f t="shared" si="88"/>
        <v>
</v>
      </c>
      <c r="AH705" s="12">
        <v>2.0</v>
      </c>
      <c r="AI705" s="12" t="str">
        <f t="shared" si="59"/>
        <v>Other</v>
      </c>
      <c r="AJ705" s="12" t="str">
        <f t="shared" si="60"/>
        <v>none</v>
      </c>
      <c r="AK705" s="22" t="str">
        <f t="shared" si="89"/>
        <v>clean up/cover up, other</v>
      </c>
      <c r="AL705" s="39" t="str">
        <f t="shared" si="62"/>
        <v>parks department, police/sheriff</v>
      </c>
      <c r="AM705" s="1" t="str">
        <f t="shared" si="90"/>
        <v/>
      </c>
      <c r="AN705" s="2" t="b">
        <f t="shared" si="64"/>
        <v>0</v>
      </c>
      <c r="AO705" s="1" t="b">
        <f t="shared" si="65"/>
        <v>1</v>
      </c>
      <c r="AP705" s="1" t="str">
        <f t="shared" si="66"/>
        <v>other</v>
      </c>
      <c r="AQ705" s="1" t="b">
        <f t="shared" si="67"/>
        <v>0</v>
      </c>
      <c r="AR705" s="1" t="b">
        <f t="shared" si="68"/>
        <v>0</v>
      </c>
      <c r="AS705" s="1" t="b">
        <f t="shared" si="69"/>
        <v>1</v>
      </c>
      <c r="AT705" s="1" t="str">
        <f t="shared" si="70"/>
        <v>parks department</v>
      </c>
      <c r="AU705" s="1" t="b">
        <f t="shared" si="71"/>
        <v>0</v>
      </c>
      <c r="AV705" s="1" t="b">
        <f t="shared" si="72"/>
        <v>1</v>
      </c>
      <c r="AW705" s="1" t="str">
        <f t="shared" si="73"/>
        <v>police/sheriff</v>
      </c>
      <c r="AX705" s="1" t="b">
        <f t="shared" si="74"/>
        <v>0</v>
      </c>
      <c r="AY705" s="1" t="b">
        <f t="shared" si="75"/>
        <v>0</v>
      </c>
      <c r="AZ705" s="1" t="b">
        <f t="shared" si="76"/>
        <v>0</v>
      </c>
      <c r="BA705" s="1" t="b">
        <f t="shared" si="77"/>
        <v>0</v>
      </c>
      <c r="BB705" s="1" t="b">
        <f t="shared" si="78"/>
        <v>1</v>
      </c>
    </row>
    <row r="706">
      <c r="A706" s="16" t="s">
        <v>3000</v>
      </c>
      <c r="B706" s="24">
        <v>42693.0</v>
      </c>
      <c r="C706" s="4" t="s">
        <v>1797</v>
      </c>
      <c r="D706" s="3" t="s">
        <v>898</v>
      </c>
      <c r="E706" s="3" t="s">
        <v>53</v>
      </c>
      <c r="F706" s="18" t="s">
        <v>55</v>
      </c>
      <c r="G706" s="6"/>
      <c r="H706" s="6"/>
      <c r="I706" s="25"/>
      <c r="J706" s="14"/>
      <c r="K706" s="19" t="s">
        <v>58</v>
      </c>
      <c r="L706" s="3" t="s">
        <v>59</v>
      </c>
      <c r="M706" s="3" t="s">
        <v>2972</v>
      </c>
      <c r="N706" s="3" t="s">
        <v>2965</v>
      </c>
      <c r="O706" s="3" t="s">
        <v>366</v>
      </c>
      <c r="P706" s="74"/>
      <c r="Q706" s="21"/>
      <c r="R706" s="21"/>
      <c r="S706" s="21"/>
      <c r="T706" s="7" t="s">
        <v>3004</v>
      </c>
      <c r="U706" s="7" t="s">
        <v>3005</v>
      </c>
      <c r="V706" s="5" t="s">
        <v>78</v>
      </c>
      <c r="W706" s="5" t="s">
        <v>69</v>
      </c>
      <c r="X706" s="5" t="str">
        <f t="shared" si="85"/>
        <v>parks department
clean up/cover up</v>
      </c>
      <c r="Y706" s="5" t="s">
        <v>70</v>
      </c>
      <c r="Z706" s="5" t="s">
        <v>71</v>
      </c>
      <c r="AA706" s="5" t="str">
        <f t="shared" si="86"/>
        <v>police/sheriff
other</v>
      </c>
      <c r="AB706" s="12"/>
      <c r="AC706" s="12"/>
      <c r="AD706" s="5" t="str">
        <f t="shared" si="87"/>
        <v>
</v>
      </c>
      <c r="AE706" s="12"/>
      <c r="AF706" s="12"/>
      <c r="AG706" s="12" t="str">
        <f t="shared" si="88"/>
        <v>
</v>
      </c>
      <c r="AH706" s="12">
        <v>2.0</v>
      </c>
      <c r="AI706" s="12" t="str">
        <f t="shared" si="59"/>
        <v>Graffiti</v>
      </c>
      <c r="AJ706" s="12" t="str">
        <f t="shared" si="60"/>
        <v>graffiti</v>
      </c>
      <c r="AK706" s="22" t="str">
        <f t="shared" si="89"/>
        <v>clean up/cover up, other</v>
      </c>
      <c r="AL706" s="23" t="str">
        <f t="shared" si="62"/>
        <v>parks department, police/sheriff</v>
      </c>
      <c r="AM706" s="1" t="str">
        <f t="shared" si="90"/>
        <v/>
      </c>
      <c r="AN706" s="2" t="b">
        <f t="shared" si="64"/>
        <v>0</v>
      </c>
      <c r="AO706" s="1" t="b">
        <f t="shared" si="65"/>
        <v>1</v>
      </c>
      <c r="AP706" s="1" t="str">
        <f t="shared" si="66"/>
        <v>other</v>
      </c>
      <c r="AQ706" s="1" t="b">
        <f t="shared" si="67"/>
        <v>0</v>
      </c>
      <c r="AR706" s="1" t="b">
        <f t="shared" si="68"/>
        <v>0</v>
      </c>
      <c r="AS706" s="1" t="b">
        <f t="shared" si="69"/>
        <v>1</v>
      </c>
      <c r="AT706" s="1" t="str">
        <f t="shared" si="70"/>
        <v>parks department</v>
      </c>
      <c r="AU706" s="1" t="b">
        <f t="shared" si="71"/>
        <v>0</v>
      </c>
      <c r="AV706" s="1" t="b">
        <f t="shared" si="72"/>
        <v>1</v>
      </c>
      <c r="AW706" s="1" t="str">
        <f t="shared" si="73"/>
        <v>police/sheriff</v>
      </c>
      <c r="AX706" s="1" t="b">
        <f t="shared" si="74"/>
        <v>0</v>
      </c>
      <c r="AY706" s="1" t="b">
        <f t="shared" si="75"/>
        <v>0</v>
      </c>
      <c r="AZ706" s="1" t="b">
        <f t="shared" si="76"/>
        <v>0</v>
      </c>
      <c r="BA706" s="1" t="b">
        <f t="shared" si="77"/>
        <v>0</v>
      </c>
      <c r="BB706" s="1" t="b">
        <f t="shared" si="78"/>
        <v>1</v>
      </c>
    </row>
    <row r="707">
      <c r="A707" s="16" t="s">
        <v>3006</v>
      </c>
      <c r="B707" s="17">
        <v>42709.0</v>
      </c>
      <c r="C707" s="4" t="s">
        <v>3007</v>
      </c>
      <c r="D707" s="3" t="s">
        <v>95</v>
      </c>
      <c r="E707" s="3" t="s">
        <v>53</v>
      </c>
      <c r="F707" s="18" t="s">
        <v>82</v>
      </c>
      <c r="G707" s="26"/>
      <c r="H707" s="26"/>
      <c r="I707" s="25"/>
      <c r="J707" s="27"/>
      <c r="K707" s="19" t="s">
        <v>83</v>
      </c>
      <c r="L707" s="3" t="s">
        <v>146</v>
      </c>
      <c r="M707" s="3" t="s">
        <v>2972</v>
      </c>
      <c r="N707" s="3" t="s">
        <v>2965</v>
      </c>
      <c r="O707" s="3" t="s">
        <v>297</v>
      </c>
      <c r="P707" s="74"/>
      <c r="Q707" s="21"/>
      <c r="R707" s="21"/>
      <c r="S707" s="21"/>
      <c r="T707" s="7" t="s">
        <v>3008</v>
      </c>
      <c r="U707" s="7" t="s">
        <v>3009</v>
      </c>
      <c r="V707" s="5" t="s">
        <v>78</v>
      </c>
      <c r="W707" s="5" t="s">
        <v>69</v>
      </c>
      <c r="X707" s="5" t="str">
        <f t="shared" si="85"/>
        <v>parks department
clean up/cover up</v>
      </c>
      <c r="Y707" s="5" t="s">
        <v>70</v>
      </c>
      <c r="Z707" s="5" t="s">
        <v>71</v>
      </c>
      <c r="AA707" s="5" t="str">
        <f t="shared" si="86"/>
        <v>police/sheriff
other</v>
      </c>
      <c r="AB707" s="5"/>
      <c r="AC707" s="5"/>
      <c r="AD707" s="5" t="str">
        <f t="shared" si="87"/>
        <v>
</v>
      </c>
      <c r="AE707" s="12"/>
      <c r="AF707" s="12"/>
      <c r="AG707" s="12" t="str">
        <f t="shared" si="88"/>
        <v>
</v>
      </c>
      <c r="AH707" s="12">
        <v>2.0</v>
      </c>
      <c r="AI707" s="12" t="str">
        <f t="shared" si="59"/>
        <v>Other</v>
      </c>
      <c r="AJ707" s="12" t="str">
        <f t="shared" si="60"/>
        <v>none</v>
      </c>
      <c r="AK707" s="22" t="str">
        <f t="shared" si="89"/>
        <v>clean up/cover up, other</v>
      </c>
      <c r="AL707" s="23" t="str">
        <f t="shared" si="62"/>
        <v>parks department, police/sheriff</v>
      </c>
      <c r="AM707" s="1" t="str">
        <f t="shared" si="90"/>
        <v/>
      </c>
      <c r="AN707" s="2" t="b">
        <f t="shared" si="64"/>
        <v>0</v>
      </c>
      <c r="AO707" s="1" t="b">
        <f t="shared" si="65"/>
        <v>1</v>
      </c>
      <c r="AP707" s="1" t="str">
        <f t="shared" si="66"/>
        <v>other</v>
      </c>
      <c r="AQ707" s="1" t="b">
        <f t="shared" si="67"/>
        <v>0</v>
      </c>
      <c r="AR707" s="1" t="b">
        <f t="shared" si="68"/>
        <v>0</v>
      </c>
      <c r="AS707" s="1" t="b">
        <f t="shared" si="69"/>
        <v>1</v>
      </c>
      <c r="AT707" s="1" t="str">
        <f t="shared" si="70"/>
        <v>parks department</v>
      </c>
      <c r="AU707" s="1" t="b">
        <f t="shared" si="71"/>
        <v>0</v>
      </c>
      <c r="AV707" s="1" t="b">
        <f t="shared" si="72"/>
        <v>1</v>
      </c>
      <c r="AW707" s="1" t="str">
        <f t="shared" si="73"/>
        <v>police/sheriff</v>
      </c>
      <c r="AX707" s="1" t="b">
        <f t="shared" si="74"/>
        <v>0</v>
      </c>
      <c r="AY707" s="1" t="b">
        <f t="shared" si="75"/>
        <v>0</v>
      </c>
      <c r="AZ707" s="1" t="b">
        <f t="shared" si="76"/>
        <v>0</v>
      </c>
      <c r="BA707" s="1" t="b">
        <f t="shared" si="77"/>
        <v>0</v>
      </c>
      <c r="BB707" s="1" t="b">
        <f t="shared" si="78"/>
        <v>1</v>
      </c>
    </row>
    <row r="708">
      <c r="A708" s="16" t="s">
        <v>3010</v>
      </c>
      <c r="B708" s="17">
        <v>42712.0</v>
      </c>
      <c r="C708" s="4" t="s">
        <v>340</v>
      </c>
      <c r="D708" s="3" t="s">
        <v>333</v>
      </c>
      <c r="E708" s="3" t="s">
        <v>53</v>
      </c>
      <c r="F708" s="18" t="s">
        <v>455</v>
      </c>
      <c r="G708" s="6"/>
      <c r="H708" s="6"/>
      <c r="I708" s="7" t="s">
        <v>3011</v>
      </c>
      <c r="J708" s="27"/>
      <c r="K708" s="19" t="s">
        <v>223</v>
      </c>
      <c r="L708" s="3" t="s">
        <v>242</v>
      </c>
      <c r="M708" s="3" t="s">
        <v>2972</v>
      </c>
      <c r="N708" s="3" t="s">
        <v>2965</v>
      </c>
      <c r="O708" s="4" t="s">
        <v>1330</v>
      </c>
      <c r="P708" s="96" t="s">
        <v>3012</v>
      </c>
      <c r="Q708" s="3" t="s">
        <v>874</v>
      </c>
      <c r="R708" s="21"/>
      <c r="S708" s="21"/>
      <c r="T708" s="7" t="s">
        <v>3013</v>
      </c>
      <c r="U708" s="25"/>
      <c r="V708" s="5" t="s">
        <v>68</v>
      </c>
      <c r="W708" s="5" t="s">
        <v>111</v>
      </c>
      <c r="X708" s="5" t="str">
        <f t="shared" si="85"/>
        <v>community members
letters/statements</v>
      </c>
      <c r="Y708" s="12"/>
      <c r="Z708" s="5"/>
      <c r="AA708" s="5" t="str">
        <f t="shared" si="86"/>
        <v>
</v>
      </c>
      <c r="AB708" s="12"/>
      <c r="AC708" s="12"/>
      <c r="AD708" s="5" t="str">
        <f t="shared" si="87"/>
        <v>
</v>
      </c>
      <c r="AE708" s="12"/>
      <c r="AF708" s="12"/>
      <c r="AG708" s="12" t="str">
        <f t="shared" si="88"/>
        <v>
</v>
      </c>
      <c r="AH708" s="12">
        <v>1.0</v>
      </c>
      <c r="AI708" s="12" t="str">
        <f t="shared" si="59"/>
        <v>Graffiti</v>
      </c>
      <c r="AJ708" s="12" t="str">
        <f t="shared" si="60"/>
        <v>graffiti</v>
      </c>
      <c r="AK708" s="22" t="str">
        <f t="shared" si="89"/>
        <v>letters/statements</v>
      </c>
      <c r="AL708" s="23" t="str">
        <f t="shared" si="62"/>
        <v>letters/statements</v>
      </c>
      <c r="AM708" s="1" t="str">
        <f t="shared" si="90"/>
        <v>Immigrant</v>
      </c>
      <c r="AN708" s="2" t="b">
        <f t="shared" si="64"/>
        <v>1</v>
      </c>
      <c r="AO708" s="1" t="b">
        <f t="shared" si="65"/>
        <v>0</v>
      </c>
      <c r="AP708" s="1" t="str">
        <f t="shared" si="66"/>
        <v>no involvement</v>
      </c>
      <c r="AQ708" s="1" t="b">
        <f t="shared" si="67"/>
        <v>0</v>
      </c>
      <c r="AR708" s="1" t="b">
        <f t="shared" si="68"/>
        <v>1</v>
      </c>
      <c r="AS708" s="1" t="b">
        <f t="shared" si="69"/>
        <v>0</v>
      </c>
      <c r="AT708" s="1" t="str">
        <f t="shared" si="70"/>
        <v>None</v>
      </c>
      <c r="AU708" s="1" t="b">
        <f t="shared" si="71"/>
        <v>0</v>
      </c>
      <c r="AV708" s="1" t="b">
        <f t="shared" si="72"/>
        <v>0</v>
      </c>
      <c r="AW708" s="1" t="str">
        <f t="shared" si="73"/>
        <v>None</v>
      </c>
      <c r="AX708" s="1" t="b">
        <f t="shared" si="74"/>
        <v>0</v>
      </c>
      <c r="AY708" s="1" t="b">
        <f t="shared" si="75"/>
        <v>0</v>
      </c>
      <c r="AZ708" s="1" t="b">
        <f t="shared" si="76"/>
        <v>0</v>
      </c>
      <c r="BA708" s="1" t="b">
        <f t="shared" si="77"/>
        <v>0</v>
      </c>
      <c r="BB708" s="1" t="b">
        <f t="shared" si="78"/>
        <v>0</v>
      </c>
    </row>
    <row r="709">
      <c r="A709" s="16" t="s">
        <v>3014</v>
      </c>
      <c r="B709" s="24">
        <v>42718.0</v>
      </c>
      <c r="C709" s="4" t="s">
        <v>3015</v>
      </c>
      <c r="D709" s="3" t="s">
        <v>477</v>
      </c>
      <c r="E709" s="3" t="s">
        <v>53</v>
      </c>
      <c r="F709" s="18" t="s">
        <v>3016</v>
      </c>
      <c r="G709" s="6"/>
      <c r="H709" s="6"/>
      <c r="I709" s="25"/>
      <c r="J709" s="27"/>
      <c r="K709" s="19" t="s">
        <v>58</v>
      </c>
      <c r="L709" s="3" t="s">
        <v>59</v>
      </c>
      <c r="M709" s="3" t="s">
        <v>2972</v>
      </c>
      <c r="N709" s="3" t="s">
        <v>2965</v>
      </c>
      <c r="O709" s="3" t="s">
        <v>1359</v>
      </c>
      <c r="P709" s="20" t="s">
        <v>3017</v>
      </c>
      <c r="Q709" s="21"/>
      <c r="R709" s="21"/>
      <c r="S709" s="3" t="s">
        <v>126</v>
      </c>
      <c r="T709" s="7" t="s">
        <v>3018</v>
      </c>
      <c r="U709" s="7" t="s">
        <v>3019</v>
      </c>
      <c r="V709" s="5" t="s">
        <v>70</v>
      </c>
      <c r="W709" s="5" t="s">
        <v>42</v>
      </c>
      <c r="X709" s="5" t="str">
        <f t="shared" si="85"/>
        <v>police/sheriff
suspension/denial of access to space</v>
      </c>
      <c r="Y709" s="12"/>
      <c r="Z709" s="5"/>
      <c r="AA709" s="5" t="str">
        <f t="shared" si="86"/>
        <v>
</v>
      </c>
      <c r="AB709" s="12"/>
      <c r="AC709" s="12"/>
      <c r="AD709" s="5" t="str">
        <f t="shared" si="87"/>
        <v>
</v>
      </c>
      <c r="AE709" s="12"/>
      <c r="AF709" s="12"/>
      <c r="AG709" s="12" t="str">
        <f t="shared" si="88"/>
        <v>
</v>
      </c>
      <c r="AH709" s="12">
        <v>1.0</v>
      </c>
      <c r="AI709" s="12" t="str">
        <f t="shared" si="59"/>
        <v>Other</v>
      </c>
      <c r="AJ709" s="12" t="str">
        <f t="shared" si="60"/>
        <v>other</v>
      </c>
      <c r="AK709" s="22" t="str">
        <f t="shared" si="89"/>
        <v>suspension/denial of access to space</v>
      </c>
      <c r="AL709" s="23" t="str">
        <f t="shared" si="62"/>
        <v>suspension/denial of access to space</v>
      </c>
      <c r="AM709" s="1" t="str">
        <f t="shared" si="90"/>
        <v/>
      </c>
      <c r="AN709" s="2" t="b">
        <f t="shared" si="64"/>
        <v>0</v>
      </c>
      <c r="AO709" s="1" t="b">
        <f t="shared" si="65"/>
        <v>1</v>
      </c>
      <c r="AP709" s="1" t="str">
        <f t="shared" si="66"/>
        <v>suspension/denial of access to space</v>
      </c>
      <c r="AQ709" s="1" t="b">
        <f t="shared" si="67"/>
        <v>0</v>
      </c>
      <c r="AR709" s="1" t="b">
        <f t="shared" si="68"/>
        <v>0</v>
      </c>
      <c r="AS709" s="1" t="b">
        <f t="shared" si="69"/>
        <v>0</v>
      </c>
      <c r="AT709" s="1" t="str">
        <f t="shared" si="70"/>
        <v>None</v>
      </c>
      <c r="AU709" s="1" t="b">
        <f t="shared" si="71"/>
        <v>1</v>
      </c>
      <c r="AV709" s="1" t="b">
        <f t="shared" si="72"/>
        <v>0</v>
      </c>
      <c r="AW709" s="1" t="str">
        <f t="shared" si="73"/>
        <v>None</v>
      </c>
      <c r="AX709" s="1" t="b">
        <f t="shared" si="74"/>
        <v>0</v>
      </c>
      <c r="AY709" s="1" t="b">
        <f t="shared" si="75"/>
        <v>0</v>
      </c>
      <c r="AZ709" s="1" t="b">
        <f t="shared" si="76"/>
        <v>0</v>
      </c>
      <c r="BA709" s="1" t="b">
        <f t="shared" si="77"/>
        <v>0</v>
      </c>
      <c r="BB709" s="1" t="b">
        <f t="shared" si="78"/>
        <v>1</v>
      </c>
    </row>
    <row r="710">
      <c r="A710" s="16" t="s">
        <v>3020</v>
      </c>
      <c r="B710" s="17">
        <v>42718.0</v>
      </c>
      <c r="C710" s="4" t="s">
        <v>3007</v>
      </c>
      <c r="D710" s="3" t="s">
        <v>95</v>
      </c>
      <c r="E710" s="3" t="s">
        <v>53</v>
      </c>
      <c r="F710" s="18" t="s">
        <v>54</v>
      </c>
      <c r="G710" s="6"/>
      <c r="H710" s="6"/>
      <c r="I710" s="25"/>
      <c r="J710" s="27"/>
      <c r="K710" s="19" t="s">
        <v>83</v>
      </c>
      <c r="L710" s="3" t="s">
        <v>325</v>
      </c>
      <c r="M710" s="3" t="s">
        <v>2972</v>
      </c>
      <c r="N710" s="3" t="s">
        <v>2965</v>
      </c>
      <c r="O710" s="3" t="s">
        <v>160</v>
      </c>
      <c r="P710" s="74"/>
      <c r="Q710" s="21"/>
      <c r="R710" s="21"/>
      <c r="S710" s="21"/>
      <c r="T710" s="7" t="s">
        <v>3021</v>
      </c>
      <c r="U710" s="7" t="s">
        <v>3022</v>
      </c>
      <c r="V710" s="5" t="s">
        <v>163</v>
      </c>
      <c r="W710" s="5" t="s">
        <v>92</v>
      </c>
      <c r="X710" s="5" t="str">
        <f t="shared" si="85"/>
        <v>religious leaders
gathering/protest/vigil/demonstration</v>
      </c>
      <c r="Y710" s="5" t="s">
        <v>70</v>
      </c>
      <c r="Z710" s="5" t="s">
        <v>71</v>
      </c>
      <c r="AA710" s="5" t="str">
        <f t="shared" si="86"/>
        <v>police/sheriff
other</v>
      </c>
      <c r="AB710" s="12"/>
      <c r="AC710" s="12"/>
      <c r="AD710" s="5" t="str">
        <f t="shared" si="87"/>
        <v>
</v>
      </c>
      <c r="AE710" s="12"/>
      <c r="AF710" s="12"/>
      <c r="AG710" s="12" t="str">
        <f t="shared" si="88"/>
        <v>
</v>
      </c>
      <c r="AH710" s="12">
        <v>2.0</v>
      </c>
      <c r="AI710" s="12" t="str">
        <f t="shared" si="59"/>
        <v>Vandalism</v>
      </c>
      <c r="AJ710" s="12" t="str">
        <f t="shared" si="60"/>
        <v>vandalism</v>
      </c>
      <c r="AK710" s="22" t="str">
        <f t="shared" si="89"/>
        <v>gathering/protest/vigil/demonstration, other</v>
      </c>
      <c r="AL710" s="23" t="str">
        <f t="shared" si="62"/>
        <v>religious leaders, police/sheriff</v>
      </c>
      <c r="AM710" s="1" t="str">
        <f t="shared" si="90"/>
        <v/>
      </c>
      <c r="AN710" s="2" t="b">
        <f t="shared" si="64"/>
        <v>0</v>
      </c>
      <c r="AO710" s="1" t="b">
        <f t="shared" si="65"/>
        <v>1</v>
      </c>
      <c r="AP710" s="1" t="str">
        <f t="shared" si="66"/>
        <v>other</v>
      </c>
      <c r="AQ710" s="1" t="b">
        <f t="shared" si="67"/>
        <v>1</v>
      </c>
      <c r="AR710" s="1" t="b">
        <f t="shared" si="68"/>
        <v>0</v>
      </c>
      <c r="AS710" s="1" t="b">
        <f t="shared" si="69"/>
        <v>0</v>
      </c>
      <c r="AT710" s="1" t="str">
        <f t="shared" si="70"/>
        <v>None</v>
      </c>
      <c r="AU710" s="1" t="b">
        <f t="shared" si="71"/>
        <v>0</v>
      </c>
      <c r="AV710" s="1" t="b">
        <f t="shared" si="72"/>
        <v>1</v>
      </c>
      <c r="AW710" s="1" t="str">
        <f t="shared" si="73"/>
        <v>police/sheriff</v>
      </c>
      <c r="AX710" s="1" t="b">
        <f t="shared" si="74"/>
        <v>0</v>
      </c>
      <c r="AY710" s="1" t="b">
        <f t="shared" si="75"/>
        <v>1</v>
      </c>
      <c r="AZ710" s="1" t="b">
        <f t="shared" si="76"/>
        <v>0</v>
      </c>
      <c r="BA710" s="1" t="b">
        <f t="shared" si="77"/>
        <v>1</v>
      </c>
      <c r="BB710" s="1" t="b">
        <f t="shared" si="78"/>
        <v>1</v>
      </c>
    </row>
    <row r="711">
      <c r="A711" s="62" t="s">
        <v>3023</v>
      </c>
      <c r="B711" s="24">
        <v>42725.0</v>
      </c>
      <c r="C711" s="4" t="s">
        <v>3024</v>
      </c>
      <c r="D711" s="3" t="s">
        <v>333</v>
      </c>
      <c r="E711" s="3" t="s">
        <v>53</v>
      </c>
      <c r="F711" s="18" t="s">
        <v>3025</v>
      </c>
      <c r="G711" s="6"/>
      <c r="H711" s="6"/>
      <c r="I711" s="25"/>
      <c r="J711" s="27"/>
      <c r="K711" s="19" t="s">
        <v>83</v>
      </c>
      <c r="L711" s="3" t="s">
        <v>1903</v>
      </c>
      <c r="M711" s="5" t="s">
        <v>2972</v>
      </c>
      <c r="N711" s="3" t="s">
        <v>2965</v>
      </c>
      <c r="O711" s="3" t="s">
        <v>893</v>
      </c>
      <c r="P711" s="74"/>
      <c r="Q711" s="3"/>
      <c r="R711" s="3"/>
      <c r="S711" s="21"/>
      <c r="T711" s="7" t="s">
        <v>3026</v>
      </c>
      <c r="U711" s="7" t="s">
        <v>3027</v>
      </c>
      <c r="V711" s="5" t="s">
        <v>70</v>
      </c>
      <c r="W711" s="5" t="s">
        <v>71</v>
      </c>
      <c r="X711" s="5" t="str">
        <f t="shared" si="85"/>
        <v>police/sheriff
other</v>
      </c>
      <c r="Y711" s="5"/>
      <c r="Z711" s="5"/>
      <c r="AA711" s="5" t="str">
        <f t="shared" si="86"/>
        <v>
</v>
      </c>
      <c r="AB711" s="12"/>
      <c r="AC711" s="12"/>
      <c r="AD711" s="5" t="str">
        <f t="shared" si="87"/>
        <v>
</v>
      </c>
      <c r="AE711" s="12"/>
      <c r="AF711" s="12"/>
      <c r="AG711" s="12" t="str">
        <f t="shared" si="88"/>
        <v>
</v>
      </c>
      <c r="AH711" s="12">
        <v>1.0</v>
      </c>
      <c r="AI711" s="12" t="str">
        <f t="shared" si="59"/>
        <v>Symbol</v>
      </c>
      <c r="AJ711" s="12" t="str">
        <f t="shared" si="60"/>
        <v>other</v>
      </c>
      <c r="AK711" s="22" t="str">
        <f t="shared" si="89"/>
        <v>other</v>
      </c>
      <c r="AL711" s="23" t="str">
        <f t="shared" si="62"/>
        <v>other</v>
      </c>
      <c r="AM711" s="1" t="str">
        <f t="shared" si="90"/>
        <v/>
      </c>
      <c r="AN711" s="2" t="b">
        <f t="shared" si="64"/>
        <v>0</v>
      </c>
      <c r="AO711" s="1" t="b">
        <f t="shared" si="65"/>
        <v>1</v>
      </c>
      <c r="AP711" s="1" t="str">
        <f t="shared" si="66"/>
        <v>other</v>
      </c>
      <c r="AQ711" s="1" t="b">
        <f t="shared" si="67"/>
        <v>0</v>
      </c>
      <c r="AR711" s="1" t="b">
        <f t="shared" si="68"/>
        <v>0</v>
      </c>
      <c r="AS711" s="1" t="b">
        <f t="shared" si="69"/>
        <v>0</v>
      </c>
      <c r="AT711" s="1" t="str">
        <f t="shared" si="70"/>
        <v>None</v>
      </c>
      <c r="AU711" s="1" t="b">
        <f t="shared" si="71"/>
        <v>0</v>
      </c>
      <c r="AV711" s="1" t="b">
        <f t="shared" si="72"/>
        <v>1</v>
      </c>
      <c r="AW711" s="1" t="str">
        <f t="shared" si="73"/>
        <v>police/sheriff</v>
      </c>
      <c r="AX711" s="1" t="b">
        <f t="shared" si="74"/>
        <v>0</v>
      </c>
      <c r="AY711" s="1" t="b">
        <f t="shared" si="75"/>
        <v>0</v>
      </c>
      <c r="AZ711" s="1" t="b">
        <f t="shared" si="76"/>
        <v>0</v>
      </c>
      <c r="BA711" s="1" t="b">
        <f t="shared" si="77"/>
        <v>0</v>
      </c>
      <c r="BB711" s="1" t="b">
        <f t="shared" si="78"/>
        <v>1</v>
      </c>
    </row>
    <row r="712">
      <c r="A712" s="16" t="s">
        <v>3028</v>
      </c>
      <c r="B712" s="24">
        <v>42733.0</v>
      </c>
      <c r="C712" s="4" t="s">
        <v>3029</v>
      </c>
      <c r="D712" s="3" t="s">
        <v>52</v>
      </c>
      <c r="E712" s="3" t="s">
        <v>53</v>
      </c>
      <c r="F712" s="18" t="s">
        <v>115</v>
      </c>
      <c r="G712" s="6"/>
      <c r="H712" s="6"/>
      <c r="I712" s="7" t="s">
        <v>3030</v>
      </c>
      <c r="J712" s="27"/>
      <c r="K712" s="19" t="s">
        <v>58</v>
      </c>
      <c r="L712" s="3" t="s">
        <v>59</v>
      </c>
      <c r="M712" s="3" t="s">
        <v>2972</v>
      </c>
      <c r="N712" s="3" t="s">
        <v>2965</v>
      </c>
      <c r="O712" s="3" t="s">
        <v>1524</v>
      </c>
      <c r="P712" s="20" t="s">
        <v>3031</v>
      </c>
      <c r="Q712" s="3" t="s">
        <v>874</v>
      </c>
      <c r="R712" s="5" t="s">
        <v>64</v>
      </c>
      <c r="S712" s="21"/>
      <c r="T712" s="7" t="s">
        <v>3032</v>
      </c>
      <c r="U712" s="7" t="s">
        <v>3033</v>
      </c>
      <c r="V712" s="5" t="s">
        <v>70</v>
      </c>
      <c r="W712" s="5" t="s">
        <v>71</v>
      </c>
      <c r="X712" s="5" t="str">
        <f t="shared" si="85"/>
        <v>police/sheriff
other</v>
      </c>
      <c r="Y712" s="5" t="s">
        <v>70</v>
      </c>
      <c r="Z712" s="5" t="s">
        <v>111</v>
      </c>
      <c r="AA712" s="5" t="str">
        <f t="shared" si="86"/>
        <v>police/sheriff
letters/statements</v>
      </c>
      <c r="AB712" s="5" t="s">
        <v>164</v>
      </c>
      <c r="AC712" s="5" t="s">
        <v>111</v>
      </c>
      <c r="AD712" s="5" t="str">
        <f t="shared" si="87"/>
        <v>business owner
letters/statements</v>
      </c>
      <c r="AE712" s="12"/>
      <c r="AF712" s="12"/>
      <c r="AG712" s="12" t="str">
        <f t="shared" si="88"/>
        <v>
</v>
      </c>
      <c r="AH712" s="12">
        <v>3.0</v>
      </c>
      <c r="AI712" s="12" t="str">
        <f t="shared" si="59"/>
        <v>Crime</v>
      </c>
      <c r="AJ712" s="12" t="str">
        <f t="shared" si="60"/>
        <v>hate-crime</v>
      </c>
      <c r="AK712" s="22" t="str">
        <f t="shared" si="89"/>
        <v>other, letters/statements, letters/statements</v>
      </c>
      <c r="AL712" s="23" t="str">
        <f t="shared" si="62"/>
        <v>police/sheriff, police/sheriff, business owner</v>
      </c>
      <c r="AM712" s="1" t="str">
        <f t="shared" si="90"/>
        <v>Immigrant, Black American Community</v>
      </c>
      <c r="AN712" s="2" t="b">
        <f t="shared" si="64"/>
        <v>1</v>
      </c>
      <c r="AO712" s="1" t="b">
        <f t="shared" si="65"/>
        <v>1</v>
      </c>
      <c r="AP712" s="1" t="str">
        <f t="shared" si="66"/>
        <v>other</v>
      </c>
      <c r="AQ712" s="1" t="b">
        <f t="shared" si="67"/>
        <v>0</v>
      </c>
      <c r="AR712" s="1" t="b">
        <f t="shared" si="68"/>
        <v>1</v>
      </c>
      <c r="AS712" s="1" t="b">
        <f t="shared" si="69"/>
        <v>0</v>
      </c>
      <c r="AT712" s="1" t="str">
        <f t="shared" si="70"/>
        <v>None</v>
      </c>
      <c r="AU712" s="1" t="b">
        <f t="shared" si="71"/>
        <v>0</v>
      </c>
      <c r="AV712" s="1" t="b">
        <f t="shared" si="72"/>
        <v>1</v>
      </c>
      <c r="AW712" s="1" t="str">
        <f t="shared" si="73"/>
        <v>police/sheriff</v>
      </c>
      <c r="AX712" s="1" t="b">
        <f t="shared" si="74"/>
        <v>0</v>
      </c>
      <c r="AY712" s="1" t="b">
        <f t="shared" si="75"/>
        <v>0</v>
      </c>
      <c r="AZ712" s="1" t="b">
        <f t="shared" si="76"/>
        <v>0</v>
      </c>
      <c r="BA712" s="1" t="b">
        <f t="shared" si="77"/>
        <v>0</v>
      </c>
      <c r="BB712" s="1" t="b">
        <f t="shared" si="78"/>
        <v>1</v>
      </c>
    </row>
    <row r="713">
      <c r="A713" s="16" t="s">
        <v>3034</v>
      </c>
      <c r="B713" s="17">
        <v>42737.0</v>
      </c>
      <c r="C713" s="4" t="s">
        <v>3035</v>
      </c>
      <c r="D713" s="3" t="s">
        <v>1036</v>
      </c>
      <c r="E713" s="3" t="s">
        <v>53</v>
      </c>
      <c r="F713" s="18" t="s">
        <v>54</v>
      </c>
      <c r="G713" s="6"/>
      <c r="H713" s="6"/>
      <c r="I713" s="25"/>
      <c r="J713" s="27"/>
      <c r="K713" s="19" t="s">
        <v>83</v>
      </c>
      <c r="L713" s="3" t="s">
        <v>979</v>
      </c>
      <c r="M713" s="3" t="s">
        <v>2972</v>
      </c>
      <c r="N713" s="3" t="s">
        <v>2965</v>
      </c>
      <c r="O713" s="3" t="s">
        <v>1359</v>
      </c>
      <c r="P713" s="20" t="s">
        <v>3036</v>
      </c>
      <c r="Q713" s="21"/>
      <c r="R713" s="21"/>
      <c r="S713" s="21"/>
      <c r="T713" s="7" t="s">
        <v>3037</v>
      </c>
      <c r="U713" s="7" t="s">
        <v>3038</v>
      </c>
      <c r="V713" s="5" t="s">
        <v>78</v>
      </c>
      <c r="W713" s="5" t="s">
        <v>69</v>
      </c>
      <c r="X713" s="5" t="str">
        <f t="shared" si="85"/>
        <v>parks department
clean up/cover up</v>
      </c>
      <c r="Y713" s="12"/>
      <c r="Z713" s="5"/>
      <c r="AA713" s="5" t="str">
        <f t="shared" si="86"/>
        <v>
</v>
      </c>
      <c r="AB713" s="12"/>
      <c r="AC713" s="12"/>
      <c r="AD713" s="5" t="str">
        <f t="shared" si="87"/>
        <v>
</v>
      </c>
      <c r="AE713" s="12"/>
      <c r="AF713" s="12"/>
      <c r="AG713" s="12" t="str">
        <f t="shared" si="88"/>
        <v>
</v>
      </c>
      <c r="AH713" s="12">
        <v>1.0</v>
      </c>
      <c r="AI713" s="12" t="str">
        <f t="shared" si="59"/>
        <v>Vandalism</v>
      </c>
      <c r="AJ713" s="12" t="str">
        <f t="shared" si="60"/>
        <v>vandalism</v>
      </c>
      <c r="AK713" s="22" t="str">
        <f t="shared" si="89"/>
        <v>clean up/cover up</v>
      </c>
      <c r="AL713" s="23" t="str">
        <f t="shared" si="62"/>
        <v>clean up/cover up</v>
      </c>
      <c r="AM713" s="1" t="str">
        <f t="shared" si="90"/>
        <v/>
      </c>
      <c r="AN713" s="2" t="b">
        <f t="shared" si="64"/>
        <v>0</v>
      </c>
      <c r="AO713" s="1" t="b">
        <f t="shared" si="65"/>
        <v>0</v>
      </c>
      <c r="AP713" s="1" t="str">
        <f t="shared" si="66"/>
        <v>no involvement</v>
      </c>
      <c r="AQ713" s="1" t="b">
        <f t="shared" si="67"/>
        <v>0</v>
      </c>
      <c r="AR713" s="1" t="b">
        <f t="shared" si="68"/>
        <v>0</v>
      </c>
      <c r="AS713" s="1" t="b">
        <f t="shared" si="69"/>
        <v>1</v>
      </c>
      <c r="AT713" s="1" t="str">
        <f t="shared" si="70"/>
        <v>parks department</v>
      </c>
      <c r="AU713" s="1" t="b">
        <f t="shared" si="71"/>
        <v>0</v>
      </c>
      <c r="AV713" s="1" t="b">
        <f t="shared" si="72"/>
        <v>0</v>
      </c>
      <c r="AW713" s="1" t="str">
        <f t="shared" si="73"/>
        <v>None</v>
      </c>
      <c r="AX713" s="1" t="b">
        <f t="shared" si="74"/>
        <v>0</v>
      </c>
      <c r="AY713" s="1" t="b">
        <f t="shared" si="75"/>
        <v>0</v>
      </c>
      <c r="AZ713" s="1" t="b">
        <f t="shared" si="76"/>
        <v>0</v>
      </c>
      <c r="BA713" s="1" t="b">
        <f t="shared" si="77"/>
        <v>0</v>
      </c>
      <c r="BB713" s="1" t="b">
        <f t="shared" si="78"/>
        <v>1</v>
      </c>
    </row>
    <row r="714">
      <c r="A714" s="16" t="s">
        <v>3039</v>
      </c>
      <c r="B714" s="17">
        <v>42742.0</v>
      </c>
      <c r="C714" s="4" t="s">
        <v>3040</v>
      </c>
      <c r="D714" s="3" t="s">
        <v>3041</v>
      </c>
      <c r="E714" s="3" t="s">
        <v>659</v>
      </c>
      <c r="F714" s="18" t="s">
        <v>3042</v>
      </c>
      <c r="G714" s="6"/>
      <c r="H714" s="6"/>
      <c r="I714" s="25"/>
      <c r="J714" s="27"/>
      <c r="K714" s="19" t="s">
        <v>83</v>
      </c>
      <c r="L714" s="3" t="s">
        <v>59</v>
      </c>
      <c r="M714" s="3" t="s">
        <v>2972</v>
      </c>
      <c r="N714" s="3" t="s">
        <v>2965</v>
      </c>
      <c r="O714" s="3" t="s">
        <v>244</v>
      </c>
      <c r="P714" s="74"/>
      <c r="Q714" s="21"/>
      <c r="R714" s="21"/>
      <c r="S714" s="21"/>
      <c r="T714" s="7" t="s">
        <v>3043</v>
      </c>
      <c r="U714" s="7"/>
      <c r="V714" s="5" t="s">
        <v>78</v>
      </c>
      <c r="W714" s="5" t="s">
        <v>69</v>
      </c>
      <c r="X714" s="5" t="str">
        <f t="shared" si="85"/>
        <v>parks department
clean up/cover up</v>
      </c>
      <c r="Y714" s="5" t="s">
        <v>78</v>
      </c>
      <c r="Z714" s="5" t="s">
        <v>111</v>
      </c>
      <c r="AA714" s="5" t="str">
        <f t="shared" si="86"/>
        <v>parks department
letters/statements</v>
      </c>
      <c r="AB714" s="12"/>
      <c r="AC714" s="12"/>
      <c r="AD714" s="5" t="str">
        <f t="shared" si="87"/>
        <v>
</v>
      </c>
      <c r="AE714" s="12"/>
      <c r="AF714" s="12"/>
      <c r="AG714" s="12" t="str">
        <f t="shared" si="88"/>
        <v>
</v>
      </c>
      <c r="AH714" s="12">
        <v>2.0</v>
      </c>
      <c r="AI714" s="12" t="str">
        <f t="shared" si="59"/>
        <v>Vandalism</v>
      </c>
      <c r="AJ714" s="12" t="str">
        <f t="shared" si="60"/>
        <v>vandalism</v>
      </c>
      <c r="AK714" s="22" t="str">
        <f t="shared" si="89"/>
        <v>clean up/cover up, letters/statements</v>
      </c>
      <c r="AL714" s="23" t="str">
        <f t="shared" si="62"/>
        <v>parks department, parks department</v>
      </c>
      <c r="AM714" s="1" t="str">
        <f t="shared" si="90"/>
        <v/>
      </c>
      <c r="AN714" s="2" t="b">
        <f t="shared" si="64"/>
        <v>0</v>
      </c>
      <c r="AO714" s="1" t="b">
        <f t="shared" si="65"/>
        <v>0</v>
      </c>
      <c r="AP714" s="1" t="str">
        <f t="shared" si="66"/>
        <v>no involvement</v>
      </c>
      <c r="AQ714" s="1" t="b">
        <f t="shared" si="67"/>
        <v>0</v>
      </c>
      <c r="AR714" s="1" t="b">
        <f t="shared" si="68"/>
        <v>1</v>
      </c>
      <c r="AS714" s="1" t="b">
        <f t="shared" si="69"/>
        <v>1</v>
      </c>
      <c r="AT714" s="1" t="str">
        <f t="shared" si="70"/>
        <v>parks department</v>
      </c>
      <c r="AU714" s="1" t="b">
        <f t="shared" si="71"/>
        <v>0</v>
      </c>
      <c r="AV714" s="1" t="b">
        <f t="shared" si="72"/>
        <v>0</v>
      </c>
      <c r="AW714" s="1" t="str">
        <f t="shared" si="73"/>
        <v>None</v>
      </c>
      <c r="AX714" s="1" t="b">
        <f t="shared" si="74"/>
        <v>0</v>
      </c>
      <c r="AY714" s="1" t="b">
        <f t="shared" si="75"/>
        <v>0</v>
      </c>
      <c r="AZ714" s="1" t="b">
        <f t="shared" si="76"/>
        <v>0</v>
      </c>
      <c r="BA714" s="1" t="b">
        <f t="shared" si="77"/>
        <v>0</v>
      </c>
      <c r="BB714" s="1" t="b">
        <f t="shared" si="78"/>
        <v>1</v>
      </c>
    </row>
    <row r="715">
      <c r="A715" s="16" t="s">
        <v>3044</v>
      </c>
      <c r="B715" s="17">
        <v>42743.0</v>
      </c>
      <c r="C715" s="4" t="s">
        <v>3045</v>
      </c>
      <c r="D715" s="3" t="s">
        <v>1036</v>
      </c>
      <c r="E715" s="3" t="s">
        <v>53</v>
      </c>
      <c r="F715" s="18" t="s">
        <v>881</v>
      </c>
      <c r="G715" s="6"/>
      <c r="H715" s="6"/>
      <c r="I715" s="25"/>
      <c r="J715" s="27"/>
      <c r="K715" s="19" t="s">
        <v>83</v>
      </c>
      <c r="L715" s="3" t="s">
        <v>212</v>
      </c>
      <c r="M715" s="3" t="s">
        <v>2972</v>
      </c>
      <c r="N715" s="3" t="s">
        <v>2965</v>
      </c>
      <c r="O715" s="3" t="s">
        <v>3046</v>
      </c>
      <c r="P715" s="20" t="s">
        <v>3047</v>
      </c>
      <c r="Q715" s="21"/>
      <c r="R715" s="21"/>
      <c r="S715" s="21"/>
      <c r="T715" s="7" t="s">
        <v>3048</v>
      </c>
      <c r="U715" s="7" t="s">
        <v>3049</v>
      </c>
      <c r="V715" s="5" t="s">
        <v>70</v>
      </c>
      <c r="W715" s="5" t="s">
        <v>71</v>
      </c>
      <c r="X715" s="5" t="str">
        <f t="shared" si="85"/>
        <v>police/sheriff
other</v>
      </c>
      <c r="Y715" s="12"/>
      <c r="Z715" s="5"/>
      <c r="AA715" s="5" t="str">
        <f t="shared" si="86"/>
        <v>
</v>
      </c>
      <c r="AB715" s="12"/>
      <c r="AC715" s="12"/>
      <c r="AD715" s="5" t="str">
        <f t="shared" si="87"/>
        <v>
</v>
      </c>
      <c r="AE715" s="12"/>
      <c r="AF715" s="12"/>
      <c r="AG715" s="12" t="str">
        <f t="shared" si="88"/>
        <v>
</v>
      </c>
      <c r="AH715" s="12">
        <v>1.0</v>
      </c>
      <c r="AI715" s="12" t="str">
        <f t="shared" si="59"/>
        <v>Symbol</v>
      </c>
      <c r="AJ715" s="12" t="str">
        <f t="shared" si="60"/>
        <v>other</v>
      </c>
      <c r="AK715" s="22" t="str">
        <f t="shared" si="89"/>
        <v>other</v>
      </c>
      <c r="AL715" s="23" t="str">
        <f t="shared" si="62"/>
        <v>other</v>
      </c>
      <c r="AM715" s="1" t="str">
        <f t="shared" si="90"/>
        <v/>
      </c>
      <c r="AN715" s="2" t="b">
        <f t="shared" si="64"/>
        <v>0</v>
      </c>
      <c r="AO715" s="1" t="b">
        <f t="shared" si="65"/>
        <v>1</v>
      </c>
      <c r="AP715" s="1" t="str">
        <f t="shared" si="66"/>
        <v>other</v>
      </c>
      <c r="AQ715" s="1" t="b">
        <f t="shared" si="67"/>
        <v>0</v>
      </c>
      <c r="AR715" s="1" t="b">
        <f t="shared" si="68"/>
        <v>0</v>
      </c>
      <c r="AS715" s="1" t="b">
        <f t="shared" si="69"/>
        <v>0</v>
      </c>
      <c r="AT715" s="1" t="str">
        <f t="shared" si="70"/>
        <v>None</v>
      </c>
      <c r="AU715" s="1" t="b">
        <f t="shared" si="71"/>
        <v>0</v>
      </c>
      <c r="AV715" s="1" t="b">
        <f t="shared" si="72"/>
        <v>1</v>
      </c>
      <c r="AW715" s="1" t="str">
        <f t="shared" si="73"/>
        <v>police/sheriff</v>
      </c>
      <c r="AX715" s="1" t="b">
        <f t="shared" si="74"/>
        <v>0</v>
      </c>
      <c r="AY715" s="1" t="b">
        <f t="shared" si="75"/>
        <v>0</v>
      </c>
      <c r="AZ715" s="1" t="b">
        <f t="shared" si="76"/>
        <v>0</v>
      </c>
      <c r="BA715" s="1" t="b">
        <f t="shared" si="77"/>
        <v>0</v>
      </c>
      <c r="BB715" s="1" t="b">
        <f t="shared" si="78"/>
        <v>1</v>
      </c>
    </row>
    <row r="716">
      <c r="A716" s="16" t="s">
        <v>3050</v>
      </c>
      <c r="B716" s="17">
        <v>42757.0</v>
      </c>
      <c r="C716" s="4" t="s">
        <v>1556</v>
      </c>
      <c r="D716" s="3" t="s">
        <v>220</v>
      </c>
      <c r="E716" s="3" t="s">
        <v>53</v>
      </c>
      <c r="F716" s="18" t="s">
        <v>54</v>
      </c>
      <c r="G716" s="6" t="s">
        <v>55</v>
      </c>
      <c r="H716" s="6"/>
      <c r="I716" s="25"/>
      <c r="J716" s="27"/>
      <c r="K716" s="19" t="s">
        <v>83</v>
      </c>
      <c r="L716" s="3" t="s">
        <v>59</v>
      </c>
      <c r="M716" s="3" t="s">
        <v>2972</v>
      </c>
      <c r="N716" s="3" t="s">
        <v>2965</v>
      </c>
      <c r="O716" s="3" t="s">
        <v>3051</v>
      </c>
      <c r="P716" s="20" t="s">
        <v>3052</v>
      </c>
      <c r="Q716" s="21"/>
      <c r="R716" s="21"/>
      <c r="S716" s="21"/>
      <c r="T716" s="7" t="s">
        <v>3053</v>
      </c>
      <c r="U716" s="7" t="s">
        <v>3054</v>
      </c>
      <c r="V716" s="5" t="s">
        <v>70</v>
      </c>
      <c r="W716" s="5" t="s">
        <v>71</v>
      </c>
      <c r="X716" s="5" t="str">
        <f t="shared" si="85"/>
        <v>police/sheriff
other</v>
      </c>
      <c r="Y716" s="12"/>
      <c r="Z716" s="5"/>
      <c r="AA716" s="5" t="str">
        <f t="shared" si="86"/>
        <v>
</v>
      </c>
      <c r="AB716" s="12"/>
      <c r="AC716" s="12"/>
      <c r="AD716" s="5" t="str">
        <f t="shared" si="87"/>
        <v>
</v>
      </c>
      <c r="AE716" s="12"/>
      <c r="AF716" s="12"/>
      <c r="AG716" s="12" t="str">
        <f t="shared" si="88"/>
        <v>
</v>
      </c>
      <c r="AH716" s="12">
        <v>1.0</v>
      </c>
      <c r="AI716" s="12" t="str">
        <f t="shared" si="59"/>
        <v>Vandalism</v>
      </c>
      <c r="AJ716" s="12" t="str">
        <f t="shared" si="60"/>
        <v>vandalism</v>
      </c>
      <c r="AK716" s="22" t="str">
        <f t="shared" si="89"/>
        <v>other</v>
      </c>
      <c r="AL716" s="23" t="str">
        <f t="shared" si="62"/>
        <v>other</v>
      </c>
      <c r="AM716" s="1" t="str">
        <f t="shared" si="90"/>
        <v/>
      </c>
      <c r="AN716" s="2" t="b">
        <f t="shared" si="64"/>
        <v>0</v>
      </c>
      <c r="AO716" s="1" t="b">
        <f t="shared" si="65"/>
        <v>1</v>
      </c>
      <c r="AP716" s="1" t="str">
        <f t="shared" si="66"/>
        <v>other</v>
      </c>
      <c r="AQ716" s="1" t="b">
        <f t="shared" si="67"/>
        <v>0</v>
      </c>
      <c r="AR716" s="1" t="b">
        <f t="shared" si="68"/>
        <v>0</v>
      </c>
      <c r="AS716" s="1" t="b">
        <f t="shared" si="69"/>
        <v>0</v>
      </c>
      <c r="AT716" s="1" t="str">
        <f t="shared" si="70"/>
        <v>None</v>
      </c>
      <c r="AU716" s="1" t="b">
        <f t="shared" si="71"/>
        <v>0</v>
      </c>
      <c r="AV716" s="1" t="b">
        <f t="shared" si="72"/>
        <v>1</v>
      </c>
      <c r="AW716" s="1" t="str">
        <f t="shared" si="73"/>
        <v>police/sheriff</v>
      </c>
      <c r="AX716" s="1" t="b">
        <f t="shared" si="74"/>
        <v>0</v>
      </c>
      <c r="AY716" s="1" t="b">
        <f t="shared" si="75"/>
        <v>0</v>
      </c>
      <c r="AZ716" s="1" t="b">
        <f t="shared" si="76"/>
        <v>0</v>
      </c>
      <c r="BA716" s="1" t="b">
        <f t="shared" si="77"/>
        <v>0</v>
      </c>
      <c r="BB716" s="1" t="b">
        <f t="shared" si="78"/>
        <v>1</v>
      </c>
    </row>
    <row r="717">
      <c r="A717" s="16" t="s">
        <v>1438</v>
      </c>
      <c r="B717" s="17">
        <v>42760.0</v>
      </c>
      <c r="C717" s="4" t="s">
        <v>2482</v>
      </c>
      <c r="D717" s="3" t="s">
        <v>477</v>
      </c>
      <c r="E717" s="3" t="s">
        <v>53</v>
      </c>
      <c r="F717" s="18" t="s">
        <v>378</v>
      </c>
      <c r="G717" s="6"/>
      <c r="H717" s="6"/>
      <c r="I717" s="25"/>
      <c r="J717" s="27"/>
      <c r="K717" s="19" t="s">
        <v>83</v>
      </c>
      <c r="L717" s="3" t="s">
        <v>59</v>
      </c>
      <c r="M717" s="3" t="s">
        <v>2972</v>
      </c>
      <c r="N717" s="3" t="s">
        <v>2965</v>
      </c>
      <c r="O717" s="3" t="s">
        <v>366</v>
      </c>
      <c r="P717" s="74"/>
      <c r="Q717" s="21"/>
      <c r="R717" s="21"/>
      <c r="S717" s="3" t="s">
        <v>88</v>
      </c>
      <c r="T717" s="7" t="s">
        <v>1441</v>
      </c>
      <c r="U717" s="7" t="s">
        <v>3055</v>
      </c>
      <c r="V717" s="5" t="s">
        <v>70</v>
      </c>
      <c r="W717" s="5" t="s">
        <v>42</v>
      </c>
      <c r="X717" s="5" t="str">
        <f t="shared" si="85"/>
        <v>police/sheriff
suspension/denial of access to space</v>
      </c>
      <c r="Y717" s="12"/>
      <c r="Z717" s="5"/>
      <c r="AA717" s="5" t="str">
        <f t="shared" si="86"/>
        <v>
</v>
      </c>
      <c r="AB717" s="12"/>
      <c r="AC717" s="12"/>
      <c r="AD717" s="5" t="str">
        <f t="shared" si="87"/>
        <v>
</v>
      </c>
      <c r="AE717" s="12"/>
      <c r="AF717" s="12"/>
      <c r="AG717" s="12" t="str">
        <f t="shared" si="88"/>
        <v>
</v>
      </c>
      <c r="AH717" s="12">
        <v>1.0</v>
      </c>
      <c r="AI717" s="12" t="str">
        <f t="shared" si="59"/>
        <v>Graffiti</v>
      </c>
      <c r="AJ717" s="12" t="str">
        <f t="shared" si="60"/>
        <v>graffiti</v>
      </c>
      <c r="AK717" s="22" t="str">
        <f t="shared" si="89"/>
        <v>suspension/denial of access to space</v>
      </c>
      <c r="AL717" s="23" t="str">
        <f t="shared" si="62"/>
        <v>suspension/denial of access to space</v>
      </c>
      <c r="AM717" s="1" t="str">
        <f t="shared" si="90"/>
        <v/>
      </c>
      <c r="AN717" s="2" t="b">
        <f t="shared" si="64"/>
        <v>0</v>
      </c>
      <c r="AO717" s="1" t="b">
        <f t="shared" si="65"/>
        <v>1</v>
      </c>
      <c r="AP717" s="1" t="str">
        <f t="shared" si="66"/>
        <v>suspension/denial of access to space</v>
      </c>
      <c r="AQ717" s="1" t="b">
        <f t="shared" si="67"/>
        <v>0</v>
      </c>
      <c r="AR717" s="1" t="b">
        <f t="shared" si="68"/>
        <v>0</v>
      </c>
      <c r="AS717" s="1" t="b">
        <f t="shared" si="69"/>
        <v>0</v>
      </c>
      <c r="AT717" s="1" t="str">
        <f t="shared" si="70"/>
        <v>None</v>
      </c>
      <c r="AU717" s="1" t="b">
        <f t="shared" si="71"/>
        <v>1</v>
      </c>
      <c r="AV717" s="1" t="b">
        <f t="shared" si="72"/>
        <v>0</v>
      </c>
      <c r="AW717" s="1" t="str">
        <f t="shared" si="73"/>
        <v>None</v>
      </c>
      <c r="AX717" s="1" t="b">
        <f t="shared" si="74"/>
        <v>0</v>
      </c>
      <c r="AY717" s="1" t="b">
        <f t="shared" si="75"/>
        <v>0</v>
      </c>
      <c r="AZ717" s="1" t="b">
        <f t="shared" si="76"/>
        <v>0</v>
      </c>
      <c r="BA717" s="1" t="b">
        <f t="shared" si="77"/>
        <v>0</v>
      </c>
      <c r="BB717" s="1" t="b">
        <f t="shared" si="78"/>
        <v>1</v>
      </c>
    </row>
    <row r="718">
      <c r="A718" s="16" t="s">
        <v>3056</v>
      </c>
      <c r="B718" s="17">
        <v>42767.0</v>
      </c>
      <c r="C718" s="4" t="s">
        <v>1288</v>
      </c>
      <c r="D718" s="3" t="s">
        <v>333</v>
      </c>
      <c r="E718" s="3" t="s">
        <v>53</v>
      </c>
      <c r="F718" s="18" t="s">
        <v>876</v>
      </c>
      <c r="G718" s="6"/>
      <c r="H718" s="6"/>
      <c r="I718" s="7" t="s">
        <v>311</v>
      </c>
      <c r="J718" s="27"/>
      <c r="K718" s="19" t="s">
        <v>83</v>
      </c>
      <c r="L718" s="3" t="s">
        <v>212</v>
      </c>
      <c r="M718" s="3" t="s">
        <v>2972</v>
      </c>
      <c r="N718" s="3" t="s">
        <v>2965</v>
      </c>
      <c r="O718" s="3" t="s">
        <v>1524</v>
      </c>
      <c r="P718" s="20" t="s">
        <v>3057</v>
      </c>
      <c r="Q718" s="21"/>
      <c r="R718" s="3"/>
      <c r="S718" s="21"/>
      <c r="T718" s="7" t="s">
        <v>3058</v>
      </c>
      <c r="U718" s="25"/>
      <c r="V718" s="5" t="s">
        <v>70</v>
      </c>
      <c r="W718" s="5" t="s">
        <v>71</v>
      </c>
      <c r="X718" s="5" t="str">
        <f t="shared" si="85"/>
        <v>police/sheriff
other</v>
      </c>
      <c r="Y718" s="5" t="s">
        <v>171</v>
      </c>
      <c r="Z718" s="5" t="s">
        <v>71</v>
      </c>
      <c r="AA718" s="5" t="str">
        <f t="shared" si="86"/>
        <v>ADL
other</v>
      </c>
      <c r="AB718" s="12"/>
      <c r="AC718" s="12"/>
      <c r="AD718" s="5" t="str">
        <f t="shared" si="87"/>
        <v>
</v>
      </c>
      <c r="AE718" s="12"/>
      <c r="AF718" s="12"/>
      <c r="AG718" s="12" t="str">
        <f t="shared" si="88"/>
        <v>
</v>
      </c>
      <c r="AH718" s="12">
        <v>2.0</v>
      </c>
      <c r="AI718" s="12" t="str">
        <f t="shared" si="59"/>
        <v>Symbol</v>
      </c>
      <c r="AJ718" s="12" t="str">
        <f t="shared" si="60"/>
        <v>other</v>
      </c>
      <c r="AK718" s="22" t="str">
        <f t="shared" si="89"/>
        <v>other, other</v>
      </c>
      <c r="AL718" s="23" t="str">
        <f t="shared" si="62"/>
        <v>police/sheriff, ADL</v>
      </c>
      <c r="AM718" s="1" t="str">
        <f t="shared" si="90"/>
        <v/>
      </c>
      <c r="AN718" s="2" t="b">
        <f t="shared" si="64"/>
        <v>0</v>
      </c>
      <c r="AO718" s="1" t="b">
        <f t="shared" si="65"/>
        <v>1</v>
      </c>
      <c r="AP718" s="1" t="str">
        <f t="shared" si="66"/>
        <v>other</v>
      </c>
      <c r="AQ718" s="1" t="b">
        <f t="shared" si="67"/>
        <v>0</v>
      </c>
      <c r="AR718" s="1" t="b">
        <f t="shared" si="68"/>
        <v>0</v>
      </c>
      <c r="AS718" s="1" t="b">
        <f t="shared" si="69"/>
        <v>0</v>
      </c>
      <c r="AT718" s="1" t="str">
        <f t="shared" si="70"/>
        <v>None</v>
      </c>
      <c r="AU718" s="1" t="b">
        <f t="shared" si="71"/>
        <v>0</v>
      </c>
      <c r="AV718" s="1" t="b">
        <f t="shared" si="72"/>
        <v>1</v>
      </c>
      <c r="AW718" s="1" t="str">
        <f t="shared" si="73"/>
        <v>police/sheriff</v>
      </c>
      <c r="AX718" s="1" t="b">
        <f t="shared" si="74"/>
        <v>0</v>
      </c>
      <c r="AY718" s="1" t="b">
        <f t="shared" si="75"/>
        <v>0</v>
      </c>
      <c r="AZ718" s="1" t="b">
        <f t="shared" si="76"/>
        <v>0</v>
      </c>
      <c r="BA718" s="1" t="b">
        <f t="shared" si="77"/>
        <v>0</v>
      </c>
      <c r="BB718" s="1" t="b">
        <f t="shared" si="78"/>
        <v>1</v>
      </c>
    </row>
    <row r="719">
      <c r="A719" s="16" t="s">
        <v>3059</v>
      </c>
      <c r="B719" s="17">
        <v>42771.0</v>
      </c>
      <c r="C719" s="4" t="s">
        <v>3060</v>
      </c>
      <c r="D719" s="3" t="s">
        <v>95</v>
      </c>
      <c r="E719" s="3" t="s">
        <v>96</v>
      </c>
      <c r="F719" s="18" t="s">
        <v>55</v>
      </c>
      <c r="G719" s="6" t="s">
        <v>54</v>
      </c>
      <c r="H719" s="6"/>
      <c r="I719" s="25"/>
      <c r="J719" s="27"/>
      <c r="K719" s="19" t="s">
        <v>83</v>
      </c>
      <c r="L719" s="3" t="s">
        <v>59</v>
      </c>
      <c r="M719" s="3" t="s">
        <v>2972</v>
      </c>
      <c r="N719" s="3" t="s">
        <v>2965</v>
      </c>
      <c r="O719" s="3" t="s">
        <v>1524</v>
      </c>
      <c r="P719" s="74"/>
      <c r="Q719" s="21"/>
      <c r="R719" s="21"/>
      <c r="S719" s="21"/>
      <c r="T719" s="7" t="s">
        <v>3061</v>
      </c>
      <c r="U719" s="7" t="s">
        <v>3062</v>
      </c>
      <c r="V719" s="5" t="s">
        <v>78</v>
      </c>
      <c r="W719" s="5" t="s">
        <v>69</v>
      </c>
      <c r="X719" s="5" t="str">
        <f t="shared" si="85"/>
        <v>parks department
clean up/cover up</v>
      </c>
      <c r="Y719" s="12"/>
      <c r="Z719" s="5"/>
      <c r="AA719" s="5" t="str">
        <f t="shared" si="86"/>
        <v>
</v>
      </c>
      <c r="AB719" s="12"/>
      <c r="AC719" s="12"/>
      <c r="AD719" s="5" t="str">
        <f t="shared" si="87"/>
        <v>
</v>
      </c>
      <c r="AE719" s="12"/>
      <c r="AF719" s="12"/>
      <c r="AG719" s="12" t="str">
        <f t="shared" si="88"/>
        <v>
</v>
      </c>
      <c r="AH719" s="12">
        <v>1.0</v>
      </c>
      <c r="AI719" s="12" t="str">
        <f t="shared" si="59"/>
        <v>Graffiti</v>
      </c>
      <c r="AJ719" s="12" t="str">
        <f t="shared" si="60"/>
        <v>vandalism</v>
      </c>
      <c r="AK719" s="22" t="str">
        <f t="shared" si="89"/>
        <v>clean up/cover up</v>
      </c>
      <c r="AL719" s="23" t="str">
        <f t="shared" si="62"/>
        <v>clean up/cover up</v>
      </c>
      <c r="AM719" s="1" t="str">
        <f t="shared" si="90"/>
        <v/>
      </c>
      <c r="AN719" s="2" t="b">
        <f t="shared" si="64"/>
        <v>0</v>
      </c>
      <c r="AO719" s="1" t="b">
        <f t="shared" si="65"/>
        <v>0</v>
      </c>
      <c r="AP719" s="1" t="str">
        <f t="shared" si="66"/>
        <v>no involvement</v>
      </c>
      <c r="AQ719" s="1" t="b">
        <f t="shared" si="67"/>
        <v>0</v>
      </c>
      <c r="AR719" s="1" t="b">
        <f t="shared" si="68"/>
        <v>0</v>
      </c>
      <c r="AS719" s="1" t="b">
        <f t="shared" si="69"/>
        <v>1</v>
      </c>
      <c r="AT719" s="1" t="str">
        <f t="shared" si="70"/>
        <v>parks department</v>
      </c>
      <c r="AU719" s="1" t="b">
        <f t="shared" si="71"/>
        <v>0</v>
      </c>
      <c r="AV719" s="1" t="b">
        <f t="shared" si="72"/>
        <v>0</v>
      </c>
      <c r="AW719" s="1" t="str">
        <f t="shared" si="73"/>
        <v>None</v>
      </c>
      <c r="AX719" s="1" t="b">
        <f t="shared" si="74"/>
        <v>0</v>
      </c>
      <c r="AY719" s="1" t="b">
        <f t="shared" si="75"/>
        <v>0</v>
      </c>
      <c r="AZ719" s="1" t="b">
        <f t="shared" si="76"/>
        <v>0</v>
      </c>
      <c r="BA719" s="1" t="b">
        <f t="shared" si="77"/>
        <v>0</v>
      </c>
      <c r="BB719" s="1" t="b">
        <f t="shared" si="78"/>
        <v>1</v>
      </c>
    </row>
    <row r="720">
      <c r="A720" s="117" t="s">
        <v>3063</v>
      </c>
      <c r="B720" s="17">
        <v>42784.0</v>
      </c>
      <c r="C720" s="4" t="s">
        <v>978</v>
      </c>
      <c r="D720" s="3" t="s">
        <v>333</v>
      </c>
      <c r="E720" s="3" t="s">
        <v>53</v>
      </c>
      <c r="F720" s="18" t="s">
        <v>55</v>
      </c>
      <c r="G720" s="6"/>
      <c r="H720" s="6"/>
      <c r="I720" s="7" t="s">
        <v>3064</v>
      </c>
      <c r="J720" s="27"/>
      <c r="K720" s="19" t="s">
        <v>83</v>
      </c>
      <c r="L720" s="3" t="s">
        <v>59</v>
      </c>
      <c r="M720" s="3" t="s">
        <v>2972</v>
      </c>
      <c r="N720" s="3" t="s">
        <v>2965</v>
      </c>
      <c r="O720" s="3" t="s">
        <v>1359</v>
      </c>
      <c r="P720" s="74"/>
      <c r="Q720" s="36"/>
      <c r="R720" s="21"/>
      <c r="S720" s="21"/>
      <c r="T720" s="25"/>
      <c r="U720" s="25"/>
      <c r="V720" s="12"/>
      <c r="W720" s="5"/>
      <c r="X720" s="5" t="str">
        <f t="shared" si="85"/>
        <v>
</v>
      </c>
      <c r="Y720" s="12"/>
      <c r="Z720" s="5"/>
      <c r="AA720" s="5" t="str">
        <f t="shared" si="86"/>
        <v>
</v>
      </c>
      <c r="AB720" s="12"/>
      <c r="AC720" s="12"/>
      <c r="AD720" s="5" t="str">
        <f t="shared" si="87"/>
        <v>
</v>
      </c>
      <c r="AE720" s="12"/>
      <c r="AF720" s="12"/>
      <c r="AG720" s="12" t="str">
        <f t="shared" si="88"/>
        <v>
</v>
      </c>
      <c r="AH720" s="12">
        <v>0.0</v>
      </c>
      <c r="AI720" s="12" t="str">
        <f t="shared" si="59"/>
        <v>Graffiti</v>
      </c>
      <c r="AJ720" s="12" t="str">
        <f t="shared" si="60"/>
        <v>graffiti</v>
      </c>
      <c r="AK720" s="22" t="str">
        <f t="shared" si="89"/>
        <v/>
      </c>
      <c r="AL720" s="39" t="str">
        <f t="shared" si="62"/>
        <v/>
      </c>
      <c r="AM720" s="1" t="str">
        <f t="shared" si="90"/>
        <v/>
      </c>
      <c r="AN720" s="2" t="b">
        <f t="shared" si="64"/>
        <v>0</v>
      </c>
      <c r="AO720" s="1" t="b">
        <f t="shared" si="65"/>
        <v>0</v>
      </c>
      <c r="AP720" s="1" t="str">
        <f t="shared" si="66"/>
        <v>no involvement</v>
      </c>
      <c r="AQ720" s="1" t="b">
        <f t="shared" si="67"/>
        <v>0</v>
      </c>
      <c r="AR720" s="1" t="b">
        <f t="shared" si="68"/>
        <v>0</v>
      </c>
      <c r="AS720" s="1" t="b">
        <f t="shared" si="69"/>
        <v>0</v>
      </c>
      <c r="AT720" s="1" t="str">
        <f t="shared" si="70"/>
        <v>None</v>
      </c>
      <c r="AU720" s="1" t="b">
        <f t="shared" si="71"/>
        <v>0</v>
      </c>
      <c r="AV720" s="1" t="b">
        <f t="shared" si="72"/>
        <v>0</v>
      </c>
      <c r="AW720" s="1" t="str">
        <f t="shared" si="73"/>
        <v>None</v>
      </c>
      <c r="AX720" s="1" t="b">
        <f t="shared" si="74"/>
        <v>0</v>
      </c>
      <c r="AY720" s="1" t="b">
        <f t="shared" si="75"/>
        <v>0</v>
      </c>
      <c r="AZ720" s="1" t="b">
        <f t="shared" si="76"/>
        <v>0</v>
      </c>
      <c r="BA720" s="1" t="b">
        <f t="shared" si="77"/>
        <v>0</v>
      </c>
      <c r="BB720" s="1" t="b">
        <f t="shared" si="78"/>
        <v>0</v>
      </c>
    </row>
    <row r="721">
      <c r="A721" s="16" t="s">
        <v>3065</v>
      </c>
      <c r="B721" s="17">
        <v>42790.0</v>
      </c>
      <c r="C721" s="4" t="s">
        <v>3066</v>
      </c>
      <c r="D721" s="3" t="s">
        <v>333</v>
      </c>
      <c r="E721" s="3" t="s">
        <v>53</v>
      </c>
      <c r="F721" s="18" t="s">
        <v>54</v>
      </c>
      <c r="G721" s="6"/>
      <c r="H721" s="6"/>
      <c r="I721" s="25"/>
      <c r="J721" s="27"/>
      <c r="K721" s="19" t="s">
        <v>83</v>
      </c>
      <c r="L721" s="3" t="s">
        <v>59</v>
      </c>
      <c r="M721" s="5" t="s">
        <v>2972</v>
      </c>
      <c r="N721" s="3" t="s">
        <v>2965</v>
      </c>
      <c r="O721" s="3" t="s">
        <v>214</v>
      </c>
      <c r="P721" s="20" t="s">
        <v>3067</v>
      </c>
      <c r="Q721" s="21"/>
      <c r="R721" s="21"/>
      <c r="S721" s="21"/>
      <c r="T721" s="25"/>
      <c r="U721" s="7" t="s">
        <v>3068</v>
      </c>
      <c r="V721" s="12"/>
      <c r="W721" s="5"/>
      <c r="X721" s="5" t="str">
        <f t="shared" si="85"/>
        <v>
</v>
      </c>
      <c r="Y721" s="12"/>
      <c r="Z721" s="5"/>
      <c r="AA721" s="5" t="str">
        <f t="shared" si="86"/>
        <v>
</v>
      </c>
      <c r="AB721" s="12"/>
      <c r="AC721" s="12"/>
      <c r="AD721" s="5" t="str">
        <f t="shared" si="87"/>
        <v>
</v>
      </c>
      <c r="AE721" s="12"/>
      <c r="AF721" s="12"/>
      <c r="AG721" s="12" t="str">
        <f t="shared" si="88"/>
        <v>
</v>
      </c>
      <c r="AH721" s="12">
        <v>0.0</v>
      </c>
      <c r="AI721" s="12" t="str">
        <f t="shared" si="59"/>
        <v>Vandalism</v>
      </c>
      <c r="AJ721" s="12" t="str">
        <f t="shared" si="60"/>
        <v>vandalism</v>
      </c>
      <c r="AK721" s="22" t="str">
        <f t="shared" si="89"/>
        <v/>
      </c>
      <c r="AL721" s="23" t="str">
        <f t="shared" si="62"/>
        <v/>
      </c>
      <c r="AM721" s="1" t="str">
        <f t="shared" si="90"/>
        <v/>
      </c>
      <c r="AN721" s="2" t="b">
        <f t="shared" si="64"/>
        <v>0</v>
      </c>
      <c r="AO721" s="1" t="b">
        <f t="shared" si="65"/>
        <v>0</v>
      </c>
      <c r="AP721" s="1" t="str">
        <f t="shared" si="66"/>
        <v>no involvement</v>
      </c>
      <c r="AQ721" s="1" t="b">
        <f t="shared" si="67"/>
        <v>0</v>
      </c>
      <c r="AR721" s="1" t="b">
        <f t="shared" si="68"/>
        <v>0</v>
      </c>
      <c r="AS721" s="1" t="b">
        <f t="shared" si="69"/>
        <v>0</v>
      </c>
      <c r="AT721" s="1" t="str">
        <f t="shared" si="70"/>
        <v>None</v>
      </c>
      <c r="AU721" s="1" t="b">
        <f t="shared" si="71"/>
        <v>0</v>
      </c>
      <c r="AV721" s="1" t="b">
        <f t="shared" si="72"/>
        <v>0</v>
      </c>
      <c r="AW721" s="1" t="str">
        <f t="shared" si="73"/>
        <v>None</v>
      </c>
      <c r="AX721" s="1" t="b">
        <f t="shared" si="74"/>
        <v>0</v>
      </c>
      <c r="AY721" s="1" t="b">
        <f t="shared" si="75"/>
        <v>0</v>
      </c>
      <c r="AZ721" s="1" t="b">
        <f t="shared" si="76"/>
        <v>0</v>
      </c>
      <c r="BA721" s="1" t="b">
        <f t="shared" si="77"/>
        <v>0</v>
      </c>
      <c r="BB721" s="1" t="b">
        <f t="shared" si="78"/>
        <v>0</v>
      </c>
    </row>
    <row r="722">
      <c r="A722" s="16" t="s">
        <v>3069</v>
      </c>
      <c r="B722" s="17">
        <v>42793.0</v>
      </c>
      <c r="C722" s="4" t="s">
        <v>1601</v>
      </c>
      <c r="D722" s="3" t="s">
        <v>81</v>
      </c>
      <c r="E722" s="3" t="s">
        <v>53</v>
      </c>
      <c r="F722" s="18" t="s">
        <v>1263</v>
      </c>
      <c r="G722" s="6"/>
      <c r="H722" s="6"/>
      <c r="I722" s="25"/>
      <c r="J722" s="27"/>
      <c r="K722" s="19" t="s">
        <v>83</v>
      </c>
      <c r="L722" s="3" t="s">
        <v>59</v>
      </c>
      <c r="M722" s="5" t="s">
        <v>2972</v>
      </c>
      <c r="N722" s="3" t="s">
        <v>2965</v>
      </c>
      <c r="O722" s="3" t="s">
        <v>3070</v>
      </c>
      <c r="P722" s="20" t="s">
        <v>3071</v>
      </c>
      <c r="Q722" s="21"/>
      <c r="R722" s="21"/>
      <c r="S722" s="21"/>
      <c r="T722" s="7" t="s">
        <v>3072</v>
      </c>
      <c r="U722" s="7" t="s">
        <v>3073</v>
      </c>
      <c r="V722" s="5" t="s">
        <v>1453</v>
      </c>
      <c r="W722" s="5" t="s">
        <v>69</v>
      </c>
      <c r="X722" s="5" t="str">
        <f t="shared" si="85"/>
        <v>department of transportation
clean up/cover up</v>
      </c>
      <c r="Y722" s="5" t="s">
        <v>68</v>
      </c>
      <c r="Z722" s="5" t="s">
        <v>92</v>
      </c>
      <c r="AA722" s="5" t="str">
        <f t="shared" si="86"/>
        <v>community members
gathering/protest/vigil/demonstration</v>
      </c>
      <c r="AB722" s="5" t="s">
        <v>68</v>
      </c>
      <c r="AC722" s="5" t="s">
        <v>111</v>
      </c>
      <c r="AD722" s="5" t="str">
        <f t="shared" si="87"/>
        <v>community members
letters/statements</v>
      </c>
      <c r="AE722" s="5" t="s">
        <v>68</v>
      </c>
      <c r="AF722" s="5" t="s">
        <v>71</v>
      </c>
      <c r="AG722" s="12" t="str">
        <f t="shared" si="88"/>
        <v>community members
other</v>
      </c>
      <c r="AH722" s="12">
        <v>4.0</v>
      </c>
      <c r="AI722" s="12" t="str">
        <f t="shared" si="59"/>
        <v>Graffiti</v>
      </c>
      <c r="AJ722" s="12" t="str">
        <f t="shared" si="60"/>
        <v>graffiti</v>
      </c>
      <c r="AK722" s="22" t="str">
        <f t="shared" si="89"/>
        <v>clean up/cover up, gathering/protest/vigil/demonstration, letters/statements, other</v>
      </c>
      <c r="AL722" s="23" t="str">
        <f t="shared" si="62"/>
        <v>department of transportation, community members, community members, community members</v>
      </c>
      <c r="AM722" s="1" t="str">
        <f t="shared" si="90"/>
        <v/>
      </c>
      <c r="AN722" s="2" t="b">
        <f t="shared" si="64"/>
        <v>0</v>
      </c>
      <c r="AO722" s="1" t="b">
        <f t="shared" si="65"/>
        <v>0</v>
      </c>
      <c r="AP722" s="1" t="str">
        <f t="shared" si="66"/>
        <v>no involvement</v>
      </c>
      <c r="AQ722" s="1" t="b">
        <f t="shared" si="67"/>
        <v>0</v>
      </c>
      <c r="AR722" s="1" t="b">
        <f t="shared" si="68"/>
        <v>1</v>
      </c>
      <c r="AS722" s="1" t="b">
        <f t="shared" si="69"/>
        <v>1</v>
      </c>
      <c r="AT722" s="1" t="str">
        <f t="shared" si="70"/>
        <v>department of transportation</v>
      </c>
      <c r="AU722" s="1" t="b">
        <f t="shared" si="71"/>
        <v>0</v>
      </c>
      <c r="AV722" s="1" t="b">
        <f t="shared" si="72"/>
        <v>1</v>
      </c>
      <c r="AW722" s="1" t="str">
        <f t="shared" si="73"/>
        <v>community members</v>
      </c>
      <c r="AX722" s="1" t="b">
        <f t="shared" si="74"/>
        <v>0</v>
      </c>
      <c r="AY722" s="1" t="b">
        <f t="shared" si="75"/>
        <v>1</v>
      </c>
      <c r="AZ722" s="1" t="b">
        <f t="shared" si="76"/>
        <v>0</v>
      </c>
      <c r="BA722" s="1" t="b">
        <f t="shared" si="77"/>
        <v>1</v>
      </c>
      <c r="BB722" s="1" t="b">
        <f t="shared" si="78"/>
        <v>1</v>
      </c>
    </row>
    <row r="723">
      <c r="A723" s="62" t="s">
        <v>3074</v>
      </c>
      <c r="B723" s="17">
        <v>42833.0</v>
      </c>
      <c r="C723" s="4" t="s">
        <v>2028</v>
      </c>
      <c r="D723" s="3" t="s">
        <v>74</v>
      </c>
      <c r="E723" s="3" t="s">
        <v>53</v>
      </c>
      <c r="F723" s="18" t="s">
        <v>157</v>
      </c>
      <c r="G723" s="6"/>
      <c r="H723" s="6"/>
      <c r="I723" s="25"/>
      <c r="J723" s="27"/>
      <c r="K723" s="19" t="s">
        <v>83</v>
      </c>
      <c r="L723" s="3" t="s">
        <v>59</v>
      </c>
      <c r="M723" s="3" t="s">
        <v>3075</v>
      </c>
      <c r="N723" s="3" t="s">
        <v>2965</v>
      </c>
      <c r="O723" s="3" t="s">
        <v>366</v>
      </c>
      <c r="P723" s="20" t="s">
        <v>3076</v>
      </c>
      <c r="Q723" s="21"/>
      <c r="R723" s="21"/>
      <c r="S723" s="21"/>
      <c r="T723" s="7" t="s">
        <v>561</v>
      </c>
      <c r="U723" s="11" t="s">
        <v>3077</v>
      </c>
      <c r="V723" s="5" t="s">
        <v>70</v>
      </c>
      <c r="W723" s="5" t="s">
        <v>71</v>
      </c>
      <c r="X723" s="5" t="str">
        <f t="shared" si="85"/>
        <v>police/sheriff
other</v>
      </c>
      <c r="Y723" s="5"/>
      <c r="Z723" s="5"/>
      <c r="AA723" s="5" t="str">
        <f t="shared" si="86"/>
        <v>
</v>
      </c>
      <c r="AB723" s="5"/>
      <c r="AC723" s="5"/>
      <c r="AD723" s="5" t="str">
        <f t="shared" si="87"/>
        <v>
</v>
      </c>
      <c r="AE723" s="12"/>
      <c r="AF723" s="12"/>
      <c r="AG723" s="12" t="str">
        <f t="shared" si="88"/>
        <v>
</v>
      </c>
      <c r="AH723" s="12">
        <v>1.0</v>
      </c>
      <c r="AI723" s="12" t="str">
        <f t="shared" si="59"/>
        <v>Symbol</v>
      </c>
      <c r="AJ723" s="12" t="str">
        <f t="shared" si="60"/>
        <v>Nazi-symbol</v>
      </c>
      <c r="AK723" s="22" t="str">
        <f t="shared" si="89"/>
        <v>other</v>
      </c>
      <c r="AL723" s="23" t="str">
        <f t="shared" si="62"/>
        <v>other</v>
      </c>
      <c r="AM723" s="1" t="str">
        <f t="shared" si="90"/>
        <v/>
      </c>
      <c r="AN723" s="2" t="b">
        <f t="shared" si="64"/>
        <v>0</v>
      </c>
      <c r="AO723" s="1" t="b">
        <f t="shared" si="65"/>
        <v>1</v>
      </c>
      <c r="AP723" s="1" t="str">
        <f t="shared" si="66"/>
        <v>other</v>
      </c>
      <c r="AQ723" s="1" t="b">
        <f t="shared" si="67"/>
        <v>0</v>
      </c>
      <c r="AR723" s="1" t="b">
        <f t="shared" si="68"/>
        <v>0</v>
      </c>
      <c r="AS723" s="1" t="b">
        <f t="shared" si="69"/>
        <v>0</v>
      </c>
      <c r="AT723" s="1" t="str">
        <f t="shared" si="70"/>
        <v>None</v>
      </c>
      <c r="AU723" s="1" t="b">
        <f t="shared" si="71"/>
        <v>0</v>
      </c>
      <c r="AV723" s="1" t="b">
        <f t="shared" si="72"/>
        <v>1</v>
      </c>
      <c r="AW723" s="1" t="str">
        <f t="shared" si="73"/>
        <v>police/sheriff</v>
      </c>
      <c r="AX723" s="1" t="b">
        <f t="shared" si="74"/>
        <v>0</v>
      </c>
      <c r="AY723" s="1" t="b">
        <f t="shared" si="75"/>
        <v>0</v>
      </c>
      <c r="AZ723" s="1" t="b">
        <f t="shared" si="76"/>
        <v>0</v>
      </c>
      <c r="BA723" s="1" t="b">
        <f t="shared" si="77"/>
        <v>0</v>
      </c>
      <c r="BB723" s="1" t="b">
        <f t="shared" si="78"/>
        <v>1</v>
      </c>
    </row>
    <row r="724">
      <c r="A724" s="16" t="s">
        <v>3078</v>
      </c>
      <c r="B724" s="17">
        <v>42837.0</v>
      </c>
      <c r="C724" s="4" t="s">
        <v>3079</v>
      </c>
      <c r="D724" s="3" t="s">
        <v>210</v>
      </c>
      <c r="E724" s="3" t="s">
        <v>659</v>
      </c>
      <c r="F724" s="18" t="s">
        <v>54</v>
      </c>
      <c r="G724" s="6"/>
      <c r="H724" s="6"/>
      <c r="I724" s="25"/>
      <c r="J724" s="27"/>
      <c r="K724" s="19" t="s">
        <v>83</v>
      </c>
      <c r="L724" s="3" t="s">
        <v>59</v>
      </c>
      <c r="M724" s="3" t="s">
        <v>2972</v>
      </c>
      <c r="N724" s="3" t="s">
        <v>2965</v>
      </c>
      <c r="O724" s="3" t="s">
        <v>1359</v>
      </c>
      <c r="P724" s="74"/>
      <c r="Q724" s="21"/>
      <c r="R724" s="21"/>
      <c r="S724" s="21"/>
      <c r="T724" s="7" t="s">
        <v>3080</v>
      </c>
      <c r="U724" s="7" t="s">
        <v>3081</v>
      </c>
      <c r="V724" s="5" t="s">
        <v>70</v>
      </c>
      <c r="W724" s="5" t="s">
        <v>71</v>
      </c>
      <c r="X724" s="5" t="str">
        <f t="shared" si="85"/>
        <v>police/sheriff
other</v>
      </c>
      <c r="Y724" s="5" t="s">
        <v>78</v>
      </c>
      <c r="Z724" s="5" t="s">
        <v>69</v>
      </c>
      <c r="AA724" s="5" t="str">
        <f t="shared" si="86"/>
        <v>parks department
clean up/cover up</v>
      </c>
      <c r="AB724" s="12"/>
      <c r="AC724" s="12"/>
      <c r="AD724" s="5" t="str">
        <f t="shared" si="87"/>
        <v>
</v>
      </c>
      <c r="AE724" s="12"/>
      <c r="AF724" s="12"/>
      <c r="AG724" s="12" t="str">
        <f t="shared" si="88"/>
        <v>
</v>
      </c>
      <c r="AH724" s="12">
        <v>2.0</v>
      </c>
      <c r="AI724" s="12" t="str">
        <f t="shared" si="59"/>
        <v>Vandalism</v>
      </c>
      <c r="AJ724" s="12" t="str">
        <f t="shared" si="60"/>
        <v>vandalism</v>
      </c>
      <c r="AK724" s="22" t="str">
        <f t="shared" si="89"/>
        <v>other, clean up/cover up</v>
      </c>
      <c r="AL724" s="23" t="str">
        <f t="shared" si="62"/>
        <v>police/sheriff, parks department</v>
      </c>
      <c r="AM724" s="1" t="str">
        <f t="shared" si="90"/>
        <v/>
      </c>
      <c r="AN724" s="2" t="b">
        <f t="shared" si="64"/>
        <v>0</v>
      </c>
      <c r="AO724" s="1" t="b">
        <f t="shared" si="65"/>
        <v>1</v>
      </c>
      <c r="AP724" s="1" t="str">
        <f t="shared" si="66"/>
        <v>other</v>
      </c>
      <c r="AQ724" s="1" t="b">
        <f t="shared" si="67"/>
        <v>0</v>
      </c>
      <c r="AR724" s="1" t="b">
        <f t="shared" si="68"/>
        <v>0</v>
      </c>
      <c r="AS724" s="1" t="b">
        <f t="shared" si="69"/>
        <v>1</v>
      </c>
      <c r="AT724" s="1" t="str">
        <f t="shared" si="70"/>
        <v>parks department</v>
      </c>
      <c r="AU724" s="1" t="b">
        <f t="shared" si="71"/>
        <v>0</v>
      </c>
      <c r="AV724" s="1" t="b">
        <f t="shared" si="72"/>
        <v>1</v>
      </c>
      <c r="AW724" s="1" t="str">
        <f t="shared" si="73"/>
        <v>police/sheriff</v>
      </c>
      <c r="AX724" s="1" t="b">
        <f t="shared" si="74"/>
        <v>0</v>
      </c>
      <c r="AY724" s="1" t="b">
        <f t="shared" si="75"/>
        <v>0</v>
      </c>
      <c r="AZ724" s="1" t="b">
        <f t="shared" si="76"/>
        <v>0</v>
      </c>
      <c r="BA724" s="1" t="b">
        <f t="shared" si="77"/>
        <v>0</v>
      </c>
      <c r="BB724" s="1" t="b">
        <f t="shared" si="78"/>
        <v>1</v>
      </c>
    </row>
    <row r="725">
      <c r="A725" s="47" t="s">
        <v>3082</v>
      </c>
      <c r="B725" s="17">
        <v>42864.0</v>
      </c>
      <c r="C725" s="4" t="s">
        <v>1412</v>
      </c>
      <c r="D725" s="3" t="s">
        <v>1413</v>
      </c>
      <c r="E725" s="3" t="s">
        <v>53</v>
      </c>
      <c r="F725" s="18" t="s">
        <v>54</v>
      </c>
      <c r="G725" s="6"/>
      <c r="H725" s="6"/>
      <c r="I725" s="25"/>
      <c r="J725" s="27"/>
      <c r="K725" s="19" t="s">
        <v>132</v>
      </c>
      <c r="L725" s="3" t="s">
        <v>151</v>
      </c>
      <c r="M725" s="3" t="s">
        <v>3083</v>
      </c>
      <c r="N725" s="3" t="s">
        <v>2965</v>
      </c>
      <c r="O725" s="3" t="s">
        <v>244</v>
      </c>
      <c r="P725" s="74"/>
      <c r="Q725" s="3" t="s">
        <v>134</v>
      </c>
      <c r="R725" s="21"/>
      <c r="S725" s="21"/>
      <c r="T725" s="7" t="s">
        <v>3084</v>
      </c>
      <c r="U725" s="7" t="s">
        <v>3085</v>
      </c>
      <c r="V725" s="5" t="s">
        <v>164</v>
      </c>
      <c r="W725" s="5" t="s">
        <v>69</v>
      </c>
      <c r="X725" s="5" t="str">
        <f t="shared" si="85"/>
        <v>business owner
clean up/cover up</v>
      </c>
      <c r="Y725" s="5" t="s">
        <v>68</v>
      </c>
      <c r="Z725" s="5" t="s">
        <v>69</v>
      </c>
      <c r="AA725" s="5" t="str">
        <f t="shared" si="86"/>
        <v>community members
clean up/cover up</v>
      </c>
      <c r="AB725" s="12"/>
      <c r="AC725" s="12"/>
      <c r="AD725" s="5" t="str">
        <f t="shared" si="87"/>
        <v>
</v>
      </c>
      <c r="AE725" s="12"/>
      <c r="AF725" s="12"/>
      <c r="AG725" s="12" t="str">
        <f t="shared" si="88"/>
        <v>
</v>
      </c>
      <c r="AH725" s="12">
        <v>2.0</v>
      </c>
      <c r="AI725" s="12" t="str">
        <f t="shared" si="59"/>
        <v>Vandalism</v>
      </c>
      <c r="AJ725" s="12" t="str">
        <f t="shared" si="60"/>
        <v>vandalism</v>
      </c>
      <c r="AK725" s="22" t="str">
        <f t="shared" si="89"/>
        <v>clean up/cover up, clean up/cover up</v>
      </c>
      <c r="AL725" s="23" t="str">
        <f t="shared" si="62"/>
        <v>business owner, community members</v>
      </c>
      <c r="AM725" s="1" t="str">
        <f t="shared" si="90"/>
        <v>Jewish Community</v>
      </c>
      <c r="AN725" s="2" t="b">
        <f t="shared" si="64"/>
        <v>0</v>
      </c>
      <c r="AO725" s="1" t="b">
        <f t="shared" si="65"/>
        <v>0</v>
      </c>
      <c r="AP725" s="1" t="str">
        <f t="shared" si="66"/>
        <v>no involvement</v>
      </c>
      <c r="AQ725" s="1" t="b">
        <f t="shared" si="67"/>
        <v>0</v>
      </c>
      <c r="AR725" s="1" t="b">
        <f t="shared" si="68"/>
        <v>0</v>
      </c>
      <c r="AS725" s="1" t="b">
        <f t="shared" si="69"/>
        <v>1</v>
      </c>
      <c r="AT725" s="1" t="str">
        <f t="shared" si="70"/>
        <v>business owner</v>
      </c>
      <c r="AU725" s="1" t="b">
        <f t="shared" si="71"/>
        <v>0</v>
      </c>
      <c r="AV725" s="1" t="b">
        <f t="shared" si="72"/>
        <v>0</v>
      </c>
      <c r="AW725" s="1" t="str">
        <f t="shared" si="73"/>
        <v>None</v>
      </c>
      <c r="AX725" s="1" t="b">
        <f t="shared" si="74"/>
        <v>0</v>
      </c>
      <c r="AY725" s="1" t="b">
        <f t="shared" si="75"/>
        <v>0</v>
      </c>
      <c r="AZ725" s="1" t="b">
        <f t="shared" si="76"/>
        <v>0</v>
      </c>
      <c r="BA725" s="1" t="b">
        <f t="shared" si="77"/>
        <v>0</v>
      </c>
      <c r="BB725" s="1" t="b">
        <f t="shared" si="78"/>
        <v>1</v>
      </c>
    </row>
    <row r="726">
      <c r="A726" s="16" t="s">
        <v>3086</v>
      </c>
      <c r="B726" s="17">
        <v>42882.0</v>
      </c>
      <c r="C726" s="4" t="s">
        <v>2333</v>
      </c>
      <c r="D726" s="3" t="s">
        <v>898</v>
      </c>
      <c r="E726" s="3" t="s">
        <v>53</v>
      </c>
      <c r="F726" s="18" t="s">
        <v>3087</v>
      </c>
      <c r="G726" s="6"/>
      <c r="H726" s="6"/>
      <c r="I726" s="25"/>
      <c r="J726" s="27"/>
      <c r="K726" s="19" t="s">
        <v>83</v>
      </c>
      <c r="L726" s="3" t="s">
        <v>517</v>
      </c>
      <c r="M726" s="3" t="s">
        <v>2972</v>
      </c>
      <c r="N726" s="3" t="s">
        <v>2965</v>
      </c>
      <c r="O726" s="3" t="s">
        <v>1524</v>
      </c>
      <c r="P726" s="74"/>
      <c r="Q726" s="21"/>
      <c r="R726" s="21"/>
      <c r="S726" s="21"/>
      <c r="T726" s="7" t="s">
        <v>3088</v>
      </c>
      <c r="U726" s="7" t="s">
        <v>3089</v>
      </c>
      <c r="V726" s="5" t="s">
        <v>70</v>
      </c>
      <c r="W726" s="5" t="s">
        <v>69</v>
      </c>
      <c r="X726" s="5" t="str">
        <f t="shared" si="85"/>
        <v>police/sheriff
clean up/cover up</v>
      </c>
      <c r="Y726" s="12"/>
      <c r="Z726" s="5"/>
      <c r="AA726" s="5" t="str">
        <f t="shared" si="86"/>
        <v>
</v>
      </c>
      <c r="AB726" s="12"/>
      <c r="AC726" s="12"/>
      <c r="AD726" s="5" t="str">
        <f t="shared" si="87"/>
        <v>
</v>
      </c>
      <c r="AE726" s="12"/>
      <c r="AF726" s="12"/>
      <c r="AG726" s="12" t="str">
        <f t="shared" si="88"/>
        <v>
</v>
      </c>
      <c r="AH726" s="12">
        <v>1.0</v>
      </c>
      <c r="AI726" s="12" t="str">
        <f t="shared" si="59"/>
        <v>Symbol</v>
      </c>
      <c r="AJ726" s="12" t="str">
        <f t="shared" si="60"/>
        <v>other</v>
      </c>
      <c r="AK726" s="22" t="str">
        <f t="shared" si="89"/>
        <v>clean up/cover up</v>
      </c>
      <c r="AL726" s="23" t="str">
        <f t="shared" si="62"/>
        <v>clean up/cover up</v>
      </c>
      <c r="AM726" s="1" t="str">
        <f t="shared" si="90"/>
        <v/>
      </c>
      <c r="AN726" s="2" t="b">
        <f t="shared" si="64"/>
        <v>0</v>
      </c>
      <c r="AO726" s="1" t="b">
        <f t="shared" si="65"/>
        <v>1</v>
      </c>
      <c r="AP726" s="1" t="str">
        <f t="shared" si="66"/>
        <v>clean up/cover up</v>
      </c>
      <c r="AQ726" s="1" t="b">
        <f t="shared" si="67"/>
        <v>0</v>
      </c>
      <c r="AR726" s="1" t="b">
        <f t="shared" si="68"/>
        <v>0</v>
      </c>
      <c r="AS726" s="1" t="b">
        <f t="shared" si="69"/>
        <v>1</v>
      </c>
      <c r="AT726" s="1" t="str">
        <f t="shared" si="70"/>
        <v>police/sheriff</v>
      </c>
      <c r="AU726" s="1" t="b">
        <f t="shared" si="71"/>
        <v>0</v>
      </c>
      <c r="AV726" s="1" t="b">
        <f t="shared" si="72"/>
        <v>0</v>
      </c>
      <c r="AW726" s="1" t="str">
        <f t="shared" si="73"/>
        <v>None</v>
      </c>
      <c r="AX726" s="1" t="b">
        <f t="shared" si="74"/>
        <v>0</v>
      </c>
      <c r="AY726" s="1" t="b">
        <f t="shared" si="75"/>
        <v>0</v>
      </c>
      <c r="AZ726" s="1" t="b">
        <f t="shared" si="76"/>
        <v>0</v>
      </c>
      <c r="BA726" s="1" t="b">
        <f t="shared" si="77"/>
        <v>0</v>
      </c>
      <c r="BB726" s="1" t="b">
        <f t="shared" si="78"/>
        <v>1</v>
      </c>
    </row>
    <row r="727">
      <c r="A727" s="16" t="s">
        <v>3090</v>
      </c>
      <c r="B727" s="17">
        <v>42886.0</v>
      </c>
      <c r="C727" s="4" t="s">
        <v>3091</v>
      </c>
      <c r="D727" s="3" t="s">
        <v>103</v>
      </c>
      <c r="E727" s="3" t="s">
        <v>53</v>
      </c>
      <c r="F727" s="18" t="s">
        <v>55</v>
      </c>
      <c r="G727" s="6"/>
      <c r="H727" s="6"/>
      <c r="I727" s="25"/>
      <c r="J727" s="27"/>
      <c r="K727" s="19" t="s">
        <v>83</v>
      </c>
      <c r="L727" s="3" t="s">
        <v>59</v>
      </c>
      <c r="M727" s="3" t="s">
        <v>2972</v>
      </c>
      <c r="N727" s="3" t="s">
        <v>2965</v>
      </c>
      <c r="O727" s="3" t="s">
        <v>860</v>
      </c>
      <c r="P727" s="20" t="s">
        <v>3092</v>
      </c>
      <c r="Q727" s="21"/>
      <c r="R727" s="21"/>
      <c r="S727" s="21"/>
      <c r="T727" s="7" t="s">
        <v>3093</v>
      </c>
      <c r="U727" s="25"/>
      <c r="V727" s="5" t="s">
        <v>78</v>
      </c>
      <c r="W727" s="5" t="s">
        <v>69</v>
      </c>
      <c r="X727" s="5" t="str">
        <f t="shared" si="85"/>
        <v>parks department
clean up/cover up</v>
      </c>
      <c r="Y727" s="12"/>
      <c r="Z727" s="5"/>
      <c r="AA727" s="5" t="str">
        <f t="shared" si="86"/>
        <v>
</v>
      </c>
      <c r="AB727" s="12"/>
      <c r="AC727" s="12"/>
      <c r="AD727" s="5" t="str">
        <f t="shared" si="87"/>
        <v>
</v>
      </c>
      <c r="AE727" s="12"/>
      <c r="AF727" s="12"/>
      <c r="AG727" s="12" t="str">
        <f t="shared" si="88"/>
        <v>
</v>
      </c>
      <c r="AH727" s="12">
        <v>1.0</v>
      </c>
      <c r="AI727" s="12" t="str">
        <f t="shared" si="59"/>
        <v>Graffiti</v>
      </c>
      <c r="AJ727" s="12" t="str">
        <f t="shared" si="60"/>
        <v>graffiti</v>
      </c>
      <c r="AK727" s="22" t="str">
        <f t="shared" si="89"/>
        <v>clean up/cover up</v>
      </c>
      <c r="AL727" s="23" t="str">
        <f t="shared" si="62"/>
        <v>clean up/cover up</v>
      </c>
      <c r="AM727" s="1" t="str">
        <f t="shared" si="90"/>
        <v/>
      </c>
      <c r="AN727" s="2" t="b">
        <f t="shared" si="64"/>
        <v>0</v>
      </c>
      <c r="AO727" s="1" t="b">
        <f t="shared" si="65"/>
        <v>0</v>
      </c>
      <c r="AP727" s="1" t="str">
        <f t="shared" si="66"/>
        <v>no involvement</v>
      </c>
      <c r="AQ727" s="1" t="b">
        <f t="shared" si="67"/>
        <v>0</v>
      </c>
      <c r="AR727" s="1" t="b">
        <f t="shared" si="68"/>
        <v>0</v>
      </c>
      <c r="AS727" s="1" t="b">
        <f t="shared" si="69"/>
        <v>1</v>
      </c>
      <c r="AT727" s="1" t="str">
        <f t="shared" si="70"/>
        <v>parks department</v>
      </c>
      <c r="AU727" s="1" t="b">
        <f t="shared" si="71"/>
        <v>0</v>
      </c>
      <c r="AV727" s="1" t="b">
        <f t="shared" si="72"/>
        <v>0</v>
      </c>
      <c r="AW727" s="1" t="str">
        <f t="shared" si="73"/>
        <v>None</v>
      </c>
      <c r="AX727" s="1" t="b">
        <f t="shared" si="74"/>
        <v>0</v>
      </c>
      <c r="AY727" s="1" t="b">
        <f t="shared" si="75"/>
        <v>0</v>
      </c>
      <c r="AZ727" s="1" t="b">
        <f t="shared" si="76"/>
        <v>0</v>
      </c>
      <c r="BA727" s="1" t="b">
        <f t="shared" si="77"/>
        <v>0</v>
      </c>
      <c r="BB727" s="1" t="b">
        <f t="shared" si="78"/>
        <v>1</v>
      </c>
    </row>
    <row r="728">
      <c r="A728" s="286" t="s">
        <v>3094</v>
      </c>
      <c r="B728" s="17">
        <v>42890.0</v>
      </c>
      <c r="C728" s="4" t="s">
        <v>3095</v>
      </c>
      <c r="D728" s="3" t="s">
        <v>3096</v>
      </c>
      <c r="E728" s="3" t="s">
        <v>53</v>
      </c>
      <c r="F728" s="18" t="s">
        <v>157</v>
      </c>
      <c r="G728" s="6"/>
      <c r="H728" s="6"/>
      <c r="I728" s="25"/>
      <c r="J728" s="27"/>
      <c r="K728" s="19" t="s">
        <v>83</v>
      </c>
      <c r="L728" s="3" t="s">
        <v>146</v>
      </c>
      <c r="M728" s="3" t="s">
        <v>2972</v>
      </c>
      <c r="N728" s="3" t="s">
        <v>2965</v>
      </c>
      <c r="O728" s="10" t="s">
        <v>62</v>
      </c>
      <c r="P728" s="74"/>
      <c r="Q728" s="21"/>
      <c r="R728" s="21"/>
      <c r="S728" s="21"/>
      <c r="T728" s="7" t="s">
        <v>3097</v>
      </c>
      <c r="U728" s="7" t="s">
        <v>3098</v>
      </c>
      <c r="V728" s="5" t="s">
        <v>78</v>
      </c>
      <c r="W728" s="5" t="s">
        <v>69</v>
      </c>
      <c r="X728" s="5" t="str">
        <f t="shared" si="85"/>
        <v>parks department
clean up/cover up</v>
      </c>
      <c r="Y728" s="5" t="s">
        <v>70</v>
      </c>
      <c r="Z728" s="5" t="s">
        <v>71</v>
      </c>
      <c r="AA728" s="5" t="str">
        <f t="shared" si="86"/>
        <v>police/sheriff
other</v>
      </c>
      <c r="AB728" s="12"/>
      <c r="AC728" s="12"/>
      <c r="AD728" s="5" t="str">
        <f t="shared" si="87"/>
        <v>
</v>
      </c>
      <c r="AE728" s="12"/>
      <c r="AF728" s="12"/>
      <c r="AG728" s="12" t="str">
        <f t="shared" si="88"/>
        <v>
</v>
      </c>
      <c r="AH728" s="12">
        <v>2.0</v>
      </c>
      <c r="AI728" s="12" t="str">
        <f t="shared" si="59"/>
        <v>Symbol</v>
      </c>
      <c r="AJ728" s="12" t="str">
        <f t="shared" si="60"/>
        <v>Nazi-symbol</v>
      </c>
      <c r="AK728" s="22" t="str">
        <f t="shared" si="89"/>
        <v>clean up/cover up, other</v>
      </c>
      <c r="AL728" s="23" t="str">
        <f t="shared" si="62"/>
        <v>parks department, police/sheriff</v>
      </c>
      <c r="AM728" s="1" t="str">
        <f t="shared" si="90"/>
        <v/>
      </c>
      <c r="AN728" s="2" t="b">
        <f t="shared" si="64"/>
        <v>0</v>
      </c>
      <c r="AO728" s="1" t="b">
        <f t="shared" si="65"/>
        <v>1</v>
      </c>
      <c r="AP728" s="1" t="str">
        <f t="shared" si="66"/>
        <v>other</v>
      </c>
      <c r="AQ728" s="1" t="b">
        <f t="shared" si="67"/>
        <v>0</v>
      </c>
      <c r="AR728" s="1" t="b">
        <f t="shared" si="68"/>
        <v>0</v>
      </c>
      <c r="AS728" s="1" t="b">
        <f t="shared" si="69"/>
        <v>1</v>
      </c>
      <c r="AT728" s="1" t="str">
        <f t="shared" si="70"/>
        <v>parks department</v>
      </c>
      <c r="AU728" s="1" t="b">
        <f t="shared" si="71"/>
        <v>0</v>
      </c>
      <c r="AV728" s="1" t="b">
        <f t="shared" si="72"/>
        <v>1</v>
      </c>
      <c r="AW728" s="1" t="str">
        <f t="shared" si="73"/>
        <v>police/sheriff</v>
      </c>
      <c r="AX728" s="1" t="b">
        <f t="shared" si="74"/>
        <v>0</v>
      </c>
      <c r="AY728" s="1" t="b">
        <f t="shared" si="75"/>
        <v>0</v>
      </c>
      <c r="AZ728" s="1" t="b">
        <f t="shared" si="76"/>
        <v>0</v>
      </c>
      <c r="BA728" s="1" t="b">
        <f t="shared" si="77"/>
        <v>0</v>
      </c>
      <c r="BB728" s="1" t="b">
        <f t="shared" si="78"/>
        <v>1</v>
      </c>
    </row>
    <row r="729">
      <c r="A729" s="287" t="s">
        <v>3099</v>
      </c>
      <c r="B729" s="17">
        <v>42891.0</v>
      </c>
      <c r="C729" s="4" t="s">
        <v>3095</v>
      </c>
      <c r="D729" s="3" t="s">
        <v>3096</v>
      </c>
      <c r="E729" s="3" t="s">
        <v>53</v>
      </c>
      <c r="F729" s="18" t="s">
        <v>157</v>
      </c>
      <c r="G729" s="6"/>
      <c r="H729" s="6"/>
      <c r="I729" s="25"/>
      <c r="J729" s="27"/>
      <c r="K729" s="19" t="s">
        <v>83</v>
      </c>
      <c r="L729" s="3" t="s">
        <v>146</v>
      </c>
      <c r="M729" s="3" t="s">
        <v>2972</v>
      </c>
      <c r="N729" s="3" t="s">
        <v>2965</v>
      </c>
      <c r="O729" s="10" t="s">
        <v>62</v>
      </c>
      <c r="P729" s="20" t="s">
        <v>3100</v>
      </c>
      <c r="Q729" s="21"/>
      <c r="R729" s="21"/>
      <c r="S729" s="21"/>
      <c r="T729" s="7" t="s">
        <v>3097</v>
      </c>
      <c r="U729" s="7" t="s">
        <v>3101</v>
      </c>
      <c r="V729" s="5" t="s">
        <v>78</v>
      </c>
      <c r="W729" s="5" t="s">
        <v>69</v>
      </c>
      <c r="X729" s="5" t="str">
        <f t="shared" si="85"/>
        <v>parks department
clean up/cover up</v>
      </c>
      <c r="Y729" s="5" t="s">
        <v>70</v>
      </c>
      <c r="Z729" s="5" t="s">
        <v>71</v>
      </c>
      <c r="AA729" s="5" t="str">
        <f t="shared" si="86"/>
        <v>police/sheriff
other</v>
      </c>
      <c r="AB729" s="12"/>
      <c r="AC729" s="12"/>
      <c r="AD729" s="5" t="str">
        <f t="shared" si="87"/>
        <v>
</v>
      </c>
      <c r="AE729" s="12"/>
      <c r="AF729" s="12"/>
      <c r="AG729" s="12" t="str">
        <f t="shared" si="88"/>
        <v>
</v>
      </c>
      <c r="AH729" s="12">
        <v>2.0</v>
      </c>
      <c r="AI729" s="12" t="str">
        <f t="shared" si="59"/>
        <v>Symbol</v>
      </c>
      <c r="AJ729" s="12" t="str">
        <f t="shared" si="60"/>
        <v>Nazi-symbol</v>
      </c>
      <c r="AK729" s="22" t="str">
        <f t="shared" si="89"/>
        <v>clean up/cover up, other</v>
      </c>
      <c r="AL729" s="23" t="str">
        <f t="shared" si="62"/>
        <v>parks department, police/sheriff</v>
      </c>
      <c r="AM729" s="1" t="str">
        <f t="shared" si="90"/>
        <v/>
      </c>
      <c r="AN729" s="2" t="b">
        <f t="shared" si="64"/>
        <v>0</v>
      </c>
      <c r="AO729" s="1" t="b">
        <f t="shared" si="65"/>
        <v>1</v>
      </c>
      <c r="AP729" s="1" t="str">
        <f t="shared" si="66"/>
        <v>other</v>
      </c>
      <c r="AQ729" s="1" t="b">
        <f t="shared" si="67"/>
        <v>0</v>
      </c>
      <c r="AR729" s="1" t="b">
        <f t="shared" si="68"/>
        <v>0</v>
      </c>
      <c r="AS729" s="1" t="b">
        <f t="shared" si="69"/>
        <v>1</v>
      </c>
      <c r="AT729" s="1" t="str">
        <f t="shared" si="70"/>
        <v>parks department</v>
      </c>
      <c r="AU729" s="1" t="b">
        <f t="shared" si="71"/>
        <v>0</v>
      </c>
      <c r="AV729" s="1" t="b">
        <f t="shared" si="72"/>
        <v>1</v>
      </c>
      <c r="AW729" s="1" t="str">
        <f t="shared" si="73"/>
        <v>police/sheriff</v>
      </c>
      <c r="AX729" s="1" t="b">
        <f t="shared" si="74"/>
        <v>0</v>
      </c>
      <c r="AY729" s="1" t="b">
        <f t="shared" si="75"/>
        <v>0</v>
      </c>
      <c r="AZ729" s="1" t="b">
        <f t="shared" si="76"/>
        <v>0</v>
      </c>
      <c r="BA729" s="1" t="b">
        <f t="shared" si="77"/>
        <v>0</v>
      </c>
      <c r="BB729" s="1" t="b">
        <f t="shared" si="78"/>
        <v>1</v>
      </c>
    </row>
    <row r="730">
      <c r="A730" s="62" t="s">
        <v>3102</v>
      </c>
      <c r="B730" s="17">
        <v>42961.0</v>
      </c>
      <c r="C730" s="4" t="s">
        <v>340</v>
      </c>
      <c r="D730" s="3" t="s">
        <v>333</v>
      </c>
      <c r="E730" s="3" t="s">
        <v>659</v>
      </c>
      <c r="F730" s="18" t="s">
        <v>82</v>
      </c>
      <c r="G730" s="26"/>
      <c r="H730" s="26"/>
      <c r="I730" s="25"/>
      <c r="J730" s="27"/>
      <c r="K730" s="19" t="s">
        <v>83</v>
      </c>
      <c r="L730" s="3" t="s">
        <v>3103</v>
      </c>
      <c r="M730" s="5" t="s">
        <v>2972</v>
      </c>
      <c r="N730" s="3" t="s">
        <v>2965</v>
      </c>
      <c r="O730" s="4" t="s">
        <v>1330</v>
      </c>
      <c r="P730" s="96"/>
      <c r="Q730" s="36"/>
      <c r="R730" s="21"/>
      <c r="S730" s="3"/>
      <c r="T730" s="46" t="s">
        <v>3104</v>
      </c>
      <c r="U730" s="7"/>
      <c r="V730" s="5" t="s">
        <v>68</v>
      </c>
      <c r="W730" s="5" t="s">
        <v>92</v>
      </c>
      <c r="X730" s="5" t="str">
        <f t="shared" si="85"/>
        <v>community members
gathering/protest/vigil/demonstration</v>
      </c>
      <c r="Y730" s="12"/>
      <c r="Z730" s="5"/>
      <c r="AA730" s="5" t="str">
        <f t="shared" si="86"/>
        <v>
</v>
      </c>
      <c r="AB730" s="12"/>
      <c r="AC730" s="12"/>
      <c r="AD730" s="5" t="str">
        <f t="shared" si="87"/>
        <v>
</v>
      </c>
      <c r="AE730" s="12"/>
      <c r="AF730" s="12"/>
      <c r="AG730" s="12" t="str">
        <f t="shared" si="88"/>
        <v>
</v>
      </c>
      <c r="AH730" s="12">
        <v>1.0</v>
      </c>
      <c r="AI730" s="12" t="str">
        <f t="shared" si="59"/>
        <v>Other</v>
      </c>
      <c r="AJ730" s="12" t="str">
        <f t="shared" si="60"/>
        <v>none</v>
      </c>
      <c r="AK730" s="22" t="str">
        <f t="shared" si="89"/>
        <v>gathering/protest/vigil/demonstration</v>
      </c>
      <c r="AL730" s="39" t="str">
        <f t="shared" si="62"/>
        <v>gathering/protest/vigil/demonstration</v>
      </c>
      <c r="AM730" s="1" t="str">
        <f t="shared" si="90"/>
        <v/>
      </c>
      <c r="AN730" s="2" t="b">
        <f t="shared" si="64"/>
        <v>0</v>
      </c>
      <c r="AO730" s="1" t="b">
        <f t="shared" si="65"/>
        <v>0</v>
      </c>
      <c r="AP730" s="1" t="str">
        <f t="shared" si="66"/>
        <v>no involvement</v>
      </c>
      <c r="AQ730" s="1" t="b">
        <f t="shared" si="67"/>
        <v>0</v>
      </c>
      <c r="AR730" s="1" t="b">
        <f t="shared" si="68"/>
        <v>0</v>
      </c>
      <c r="AS730" s="1" t="b">
        <f t="shared" si="69"/>
        <v>0</v>
      </c>
      <c r="AT730" s="1" t="str">
        <f t="shared" si="70"/>
        <v>None</v>
      </c>
      <c r="AU730" s="1" t="b">
        <f t="shared" si="71"/>
        <v>0</v>
      </c>
      <c r="AV730" s="1" t="b">
        <f t="shared" si="72"/>
        <v>0</v>
      </c>
      <c r="AW730" s="1" t="str">
        <f t="shared" si="73"/>
        <v>None</v>
      </c>
      <c r="AX730" s="1" t="b">
        <f t="shared" si="74"/>
        <v>0</v>
      </c>
      <c r="AY730" s="1" t="b">
        <f t="shared" si="75"/>
        <v>1</v>
      </c>
      <c r="AZ730" s="1" t="b">
        <f t="shared" si="76"/>
        <v>0</v>
      </c>
      <c r="BA730" s="1" t="b">
        <f t="shared" si="77"/>
        <v>1</v>
      </c>
      <c r="BB730" s="1" t="b">
        <f t="shared" si="78"/>
        <v>0</v>
      </c>
    </row>
    <row r="731">
      <c r="A731" s="16" t="s">
        <v>3105</v>
      </c>
      <c r="B731" s="17">
        <v>42965.0</v>
      </c>
      <c r="C731" s="4" t="s">
        <v>3106</v>
      </c>
      <c r="D731" s="3" t="s">
        <v>95</v>
      </c>
      <c r="E731" s="3" t="s">
        <v>53</v>
      </c>
      <c r="F731" s="18" t="s">
        <v>1654</v>
      </c>
      <c r="G731" s="6" t="s">
        <v>54</v>
      </c>
      <c r="H731" s="6"/>
      <c r="I731" s="25"/>
      <c r="J731" s="27"/>
      <c r="K731" s="19" t="s">
        <v>83</v>
      </c>
      <c r="L731" s="3" t="s">
        <v>59</v>
      </c>
      <c r="M731" s="3" t="s">
        <v>2972</v>
      </c>
      <c r="N731" s="3" t="s">
        <v>2965</v>
      </c>
      <c r="O731" s="3" t="s">
        <v>1359</v>
      </c>
      <c r="P731" s="74"/>
      <c r="Q731" s="21"/>
      <c r="R731" s="3"/>
      <c r="S731" s="21"/>
      <c r="T731" s="7" t="s">
        <v>3107</v>
      </c>
      <c r="U731" s="25"/>
      <c r="V731" s="5" t="s">
        <v>70</v>
      </c>
      <c r="W731" s="5" t="s">
        <v>71</v>
      </c>
      <c r="X731" s="5" t="str">
        <f t="shared" si="85"/>
        <v>police/sheriff
other</v>
      </c>
      <c r="Y731" s="12"/>
      <c r="Z731" s="5"/>
      <c r="AA731" s="5" t="str">
        <f t="shared" si="86"/>
        <v>
</v>
      </c>
      <c r="AB731" s="12"/>
      <c r="AC731" s="12"/>
      <c r="AD731" s="5" t="str">
        <f t="shared" si="87"/>
        <v>
</v>
      </c>
      <c r="AE731" s="12"/>
      <c r="AF731" s="12"/>
      <c r="AG731" s="12" t="str">
        <f t="shared" si="88"/>
        <v>
</v>
      </c>
      <c r="AH731" s="12">
        <v>1.0</v>
      </c>
      <c r="AI731" s="12" t="str">
        <f t="shared" si="59"/>
        <v>Symbol</v>
      </c>
      <c r="AJ731" s="12" t="str">
        <f t="shared" si="60"/>
        <v>vandalism</v>
      </c>
      <c r="AK731" s="22" t="str">
        <f t="shared" si="89"/>
        <v>other</v>
      </c>
      <c r="AL731" s="23" t="str">
        <f t="shared" si="62"/>
        <v>other</v>
      </c>
      <c r="AM731" s="1" t="str">
        <f t="shared" si="90"/>
        <v/>
      </c>
      <c r="AN731" s="2" t="b">
        <f t="shared" si="64"/>
        <v>0</v>
      </c>
      <c r="AO731" s="1" t="b">
        <f t="shared" si="65"/>
        <v>1</v>
      </c>
      <c r="AP731" s="1" t="str">
        <f t="shared" si="66"/>
        <v>other</v>
      </c>
      <c r="AQ731" s="1" t="b">
        <f t="shared" si="67"/>
        <v>0</v>
      </c>
      <c r="AR731" s="1" t="b">
        <f t="shared" si="68"/>
        <v>0</v>
      </c>
      <c r="AS731" s="1" t="b">
        <f t="shared" si="69"/>
        <v>0</v>
      </c>
      <c r="AT731" s="1" t="str">
        <f t="shared" si="70"/>
        <v>None</v>
      </c>
      <c r="AU731" s="1" t="b">
        <f t="shared" si="71"/>
        <v>0</v>
      </c>
      <c r="AV731" s="1" t="b">
        <f t="shared" si="72"/>
        <v>1</v>
      </c>
      <c r="AW731" s="1" t="str">
        <f t="shared" si="73"/>
        <v>police/sheriff</v>
      </c>
      <c r="AX731" s="1" t="b">
        <f t="shared" si="74"/>
        <v>0</v>
      </c>
      <c r="AY731" s="1" t="b">
        <f t="shared" si="75"/>
        <v>0</v>
      </c>
      <c r="AZ731" s="1" t="b">
        <f t="shared" si="76"/>
        <v>0</v>
      </c>
      <c r="BA731" s="1" t="b">
        <f t="shared" si="77"/>
        <v>0</v>
      </c>
      <c r="BB731" s="1" t="b">
        <f t="shared" si="78"/>
        <v>1</v>
      </c>
    </row>
    <row r="732">
      <c r="A732" s="16" t="s">
        <v>3108</v>
      </c>
      <c r="B732" s="17">
        <v>42998.0</v>
      </c>
      <c r="C732" s="4" t="s">
        <v>219</v>
      </c>
      <c r="D732" s="3" t="s">
        <v>220</v>
      </c>
      <c r="E732" s="3" t="s">
        <v>191</v>
      </c>
      <c r="F732" s="18" t="s">
        <v>54</v>
      </c>
      <c r="G732" s="6"/>
      <c r="H732" s="6"/>
      <c r="I732" s="7" t="s">
        <v>3109</v>
      </c>
      <c r="J732" s="27"/>
      <c r="K732" s="19" t="s">
        <v>83</v>
      </c>
      <c r="L732" s="3" t="s">
        <v>59</v>
      </c>
      <c r="M732" s="3" t="s">
        <v>3083</v>
      </c>
      <c r="N732" s="3" t="s">
        <v>2965</v>
      </c>
      <c r="O732" s="3" t="s">
        <v>244</v>
      </c>
      <c r="P732" s="20" t="s">
        <v>3110</v>
      </c>
      <c r="Q732" s="36"/>
      <c r="R732" s="42"/>
      <c r="S732" s="21"/>
      <c r="T732" s="7" t="s">
        <v>3111</v>
      </c>
      <c r="U732" s="7" t="s">
        <v>3112</v>
      </c>
      <c r="V732" s="5" t="s">
        <v>283</v>
      </c>
      <c r="W732" s="5" t="s">
        <v>111</v>
      </c>
      <c r="X732" s="5" t="str">
        <f t="shared" si="85"/>
        <v>student group
letters/statements</v>
      </c>
      <c r="Y732" s="5" t="s">
        <v>179</v>
      </c>
      <c r="Z732" s="5" t="s">
        <v>111</v>
      </c>
      <c r="AA732" s="5" t="str">
        <f t="shared" si="86"/>
        <v>school administration
letters/statements</v>
      </c>
      <c r="AB732" s="12"/>
      <c r="AC732" s="12"/>
      <c r="AD732" s="5" t="str">
        <f t="shared" si="87"/>
        <v>
</v>
      </c>
      <c r="AE732" s="12"/>
      <c r="AF732" s="12"/>
      <c r="AG732" s="12" t="str">
        <f t="shared" si="88"/>
        <v>
</v>
      </c>
      <c r="AH732" s="12">
        <v>2.0</v>
      </c>
      <c r="AI732" s="12" t="str">
        <f t="shared" si="59"/>
        <v>Vandalism</v>
      </c>
      <c r="AJ732" s="12" t="str">
        <f t="shared" si="60"/>
        <v>vandalism</v>
      </c>
      <c r="AK732" s="22" t="str">
        <f t="shared" si="89"/>
        <v>letters/statements, letters/statements</v>
      </c>
      <c r="AL732" s="39" t="str">
        <f t="shared" si="62"/>
        <v>student group, school administration</v>
      </c>
      <c r="AM732" s="1" t="str">
        <f t="shared" si="90"/>
        <v/>
      </c>
      <c r="AN732" s="2" t="b">
        <f t="shared" si="64"/>
        <v>1</v>
      </c>
      <c r="AO732" s="1" t="b">
        <f t="shared" si="65"/>
        <v>0</v>
      </c>
      <c r="AP732" s="1" t="str">
        <f t="shared" si="66"/>
        <v>no involvement</v>
      </c>
      <c r="AQ732" s="1" t="b">
        <f t="shared" si="67"/>
        <v>0</v>
      </c>
      <c r="AR732" s="1" t="b">
        <f t="shared" si="68"/>
        <v>1</v>
      </c>
      <c r="AS732" s="1" t="b">
        <f t="shared" si="69"/>
        <v>0</v>
      </c>
      <c r="AT732" s="1" t="str">
        <f t="shared" si="70"/>
        <v>None</v>
      </c>
      <c r="AU732" s="1" t="b">
        <f t="shared" si="71"/>
        <v>0</v>
      </c>
      <c r="AV732" s="1" t="b">
        <f t="shared" si="72"/>
        <v>0</v>
      </c>
      <c r="AW732" s="1" t="str">
        <f t="shared" si="73"/>
        <v>None</v>
      </c>
      <c r="AX732" s="1" t="b">
        <f t="shared" si="74"/>
        <v>0</v>
      </c>
      <c r="AY732" s="1" t="b">
        <f t="shared" si="75"/>
        <v>0</v>
      </c>
      <c r="AZ732" s="1" t="b">
        <f t="shared" si="76"/>
        <v>0</v>
      </c>
      <c r="BA732" s="1" t="b">
        <f t="shared" si="77"/>
        <v>0</v>
      </c>
      <c r="BB732" s="1" t="b">
        <f t="shared" si="78"/>
        <v>0</v>
      </c>
    </row>
    <row r="733">
      <c r="A733" s="16" t="s">
        <v>3113</v>
      </c>
      <c r="B733" s="17">
        <v>43023.0</v>
      </c>
      <c r="C733" s="4" t="s">
        <v>369</v>
      </c>
      <c r="D733" s="3" t="s">
        <v>370</v>
      </c>
      <c r="E733" s="3" t="s">
        <v>659</v>
      </c>
      <c r="F733" s="18" t="s">
        <v>455</v>
      </c>
      <c r="G733" s="6"/>
      <c r="H733" s="6"/>
      <c r="I733" s="25"/>
      <c r="J733" s="27"/>
      <c r="K733" s="19" t="s">
        <v>83</v>
      </c>
      <c r="L733" s="3" t="s">
        <v>146</v>
      </c>
      <c r="M733" s="3" t="s">
        <v>3083</v>
      </c>
      <c r="N733" s="3" t="s">
        <v>2965</v>
      </c>
      <c r="O733" s="3" t="s">
        <v>244</v>
      </c>
      <c r="P733" s="74"/>
      <c r="Q733" s="21"/>
      <c r="R733" s="21"/>
      <c r="S733" s="21"/>
      <c r="T733" s="7" t="s">
        <v>3114</v>
      </c>
      <c r="U733" s="7" t="s">
        <v>3115</v>
      </c>
      <c r="V733" s="5" t="s">
        <v>164</v>
      </c>
      <c r="W733" s="5" t="s">
        <v>69</v>
      </c>
      <c r="X733" s="5" t="str">
        <f t="shared" si="85"/>
        <v>business owner
clean up/cover up</v>
      </c>
      <c r="Y733" s="12"/>
      <c r="Z733" s="5"/>
      <c r="AA733" s="5" t="str">
        <f t="shared" si="86"/>
        <v>
</v>
      </c>
      <c r="AB733" s="12"/>
      <c r="AC733" s="12"/>
      <c r="AD733" s="5" t="str">
        <f t="shared" si="87"/>
        <v>
</v>
      </c>
      <c r="AE733" s="12"/>
      <c r="AF733" s="12"/>
      <c r="AG733" s="12" t="str">
        <f t="shared" si="88"/>
        <v>
</v>
      </c>
      <c r="AH733" s="12">
        <v>1.0</v>
      </c>
      <c r="AI733" s="12" t="str">
        <f t="shared" si="59"/>
        <v>Graffiti</v>
      </c>
      <c r="AJ733" s="12" t="str">
        <f t="shared" si="60"/>
        <v>graffiti</v>
      </c>
      <c r="AK733" s="22" t="str">
        <f t="shared" si="89"/>
        <v>clean up/cover up</v>
      </c>
      <c r="AL733" s="23" t="str">
        <f t="shared" si="62"/>
        <v>clean up/cover up</v>
      </c>
      <c r="AM733" s="1" t="str">
        <f t="shared" si="90"/>
        <v/>
      </c>
      <c r="AN733" s="2" t="b">
        <f t="shared" si="64"/>
        <v>0</v>
      </c>
      <c r="AO733" s="1" t="b">
        <f t="shared" si="65"/>
        <v>0</v>
      </c>
      <c r="AP733" s="1" t="str">
        <f t="shared" si="66"/>
        <v>no involvement</v>
      </c>
      <c r="AQ733" s="1" t="b">
        <f t="shared" si="67"/>
        <v>0</v>
      </c>
      <c r="AR733" s="1" t="b">
        <f t="shared" si="68"/>
        <v>0</v>
      </c>
      <c r="AS733" s="1" t="b">
        <f t="shared" si="69"/>
        <v>1</v>
      </c>
      <c r="AT733" s="1" t="str">
        <f t="shared" si="70"/>
        <v>business owner</v>
      </c>
      <c r="AU733" s="1" t="b">
        <f t="shared" si="71"/>
        <v>0</v>
      </c>
      <c r="AV733" s="1" t="b">
        <f t="shared" si="72"/>
        <v>0</v>
      </c>
      <c r="AW733" s="1" t="str">
        <f t="shared" si="73"/>
        <v>None</v>
      </c>
      <c r="AX733" s="1" t="b">
        <f t="shared" si="74"/>
        <v>0</v>
      </c>
      <c r="AY733" s="1" t="b">
        <f t="shared" si="75"/>
        <v>0</v>
      </c>
      <c r="AZ733" s="1" t="b">
        <f t="shared" si="76"/>
        <v>0</v>
      </c>
      <c r="BA733" s="1" t="b">
        <f t="shared" si="77"/>
        <v>0</v>
      </c>
      <c r="BB733" s="1" t="b">
        <f t="shared" si="78"/>
        <v>1</v>
      </c>
    </row>
    <row r="734">
      <c r="A734" s="16" t="s">
        <v>3116</v>
      </c>
      <c r="B734" s="17">
        <v>43041.0</v>
      </c>
      <c r="C734" s="4" t="s">
        <v>149</v>
      </c>
      <c r="D734" s="3" t="s">
        <v>81</v>
      </c>
      <c r="E734" s="3" t="s">
        <v>659</v>
      </c>
      <c r="F734" s="18" t="s">
        <v>82</v>
      </c>
      <c r="G734" s="18"/>
      <c r="H734" s="18"/>
      <c r="I734" s="25"/>
      <c r="J734" s="104" t="s">
        <v>57</v>
      </c>
      <c r="K734" s="19" t="s">
        <v>83</v>
      </c>
      <c r="L734" s="3" t="s">
        <v>329</v>
      </c>
      <c r="M734" s="3" t="s">
        <v>2972</v>
      </c>
      <c r="N734" s="3" t="s">
        <v>2965</v>
      </c>
      <c r="O734" s="3" t="s">
        <v>1359</v>
      </c>
      <c r="P734" s="20" t="s">
        <v>3117</v>
      </c>
      <c r="Q734" s="21"/>
      <c r="R734" s="21"/>
      <c r="S734" s="21"/>
      <c r="T734" s="7" t="s">
        <v>3118</v>
      </c>
      <c r="U734" s="25"/>
      <c r="V734" s="5" t="s">
        <v>68</v>
      </c>
      <c r="W734" s="5" t="s">
        <v>69</v>
      </c>
      <c r="X734" s="5" t="str">
        <f t="shared" si="85"/>
        <v>community members
clean up/cover up</v>
      </c>
      <c r="Y734" s="5" t="s">
        <v>70</v>
      </c>
      <c r="Z734" s="5" t="s">
        <v>71</v>
      </c>
      <c r="AA734" s="5" t="str">
        <f t="shared" si="86"/>
        <v>police/sheriff
other</v>
      </c>
      <c r="AB734" s="12"/>
      <c r="AC734" s="12"/>
      <c r="AD734" s="5" t="str">
        <f t="shared" si="87"/>
        <v>
</v>
      </c>
      <c r="AE734" s="12"/>
      <c r="AF734" s="12"/>
      <c r="AG734" s="12" t="str">
        <f t="shared" si="88"/>
        <v>
</v>
      </c>
      <c r="AH734" s="12">
        <v>2.0</v>
      </c>
      <c r="AI734" s="12" t="str">
        <f t="shared" si="59"/>
        <v>Other</v>
      </c>
      <c r="AJ734" s="12" t="str">
        <f t="shared" si="60"/>
        <v>none</v>
      </c>
      <c r="AK734" s="22" t="str">
        <f t="shared" si="89"/>
        <v>clean up/cover up, other</v>
      </c>
      <c r="AL734" s="23" t="str">
        <f t="shared" si="62"/>
        <v>community members, police/sheriff</v>
      </c>
      <c r="AM734" s="1" t="str">
        <f t="shared" si="90"/>
        <v/>
      </c>
      <c r="AN734" s="2" t="b">
        <f t="shared" si="64"/>
        <v>0</v>
      </c>
      <c r="AO734" s="1" t="b">
        <f t="shared" si="65"/>
        <v>1</v>
      </c>
      <c r="AP734" s="1" t="str">
        <f t="shared" si="66"/>
        <v>other</v>
      </c>
      <c r="AQ734" s="1" t="b">
        <f t="shared" si="67"/>
        <v>0</v>
      </c>
      <c r="AR734" s="1" t="b">
        <f t="shared" si="68"/>
        <v>0</v>
      </c>
      <c r="AS734" s="1" t="b">
        <f t="shared" si="69"/>
        <v>1</v>
      </c>
      <c r="AT734" s="1" t="str">
        <f t="shared" si="70"/>
        <v>community members</v>
      </c>
      <c r="AU734" s="1" t="b">
        <f t="shared" si="71"/>
        <v>0</v>
      </c>
      <c r="AV734" s="1" t="b">
        <f t="shared" si="72"/>
        <v>1</v>
      </c>
      <c r="AW734" s="1" t="str">
        <f t="shared" si="73"/>
        <v>police/sheriff</v>
      </c>
      <c r="AX734" s="1" t="b">
        <f t="shared" si="74"/>
        <v>0</v>
      </c>
      <c r="AY734" s="1" t="b">
        <f t="shared" si="75"/>
        <v>0</v>
      </c>
      <c r="AZ734" s="1" t="b">
        <f t="shared" si="76"/>
        <v>0</v>
      </c>
      <c r="BA734" s="1" t="b">
        <f t="shared" si="77"/>
        <v>0</v>
      </c>
      <c r="BB734" s="1" t="b">
        <f t="shared" si="78"/>
        <v>1</v>
      </c>
    </row>
    <row r="735">
      <c r="A735" s="16" t="s">
        <v>3119</v>
      </c>
      <c r="B735" s="17">
        <v>43048.0</v>
      </c>
      <c r="C735" s="4" t="s">
        <v>1412</v>
      </c>
      <c r="D735" s="3" t="s">
        <v>1413</v>
      </c>
      <c r="E735" s="3" t="s">
        <v>53</v>
      </c>
      <c r="F735" s="18" t="s">
        <v>801</v>
      </c>
      <c r="G735" s="6"/>
      <c r="H735" s="6"/>
      <c r="I735" s="7" t="s">
        <v>211</v>
      </c>
      <c r="J735" s="27"/>
      <c r="K735" s="19" t="s">
        <v>83</v>
      </c>
      <c r="L735" s="3" t="s">
        <v>59</v>
      </c>
      <c r="M735" s="5" t="s">
        <v>2972</v>
      </c>
      <c r="N735" s="3" t="s">
        <v>2965</v>
      </c>
      <c r="O735" s="3" t="s">
        <v>1359</v>
      </c>
      <c r="P735" s="288" t="s">
        <v>3120</v>
      </c>
      <c r="Q735" s="45" t="s">
        <v>64</v>
      </c>
      <c r="R735" s="12"/>
      <c r="S735" s="42"/>
      <c r="T735" s="289"/>
      <c r="U735" s="7" t="s">
        <v>3121</v>
      </c>
      <c r="V735" s="5" t="s">
        <v>78</v>
      </c>
      <c r="W735" s="5" t="s">
        <v>69</v>
      </c>
      <c r="X735" s="5" t="str">
        <f t="shared" si="85"/>
        <v>parks department
clean up/cover up</v>
      </c>
      <c r="Y735" s="12"/>
      <c r="Z735" s="5"/>
      <c r="AA735" s="5" t="str">
        <f t="shared" si="86"/>
        <v>
</v>
      </c>
      <c r="AB735" s="12"/>
      <c r="AC735" s="12"/>
      <c r="AD735" s="5" t="str">
        <f t="shared" si="87"/>
        <v>
</v>
      </c>
      <c r="AE735" s="12"/>
      <c r="AF735" s="12"/>
      <c r="AG735" s="12" t="str">
        <f t="shared" si="88"/>
        <v>
</v>
      </c>
      <c r="AH735" s="12">
        <v>1.0</v>
      </c>
      <c r="AI735" s="12" t="str">
        <f t="shared" si="59"/>
        <v>Vandalism</v>
      </c>
      <c r="AJ735" s="12" t="str">
        <f t="shared" si="60"/>
        <v>vandalism</v>
      </c>
      <c r="AK735" s="22" t="str">
        <f t="shared" si="89"/>
        <v>clean up/cover up</v>
      </c>
      <c r="AL735" s="39" t="str">
        <f t="shared" si="62"/>
        <v>clean up/cover up</v>
      </c>
      <c r="AM735" s="1" t="str">
        <f t="shared" si="90"/>
        <v>Black American Community</v>
      </c>
      <c r="AN735" s="2" t="b">
        <f t="shared" si="64"/>
        <v>0</v>
      </c>
      <c r="AO735" s="1" t="b">
        <f t="shared" si="65"/>
        <v>0</v>
      </c>
      <c r="AP735" s="1" t="str">
        <f t="shared" si="66"/>
        <v>no involvement</v>
      </c>
      <c r="AQ735" s="1" t="b">
        <f t="shared" si="67"/>
        <v>0</v>
      </c>
      <c r="AR735" s="1" t="b">
        <f t="shared" si="68"/>
        <v>0</v>
      </c>
      <c r="AS735" s="1" t="b">
        <f t="shared" si="69"/>
        <v>1</v>
      </c>
      <c r="AT735" s="1" t="str">
        <f t="shared" si="70"/>
        <v>parks department</v>
      </c>
      <c r="AU735" s="1" t="b">
        <f t="shared" si="71"/>
        <v>0</v>
      </c>
      <c r="AV735" s="1" t="b">
        <f t="shared" si="72"/>
        <v>0</v>
      </c>
      <c r="AW735" s="1" t="str">
        <f t="shared" si="73"/>
        <v>None</v>
      </c>
      <c r="AX735" s="1" t="b">
        <f t="shared" si="74"/>
        <v>0</v>
      </c>
      <c r="AY735" s="1" t="b">
        <f t="shared" si="75"/>
        <v>0</v>
      </c>
      <c r="AZ735" s="1" t="b">
        <f t="shared" si="76"/>
        <v>0</v>
      </c>
      <c r="BA735" s="1" t="b">
        <f t="shared" si="77"/>
        <v>0</v>
      </c>
      <c r="BB735" s="1" t="b">
        <f t="shared" si="78"/>
        <v>1</v>
      </c>
    </row>
    <row r="736">
      <c r="A736" s="16" t="s">
        <v>3122</v>
      </c>
      <c r="B736" s="17">
        <v>43091.0</v>
      </c>
      <c r="C736" s="4" t="s">
        <v>3123</v>
      </c>
      <c r="D736" s="3" t="s">
        <v>150</v>
      </c>
      <c r="E736" s="3" t="s">
        <v>659</v>
      </c>
      <c r="F736" s="18" t="s">
        <v>82</v>
      </c>
      <c r="G736" s="18"/>
      <c r="H736" s="18"/>
      <c r="I736" s="25"/>
      <c r="J736" s="27"/>
      <c r="K736" s="19" t="s">
        <v>83</v>
      </c>
      <c r="L736" s="3" t="s">
        <v>212</v>
      </c>
      <c r="M736" s="3" t="s">
        <v>2972</v>
      </c>
      <c r="N736" s="3" t="s">
        <v>2965</v>
      </c>
      <c r="O736" s="3" t="s">
        <v>3124</v>
      </c>
      <c r="P736" s="74"/>
      <c r="Q736" s="36"/>
      <c r="R736" s="21"/>
      <c r="S736" s="21"/>
      <c r="T736" s="7" t="s">
        <v>3125</v>
      </c>
      <c r="U736" s="25"/>
      <c r="V736" s="5" t="s">
        <v>70</v>
      </c>
      <c r="W736" s="5" t="s">
        <v>71</v>
      </c>
      <c r="X736" s="5" t="str">
        <f t="shared" si="85"/>
        <v>police/sheriff
other</v>
      </c>
      <c r="Y736" s="5" t="s">
        <v>78</v>
      </c>
      <c r="Z736" s="5" t="s">
        <v>69</v>
      </c>
      <c r="AA736" s="5" t="str">
        <f t="shared" si="86"/>
        <v>parks department
clean up/cover up</v>
      </c>
      <c r="AB736" s="12"/>
      <c r="AC736" s="12"/>
      <c r="AD736" s="5" t="str">
        <f t="shared" si="87"/>
        <v>
</v>
      </c>
      <c r="AE736" s="12"/>
      <c r="AF736" s="12"/>
      <c r="AG736" s="12" t="str">
        <f t="shared" si="88"/>
        <v>
</v>
      </c>
      <c r="AH736" s="12">
        <v>2.0</v>
      </c>
      <c r="AI736" s="12" t="str">
        <f t="shared" si="59"/>
        <v>Other</v>
      </c>
      <c r="AJ736" s="12" t="str">
        <f t="shared" si="60"/>
        <v>none</v>
      </c>
      <c r="AK736" s="22" t="str">
        <f t="shared" si="89"/>
        <v>other, clean up/cover up</v>
      </c>
      <c r="AL736" s="39" t="str">
        <f t="shared" si="62"/>
        <v>police/sheriff, parks department</v>
      </c>
      <c r="AM736" s="1" t="str">
        <f t="shared" si="90"/>
        <v/>
      </c>
      <c r="AN736" s="2" t="b">
        <f t="shared" si="64"/>
        <v>0</v>
      </c>
      <c r="AO736" s="1" t="b">
        <f t="shared" si="65"/>
        <v>1</v>
      </c>
      <c r="AP736" s="1" t="str">
        <f t="shared" si="66"/>
        <v>other</v>
      </c>
      <c r="AQ736" s="1" t="b">
        <f t="shared" si="67"/>
        <v>0</v>
      </c>
      <c r="AR736" s="1" t="b">
        <f t="shared" si="68"/>
        <v>0</v>
      </c>
      <c r="AS736" s="1" t="b">
        <f t="shared" si="69"/>
        <v>1</v>
      </c>
      <c r="AT736" s="1" t="str">
        <f t="shared" si="70"/>
        <v>parks department</v>
      </c>
      <c r="AU736" s="1" t="b">
        <f t="shared" si="71"/>
        <v>0</v>
      </c>
      <c r="AV736" s="1" t="b">
        <f t="shared" si="72"/>
        <v>1</v>
      </c>
      <c r="AW736" s="1" t="str">
        <f t="shared" si="73"/>
        <v>police/sheriff</v>
      </c>
      <c r="AX736" s="1" t="b">
        <f t="shared" si="74"/>
        <v>0</v>
      </c>
      <c r="AY736" s="1" t="b">
        <f t="shared" si="75"/>
        <v>0</v>
      </c>
      <c r="AZ736" s="1" t="b">
        <f t="shared" si="76"/>
        <v>0</v>
      </c>
      <c r="BA736" s="1" t="b">
        <f t="shared" si="77"/>
        <v>0</v>
      </c>
      <c r="BB736" s="1" t="b">
        <f t="shared" si="78"/>
        <v>1</v>
      </c>
    </row>
    <row r="737">
      <c r="A737" s="16" t="s">
        <v>3126</v>
      </c>
      <c r="B737" s="17">
        <v>43099.0</v>
      </c>
      <c r="C737" s="4" t="s">
        <v>3127</v>
      </c>
      <c r="D737" s="3" t="s">
        <v>333</v>
      </c>
      <c r="E737" s="3" t="s">
        <v>53</v>
      </c>
      <c r="F737" s="6" t="s">
        <v>3128</v>
      </c>
      <c r="G737" s="6"/>
      <c r="H737" s="6"/>
      <c r="I737" s="25"/>
      <c r="J737" s="27"/>
      <c r="K737" s="19" t="s">
        <v>83</v>
      </c>
      <c r="L737" s="3" t="s">
        <v>59</v>
      </c>
      <c r="M737" s="3" t="s">
        <v>2972</v>
      </c>
      <c r="N737" s="3" t="s">
        <v>2965</v>
      </c>
      <c r="O737" s="4" t="s">
        <v>1330</v>
      </c>
      <c r="P737" s="20" t="s">
        <v>3129</v>
      </c>
      <c r="Q737" s="36"/>
      <c r="R737" s="21"/>
      <c r="S737" s="21"/>
      <c r="T737" s="7" t="s">
        <v>3130</v>
      </c>
      <c r="U737" s="120" t="s">
        <v>3131</v>
      </c>
      <c r="V737" s="5" t="s">
        <v>78</v>
      </c>
      <c r="W737" s="5" t="s">
        <v>69</v>
      </c>
      <c r="X737" s="5" t="str">
        <f t="shared" si="85"/>
        <v>parks department
clean up/cover up</v>
      </c>
      <c r="Y737" s="12"/>
      <c r="Z737" s="5"/>
      <c r="AA737" s="5" t="str">
        <f t="shared" si="86"/>
        <v>
</v>
      </c>
      <c r="AB737" s="12"/>
      <c r="AC737" s="12"/>
      <c r="AD737" s="5" t="str">
        <f t="shared" si="87"/>
        <v>
</v>
      </c>
      <c r="AE737" s="12"/>
      <c r="AF737" s="12"/>
      <c r="AG737" s="12" t="str">
        <f t="shared" si="88"/>
        <v>
</v>
      </c>
      <c r="AH737" s="12">
        <v>1.0</v>
      </c>
      <c r="AI737" s="12" t="str">
        <f t="shared" si="59"/>
        <v>Graffiti</v>
      </c>
      <c r="AJ737" s="12" t="str">
        <f t="shared" si="60"/>
        <v>graffiti</v>
      </c>
      <c r="AK737" s="22" t="str">
        <f t="shared" si="89"/>
        <v>clean up/cover up</v>
      </c>
      <c r="AL737" s="39" t="str">
        <f t="shared" si="62"/>
        <v>clean up/cover up</v>
      </c>
      <c r="AM737" s="1" t="str">
        <f t="shared" si="90"/>
        <v/>
      </c>
      <c r="AN737" s="2" t="b">
        <f t="shared" si="64"/>
        <v>0</v>
      </c>
      <c r="AO737" s="1" t="b">
        <f t="shared" si="65"/>
        <v>0</v>
      </c>
      <c r="AP737" s="1" t="str">
        <f t="shared" si="66"/>
        <v>no involvement</v>
      </c>
      <c r="AQ737" s="1" t="b">
        <f t="shared" si="67"/>
        <v>0</v>
      </c>
      <c r="AR737" s="1" t="b">
        <f t="shared" si="68"/>
        <v>0</v>
      </c>
      <c r="AS737" s="1" t="b">
        <f t="shared" si="69"/>
        <v>1</v>
      </c>
      <c r="AT737" s="1" t="str">
        <f t="shared" si="70"/>
        <v>parks department</v>
      </c>
      <c r="AU737" s="1" t="b">
        <f t="shared" si="71"/>
        <v>0</v>
      </c>
      <c r="AV737" s="1" t="b">
        <f t="shared" si="72"/>
        <v>0</v>
      </c>
      <c r="AW737" s="1" t="str">
        <f t="shared" si="73"/>
        <v>None</v>
      </c>
      <c r="AX737" s="1" t="b">
        <f t="shared" si="74"/>
        <v>0</v>
      </c>
      <c r="AY737" s="1" t="b">
        <f t="shared" si="75"/>
        <v>0</v>
      </c>
      <c r="AZ737" s="1" t="b">
        <f t="shared" si="76"/>
        <v>0</v>
      </c>
      <c r="BA737" s="1" t="b">
        <f t="shared" si="77"/>
        <v>0</v>
      </c>
      <c r="BB737" s="1" t="b">
        <f t="shared" si="78"/>
        <v>1</v>
      </c>
    </row>
    <row r="738">
      <c r="A738" s="62" t="s">
        <v>3132</v>
      </c>
      <c r="B738" s="17">
        <v>43118.0</v>
      </c>
      <c r="C738" s="5" t="s">
        <v>395</v>
      </c>
      <c r="D738" s="5" t="s">
        <v>333</v>
      </c>
      <c r="E738" s="5" t="s">
        <v>1103</v>
      </c>
      <c r="F738" s="18" t="s">
        <v>502</v>
      </c>
      <c r="G738" s="6" t="s">
        <v>3133</v>
      </c>
      <c r="H738" s="6"/>
      <c r="I738" s="12"/>
      <c r="J738" s="27"/>
      <c r="K738" s="19" t="s">
        <v>83</v>
      </c>
      <c r="L738" s="3" t="s">
        <v>59</v>
      </c>
      <c r="M738" s="5" t="s">
        <v>2972</v>
      </c>
      <c r="N738" s="5" t="s">
        <v>2965</v>
      </c>
      <c r="O738" s="5" t="s">
        <v>3134</v>
      </c>
      <c r="P738" s="40" t="s">
        <v>3135</v>
      </c>
      <c r="Q738" s="12"/>
      <c r="R738" s="21"/>
      <c r="S738" s="5" t="s">
        <v>88</v>
      </c>
      <c r="T738" s="44" t="s">
        <v>3136</v>
      </c>
      <c r="U738" s="12"/>
      <c r="V738" s="5" t="s">
        <v>70</v>
      </c>
      <c r="W738" s="5" t="s">
        <v>71</v>
      </c>
      <c r="X738" s="5" t="str">
        <f t="shared" si="85"/>
        <v>police/sheriff
other</v>
      </c>
      <c r="Y738" s="5" t="s">
        <v>78</v>
      </c>
      <c r="Z738" s="5" t="s">
        <v>69</v>
      </c>
      <c r="AA738" s="5" t="str">
        <f t="shared" si="86"/>
        <v>parks department
clean up/cover up</v>
      </c>
      <c r="AB738" s="12"/>
      <c r="AC738" s="12"/>
      <c r="AD738" s="5" t="str">
        <f t="shared" si="87"/>
        <v>
</v>
      </c>
      <c r="AE738" s="12"/>
      <c r="AF738" s="12"/>
      <c r="AG738" s="12" t="str">
        <f t="shared" si="88"/>
        <v>
</v>
      </c>
      <c r="AH738" s="12">
        <v>2.0</v>
      </c>
      <c r="AI738" s="12" t="str">
        <f t="shared" si="59"/>
        <v>Symbol</v>
      </c>
      <c r="AJ738" s="12" t="str">
        <f t="shared" si="60"/>
        <v>Nazi-symbol</v>
      </c>
      <c r="AK738" s="22" t="str">
        <f t="shared" si="89"/>
        <v>other, clean up/cover up</v>
      </c>
      <c r="AL738" s="23" t="str">
        <f t="shared" si="62"/>
        <v>police/sheriff, parks department</v>
      </c>
      <c r="AM738" s="1" t="str">
        <f t="shared" si="90"/>
        <v/>
      </c>
      <c r="AN738" s="2" t="b">
        <f t="shared" si="64"/>
        <v>0</v>
      </c>
      <c r="AO738" s="1" t="b">
        <f t="shared" si="65"/>
        <v>1</v>
      </c>
      <c r="AP738" s="1" t="str">
        <f t="shared" si="66"/>
        <v>other</v>
      </c>
      <c r="AQ738" s="1" t="b">
        <f t="shared" si="67"/>
        <v>0</v>
      </c>
      <c r="AR738" s="1" t="b">
        <f t="shared" si="68"/>
        <v>0</v>
      </c>
      <c r="AS738" s="1" t="b">
        <f t="shared" si="69"/>
        <v>1</v>
      </c>
      <c r="AT738" s="1" t="str">
        <f t="shared" si="70"/>
        <v>parks department</v>
      </c>
      <c r="AU738" s="1" t="b">
        <f t="shared" si="71"/>
        <v>0</v>
      </c>
      <c r="AV738" s="1" t="b">
        <f t="shared" si="72"/>
        <v>1</v>
      </c>
      <c r="AW738" s="1" t="str">
        <f t="shared" si="73"/>
        <v>police/sheriff</v>
      </c>
      <c r="AX738" s="1" t="b">
        <f t="shared" si="74"/>
        <v>0</v>
      </c>
      <c r="AY738" s="1" t="b">
        <f t="shared" si="75"/>
        <v>0</v>
      </c>
      <c r="AZ738" s="1" t="b">
        <f t="shared" si="76"/>
        <v>0</v>
      </c>
      <c r="BA738" s="1" t="b">
        <f t="shared" si="77"/>
        <v>0</v>
      </c>
      <c r="BB738" s="1" t="b">
        <f t="shared" si="78"/>
        <v>1</v>
      </c>
    </row>
    <row r="739">
      <c r="A739" s="16" t="s">
        <v>3137</v>
      </c>
      <c r="B739" s="17">
        <v>43120.0</v>
      </c>
      <c r="C739" s="4" t="s">
        <v>3138</v>
      </c>
      <c r="D739" s="3" t="s">
        <v>898</v>
      </c>
      <c r="E739" s="3" t="s">
        <v>53</v>
      </c>
      <c r="F739" s="18" t="s">
        <v>82</v>
      </c>
      <c r="G739" s="18"/>
      <c r="H739" s="18"/>
      <c r="I739" s="25"/>
      <c r="J739" s="27"/>
      <c r="K739" s="19" t="s">
        <v>83</v>
      </c>
      <c r="L739" s="3" t="s">
        <v>325</v>
      </c>
      <c r="M739" s="3" t="s">
        <v>2972</v>
      </c>
      <c r="N739" s="3" t="s">
        <v>2965</v>
      </c>
      <c r="O739" s="3" t="s">
        <v>160</v>
      </c>
      <c r="P739" s="74"/>
      <c r="Q739" s="36"/>
      <c r="R739" s="5"/>
      <c r="S739" s="21"/>
      <c r="T739" s="7" t="s">
        <v>561</v>
      </c>
      <c r="U739" s="25"/>
      <c r="V739" s="5" t="s">
        <v>70</v>
      </c>
      <c r="W739" s="5" t="s">
        <v>71</v>
      </c>
      <c r="X739" s="5" t="str">
        <f t="shared" si="85"/>
        <v>police/sheriff
other</v>
      </c>
      <c r="Y739" s="12"/>
      <c r="Z739" s="5"/>
      <c r="AA739" s="5" t="str">
        <f t="shared" si="86"/>
        <v>
</v>
      </c>
      <c r="AB739" s="12"/>
      <c r="AC739" s="12"/>
      <c r="AD739" s="5" t="str">
        <f t="shared" si="87"/>
        <v>
</v>
      </c>
      <c r="AE739" s="12"/>
      <c r="AF739" s="12"/>
      <c r="AG739" s="12" t="str">
        <f t="shared" si="88"/>
        <v>
</v>
      </c>
      <c r="AH739" s="12">
        <v>1.0</v>
      </c>
      <c r="AI739" s="12" t="str">
        <f t="shared" si="59"/>
        <v>Other</v>
      </c>
      <c r="AJ739" s="12" t="str">
        <f t="shared" si="60"/>
        <v>none</v>
      </c>
      <c r="AK739" s="22" t="str">
        <f t="shared" si="89"/>
        <v>other</v>
      </c>
      <c r="AL739" s="39" t="str">
        <f t="shared" si="62"/>
        <v>other</v>
      </c>
      <c r="AM739" s="1" t="str">
        <f t="shared" si="90"/>
        <v/>
      </c>
      <c r="AN739" s="2" t="b">
        <f t="shared" si="64"/>
        <v>0</v>
      </c>
      <c r="AO739" s="1" t="b">
        <f t="shared" si="65"/>
        <v>1</v>
      </c>
      <c r="AP739" s="1" t="str">
        <f t="shared" si="66"/>
        <v>other</v>
      </c>
      <c r="AQ739" s="1" t="b">
        <f t="shared" si="67"/>
        <v>0</v>
      </c>
      <c r="AR739" s="1" t="b">
        <f t="shared" si="68"/>
        <v>0</v>
      </c>
      <c r="AS739" s="1" t="b">
        <f t="shared" si="69"/>
        <v>0</v>
      </c>
      <c r="AT739" s="1" t="str">
        <f t="shared" si="70"/>
        <v>None</v>
      </c>
      <c r="AU739" s="1" t="b">
        <f t="shared" si="71"/>
        <v>0</v>
      </c>
      <c r="AV739" s="1" t="b">
        <f t="shared" si="72"/>
        <v>1</v>
      </c>
      <c r="AW739" s="1" t="str">
        <f t="shared" si="73"/>
        <v>police/sheriff</v>
      </c>
      <c r="AX739" s="1" t="b">
        <f t="shared" si="74"/>
        <v>0</v>
      </c>
      <c r="AY739" s="1" t="b">
        <f t="shared" si="75"/>
        <v>0</v>
      </c>
      <c r="AZ739" s="1" t="b">
        <f t="shared" si="76"/>
        <v>0</v>
      </c>
      <c r="BA739" s="1" t="b">
        <f t="shared" si="77"/>
        <v>0</v>
      </c>
      <c r="BB739" s="1" t="b">
        <f t="shared" si="78"/>
        <v>1</v>
      </c>
    </row>
    <row r="740">
      <c r="A740" s="16" t="s">
        <v>3139</v>
      </c>
      <c r="B740" s="17">
        <v>43180.0</v>
      </c>
      <c r="C740" s="4" t="s">
        <v>369</v>
      </c>
      <c r="D740" s="3" t="s">
        <v>370</v>
      </c>
      <c r="E740" s="3" t="s">
        <v>53</v>
      </c>
      <c r="F740" s="18" t="s">
        <v>55</v>
      </c>
      <c r="G740" s="6"/>
      <c r="H740" s="6"/>
      <c r="I740" s="25"/>
      <c r="J740" s="27"/>
      <c r="K740" s="19" t="s">
        <v>83</v>
      </c>
      <c r="L740" s="3" t="s">
        <v>59</v>
      </c>
      <c r="M740" s="3" t="s">
        <v>2972</v>
      </c>
      <c r="N740" s="3" t="s">
        <v>2965</v>
      </c>
      <c r="O740" s="3" t="s">
        <v>1473</v>
      </c>
      <c r="P740" s="74"/>
      <c r="Q740" s="21"/>
      <c r="R740" s="21"/>
      <c r="S740" s="21"/>
      <c r="T740" s="7" t="s">
        <v>3140</v>
      </c>
      <c r="U740" s="25"/>
      <c r="V740" s="5" t="s">
        <v>78</v>
      </c>
      <c r="W740" s="5" t="s">
        <v>69</v>
      </c>
      <c r="X740" s="5" t="str">
        <f t="shared" si="85"/>
        <v>parks department
clean up/cover up</v>
      </c>
      <c r="Y740" s="12"/>
      <c r="Z740" s="5"/>
      <c r="AA740" s="5" t="str">
        <f t="shared" si="86"/>
        <v>
</v>
      </c>
      <c r="AB740" s="12"/>
      <c r="AC740" s="12"/>
      <c r="AD740" s="5" t="str">
        <f t="shared" si="87"/>
        <v>
</v>
      </c>
      <c r="AE740" s="12"/>
      <c r="AF740" s="12"/>
      <c r="AG740" s="12" t="str">
        <f t="shared" si="88"/>
        <v>
</v>
      </c>
      <c r="AH740" s="12">
        <v>1.0</v>
      </c>
      <c r="AI740" s="12" t="str">
        <f t="shared" si="59"/>
        <v>Graffiti</v>
      </c>
      <c r="AJ740" s="12" t="str">
        <f t="shared" si="60"/>
        <v>graffiti</v>
      </c>
      <c r="AK740" s="22" t="str">
        <f t="shared" si="89"/>
        <v>clean up/cover up</v>
      </c>
      <c r="AL740" s="23" t="str">
        <f t="shared" si="62"/>
        <v>clean up/cover up</v>
      </c>
      <c r="AM740" s="1" t="str">
        <f t="shared" si="90"/>
        <v/>
      </c>
      <c r="AN740" s="2" t="b">
        <f t="shared" si="64"/>
        <v>0</v>
      </c>
      <c r="AO740" s="1" t="b">
        <f t="shared" si="65"/>
        <v>0</v>
      </c>
      <c r="AP740" s="1" t="str">
        <f t="shared" si="66"/>
        <v>no involvement</v>
      </c>
      <c r="AQ740" s="1" t="b">
        <f t="shared" si="67"/>
        <v>0</v>
      </c>
      <c r="AR740" s="1" t="b">
        <f t="shared" si="68"/>
        <v>0</v>
      </c>
      <c r="AS740" s="1" t="b">
        <f t="shared" si="69"/>
        <v>1</v>
      </c>
      <c r="AT740" s="1" t="str">
        <f t="shared" si="70"/>
        <v>parks department</v>
      </c>
      <c r="AU740" s="1" t="b">
        <f t="shared" si="71"/>
        <v>0</v>
      </c>
      <c r="AV740" s="1" t="b">
        <f t="shared" si="72"/>
        <v>0</v>
      </c>
      <c r="AW740" s="1" t="str">
        <f t="shared" si="73"/>
        <v>None</v>
      </c>
      <c r="AX740" s="1" t="b">
        <f t="shared" si="74"/>
        <v>0</v>
      </c>
      <c r="AY740" s="1" t="b">
        <f t="shared" si="75"/>
        <v>0</v>
      </c>
      <c r="AZ740" s="1" t="b">
        <f t="shared" si="76"/>
        <v>0</v>
      </c>
      <c r="BA740" s="1" t="b">
        <f t="shared" si="77"/>
        <v>0</v>
      </c>
      <c r="BB740" s="1" t="b">
        <f t="shared" si="78"/>
        <v>1</v>
      </c>
    </row>
    <row r="741">
      <c r="A741" s="16" t="s">
        <v>3141</v>
      </c>
      <c r="B741" s="17">
        <v>43198.0</v>
      </c>
      <c r="C741" s="4" t="s">
        <v>3142</v>
      </c>
      <c r="D741" s="3" t="s">
        <v>898</v>
      </c>
      <c r="E741" s="3" t="s">
        <v>53</v>
      </c>
      <c r="F741" s="18" t="s">
        <v>54</v>
      </c>
      <c r="G741" s="6"/>
      <c r="H741" s="6"/>
      <c r="I741" s="25"/>
      <c r="J741" s="27"/>
      <c r="K741" s="19" t="s">
        <v>83</v>
      </c>
      <c r="L741" s="3" t="s">
        <v>59</v>
      </c>
      <c r="M741" s="3" t="s">
        <v>2972</v>
      </c>
      <c r="N741" s="3" t="s">
        <v>2965</v>
      </c>
      <c r="O741" s="3" t="s">
        <v>1175</v>
      </c>
      <c r="P741" s="20" t="s">
        <v>3143</v>
      </c>
      <c r="Q741" s="21"/>
      <c r="R741" s="21"/>
      <c r="S741" s="21"/>
      <c r="T741" s="7" t="s">
        <v>3144</v>
      </c>
      <c r="U741" s="25"/>
      <c r="V741" s="5" t="s">
        <v>78</v>
      </c>
      <c r="W741" s="5" t="s">
        <v>69</v>
      </c>
      <c r="X741" s="5" t="str">
        <f t="shared" si="85"/>
        <v>parks department
clean up/cover up</v>
      </c>
      <c r="Y741" s="5" t="s">
        <v>70</v>
      </c>
      <c r="Z741" s="5" t="s">
        <v>71</v>
      </c>
      <c r="AA741" s="5" t="str">
        <f t="shared" si="86"/>
        <v>police/sheriff
other</v>
      </c>
      <c r="AB741" s="5" t="s">
        <v>109</v>
      </c>
      <c r="AC741" s="5" t="s">
        <v>111</v>
      </c>
      <c r="AD741" s="5" t="str">
        <f t="shared" si="87"/>
        <v>mayor/council member
letters/statements</v>
      </c>
      <c r="AE741" s="12"/>
      <c r="AF741" s="12"/>
      <c r="AG741" s="12" t="str">
        <f t="shared" si="88"/>
        <v>
</v>
      </c>
      <c r="AH741" s="12">
        <v>3.0</v>
      </c>
      <c r="AI741" s="12" t="str">
        <f t="shared" si="59"/>
        <v>Vandalism</v>
      </c>
      <c r="AJ741" s="12" t="str">
        <f t="shared" si="60"/>
        <v>vandalism</v>
      </c>
      <c r="AK741" s="22" t="str">
        <f t="shared" si="89"/>
        <v>clean up/cover up, other, letters/statements</v>
      </c>
      <c r="AL741" s="23" t="str">
        <f t="shared" si="62"/>
        <v>parks department, police/sheriff, mayor/council member</v>
      </c>
      <c r="AM741" s="1" t="str">
        <f t="shared" si="90"/>
        <v/>
      </c>
      <c r="AN741" s="2" t="b">
        <f t="shared" si="64"/>
        <v>0</v>
      </c>
      <c r="AO741" s="1" t="b">
        <f t="shared" si="65"/>
        <v>1</v>
      </c>
      <c r="AP741" s="1" t="str">
        <f t="shared" si="66"/>
        <v>other</v>
      </c>
      <c r="AQ741" s="1" t="b">
        <f t="shared" si="67"/>
        <v>0</v>
      </c>
      <c r="AR741" s="1" t="b">
        <f t="shared" si="68"/>
        <v>1</v>
      </c>
      <c r="AS741" s="1" t="b">
        <f t="shared" si="69"/>
        <v>1</v>
      </c>
      <c r="AT741" s="1" t="str">
        <f t="shared" si="70"/>
        <v>parks department</v>
      </c>
      <c r="AU741" s="1" t="b">
        <f t="shared" si="71"/>
        <v>0</v>
      </c>
      <c r="AV741" s="1" t="b">
        <f t="shared" si="72"/>
        <v>1</v>
      </c>
      <c r="AW741" s="1" t="str">
        <f t="shared" si="73"/>
        <v>police/sheriff</v>
      </c>
      <c r="AX741" s="1" t="b">
        <f t="shared" si="74"/>
        <v>0</v>
      </c>
      <c r="AY741" s="1" t="b">
        <f t="shared" si="75"/>
        <v>0</v>
      </c>
      <c r="AZ741" s="1" t="b">
        <f t="shared" si="76"/>
        <v>0</v>
      </c>
      <c r="BA741" s="1" t="b">
        <f t="shared" si="77"/>
        <v>0</v>
      </c>
      <c r="BB741" s="1" t="b">
        <f t="shared" si="78"/>
        <v>1</v>
      </c>
    </row>
    <row r="742">
      <c r="A742" s="16" t="s">
        <v>3145</v>
      </c>
      <c r="B742" s="17">
        <v>43211.0</v>
      </c>
      <c r="C742" s="4" t="s">
        <v>3146</v>
      </c>
      <c r="D742" s="3" t="s">
        <v>1178</v>
      </c>
      <c r="E742" s="3" t="s">
        <v>96</v>
      </c>
      <c r="F742" s="18" t="s">
        <v>3147</v>
      </c>
      <c r="G742" s="6"/>
      <c r="H742" s="6"/>
      <c r="I742" s="25"/>
      <c r="J742" s="104" t="s">
        <v>3148</v>
      </c>
      <c r="K742" s="19" t="s">
        <v>132</v>
      </c>
      <c r="L742" s="3" t="s">
        <v>325</v>
      </c>
      <c r="M742" s="5" t="s">
        <v>2972</v>
      </c>
      <c r="N742" s="3" t="s">
        <v>2965</v>
      </c>
      <c r="O742" s="3" t="s">
        <v>3149</v>
      </c>
      <c r="P742" s="20" t="s">
        <v>3150</v>
      </c>
      <c r="Q742" s="21"/>
      <c r="R742" s="21"/>
      <c r="S742" s="3" t="s">
        <v>549</v>
      </c>
      <c r="T742" s="7" t="s">
        <v>3151</v>
      </c>
      <c r="U742" s="25"/>
      <c r="V742" s="5" t="s">
        <v>68</v>
      </c>
      <c r="W742" s="5" t="s">
        <v>92</v>
      </c>
      <c r="X742" s="5" t="str">
        <f t="shared" si="85"/>
        <v>community members
gathering/protest/vigil/demonstration</v>
      </c>
      <c r="Y742" s="5" t="s">
        <v>70</v>
      </c>
      <c r="Z742" s="5" t="s">
        <v>71</v>
      </c>
      <c r="AA742" s="5" t="str">
        <f t="shared" si="86"/>
        <v>police/sheriff
other</v>
      </c>
      <c r="AB742" s="12"/>
      <c r="AC742" s="12"/>
      <c r="AD742" s="5" t="str">
        <f t="shared" si="87"/>
        <v>
</v>
      </c>
      <c r="AE742" s="12"/>
      <c r="AF742" s="12"/>
      <c r="AG742" s="12" t="str">
        <f t="shared" si="88"/>
        <v>
</v>
      </c>
      <c r="AH742" s="12">
        <v>2.0</v>
      </c>
      <c r="AI742" s="12" t="str">
        <f t="shared" si="59"/>
        <v>Other</v>
      </c>
      <c r="AJ742" s="12" t="str">
        <f t="shared" si="60"/>
        <v>other</v>
      </c>
      <c r="AK742" s="22" t="str">
        <f t="shared" si="89"/>
        <v>gathering/protest/vigil/demonstration, other</v>
      </c>
      <c r="AL742" s="23" t="str">
        <f t="shared" si="62"/>
        <v>community members, police/sheriff</v>
      </c>
      <c r="AM742" s="1" t="str">
        <f t="shared" si="90"/>
        <v/>
      </c>
      <c r="AN742" s="2" t="b">
        <f t="shared" si="64"/>
        <v>0</v>
      </c>
      <c r="AO742" s="1" t="b">
        <f t="shared" si="65"/>
        <v>1</v>
      </c>
      <c r="AP742" s="1" t="str">
        <f t="shared" si="66"/>
        <v>other</v>
      </c>
      <c r="AQ742" s="1" t="b">
        <f t="shared" si="67"/>
        <v>0</v>
      </c>
      <c r="AR742" s="1" t="b">
        <f t="shared" si="68"/>
        <v>0</v>
      </c>
      <c r="AS742" s="1" t="b">
        <f t="shared" si="69"/>
        <v>0</v>
      </c>
      <c r="AT742" s="1" t="str">
        <f t="shared" si="70"/>
        <v>None</v>
      </c>
      <c r="AU742" s="1" t="b">
        <f t="shared" si="71"/>
        <v>0</v>
      </c>
      <c r="AV742" s="1" t="b">
        <f t="shared" si="72"/>
        <v>1</v>
      </c>
      <c r="AW742" s="1" t="str">
        <f t="shared" si="73"/>
        <v>police/sheriff</v>
      </c>
      <c r="AX742" s="1" t="b">
        <f t="shared" si="74"/>
        <v>0</v>
      </c>
      <c r="AY742" s="1" t="b">
        <f t="shared" si="75"/>
        <v>1</v>
      </c>
      <c r="AZ742" s="1" t="b">
        <f t="shared" si="76"/>
        <v>0</v>
      </c>
      <c r="BA742" s="1" t="b">
        <f t="shared" si="77"/>
        <v>1</v>
      </c>
      <c r="BB742" s="1" t="b">
        <f t="shared" si="78"/>
        <v>1</v>
      </c>
    </row>
    <row r="743">
      <c r="A743" s="16" t="s">
        <v>3152</v>
      </c>
      <c r="B743" s="17">
        <v>43218.0</v>
      </c>
      <c r="C743" s="4" t="s">
        <v>3153</v>
      </c>
      <c r="D743" s="3" t="s">
        <v>333</v>
      </c>
      <c r="E743" s="3" t="s">
        <v>53</v>
      </c>
      <c r="F743" s="18" t="s">
        <v>82</v>
      </c>
      <c r="G743" s="18"/>
      <c r="H743" s="18"/>
      <c r="I743" s="25"/>
      <c r="J743" s="27"/>
      <c r="K743" s="19" t="s">
        <v>83</v>
      </c>
      <c r="L743" s="3" t="s">
        <v>316</v>
      </c>
      <c r="M743" s="3" t="s">
        <v>2972</v>
      </c>
      <c r="N743" s="3" t="s">
        <v>2965</v>
      </c>
      <c r="O743" s="3" t="s">
        <v>1359</v>
      </c>
      <c r="P743" s="74"/>
      <c r="Q743" s="36"/>
      <c r="R743" s="3"/>
      <c r="S743" s="21"/>
      <c r="T743" s="7" t="s">
        <v>561</v>
      </c>
      <c r="U743" s="25"/>
      <c r="V743" s="5" t="s">
        <v>70</v>
      </c>
      <c r="W743" s="5" t="s">
        <v>71</v>
      </c>
      <c r="X743" s="5" t="str">
        <f t="shared" si="85"/>
        <v>police/sheriff
other</v>
      </c>
      <c r="Y743" s="12"/>
      <c r="Z743" s="5"/>
      <c r="AA743" s="5" t="str">
        <f t="shared" si="86"/>
        <v>
</v>
      </c>
      <c r="AB743" s="12"/>
      <c r="AC743" s="12"/>
      <c r="AD743" s="5" t="str">
        <f t="shared" si="87"/>
        <v>
</v>
      </c>
      <c r="AE743" s="12"/>
      <c r="AF743" s="12"/>
      <c r="AG743" s="12" t="str">
        <f t="shared" si="88"/>
        <v>
</v>
      </c>
      <c r="AH743" s="12">
        <v>1.0</v>
      </c>
      <c r="AI743" s="12" t="str">
        <f t="shared" si="59"/>
        <v>Other</v>
      </c>
      <c r="AJ743" s="12" t="str">
        <f t="shared" si="60"/>
        <v>none</v>
      </c>
      <c r="AK743" s="22" t="str">
        <f t="shared" si="89"/>
        <v>other</v>
      </c>
      <c r="AL743" s="39" t="str">
        <f t="shared" si="62"/>
        <v>other</v>
      </c>
      <c r="AM743" s="1" t="str">
        <f t="shared" si="90"/>
        <v/>
      </c>
      <c r="AN743" s="2" t="b">
        <f t="shared" si="64"/>
        <v>0</v>
      </c>
      <c r="AO743" s="1" t="b">
        <f t="shared" si="65"/>
        <v>1</v>
      </c>
      <c r="AP743" s="1" t="str">
        <f t="shared" si="66"/>
        <v>other</v>
      </c>
      <c r="AQ743" s="1" t="b">
        <f t="shared" si="67"/>
        <v>0</v>
      </c>
      <c r="AR743" s="1" t="b">
        <f t="shared" si="68"/>
        <v>0</v>
      </c>
      <c r="AS743" s="1" t="b">
        <f t="shared" si="69"/>
        <v>0</v>
      </c>
      <c r="AT743" s="1" t="str">
        <f t="shared" si="70"/>
        <v>None</v>
      </c>
      <c r="AU743" s="1" t="b">
        <f t="shared" si="71"/>
        <v>0</v>
      </c>
      <c r="AV743" s="1" t="b">
        <f t="shared" si="72"/>
        <v>1</v>
      </c>
      <c r="AW743" s="1" t="str">
        <f t="shared" si="73"/>
        <v>police/sheriff</v>
      </c>
      <c r="AX743" s="1" t="b">
        <f t="shared" si="74"/>
        <v>0</v>
      </c>
      <c r="AY743" s="1" t="b">
        <f t="shared" si="75"/>
        <v>0</v>
      </c>
      <c r="AZ743" s="1" t="b">
        <f t="shared" si="76"/>
        <v>0</v>
      </c>
      <c r="BA743" s="1" t="b">
        <f t="shared" si="77"/>
        <v>0</v>
      </c>
      <c r="BB743" s="1" t="b">
        <f t="shared" si="78"/>
        <v>1</v>
      </c>
    </row>
    <row r="744">
      <c r="A744" s="16" t="s">
        <v>3154</v>
      </c>
      <c r="B744" s="17">
        <v>43221.0</v>
      </c>
      <c r="C744" s="4" t="s">
        <v>3155</v>
      </c>
      <c r="D744" s="3" t="s">
        <v>3041</v>
      </c>
      <c r="E744" s="3" t="s">
        <v>53</v>
      </c>
      <c r="F744" s="6" t="s">
        <v>54</v>
      </c>
      <c r="G744" s="18"/>
      <c r="H744" s="18"/>
      <c r="I744" s="25"/>
      <c r="J744" s="27"/>
      <c r="K744" s="19" t="s">
        <v>83</v>
      </c>
      <c r="L744" s="3" t="s">
        <v>59</v>
      </c>
      <c r="M744" s="3" t="s">
        <v>2972</v>
      </c>
      <c r="N744" s="3" t="s">
        <v>2965</v>
      </c>
      <c r="O744" s="3" t="s">
        <v>3070</v>
      </c>
      <c r="P744" s="74"/>
      <c r="Q744" s="21"/>
      <c r="R744" s="21"/>
      <c r="S744" s="21"/>
      <c r="T744" s="7" t="s">
        <v>3156</v>
      </c>
      <c r="U744" s="25"/>
      <c r="V744" s="5" t="s">
        <v>68</v>
      </c>
      <c r="W744" s="5" t="s">
        <v>69</v>
      </c>
      <c r="X744" s="5" t="str">
        <f t="shared" si="85"/>
        <v>community members
clean up/cover up</v>
      </c>
      <c r="Y744" s="12"/>
      <c r="Z744" s="5"/>
      <c r="AA744" s="5" t="str">
        <f t="shared" si="86"/>
        <v>
</v>
      </c>
      <c r="AB744" s="12"/>
      <c r="AC744" s="12"/>
      <c r="AD744" s="5" t="str">
        <f t="shared" si="87"/>
        <v>
</v>
      </c>
      <c r="AE744" s="12"/>
      <c r="AF744" s="12"/>
      <c r="AG744" s="12" t="str">
        <f t="shared" si="88"/>
        <v>
</v>
      </c>
      <c r="AH744" s="12">
        <v>1.0</v>
      </c>
      <c r="AI744" s="12" t="str">
        <f t="shared" si="59"/>
        <v>Vandalism</v>
      </c>
      <c r="AJ744" s="12" t="str">
        <f t="shared" si="60"/>
        <v>vandalism</v>
      </c>
      <c r="AK744" s="22" t="str">
        <f t="shared" si="89"/>
        <v>clean up/cover up</v>
      </c>
      <c r="AL744" s="23" t="str">
        <f t="shared" si="62"/>
        <v>clean up/cover up</v>
      </c>
      <c r="AM744" s="1" t="str">
        <f t="shared" si="90"/>
        <v/>
      </c>
      <c r="AN744" s="2" t="b">
        <f t="shared" si="64"/>
        <v>0</v>
      </c>
      <c r="AO744" s="1" t="b">
        <f t="shared" si="65"/>
        <v>0</v>
      </c>
      <c r="AP744" s="1" t="str">
        <f t="shared" si="66"/>
        <v>no involvement</v>
      </c>
      <c r="AQ744" s="1" t="b">
        <f t="shared" si="67"/>
        <v>0</v>
      </c>
      <c r="AR744" s="1" t="b">
        <f t="shared" si="68"/>
        <v>0</v>
      </c>
      <c r="AS744" s="1" t="b">
        <f t="shared" si="69"/>
        <v>1</v>
      </c>
      <c r="AT744" s="1" t="str">
        <f t="shared" si="70"/>
        <v>community members</v>
      </c>
      <c r="AU744" s="1" t="b">
        <f t="shared" si="71"/>
        <v>0</v>
      </c>
      <c r="AV744" s="1" t="b">
        <f t="shared" si="72"/>
        <v>0</v>
      </c>
      <c r="AW744" s="1" t="str">
        <f t="shared" si="73"/>
        <v>None</v>
      </c>
      <c r="AX744" s="1" t="b">
        <f t="shared" si="74"/>
        <v>0</v>
      </c>
      <c r="AY744" s="1" t="b">
        <f t="shared" si="75"/>
        <v>0</v>
      </c>
      <c r="AZ744" s="1" t="b">
        <f t="shared" si="76"/>
        <v>0</v>
      </c>
      <c r="BA744" s="1" t="b">
        <f t="shared" si="77"/>
        <v>0</v>
      </c>
      <c r="BB744" s="1" t="b">
        <f t="shared" si="78"/>
        <v>1</v>
      </c>
    </row>
    <row r="745">
      <c r="A745" s="16" t="s">
        <v>3157</v>
      </c>
      <c r="B745" s="17">
        <v>43253.0</v>
      </c>
      <c r="C745" s="4" t="s">
        <v>3158</v>
      </c>
      <c r="D745" s="3" t="s">
        <v>898</v>
      </c>
      <c r="E745" s="3" t="s">
        <v>53</v>
      </c>
      <c r="F745" s="18" t="s">
        <v>54</v>
      </c>
      <c r="G745" s="6"/>
      <c r="H745" s="6"/>
      <c r="I745" s="25"/>
      <c r="J745" s="15" t="s">
        <v>159</v>
      </c>
      <c r="K745" s="19" t="s">
        <v>83</v>
      </c>
      <c r="L745" s="3" t="s">
        <v>59</v>
      </c>
      <c r="M745" s="3" t="s">
        <v>3159</v>
      </c>
      <c r="N745" s="3" t="s">
        <v>2965</v>
      </c>
      <c r="O745" s="3" t="s">
        <v>160</v>
      </c>
      <c r="P745" s="3" t="s">
        <v>3160</v>
      </c>
      <c r="Q745" s="21"/>
      <c r="R745" s="21"/>
      <c r="S745" s="21"/>
      <c r="T745" s="7" t="s">
        <v>3161</v>
      </c>
      <c r="U745" s="7" t="s">
        <v>3162</v>
      </c>
      <c r="V745" s="5" t="s">
        <v>78</v>
      </c>
      <c r="W745" s="5" t="s">
        <v>111</v>
      </c>
      <c r="X745" s="5" t="str">
        <f t="shared" si="85"/>
        <v>parks department
letters/statements</v>
      </c>
      <c r="Y745" s="5" t="s">
        <v>70</v>
      </c>
      <c r="Z745" s="5" t="s">
        <v>71</v>
      </c>
      <c r="AA745" s="5" t="str">
        <f t="shared" si="86"/>
        <v>police/sheriff
other</v>
      </c>
      <c r="AB745" s="5"/>
      <c r="AC745" s="5"/>
      <c r="AD745" s="5" t="str">
        <f t="shared" si="87"/>
        <v>
</v>
      </c>
      <c r="AE745" s="5"/>
      <c r="AF745" s="5"/>
      <c r="AG745" s="12" t="str">
        <f t="shared" si="88"/>
        <v>
</v>
      </c>
      <c r="AH745" s="12">
        <v>2.0</v>
      </c>
      <c r="AI745" s="12" t="str">
        <f t="shared" si="59"/>
        <v>Vandalism</v>
      </c>
      <c r="AJ745" s="12" t="str">
        <f t="shared" si="60"/>
        <v>vandalism</v>
      </c>
      <c r="AK745" s="22" t="str">
        <f t="shared" si="89"/>
        <v>letters/statements, other</v>
      </c>
      <c r="AL745" s="23" t="str">
        <f t="shared" si="62"/>
        <v>parks department, police/sheriff</v>
      </c>
      <c r="AM745" s="1" t="str">
        <f t="shared" si="90"/>
        <v/>
      </c>
      <c r="AN745" s="2" t="b">
        <f t="shared" si="64"/>
        <v>0</v>
      </c>
      <c r="AO745" s="1" t="b">
        <f t="shared" si="65"/>
        <v>1</v>
      </c>
      <c r="AP745" s="1" t="str">
        <f t="shared" si="66"/>
        <v>other</v>
      </c>
      <c r="AQ745" s="1" t="b">
        <f t="shared" si="67"/>
        <v>0</v>
      </c>
      <c r="AR745" s="1" t="b">
        <f t="shared" si="68"/>
        <v>1</v>
      </c>
      <c r="AS745" s="1" t="b">
        <f t="shared" si="69"/>
        <v>0</v>
      </c>
      <c r="AT745" s="1" t="str">
        <f t="shared" si="70"/>
        <v>None</v>
      </c>
      <c r="AU745" s="1" t="b">
        <f t="shared" si="71"/>
        <v>0</v>
      </c>
      <c r="AV745" s="1" t="b">
        <f t="shared" si="72"/>
        <v>1</v>
      </c>
      <c r="AW745" s="1" t="str">
        <f t="shared" si="73"/>
        <v>police/sheriff</v>
      </c>
      <c r="AX745" s="1" t="b">
        <f t="shared" si="74"/>
        <v>0</v>
      </c>
      <c r="AY745" s="1" t="b">
        <f t="shared" si="75"/>
        <v>0</v>
      </c>
      <c r="AZ745" s="1" t="b">
        <f t="shared" si="76"/>
        <v>0</v>
      </c>
      <c r="BA745" s="1" t="b">
        <f t="shared" si="77"/>
        <v>0</v>
      </c>
      <c r="BB745" s="1" t="b">
        <f t="shared" si="78"/>
        <v>1</v>
      </c>
    </row>
    <row r="746">
      <c r="A746" s="16" t="s">
        <v>3163</v>
      </c>
      <c r="B746" s="17">
        <v>43271.0</v>
      </c>
      <c r="C746" s="4" t="s">
        <v>247</v>
      </c>
      <c r="D746" s="3" t="s">
        <v>124</v>
      </c>
      <c r="E746" s="3" t="s">
        <v>53</v>
      </c>
      <c r="F746" s="18" t="s">
        <v>3164</v>
      </c>
      <c r="G746" s="6"/>
      <c r="H746" s="6"/>
      <c r="I746" s="7" t="s">
        <v>3165</v>
      </c>
      <c r="J746" s="27"/>
      <c r="K746" s="19" t="s">
        <v>83</v>
      </c>
      <c r="L746" s="3" t="s">
        <v>146</v>
      </c>
      <c r="M746" s="5" t="s">
        <v>2972</v>
      </c>
      <c r="N746" s="3" t="s">
        <v>2965</v>
      </c>
      <c r="O746" s="3" t="s">
        <v>468</v>
      </c>
      <c r="P746" s="21"/>
      <c r="Q746" s="3" t="s">
        <v>87</v>
      </c>
      <c r="R746" s="21"/>
      <c r="S746" s="21"/>
      <c r="T746" s="46" t="s">
        <v>3166</v>
      </c>
      <c r="U746" s="7" t="s">
        <v>3167</v>
      </c>
      <c r="V746" s="5" t="s">
        <v>68</v>
      </c>
      <c r="W746" s="5" t="s">
        <v>69</v>
      </c>
      <c r="X746" s="5" t="str">
        <f t="shared" si="85"/>
        <v>community members
clean up/cover up</v>
      </c>
      <c r="Y746" s="5" t="s">
        <v>70</v>
      </c>
      <c r="Z746" s="5" t="s">
        <v>71</v>
      </c>
      <c r="AA746" s="5" t="str">
        <f t="shared" si="86"/>
        <v>police/sheriff
other</v>
      </c>
      <c r="AB746" s="12"/>
      <c r="AC746" s="12"/>
      <c r="AD746" s="5" t="str">
        <f t="shared" si="87"/>
        <v>
</v>
      </c>
      <c r="AE746" s="12"/>
      <c r="AF746" s="12"/>
      <c r="AG746" s="12" t="str">
        <f t="shared" si="88"/>
        <v>
</v>
      </c>
      <c r="AH746" s="12">
        <v>2.0</v>
      </c>
      <c r="AI746" s="12" t="str">
        <f t="shared" si="59"/>
        <v>Other</v>
      </c>
      <c r="AJ746" s="12" t="str">
        <f t="shared" si="60"/>
        <v>other</v>
      </c>
      <c r="AK746" s="22" t="str">
        <f t="shared" si="89"/>
        <v>clean up/cover up, other</v>
      </c>
      <c r="AL746" s="23" t="str">
        <f t="shared" si="62"/>
        <v>community members, police/sheriff</v>
      </c>
      <c r="AM746" s="1" t="str">
        <f t="shared" si="90"/>
        <v>Non-White</v>
      </c>
      <c r="AN746" s="2" t="b">
        <f t="shared" si="64"/>
        <v>0</v>
      </c>
      <c r="AO746" s="1" t="b">
        <f t="shared" si="65"/>
        <v>1</v>
      </c>
      <c r="AP746" s="1" t="str">
        <f t="shared" si="66"/>
        <v>other</v>
      </c>
      <c r="AQ746" s="1" t="b">
        <f t="shared" si="67"/>
        <v>0</v>
      </c>
      <c r="AR746" s="1" t="b">
        <f t="shared" si="68"/>
        <v>0</v>
      </c>
      <c r="AS746" s="1" t="b">
        <f t="shared" si="69"/>
        <v>1</v>
      </c>
      <c r="AT746" s="1" t="str">
        <f t="shared" si="70"/>
        <v>community members</v>
      </c>
      <c r="AU746" s="1" t="b">
        <f t="shared" si="71"/>
        <v>0</v>
      </c>
      <c r="AV746" s="1" t="b">
        <f t="shared" si="72"/>
        <v>1</v>
      </c>
      <c r="AW746" s="1" t="str">
        <f t="shared" si="73"/>
        <v>police/sheriff</v>
      </c>
      <c r="AX746" s="1" t="b">
        <f t="shared" si="74"/>
        <v>0</v>
      </c>
      <c r="AY746" s="1" t="b">
        <f t="shared" si="75"/>
        <v>0</v>
      </c>
      <c r="AZ746" s="1" t="b">
        <f t="shared" si="76"/>
        <v>0</v>
      </c>
      <c r="BA746" s="1" t="b">
        <f t="shared" si="77"/>
        <v>0</v>
      </c>
      <c r="BB746" s="1" t="b">
        <f t="shared" si="78"/>
        <v>1</v>
      </c>
    </row>
    <row r="747">
      <c r="A747" s="16" t="s">
        <v>3168</v>
      </c>
      <c r="B747" s="17">
        <v>43287.0</v>
      </c>
      <c r="C747" s="4" t="s">
        <v>3169</v>
      </c>
      <c r="D747" s="3" t="s">
        <v>898</v>
      </c>
      <c r="E747" s="3" t="s">
        <v>53</v>
      </c>
      <c r="F747" s="18" t="s">
        <v>82</v>
      </c>
      <c r="G747" s="18"/>
      <c r="H747" s="18"/>
      <c r="I747" s="25"/>
      <c r="J747" s="27"/>
      <c r="K747" s="19" t="s">
        <v>83</v>
      </c>
      <c r="L747" s="3" t="s">
        <v>325</v>
      </c>
      <c r="M747" s="5" t="s">
        <v>2972</v>
      </c>
      <c r="N747" s="3" t="s">
        <v>2965</v>
      </c>
      <c r="O747" s="3" t="s">
        <v>1737</v>
      </c>
      <c r="P747" s="20" t="s">
        <v>3170</v>
      </c>
      <c r="Q747" s="21"/>
      <c r="R747" s="21"/>
      <c r="S747" s="21"/>
      <c r="T747" s="7" t="s">
        <v>3171</v>
      </c>
      <c r="U747" s="7" t="s">
        <v>3172</v>
      </c>
      <c r="V747" s="5" t="s">
        <v>109</v>
      </c>
      <c r="W747" s="5" t="s">
        <v>92</v>
      </c>
      <c r="X747" s="5" t="str">
        <f t="shared" si="85"/>
        <v>mayor/council member
gathering/protest/vigil/demonstration</v>
      </c>
      <c r="Y747" s="5" t="s">
        <v>380</v>
      </c>
      <c r="Z747" s="5" t="s">
        <v>110</v>
      </c>
      <c r="AA747" s="5" t="str">
        <f t="shared" si="86"/>
        <v>representative/senator
policy/committee/system creation</v>
      </c>
      <c r="AB747" s="5" t="s">
        <v>171</v>
      </c>
      <c r="AC747" s="5" t="s">
        <v>111</v>
      </c>
      <c r="AD747" s="5" t="str">
        <f t="shared" si="87"/>
        <v>ADL
letters/statements</v>
      </c>
      <c r="AE747" s="5"/>
      <c r="AF747" s="5"/>
      <c r="AG747" s="12" t="str">
        <f t="shared" si="88"/>
        <v>
</v>
      </c>
      <c r="AH747" s="12">
        <v>3.0</v>
      </c>
      <c r="AI747" s="12" t="str">
        <f t="shared" si="59"/>
        <v>Other</v>
      </c>
      <c r="AJ747" s="12" t="str">
        <f t="shared" si="60"/>
        <v>none</v>
      </c>
      <c r="AK747" s="22" t="str">
        <f t="shared" si="89"/>
        <v>gathering/protest/vigil/demonstration, policy/committee/system creation, letters/statements</v>
      </c>
      <c r="AL747" s="23" t="str">
        <f t="shared" si="62"/>
        <v>mayor/council member, representative/senator, ADL</v>
      </c>
      <c r="AM747" s="1" t="str">
        <f t="shared" si="90"/>
        <v/>
      </c>
      <c r="AN747" s="2" t="b">
        <f t="shared" si="64"/>
        <v>0</v>
      </c>
      <c r="AO747" s="1" t="b">
        <f t="shared" si="65"/>
        <v>0</v>
      </c>
      <c r="AP747" s="1" t="str">
        <f t="shared" si="66"/>
        <v>no involvement</v>
      </c>
      <c r="AQ747" s="1" t="b">
        <f t="shared" si="67"/>
        <v>0</v>
      </c>
      <c r="AR747" s="1" t="b">
        <f t="shared" si="68"/>
        <v>1</v>
      </c>
      <c r="AS747" s="1" t="b">
        <f t="shared" si="69"/>
        <v>0</v>
      </c>
      <c r="AT747" s="1" t="str">
        <f t="shared" si="70"/>
        <v>None</v>
      </c>
      <c r="AU747" s="1" t="b">
        <f t="shared" si="71"/>
        <v>0</v>
      </c>
      <c r="AV747" s="1" t="b">
        <f t="shared" si="72"/>
        <v>0</v>
      </c>
      <c r="AW747" s="1" t="str">
        <f t="shared" si="73"/>
        <v>None</v>
      </c>
      <c r="AX747" s="1" t="b">
        <f t="shared" si="74"/>
        <v>1</v>
      </c>
      <c r="AY747" s="1" t="b">
        <f t="shared" si="75"/>
        <v>1</v>
      </c>
      <c r="AZ747" s="1" t="b">
        <f t="shared" si="76"/>
        <v>0</v>
      </c>
      <c r="BA747" s="1" t="b">
        <f t="shared" si="77"/>
        <v>1</v>
      </c>
      <c r="BB747" s="1" t="b">
        <f t="shared" si="78"/>
        <v>0</v>
      </c>
    </row>
    <row r="748">
      <c r="A748" s="16" t="s">
        <v>3173</v>
      </c>
      <c r="B748" s="17">
        <v>43302.0</v>
      </c>
      <c r="C748" s="4" t="s">
        <v>453</v>
      </c>
      <c r="D748" s="3" t="s">
        <v>454</v>
      </c>
      <c r="E748" s="3" t="s">
        <v>53</v>
      </c>
      <c r="F748" s="18" t="s">
        <v>54</v>
      </c>
      <c r="G748" s="6"/>
      <c r="H748" s="6"/>
      <c r="I748" s="25"/>
      <c r="J748" s="27"/>
      <c r="K748" s="19" t="s">
        <v>83</v>
      </c>
      <c r="L748" s="3" t="s">
        <v>1903</v>
      </c>
      <c r="M748" s="3" t="s">
        <v>3174</v>
      </c>
      <c r="N748" s="3" t="s">
        <v>2965</v>
      </c>
      <c r="O748" s="3" t="s">
        <v>893</v>
      </c>
      <c r="P748" s="21"/>
      <c r="Q748" s="21"/>
      <c r="R748" s="21"/>
      <c r="S748" s="21"/>
      <c r="T748" s="7" t="s">
        <v>3175</v>
      </c>
      <c r="U748" s="7" t="s">
        <v>3176</v>
      </c>
      <c r="V748" s="5" t="s">
        <v>78</v>
      </c>
      <c r="W748" s="5" t="s">
        <v>69</v>
      </c>
      <c r="X748" s="5" t="str">
        <f t="shared" si="85"/>
        <v>parks department
clean up/cover up</v>
      </c>
      <c r="Y748" s="5" t="s">
        <v>68</v>
      </c>
      <c r="Z748" s="5" t="s">
        <v>69</v>
      </c>
      <c r="AA748" s="5" t="str">
        <f t="shared" si="86"/>
        <v>community members
clean up/cover up</v>
      </c>
      <c r="AB748" s="5" t="s">
        <v>109</v>
      </c>
      <c r="AC748" s="5" t="s">
        <v>111</v>
      </c>
      <c r="AD748" s="5" t="str">
        <f t="shared" si="87"/>
        <v>mayor/council member
letters/statements</v>
      </c>
      <c r="AE748" s="5" t="s">
        <v>171</v>
      </c>
      <c r="AF748" s="5" t="s">
        <v>111</v>
      </c>
      <c r="AG748" s="12" t="str">
        <f t="shared" si="88"/>
        <v>ADL
letters/statements</v>
      </c>
      <c r="AH748" s="12">
        <v>4.0</v>
      </c>
      <c r="AI748" s="12" t="str">
        <f t="shared" si="59"/>
        <v>Vandalism</v>
      </c>
      <c r="AJ748" s="12" t="str">
        <f t="shared" si="60"/>
        <v>vandalism</v>
      </c>
      <c r="AK748" s="22" t="str">
        <f t="shared" si="89"/>
        <v>clean up/cover up, clean up/cover up, letters/statements, letters/statements</v>
      </c>
      <c r="AL748" s="23" t="str">
        <f t="shared" si="62"/>
        <v>parks department, community members, mayor/council member, ADL</v>
      </c>
      <c r="AM748" s="1" t="str">
        <f t="shared" si="90"/>
        <v/>
      </c>
      <c r="AN748" s="2" t="b">
        <f t="shared" si="64"/>
        <v>0</v>
      </c>
      <c r="AO748" s="1" t="b">
        <f t="shared" si="65"/>
        <v>0</v>
      </c>
      <c r="AP748" s="1" t="str">
        <f t="shared" si="66"/>
        <v>no involvement</v>
      </c>
      <c r="AQ748" s="1" t="b">
        <f t="shared" si="67"/>
        <v>0</v>
      </c>
      <c r="AR748" s="1" t="b">
        <f t="shared" si="68"/>
        <v>1</v>
      </c>
      <c r="AS748" s="1" t="b">
        <f t="shared" si="69"/>
        <v>1</v>
      </c>
      <c r="AT748" s="1" t="str">
        <f t="shared" si="70"/>
        <v>parks department</v>
      </c>
      <c r="AU748" s="1" t="b">
        <f t="shared" si="71"/>
        <v>0</v>
      </c>
      <c r="AV748" s="1" t="b">
        <f t="shared" si="72"/>
        <v>0</v>
      </c>
      <c r="AW748" s="1" t="str">
        <f t="shared" si="73"/>
        <v>None</v>
      </c>
      <c r="AX748" s="1" t="b">
        <f t="shared" si="74"/>
        <v>0</v>
      </c>
      <c r="AY748" s="1" t="b">
        <f t="shared" si="75"/>
        <v>0</v>
      </c>
      <c r="AZ748" s="1" t="b">
        <f t="shared" si="76"/>
        <v>0</v>
      </c>
      <c r="BA748" s="1" t="b">
        <f t="shared" si="77"/>
        <v>0</v>
      </c>
      <c r="BB748" s="1" t="b">
        <f t="shared" si="78"/>
        <v>1</v>
      </c>
    </row>
    <row r="749">
      <c r="A749" s="16" t="s">
        <v>3177</v>
      </c>
      <c r="B749" s="17">
        <v>43325.0</v>
      </c>
      <c r="C749" s="4" t="s">
        <v>3178</v>
      </c>
      <c r="D749" s="3" t="s">
        <v>333</v>
      </c>
      <c r="E749" s="3" t="s">
        <v>53</v>
      </c>
      <c r="F749" s="18" t="s">
        <v>54</v>
      </c>
      <c r="G749" s="6" t="s">
        <v>55</v>
      </c>
      <c r="H749" s="6"/>
      <c r="I749" s="25"/>
      <c r="J749" s="27"/>
      <c r="K749" s="19" t="s">
        <v>83</v>
      </c>
      <c r="L749" s="3" t="s">
        <v>59</v>
      </c>
      <c r="M749" s="3" t="s">
        <v>2972</v>
      </c>
      <c r="N749" s="3" t="s">
        <v>2965</v>
      </c>
      <c r="O749" s="3" t="s">
        <v>160</v>
      </c>
      <c r="P749" s="20" t="s">
        <v>3179</v>
      </c>
      <c r="Q749" s="21"/>
      <c r="R749" s="21"/>
      <c r="S749" s="21"/>
      <c r="T749" s="7" t="s">
        <v>3180</v>
      </c>
      <c r="U749" s="42" t="s">
        <v>3181</v>
      </c>
      <c r="V749" s="5" t="s">
        <v>109</v>
      </c>
      <c r="W749" s="5" t="s">
        <v>111</v>
      </c>
      <c r="X749" s="5" t="str">
        <f t="shared" si="85"/>
        <v>mayor/council member
letters/statements</v>
      </c>
      <c r="Y749" s="5" t="s">
        <v>70</v>
      </c>
      <c r="Z749" s="5" t="s">
        <v>71</v>
      </c>
      <c r="AA749" s="5" t="str">
        <f t="shared" si="86"/>
        <v>police/sheriff
other</v>
      </c>
      <c r="AB749" s="5" t="s">
        <v>179</v>
      </c>
      <c r="AC749" s="5" t="s">
        <v>69</v>
      </c>
      <c r="AD749" s="5" t="str">
        <f t="shared" si="87"/>
        <v>school administration
clean up/cover up</v>
      </c>
      <c r="AE749" s="12"/>
      <c r="AF749" s="12"/>
      <c r="AG749" s="12" t="str">
        <f t="shared" si="88"/>
        <v>
</v>
      </c>
      <c r="AH749" s="12">
        <v>3.0</v>
      </c>
      <c r="AI749" s="12" t="str">
        <f t="shared" si="59"/>
        <v>Vandalism</v>
      </c>
      <c r="AJ749" s="12" t="str">
        <f t="shared" si="60"/>
        <v>vandalism</v>
      </c>
      <c r="AK749" s="22" t="str">
        <f t="shared" si="89"/>
        <v>letters/statements, other, clean up/cover up</v>
      </c>
      <c r="AL749" s="23" t="str">
        <f t="shared" si="62"/>
        <v>mayor/council member, police/sheriff, school administration</v>
      </c>
      <c r="AM749" s="1" t="str">
        <f t="shared" si="90"/>
        <v/>
      </c>
      <c r="AN749" s="2" t="b">
        <f t="shared" si="64"/>
        <v>0</v>
      </c>
      <c r="AO749" s="1" t="b">
        <f t="shared" si="65"/>
        <v>1</v>
      </c>
      <c r="AP749" s="1" t="str">
        <f t="shared" si="66"/>
        <v>other</v>
      </c>
      <c r="AQ749" s="1" t="b">
        <f t="shared" si="67"/>
        <v>0</v>
      </c>
      <c r="AR749" s="1" t="b">
        <f t="shared" si="68"/>
        <v>1</v>
      </c>
      <c r="AS749" s="1" t="b">
        <f t="shared" si="69"/>
        <v>1</v>
      </c>
      <c r="AT749" s="1" t="str">
        <f t="shared" si="70"/>
        <v>school administration</v>
      </c>
      <c r="AU749" s="1" t="b">
        <f t="shared" si="71"/>
        <v>0</v>
      </c>
      <c r="AV749" s="1" t="b">
        <f t="shared" si="72"/>
        <v>1</v>
      </c>
      <c r="AW749" s="1" t="str">
        <f t="shared" si="73"/>
        <v>police/sheriff</v>
      </c>
      <c r="AX749" s="1" t="b">
        <f t="shared" si="74"/>
        <v>0</v>
      </c>
      <c r="AY749" s="1" t="b">
        <f t="shared" si="75"/>
        <v>0</v>
      </c>
      <c r="AZ749" s="1" t="b">
        <f t="shared" si="76"/>
        <v>0</v>
      </c>
      <c r="BA749" s="1" t="b">
        <f t="shared" si="77"/>
        <v>0</v>
      </c>
      <c r="BB749" s="1" t="b">
        <f t="shared" si="78"/>
        <v>1</v>
      </c>
    </row>
    <row r="750">
      <c r="A750" s="62" t="s">
        <v>3182</v>
      </c>
      <c r="B750" s="41">
        <v>43417.0</v>
      </c>
      <c r="C750" s="5" t="s">
        <v>3183</v>
      </c>
      <c r="D750" s="5" t="s">
        <v>370</v>
      </c>
      <c r="E750" s="5" t="s">
        <v>53</v>
      </c>
      <c r="F750" s="18" t="s">
        <v>455</v>
      </c>
      <c r="G750" s="6"/>
      <c r="H750" s="6"/>
      <c r="I750" s="12"/>
      <c r="J750" s="27"/>
      <c r="K750" s="19" t="s">
        <v>83</v>
      </c>
      <c r="L750" s="3" t="s">
        <v>59</v>
      </c>
      <c r="M750" s="5" t="s">
        <v>2972</v>
      </c>
      <c r="N750" s="5" t="s">
        <v>2965</v>
      </c>
      <c r="O750" s="10" t="s">
        <v>62</v>
      </c>
      <c r="P750" s="12"/>
      <c r="Q750" s="12"/>
      <c r="R750" s="21"/>
      <c r="S750" s="12"/>
      <c r="T750" s="49"/>
      <c r="U750" s="5" t="s">
        <v>3184</v>
      </c>
      <c r="V750" s="5" t="s">
        <v>70</v>
      </c>
      <c r="W750" s="5" t="s">
        <v>71</v>
      </c>
      <c r="X750" s="5" t="str">
        <f t="shared" si="85"/>
        <v>police/sheriff
other</v>
      </c>
      <c r="Y750" s="12"/>
      <c r="Z750" s="5"/>
      <c r="AA750" s="5" t="str">
        <f t="shared" si="86"/>
        <v>
</v>
      </c>
      <c r="AB750" s="12"/>
      <c r="AC750" s="12"/>
      <c r="AD750" s="5" t="str">
        <f t="shared" si="87"/>
        <v>
</v>
      </c>
      <c r="AE750" s="12"/>
      <c r="AF750" s="12"/>
      <c r="AG750" s="12" t="str">
        <f t="shared" si="88"/>
        <v>
</v>
      </c>
      <c r="AH750" s="12">
        <v>1.0</v>
      </c>
      <c r="AI750" s="12" t="str">
        <f t="shared" si="59"/>
        <v>Graffiti</v>
      </c>
      <c r="AJ750" s="12" t="str">
        <f t="shared" si="60"/>
        <v>graffiti</v>
      </c>
      <c r="AK750" s="22" t="str">
        <f t="shared" si="89"/>
        <v>other</v>
      </c>
      <c r="AL750" s="23" t="str">
        <f t="shared" si="62"/>
        <v>other</v>
      </c>
      <c r="AM750" s="1" t="str">
        <f t="shared" si="90"/>
        <v/>
      </c>
      <c r="AN750" s="2" t="b">
        <f t="shared" si="64"/>
        <v>0</v>
      </c>
      <c r="AO750" s="1" t="b">
        <f t="shared" si="65"/>
        <v>1</v>
      </c>
      <c r="AP750" s="1" t="str">
        <f t="shared" si="66"/>
        <v>other</v>
      </c>
      <c r="AQ750" s="1" t="b">
        <f t="shared" si="67"/>
        <v>0</v>
      </c>
      <c r="AR750" s="1" t="b">
        <f t="shared" si="68"/>
        <v>0</v>
      </c>
      <c r="AS750" s="1" t="b">
        <f t="shared" si="69"/>
        <v>0</v>
      </c>
      <c r="AT750" s="1" t="str">
        <f t="shared" si="70"/>
        <v>None</v>
      </c>
      <c r="AU750" s="1" t="b">
        <f t="shared" si="71"/>
        <v>0</v>
      </c>
      <c r="AV750" s="1" t="b">
        <f t="shared" si="72"/>
        <v>1</v>
      </c>
      <c r="AW750" s="1" t="str">
        <f t="shared" si="73"/>
        <v>police/sheriff</v>
      </c>
      <c r="AX750" s="1" t="b">
        <f t="shared" si="74"/>
        <v>0</v>
      </c>
      <c r="AY750" s="1" t="b">
        <f t="shared" si="75"/>
        <v>0</v>
      </c>
      <c r="AZ750" s="1" t="b">
        <f t="shared" si="76"/>
        <v>0</v>
      </c>
      <c r="BA750" s="1" t="b">
        <f t="shared" si="77"/>
        <v>0</v>
      </c>
      <c r="BB750" s="1" t="b">
        <f t="shared" si="78"/>
        <v>1</v>
      </c>
    </row>
    <row r="751">
      <c r="A751" s="62" t="s">
        <v>3185</v>
      </c>
      <c r="B751" s="41">
        <v>43423.0</v>
      </c>
      <c r="C751" s="5" t="s">
        <v>3186</v>
      </c>
      <c r="D751" s="5" t="s">
        <v>1413</v>
      </c>
      <c r="E751" s="5" t="s">
        <v>53</v>
      </c>
      <c r="F751" s="18" t="s">
        <v>55</v>
      </c>
      <c r="G751" s="6"/>
      <c r="H751" s="6"/>
      <c r="I751" s="5" t="s">
        <v>2020</v>
      </c>
      <c r="J751" s="27"/>
      <c r="K751" s="19" t="s">
        <v>83</v>
      </c>
      <c r="L751" s="3" t="s">
        <v>59</v>
      </c>
      <c r="M751" s="5" t="s">
        <v>2972</v>
      </c>
      <c r="N751" s="5" t="s">
        <v>2965</v>
      </c>
      <c r="O751" s="5" t="s">
        <v>3187</v>
      </c>
      <c r="P751" s="40" t="s">
        <v>3188</v>
      </c>
      <c r="Q751" s="5" t="s">
        <v>883</v>
      </c>
      <c r="R751" s="12"/>
      <c r="S751" s="12"/>
      <c r="T751" s="11" t="s">
        <v>3189</v>
      </c>
      <c r="U751" s="12"/>
      <c r="V751" s="5" t="s">
        <v>78</v>
      </c>
      <c r="W751" s="5" t="s">
        <v>69</v>
      </c>
      <c r="X751" s="5" t="str">
        <f t="shared" si="85"/>
        <v>parks department
clean up/cover up</v>
      </c>
      <c r="Y751" s="5" t="s">
        <v>70</v>
      </c>
      <c r="Z751" s="5" t="s">
        <v>71</v>
      </c>
      <c r="AA751" s="5" t="str">
        <f t="shared" si="86"/>
        <v>police/sheriff
other</v>
      </c>
      <c r="AB751" s="12"/>
      <c r="AC751" s="12"/>
      <c r="AD751" s="5" t="str">
        <f t="shared" si="87"/>
        <v>
</v>
      </c>
      <c r="AE751" s="12"/>
      <c r="AF751" s="12"/>
      <c r="AG751" s="12" t="str">
        <f t="shared" si="88"/>
        <v>
</v>
      </c>
      <c r="AH751" s="12">
        <v>2.0</v>
      </c>
      <c r="AI751" s="12" t="str">
        <f t="shared" si="59"/>
        <v>Graffiti</v>
      </c>
      <c r="AJ751" s="12" t="str">
        <f t="shared" si="60"/>
        <v>graffiti</v>
      </c>
      <c r="AK751" s="22" t="str">
        <f t="shared" si="89"/>
        <v>clean up/cover up, other</v>
      </c>
      <c r="AL751" s="23" t="str">
        <f t="shared" si="62"/>
        <v>parks department, police/sheriff</v>
      </c>
      <c r="AM751" s="1" t="str">
        <f t="shared" si="90"/>
        <v>multiple</v>
      </c>
      <c r="AN751" s="2" t="b">
        <f t="shared" si="64"/>
        <v>0</v>
      </c>
      <c r="AO751" s="1" t="b">
        <f t="shared" si="65"/>
        <v>1</v>
      </c>
      <c r="AP751" s="1" t="str">
        <f t="shared" si="66"/>
        <v>other</v>
      </c>
      <c r="AQ751" s="1" t="b">
        <f t="shared" si="67"/>
        <v>0</v>
      </c>
      <c r="AR751" s="1" t="b">
        <f t="shared" si="68"/>
        <v>0</v>
      </c>
      <c r="AS751" s="1" t="b">
        <f t="shared" si="69"/>
        <v>1</v>
      </c>
      <c r="AT751" s="1" t="str">
        <f t="shared" si="70"/>
        <v>parks department</v>
      </c>
      <c r="AU751" s="1" t="b">
        <f t="shared" si="71"/>
        <v>0</v>
      </c>
      <c r="AV751" s="1" t="b">
        <f t="shared" si="72"/>
        <v>1</v>
      </c>
      <c r="AW751" s="1" t="str">
        <f t="shared" si="73"/>
        <v>police/sheriff</v>
      </c>
      <c r="AX751" s="1" t="b">
        <f t="shared" si="74"/>
        <v>0</v>
      </c>
      <c r="AY751" s="1" t="b">
        <f t="shared" si="75"/>
        <v>0</v>
      </c>
      <c r="AZ751" s="1" t="b">
        <f t="shared" si="76"/>
        <v>0</v>
      </c>
      <c r="BA751" s="1" t="b">
        <f t="shared" si="77"/>
        <v>0</v>
      </c>
      <c r="BB751" s="1" t="b">
        <f t="shared" si="78"/>
        <v>1</v>
      </c>
    </row>
    <row r="752">
      <c r="A752" s="62" t="s">
        <v>3190</v>
      </c>
      <c r="B752" s="17">
        <v>43528.0</v>
      </c>
      <c r="C752" s="5" t="s">
        <v>278</v>
      </c>
      <c r="D752" s="5" t="s">
        <v>95</v>
      </c>
      <c r="E752" s="5" t="s">
        <v>53</v>
      </c>
      <c r="F752" s="18" t="s">
        <v>672</v>
      </c>
      <c r="G752" s="6" t="s">
        <v>2221</v>
      </c>
      <c r="H752" s="6"/>
      <c r="I752" s="12"/>
      <c r="J752" s="27"/>
      <c r="K752" s="19" t="s">
        <v>83</v>
      </c>
      <c r="L752" s="5" t="s">
        <v>3191</v>
      </c>
      <c r="M752" s="5" t="s">
        <v>2972</v>
      </c>
      <c r="N752" s="5" t="s">
        <v>2965</v>
      </c>
      <c r="O752" s="4" t="s">
        <v>1330</v>
      </c>
      <c r="P752" s="12"/>
      <c r="Q752" s="12"/>
      <c r="R752" s="12"/>
      <c r="S752" s="12"/>
      <c r="T752" s="11" t="s">
        <v>3192</v>
      </c>
      <c r="U752" s="12"/>
      <c r="V752" s="5" t="s">
        <v>70</v>
      </c>
      <c r="W752" s="5" t="s">
        <v>71</v>
      </c>
      <c r="X752" s="5" t="str">
        <f t="shared" si="85"/>
        <v>police/sheriff
other</v>
      </c>
      <c r="Y752" s="5" t="s">
        <v>164</v>
      </c>
      <c r="Z752" s="5" t="s">
        <v>111</v>
      </c>
      <c r="AA752" s="5" t="str">
        <f t="shared" si="86"/>
        <v>business owner
letters/statements</v>
      </c>
      <c r="AB752" s="12"/>
      <c r="AC752" s="12"/>
      <c r="AD752" s="5" t="str">
        <f t="shared" si="87"/>
        <v>
</v>
      </c>
      <c r="AE752" s="12"/>
      <c r="AF752" s="12"/>
      <c r="AG752" s="12" t="str">
        <f t="shared" si="88"/>
        <v>
</v>
      </c>
      <c r="AH752" s="12">
        <v>2.0</v>
      </c>
      <c r="AI752" s="12" t="str">
        <f t="shared" si="59"/>
        <v>Graffiti</v>
      </c>
      <c r="AJ752" s="12" t="str">
        <f t="shared" si="60"/>
        <v>graffiti</v>
      </c>
      <c r="AK752" s="22" t="str">
        <f t="shared" si="89"/>
        <v>other, letters/statements</v>
      </c>
      <c r="AL752" s="23" t="str">
        <f t="shared" si="62"/>
        <v>police/sheriff, business owner</v>
      </c>
      <c r="AM752" s="1" t="str">
        <f t="shared" si="90"/>
        <v/>
      </c>
      <c r="AN752" s="2" t="b">
        <f t="shared" si="64"/>
        <v>0</v>
      </c>
      <c r="AO752" s="1" t="b">
        <f t="shared" si="65"/>
        <v>1</v>
      </c>
      <c r="AP752" s="1" t="str">
        <f t="shared" si="66"/>
        <v>other</v>
      </c>
      <c r="AQ752" s="1" t="b">
        <f t="shared" si="67"/>
        <v>0</v>
      </c>
      <c r="AR752" s="1" t="b">
        <f t="shared" si="68"/>
        <v>1</v>
      </c>
      <c r="AS752" s="1" t="b">
        <f t="shared" si="69"/>
        <v>0</v>
      </c>
      <c r="AT752" s="1" t="str">
        <f t="shared" si="70"/>
        <v>None</v>
      </c>
      <c r="AU752" s="1" t="b">
        <f t="shared" si="71"/>
        <v>0</v>
      </c>
      <c r="AV752" s="1" t="b">
        <f t="shared" si="72"/>
        <v>1</v>
      </c>
      <c r="AW752" s="1" t="str">
        <f t="shared" si="73"/>
        <v>police/sheriff</v>
      </c>
      <c r="AX752" s="1" t="b">
        <f t="shared" si="74"/>
        <v>0</v>
      </c>
      <c r="AY752" s="1" t="b">
        <f t="shared" si="75"/>
        <v>0</v>
      </c>
      <c r="AZ752" s="1" t="b">
        <f t="shared" si="76"/>
        <v>0</v>
      </c>
      <c r="BA752" s="1" t="b">
        <f t="shared" si="77"/>
        <v>0</v>
      </c>
      <c r="BB752" s="1" t="b">
        <f t="shared" si="78"/>
        <v>1</v>
      </c>
    </row>
    <row r="753">
      <c r="A753" s="62" t="s">
        <v>3193</v>
      </c>
      <c r="B753" s="41">
        <v>43536.0</v>
      </c>
      <c r="C753" s="5" t="s">
        <v>3194</v>
      </c>
      <c r="D753" s="5" t="s">
        <v>52</v>
      </c>
      <c r="E753" s="5" t="s">
        <v>1103</v>
      </c>
      <c r="F753" s="18" t="s">
        <v>82</v>
      </c>
      <c r="G753" s="18"/>
      <c r="H753" s="18"/>
      <c r="I753" s="5"/>
      <c r="J753" s="27"/>
      <c r="K753" s="19" t="s">
        <v>83</v>
      </c>
      <c r="L753" s="5" t="s">
        <v>517</v>
      </c>
      <c r="M753" s="5" t="s">
        <v>2972</v>
      </c>
      <c r="N753" s="5" t="s">
        <v>2965</v>
      </c>
      <c r="O753" s="5" t="s">
        <v>1524</v>
      </c>
      <c r="P753" s="12"/>
      <c r="Q753" s="5"/>
      <c r="R753" s="12"/>
      <c r="S753" s="12"/>
      <c r="T753" s="230" t="s">
        <v>3195</v>
      </c>
      <c r="U753" s="5"/>
      <c r="V753" s="5" t="s">
        <v>70</v>
      </c>
      <c r="W753" s="5" t="s">
        <v>71</v>
      </c>
      <c r="X753" s="5" t="str">
        <f t="shared" si="85"/>
        <v>police/sheriff
other</v>
      </c>
      <c r="Y753" s="5"/>
      <c r="Z753" s="5"/>
      <c r="AA753" s="5" t="str">
        <f t="shared" si="86"/>
        <v>
</v>
      </c>
      <c r="AB753" s="5"/>
      <c r="AC753" s="5"/>
      <c r="AD753" s="5" t="str">
        <f t="shared" si="87"/>
        <v>
</v>
      </c>
      <c r="AE753" s="5"/>
      <c r="AF753" s="5"/>
      <c r="AG753" s="12" t="str">
        <f t="shared" si="88"/>
        <v>
</v>
      </c>
      <c r="AH753" s="12">
        <v>1.0</v>
      </c>
      <c r="AI753" s="12" t="str">
        <f t="shared" si="59"/>
        <v>Other</v>
      </c>
      <c r="AJ753" s="12" t="str">
        <f t="shared" si="60"/>
        <v>none</v>
      </c>
      <c r="AK753" s="22" t="str">
        <f t="shared" si="89"/>
        <v>other</v>
      </c>
      <c r="AL753" s="23" t="str">
        <f t="shared" si="62"/>
        <v>other</v>
      </c>
      <c r="AM753" s="1" t="str">
        <f t="shared" si="90"/>
        <v/>
      </c>
      <c r="AN753" s="2" t="b">
        <f t="shared" si="64"/>
        <v>0</v>
      </c>
      <c r="AO753" s="1" t="b">
        <f t="shared" si="65"/>
        <v>1</v>
      </c>
      <c r="AP753" s="1" t="str">
        <f t="shared" si="66"/>
        <v>other</v>
      </c>
      <c r="AQ753" s="1" t="b">
        <f t="shared" si="67"/>
        <v>0</v>
      </c>
      <c r="AR753" s="1" t="b">
        <f t="shared" si="68"/>
        <v>0</v>
      </c>
      <c r="AS753" s="1" t="b">
        <f t="shared" si="69"/>
        <v>0</v>
      </c>
      <c r="AT753" s="1" t="str">
        <f t="shared" si="70"/>
        <v>None</v>
      </c>
      <c r="AU753" s="1" t="b">
        <f t="shared" si="71"/>
        <v>0</v>
      </c>
      <c r="AV753" s="1" t="b">
        <f t="shared" si="72"/>
        <v>1</v>
      </c>
      <c r="AW753" s="1" t="str">
        <f t="shared" si="73"/>
        <v>police/sheriff</v>
      </c>
      <c r="AX753" s="1" t="b">
        <f t="shared" si="74"/>
        <v>0</v>
      </c>
      <c r="AY753" s="1" t="b">
        <f t="shared" si="75"/>
        <v>0</v>
      </c>
      <c r="AZ753" s="1" t="b">
        <f t="shared" si="76"/>
        <v>0</v>
      </c>
      <c r="BA753" s="1" t="b">
        <f t="shared" si="77"/>
        <v>0</v>
      </c>
      <c r="BB753" s="1" t="b">
        <f t="shared" si="78"/>
        <v>1</v>
      </c>
    </row>
    <row r="754">
      <c r="A754" s="40" t="s">
        <v>3196</v>
      </c>
      <c r="B754" s="41">
        <v>43541.0</v>
      </c>
      <c r="C754" s="5" t="s">
        <v>3197</v>
      </c>
      <c r="D754" s="5" t="s">
        <v>81</v>
      </c>
      <c r="E754" s="5" t="s">
        <v>1103</v>
      </c>
      <c r="F754" s="18" t="s">
        <v>82</v>
      </c>
      <c r="G754" s="18"/>
      <c r="H754" s="18"/>
      <c r="I754" s="5"/>
      <c r="J754" s="27"/>
      <c r="K754" s="19" t="s">
        <v>83</v>
      </c>
      <c r="L754" s="5" t="s">
        <v>1513</v>
      </c>
      <c r="M754" s="5" t="s">
        <v>2972</v>
      </c>
      <c r="N754" s="5" t="s">
        <v>2965</v>
      </c>
      <c r="O754" s="3" t="s">
        <v>893</v>
      </c>
      <c r="P754" s="12"/>
      <c r="Q754" s="90"/>
      <c r="R754" s="12"/>
      <c r="S754" s="222"/>
      <c r="T754" s="236" t="s">
        <v>3195</v>
      </c>
      <c r="U754" s="222"/>
      <c r="V754" s="5" t="s">
        <v>70</v>
      </c>
      <c r="W754" s="5" t="s">
        <v>71</v>
      </c>
      <c r="X754" s="5" t="str">
        <f t="shared" si="85"/>
        <v>police/sheriff
other</v>
      </c>
      <c r="Y754" s="5"/>
      <c r="Z754" s="5"/>
      <c r="AA754" s="5" t="str">
        <f t="shared" si="86"/>
        <v>
</v>
      </c>
      <c r="AB754" s="5"/>
      <c r="AC754" s="5"/>
      <c r="AD754" s="5" t="str">
        <f t="shared" si="87"/>
        <v>
</v>
      </c>
      <c r="AE754" s="5"/>
      <c r="AF754" s="5"/>
      <c r="AG754" s="12" t="str">
        <f t="shared" si="88"/>
        <v>
</v>
      </c>
      <c r="AH754" s="12">
        <v>1.0</v>
      </c>
      <c r="AI754" s="12" t="str">
        <f t="shared" si="59"/>
        <v>Other</v>
      </c>
      <c r="AJ754" s="12" t="str">
        <f t="shared" si="60"/>
        <v>none</v>
      </c>
      <c r="AK754" s="22" t="str">
        <f t="shared" si="89"/>
        <v>other</v>
      </c>
      <c r="AL754" s="39" t="str">
        <f t="shared" si="62"/>
        <v>other</v>
      </c>
      <c r="AM754" s="1" t="str">
        <f t="shared" si="90"/>
        <v/>
      </c>
      <c r="AN754" s="2" t="b">
        <f t="shared" si="64"/>
        <v>0</v>
      </c>
      <c r="AO754" s="1" t="b">
        <f t="shared" si="65"/>
        <v>1</v>
      </c>
      <c r="AP754" s="1" t="str">
        <f t="shared" si="66"/>
        <v>other</v>
      </c>
      <c r="AQ754" s="1" t="b">
        <f t="shared" si="67"/>
        <v>0</v>
      </c>
      <c r="AR754" s="1" t="b">
        <f t="shared" si="68"/>
        <v>0</v>
      </c>
      <c r="AS754" s="1" t="b">
        <f t="shared" si="69"/>
        <v>0</v>
      </c>
      <c r="AT754" s="1" t="str">
        <f t="shared" si="70"/>
        <v>None</v>
      </c>
      <c r="AU754" s="1" t="b">
        <f t="shared" si="71"/>
        <v>0</v>
      </c>
      <c r="AV754" s="1" t="b">
        <f t="shared" si="72"/>
        <v>1</v>
      </c>
      <c r="AW754" s="1" t="str">
        <f t="shared" si="73"/>
        <v>police/sheriff</v>
      </c>
      <c r="AX754" s="1" t="b">
        <f t="shared" si="74"/>
        <v>0</v>
      </c>
      <c r="AY754" s="1" t="b">
        <f t="shared" si="75"/>
        <v>0</v>
      </c>
      <c r="AZ754" s="1" t="b">
        <f t="shared" si="76"/>
        <v>0</v>
      </c>
      <c r="BA754" s="1" t="b">
        <f t="shared" si="77"/>
        <v>0</v>
      </c>
      <c r="BB754" s="1" t="b">
        <f t="shared" si="78"/>
        <v>1</v>
      </c>
    </row>
    <row r="755">
      <c r="A755" s="62" t="s">
        <v>3198</v>
      </c>
      <c r="B755" s="41">
        <v>43547.0</v>
      </c>
      <c r="C755" s="5" t="s">
        <v>3199</v>
      </c>
      <c r="D755" s="5" t="s">
        <v>3200</v>
      </c>
      <c r="E755" s="5" t="s">
        <v>53</v>
      </c>
      <c r="F755" s="6" t="s">
        <v>139</v>
      </c>
      <c r="G755" s="26"/>
      <c r="H755" s="26"/>
      <c r="I755" s="12"/>
      <c r="J755" s="27"/>
      <c r="K755" s="19" t="s">
        <v>83</v>
      </c>
      <c r="L755" s="5" t="s">
        <v>1329</v>
      </c>
      <c r="M755" s="5" t="s">
        <v>2972</v>
      </c>
      <c r="N755" s="5" t="s">
        <v>2965</v>
      </c>
      <c r="O755" s="5" t="s">
        <v>140</v>
      </c>
      <c r="P755" s="40" t="s">
        <v>3201</v>
      </c>
      <c r="Q755" s="12"/>
      <c r="R755" s="11"/>
      <c r="S755" s="12"/>
      <c r="T755" s="44" t="s">
        <v>3202</v>
      </c>
      <c r="U755" s="290"/>
      <c r="V755" s="5" t="s">
        <v>70</v>
      </c>
      <c r="W755" s="5" t="s">
        <v>71</v>
      </c>
      <c r="X755" s="5" t="str">
        <f t="shared" si="85"/>
        <v>police/sheriff
other</v>
      </c>
      <c r="Y755" s="5" t="s">
        <v>68</v>
      </c>
      <c r="Z755" s="5" t="s">
        <v>111</v>
      </c>
      <c r="AA755" s="5" t="str">
        <f t="shared" si="86"/>
        <v>community members
letters/statements</v>
      </c>
      <c r="AB755" s="12"/>
      <c r="AC755" s="12"/>
      <c r="AD755" s="5" t="str">
        <f t="shared" si="87"/>
        <v>
</v>
      </c>
      <c r="AE755" s="12"/>
      <c r="AF755" s="12"/>
      <c r="AG755" s="12" t="str">
        <f t="shared" si="88"/>
        <v>
</v>
      </c>
      <c r="AH755" s="12">
        <v>2.0</v>
      </c>
      <c r="AI755" s="12" t="str">
        <f t="shared" si="59"/>
        <v>Symbol</v>
      </c>
      <c r="AJ755" s="12" t="str">
        <f t="shared" si="60"/>
        <v>hate-symbol</v>
      </c>
      <c r="AK755" s="22" t="str">
        <f t="shared" si="89"/>
        <v>other, letters/statements</v>
      </c>
      <c r="AL755" s="23" t="str">
        <f t="shared" si="62"/>
        <v>police/sheriff, community members</v>
      </c>
      <c r="AM755" s="1" t="str">
        <f t="shared" si="90"/>
        <v/>
      </c>
      <c r="AN755" s="2" t="b">
        <f t="shared" si="64"/>
        <v>0</v>
      </c>
      <c r="AO755" s="1" t="b">
        <f t="shared" si="65"/>
        <v>1</v>
      </c>
      <c r="AP755" s="1" t="str">
        <f t="shared" si="66"/>
        <v>other</v>
      </c>
      <c r="AQ755" s="1" t="b">
        <f t="shared" si="67"/>
        <v>0</v>
      </c>
      <c r="AR755" s="1" t="b">
        <f t="shared" si="68"/>
        <v>1</v>
      </c>
      <c r="AS755" s="1" t="b">
        <f t="shared" si="69"/>
        <v>0</v>
      </c>
      <c r="AT755" s="1" t="str">
        <f t="shared" si="70"/>
        <v>None</v>
      </c>
      <c r="AU755" s="1" t="b">
        <f t="shared" si="71"/>
        <v>0</v>
      </c>
      <c r="AV755" s="1" t="b">
        <f t="shared" si="72"/>
        <v>1</v>
      </c>
      <c r="AW755" s="1" t="str">
        <f t="shared" si="73"/>
        <v>police/sheriff</v>
      </c>
      <c r="AX755" s="1" t="b">
        <f t="shared" si="74"/>
        <v>0</v>
      </c>
      <c r="AY755" s="1" t="b">
        <f t="shared" si="75"/>
        <v>0</v>
      </c>
      <c r="AZ755" s="1" t="b">
        <f t="shared" si="76"/>
        <v>0</v>
      </c>
      <c r="BA755" s="1" t="b">
        <f t="shared" si="77"/>
        <v>0</v>
      </c>
      <c r="BB755" s="1" t="b">
        <f t="shared" si="78"/>
        <v>1</v>
      </c>
    </row>
    <row r="756">
      <c r="A756" s="62" t="s">
        <v>3203</v>
      </c>
      <c r="B756" s="41">
        <v>43570.0</v>
      </c>
      <c r="C756" s="5" t="s">
        <v>1154</v>
      </c>
      <c r="D756" s="5" t="s">
        <v>95</v>
      </c>
      <c r="E756" s="5" t="s">
        <v>53</v>
      </c>
      <c r="F756" s="18" t="s">
        <v>54</v>
      </c>
      <c r="G756" s="6"/>
      <c r="H756" s="6"/>
      <c r="I756" s="12"/>
      <c r="J756" s="27"/>
      <c r="K756" s="19" t="s">
        <v>83</v>
      </c>
      <c r="L756" s="5" t="s">
        <v>59</v>
      </c>
      <c r="M756" s="5" t="s">
        <v>2972</v>
      </c>
      <c r="N756" s="5" t="s">
        <v>2965</v>
      </c>
      <c r="O756" s="5" t="s">
        <v>366</v>
      </c>
      <c r="P756" s="12"/>
      <c r="Q756" s="12"/>
      <c r="R756" s="12"/>
      <c r="S756" s="12"/>
      <c r="T756" s="138" t="s">
        <v>3204</v>
      </c>
      <c r="U756" s="5" t="s">
        <v>3205</v>
      </c>
      <c r="V756" s="5" t="s">
        <v>70</v>
      </c>
      <c r="W756" s="5" t="s">
        <v>71</v>
      </c>
      <c r="X756" s="5" t="str">
        <f t="shared" si="85"/>
        <v>police/sheriff
other</v>
      </c>
      <c r="Y756" s="5" t="s">
        <v>78</v>
      </c>
      <c r="Z756" s="5" t="s">
        <v>69</v>
      </c>
      <c r="AA756" s="5" t="str">
        <f t="shared" si="86"/>
        <v>parks department
clean up/cover up</v>
      </c>
      <c r="AB756" s="5"/>
      <c r="AC756" s="5"/>
      <c r="AD756" s="5" t="str">
        <f t="shared" si="87"/>
        <v>
</v>
      </c>
      <c r="AE756" s="5"/>
      <c r="AF756" s="5"/>
      <c r="AG756" s="12" t="str">
        <f t="shared" si="88"/>
        <v>
</v>
      </c>
      <c r="AH756" s="12">
        <v>2.0</v>
      </c>
      <c r="AI756" s="12" t="str">
        <f t="shared" si="59"/>
        <v>Vandalism</v>
      </c>
      <c r="AJ756" s="12" t="str">
        <f t="shared" si="60"/>
        <v>vandalism</v>
      </c>
      <c r="AK756" s="22" t="str">
        <f t="shared" si="89"/>
        <v>other, clean up/cover up</v>
      </c>
      <c r="AL756" s="23" t="str">
        <f t="shared" si="62"/>
        <v>police/sheriff, parks department</v>
      </c>
      <c r="AM756" s="1" t="str">
        <f t="shared" si="90"/>
        <v/>
      </c>
      <c r="AN756" s="2" t="b">
        <f t="shared" si="64"/>
        <v>0</v>
      </c>
      <c r="AO756" s="1" t="b">
        <f t="shared" si="65"/>
        <v>1</v>
      </c>
      <c r="AP756" s="1" t="str">
        <f t="shared" si="66"/>
        <v>other</v>
      </c>
      <c r="AQ756" s="1" t="b">
        <f t="shared" si="67"/>
        <v>0</v>
      </c>
      <c r="AR756" s="1" t="b">
        <f t="shared" si="68"/>
        <v>0</v>
      </c>
      <c r="AS756" s="1" t="b">
        <f t="shared" si="69"/>
        <v>1</v>
      </c>
      <c r="AT756" s="1" t="str">
        <f t="shared" si="70"/>
        <v>parks department</v>
      </c>
      <c r="AU756" s="1" t="b">
        <f t="shared" si="71"/>
        <v>0</v>
      </c>
      <c r="AV756" s="1" t="b">
        <f t="shared" si="72"/>
        <v>1</v>
      </c>
      <c r="AW756" s="1" t="str">
        <f t="shared" si="73"/>
        <v>police/sheriff</v>
      </c>
      <c r="AX756" s="1" t="b">
        <f t="shared" si="74"/>
        <v>0</v>
      </c>
      <c r="AY756" s="1" t="b">
        <f t="shared" si="75"/>
        <v>0</v>
      </c>
      <c r="AZ756" s="1" t="b">
        <f t="shared" si="76"/>
        <v>0</v>
      </c>
      <c r="BA756" s="1" t="b">
        <f t="shared" si="77"/>
        <v>0</v>
      </c>
      <c r="BB756" s="1" t="b">
        <f t="shared" si="78"/>
        <v>1</v>
      </c>
    </row>
    <row r="757">
      <c r="A757" s="62" t="s">
        <v>3206</v>
      </c>
      <c r="B757" s="41">
        <v>43578.0</v>
      </c>
      <c r="C757" s="5" t="s">
        <v>3207</v>
      </c>
      <c r="D757" s="5" t="s">
        <v>333</v>
      </c>
      <c r="E757" s="5" t="s">
        <v>1103</v>
      </c>
      <c r="F757" s="18" t="s">
        <v>55</v>
      </c>
      <c r="G757" s="6"/>
      <c r="H757" s="6"/>
      <c r="I757" s="12"/>
      <c r="J757" s="104" t="s">
        <v>57</v>
      </c>
      <c r="K757" s="19" t="s">
        <v>83</v>
      </c>
      <c r="L757" s="5" t="s">
        <v>517</v>
      </c>
      <c r="M757" s="5" t="s">
        <v>2972</v>
      </c>
      <c r="N757" s="5" t="s">
        <v>2965</v>
      </c>
      <c r="O757" s="5" t="s">
        <v>1359</v>
      </c>
      <c r="P757" s="12"/>
      <c r="Q757" s="12"/>
      <c r="R757" s="12"/>
      <c r="S757" s="12"/>
      <c r="T757" s="138" t="s">
        <v>3208</v>
      </c>
      <c r="U757" s="12"/>
      <c r="V757" s="5" t="s">
        <v>78</v>
      </c>
      <c r="W757" s="5" t="s">
        <v>69</v>
      </c>
      <c r="X757" s="5" t="str">
        <f t="shared" si="85"/>
        <v>parks department
clean up/cover up</v>
      </c>
      <c r="Y757" s="5" t="s">
        <v>70</v>
      </c>
      <c r="Z757" s="5" t="s">
        <v>71</v>
      </c>
      <c r="AA757" s="5" t="str">
        <f t="shared" si="86"/>
        <v>police/sheriff
other</v>
      </c>
      <c r="AB757" s="12"/>
      <c r="AC757" s="12"/>
      <c r="AD757" s="5" t="str">
        <f t="shared" si="87"/>
        <v>
</v>
      </c>
      <c r="AE757" s="12"/>
      <c r="AF757" s="12"/>
      <c r="AG757" s="12" t="str">
        <f t="shared" si="88"/>
        <v>
</v>
      </c>
      <c r="AH757" s="12">
        <v>2.0</v>
      </c>
      <c r="AI757" s="12" t="str">
        <f t="shared" si="59"/>
        <v>Graffiti</v>
      </c>
      <c r="AJ757" s="12" t="str">
        <f t="shared" si="60"/>
        <v>graffiti</v>
      </c>
      <c r="AK757" s="22" t="str">
        <f t="shared" si="89"/>
        <v>clean up/cover up, other</v>
      </c>
      <c r="AL757" s="23" t="str">
        <f t="shared" si="62"/>
        <v>parks department, police/sheriff</v>
      </c>
      <c r="AM757" s="1" t="str">
        <f t="shared" si="90"/>
        <v/>
      </c>
      <c r="AN757" s="2" t="b">
        <f t="shared" si="64"/>
        <v>0</v>
      </c>
      <c r="AO757" s="1" t="b">
        <f t="shared" si="65"/>
        <v>1</v>
      </c>
      <c r="AP757" s="1" t="str">
        <f t="shared" si="66"/>
        <v>other</v>
      </c>
      <c r="AQ757" s="1" t="b">
        <f t="shared" si="67"/>
        <v>0</v>
      </c>
      <c r="AR757" s="1" t="b">
        <f t="shared" si="68"/>
        <v>0</v>
      </c>
      <c r="AS757" s="1" t="b">
        <f t="shared" si="69"/>
        <v>1</v>
      </c>
      <c r="AT757" s="1" t="str">
        <f t="shared" si="70"/>
        <v>parks department</v>
      </c>
      <c r="AU757" s="1" t="b">
        <f t="shared" si="71"/>
        <v>0</v>
      </c>
      <c r="AV757" s="1" t="b">
        <f t="shared" si="72"/>
        <v>1</v>
      </c>
      <c r="AW757" s="1" t="str">
        <f t="shared" si="73"/>
        <v>police/sheriff</v>
      </c>
      <c r="AX757" s="1" t="b">
        <f t="shared" si="74"/>
        <v>0</v>
      </c>
      <c r="AY757" s="1" t="b">
        <f t="shared" si="75"/>
        <v>0</v>
      </c>
      <c r="AZ757" s="1" t="b">
        <f t="shared" si="76"/>
        <v>0</v>
      </c>
      <c r="BA757" s="1" t="b">
        <f t="shared" si="77"/>
        <v>0</v>
      </c>
      <c r="BB757" s="1" t="b">
        <f t="shared" si="78"/>
        <v>1</v>
      </c>
    </row>
    <row r="758">
      <c r="A758" s="159" t="s">
        <v>3209</v>
      </c>
      <c r="B758" s="160">
        <v>43610.0</v>
      </c>
      <c r="C758" s="56" t="s">
        <v>340</v>
      </c>
      <c r="D758" s="56" t="s">
        <v>333</v>
      </c>
      <c r="E758" s="56" t="s">
        <v>53</v>
      </c>
      <c r="F758" s="18" t="s">
        <v>3210</v>
      </c>
      <c r="G758" s="6" t="s">
        <v>55</v>
      </c>
      <c r="H758" s="6" t="s">
        <v>3211</v>
      </c>
      <c r="I758" s="56" t="s">
        <v>3212</v>
      </c>
      <c r="J758" s="27"/>
      <c r="K758" s="19" t="s">
        <v>83</v>
      </c>
      <c r="L758" s="3" t="s">
        <v>59</v>
      </c>
      <c r="M758" s="56" t="s">
        <v>2972</v>
      </c>
      <c r="N758" s="4" t="s">
        <v>2965</v>
      </c>
      <c r="O758" s="10" t="s">
        <v>62</v>
      </c>
      <c r="P758" s="56"/>
      <c r="Q758" s="56" t="s">
        <v>134</v>
      </c>
      <c r="R758" s="3" t="s">
        <v>87</v>
      </c>
      <c r="S758" s="56"/>
      <c r="T758" s="25" t="s">
        <v>3213</v>
      </c>
      <c r="U758" s="56"/>
      <c r="V758" s="53"/>
      <c r="W758" s="4" t="s">
        <v>69</v>
      </c>
      <c r="X758" s="5" t="str">
        <f t="shared" si="85"/>
        <v>
clean up/cover up</v>
      </c>
      <c r="Y758" s="4" t="s">
        <v>70</v>
      </c>
      <c r="Z758" s="4" t="s">
        <v>71</v>
      </c>
      <c r="AA758" s="5" t="str">
        <f t="shared" si="86"/>
        <v>police/sheriff
other</v>
      </c>
      <c r="AB758" s="53"/>
      <c r="AC758" s="53"/>
      <c r="AD758" s="5" t="str">
        <f t="shared" si="87"/>
        <v>
</v>
      </c>
      <c r="AE758" s="53"/>
      <c r="AF758" s="53"/>
      <c r="AG758" s="12" t="str">
        <f t="shared" si="88"/>
        <v>
</v>
      </c>
      <c r="AH758" s="12">
        <v>2.0</v>
      </c>
      <c r="AI758" s="12" t="str">
        <f t="shared" si="59"/>
        <v>Symbol</v>
      </c>
      <c r="AJ758" s="12" t="str">
        <f t="shared" si="60"/>
        <v>graffiti</v>
      </c>
      <c r="AK758" s="22" t="str">
        <f t="shared" si="89"/>
        <v>clean up/cover up, other</v>
      </c>
      <c r="AL758" s="23" t="str">
        <f t="shared" si="62"/>
        <v/>
      </c>
      <c r="AM758" s="1" t="str">
        <f t="shared" si="90"/>
        <v>Jewish Community, Non-White</v>
      </c>
      <c r="AN758" s="2" t="b">
        <f t="shared" si="64"/>
        <v>0</v>
      </c>
      <c r="AO758" s="1" t="b">
        <f t="shared" si="65"/>
        <v>1</v>
      </c>
      <c r="AP758" s="1" t="str">
        <f t="shared" si="66"/>
        <v>other</v>
      </c>
      <c r="AQ758" s="1" t="b">
        <f t="shared" si="67"/>
        <v>0</v>
      </c>
      <c r="AR758" s="1" t="b">
        <f t="shared" si="68"/>
        <v>0</v>
      </c>
      <c r="AS758" s="1" t="b">
        <f t="shared" si="69"/>
        <v>1</v>
      </c>
      <c r="AT758" s="1" t="str">
        <f t="shared" si="70"/>
        <v/>
      </c>
      <c r="AU758" s="1" t="b">
        <f t="shared" si="71"/>
        <v>0</v>
      </c>
      <c r="AV758" s="1" t="b">
        <f t="shared" si="72"/>
        <v>1</v>
      </c>
      <c r="AW758" s="1" t="str">
        <f t="shared" si="73"/>
        <v>police/sheriff</v>
      </c>
      <c r="AX758" s="1" t="b">
        <f t="shared" si="74"/>
        <v>0</v>
      </c>
      <c r="AY758" s="1" t="b">
        <f t="shared" si="75"/>
        <v>0</v>
      </c>
      <c r="AZ758" s="1" t="b">
        <f t="shared" si="76"/>
        <v>0</v>
      </c>
      <c r="BA758" s="1" t="b">
        <f t="shared" si="77"/>
        <v>0</v>
      </c>
      <c r="BB758" s="1" t="b">
        <f t="shared" si="78"/>
        <v>1</v>
      </c>
    </row>
    <row r="759">
      <c r="A759" s="51" t="s">
        <v>3214</v>
      </c>
      <c r="B759" s="52">
        <v>43663.0</v>
      </c>
      <c r="C759" s="53" t="s">
        <v>3215</v>
      </c>
      <c r="D759" s="54" t="s">
        <v>95</v>
      </c>
      <c r="E759" s="54" t="s">
        <v>53</v>
      </c>
      <c r="F759" s="18" t="s">
        <v>3216</v>
      </c>
      <c r="G759" s="6"/>
      <c r="H759" s="6"/>
      <c r="I759" s="56"/>
      <c r="J759" s="27"/>
      <c r="K759" s="19" t="s">
        <v>83</v>
      </c>
      <c r="L759" s="54" t="s">
        <v>59</v>
      </c>
      <c r="M759" s="54" t="s">
        <v>2972</v>
      </c>
      <c r="N759" s="54" t="s">
        <v>2965</v>
      </c>
      <c r="O759" s="3" t="s">
        <v>152</v>
      </c>
      <c r="P759" s="53"/>
      <c r="Q759" s="53"/>
      <c r="R759" s="12"/>
      <c r="S759" s="4" t="s">
        <v>88</v>
      </c>
      <c r="T759" s="291"/>
      <c r="U759" s="53" t="s">
        <v>3217</v>
      </c>
      <c r="V759" s="53" t="s">
        <v>70</v>
      </c>
      <c r="W759" s="4" t="s">
        <v>42</v>
      </c>
      <c r="X759" s="5" t="str">
        <f t="shared" si="85"/>
        <v>police/sheriff
suspension/denial of access to space</v>
      </c>
      <c r="Y759" s="53"/>
      <c r="Z759" s="53"/>
      <c r="AA759" s="5" t="str">
        <f t="shared" si="86"/>
        <v>
</v>
      </c>
      <c r="AB759" s="53"/>
      <c r="AC759" s="53"/>
      <c r="AD759" s="5" t="str">
        <f t="shared" si="87"/>
        <v>
</v>
      </c>
      <c r="AE759" s="53"/>
      <c r="AF759" s="53"/>
      <c r="AG759" s="12" t="str">
        <f t="shared" si="88"/>
        <v>
</v>
      </c>
      <c r="AH759" s="12">
        <v>1.0</v>
      </c>
      <c r="AI759" s="12" t="str">
        <f t="shared" si="59"/>
        <v>Graffiti</v>
      </c>
      <c r="AJ759" s="12" t="str">
        <f t="shared" si="60"/>
        <v>graffiti</v>
      </c>
      <c r="AK759" s="22" t="str">
        <f t="shared" si="89"/>
        <v>suspension/denial of access to space</v>
      </c>
      <c r="AL759" s="23" t="str">
        <f t="shared" si="62"/>
        <v>suspension/denial of access to space</v>
      </c>
      <c r="AM759" s="1" t="str">
        <f t="shared" si="90"/>
        <v/>
      </c>
      <c r="AN759" s="2" t="b">
        <f t="shared" si="64"/>
        <v>0</v>
      </c>
      <c r="AO759" s="1" t="b">
        <f t="shared" si="65"/>
        <v>1</v>
      </c>
      <c r="AP759" s="1" t="str">
        <f t="shared" si="66"/>
        <v>suspension/denial of access to space</v>
      </c>
      <c r="AQ759" s="1" t="b">
        <f t="shared" si="67"/>
        <v>0</v>
      </c>
      <c r="AR759" s="1" t="b">
        <f t="shared" si="68"/>
        <v>0</v>
      </c>
      <c r="AS759" s="1" t="b">
        <f t="shared" si="69"/>
        <v>0</v>
      </c>
      <c r="AT759" s="1" t="str">
        <f t="shared" si="70"/>
        <v>None</v>
      </c>
      <c r="AU759" s="1" t="b">
        <f t="shared" si="71"/>
        <v>1</v>
      </c>
      <c r="AV759" s="1" t="b">
        <f t="shared" si="72"/>
        <v>0</v>
      </c>
      <c r="AW759" s="1" t="str">
        <f t="shared" si="73"/>
        <v>None</v>
      </c>
      <c r="AX759" s="1" t="b">
        <f t="shared" si="74"/>
        <v>0</v>
      </c>
      <c r="AY759" s="1" t="b">
        <f t="shared" si="75"/>
        <v>0</v>
      </c>
      <c r="AZ759" s="1" t="b">
        <f t="shared" si="76"/>
        <v>0</v>
      </c>
      <c r="BA759" s="1" t="b">
        <f t="shared" si="77"/>
        <v>0</v>
      </c>
      <c r="BB759" s="1" t="b">
        <f t="shared" si="78"/>
        <v>1</v>
      </c>
    </row>
    <row r="760">
      <c r="A760" s="51" t="s">
        <v>3218</v>
      </c>
      <c r="B760" s="52">
        <v>43666.0</v>
      </c>
      <c r="C760" s="53" t="s">
        <v>3219</v>
      </c>
      <c r="D760" s="54" t="s">
        <v>81</v>
      </c>
      <c r="E760" s="54" t="s">
        <v>1103</v>
      </c>
      <c r="F760" s="18" t="s">
        <v>82</v>
      </c>
      <c r="G760" s="18"/>
      <c r="H760" s="18"/>
      <c r="I760" s="56"/>
      <c r="J760" s="27"/>
      <c r="K760" s="19" t="s">
        <v>83</v>
      </c>
      <c r="L760" s="3" t="s">
        <v>59</v>
      </c>
      <c r="M760" s="54" t="s">
        <v>2972</v>
      </c>
      <c r="N760" s="54" t="s">
        <v>2965</v>
      </c>
      <c r="O760" s="3" t="s">
        <v>152</v>
      </c>
      <c r="P760" s="53"/>
      <c r="Q760" s="53"/>
      <c r="R760" s="56"/>
      <c r="S760" s="56"/>
      <c r="T760" s="137" t="s">
        <v>3220</v>
      </c>
      <c r="U760" s="53" t="s">
        <v>3221</v>
      </c>
      <c r="V760" s="53" t="s">
        <v>70</v>
      </c>
      <c r="W760" s="53" t="s">
        <v>71</v>
      </c>
      <c r="X760" s="5" t="str">
        <f t="shared" si="85"/>
        <v>police/sheriff
other</v>
      </c>
      <c r="Y760" s="53" t="s">
        <v>70</v>
      </c>
      <c r="Z760" s="53" t="s">
        <v>69</v>
      </c>
      <c r="AA760" s="5" t="str">
        <f t="shared" si="86"/>
        <v>police/sheriff
clean up/cover up</v>
      </c>
      <c r="AB760" s="53"/>
      <c r="AC760" s="53"/>
      <c r="AD760" s="5" t="str">
        <f t="shared" si="87"/>
        <v>
</v>
      </c>
      <c r="AE760" s="53"/>
      <c r="AF760" s="53"/>
      <c r="AG760" s="12" t="str">
        <f t="shared" si="88"/>
        <v>
</v>
      </c>
      <c r="AH760" s="12">
        <v>2.0</v>
      </c>
      <c r="AI760" s="12" t="str">
        <f t="shared" si="59"/>
        <v>Other</v>
      </c>
      <c r="AJ760" s="12" t="str">
        <f t="shared" si="60"/>
        <v>none</v>
      </c>
      <c r="AK760" s="22" t="str">
        <f t="shared" si="89"/>
        <v>other, clean up/cover up</v>
      </c>
      <c r="AL760" s="23" t="str">
        <f t="shared" si="62"/>
        <v>police/sheriff, police/sheriff</v>
      </c>
      <c r="AM760" s="1" t="str">
        <f t="shared" si="90"/>
        <v/>
      </c>
      <c r="AN760" s="2" t="b">
        <f t="shared" si="64"/>
        <v>0</v>
      </c>
      <c r="AO760" s="1" t="b">
        <f t="shared" si="65"/>
        <v>1</v>
      </c>
      <c r="AP760" s="1" t="str">
        <f t="shared" si="66"/>
        <v>other</v>
      </c>
      <c r="AQ760" s="1" t="b">
        <f t="shared" si="67"/>
        <v>0</v>
      </c>
      <c r="AR760" s="1" t="b">
        <f t="shared" si="68"/>
        <v>0</v>
      </c>
      <c r="AS760" s="1" t="b">
        <f t="shared" si="69"/>
        <v>1</v>
      </c>
      <c r="AT760" s="1" t="str">
        <f t="shared" si="70"/>
        <v>police/sheriff</v>
      </c>
      <c r="AU760" s="1" t="b">
        <f t="shared" si="71"/>
        <v>0</v>
      </c>
      <c r="AV760" s="1" t="b">
        <f t="shared" si="72"/>
        <v>1</v>
      </c>
      <c r="AW760" s="1" t="str">
        <f t="shared" si="73"/>
        <v>police/sheriff</v>
      </c>
      <c r="AX760" s="1" t="b">
        <f t="shared" si="74"/>
        <v>0</v>
      </c>
      <c r="AY760" s="1" t="b">
        <f t="shared" si="75"/>
        <v>0</v>
      </c>
      <c r="AZ760" s="1" t="b">
        <f t="shared" si="76"/>
        <v>0</v>
      </c>
      <c r="BA760" s="1" t="b">
        <f t="shared" si="77"/>
        <v>0</v>
      </c>
      <c r="BB760" s="1" t="b">
        <f t="shared" si="78"/>
        <v>1</v>
      </c>
    </row>
    <row r="761">
      <c r="A761" s="51" t="s">
        <v>3222</v>
      </c>
      <c r="B761" s="52">
        <v>43685.0</v>
      </c>
      <c r="C761" s="53" t="s">
        <v>3223</v>
      </c>
      <c r="D761" s="54" t="s">
        <v>333</v>
      </c>
      <c r="E761" s="54" t="s">
        <v>53</v>
      </c>
      <c r="F761" s="18" t="s">
        <v>672</v>
      </c>
      <c r="G761" s="6" t="s">
        <v>2366</v>
      </c>
      <c r="H761" s="6" t="s">
        <v>940</v>
      </c>
      <c r="I761" s="54"/>
      <c r="J761" s="27"/>
      <c r="K761" s="19" t="s">
        <v>83</v>
      </c>
      <c r="L761" s="3" t="s">
        <v>146</v>
      </c>
      <c r="M761" s="54" t="s">
        <v>3174</v>
      </c>
      <c r="N761" s="54" t="s">
        <v>2965</v>
      </c>
      <c r="O761" s="54" t="s">
        <v>3224</v>
      </c>
      <c r="P761" s="53"/>
      <c r="Q761" s="53"/>
      <c r="R761" s="56"/>
      <c r="S761" s="56"/>
      <c r="T761" s="46" t="s">
        <v>3225</v>
      </c>
      <c r="U761" s="54" t="s">
        <v>3226</v>
      </c>
      <c r="V761" s="53" t="s">
        <v>70</v>
      </c>
      <c r="W761" s="53" t="s">
        <v>71</v>
      </c>
      <c r="X761" s="5" t="str">
        <f t="shared" si="85"/>
        <v>police/sheriff
other</v>
      </c>
      <c r="Y761" s="53"/>
      <c r="Z761" s="53"/>
      <c r="AA761" s="5" t="str">
        <f t="shared" si="86"/>
        <v>
</v>
      </c>
      <c r="AB761" s="53"/>
      <c r="AC761" s="53"/>
      <c r="AD761" s="5" t="str">
        <f t="shared" si="87"/>
        <v>
</v>
      </c>
      <c r="AE761" s="53"/>
      <c r="AF761" s="53"/>
      <c r="AG761" s="12" t="str">
        <f t="shared" si="88"/>
        <v>
</v>
      </c>
      <c r="AH761" s="12">
        <v>1.0</v>
      </c>
      <c r="AI761" s="12" t="str">
        <f t="shared" si="59"/>
        <v>Graffiti</v>
      </c>
      <c r="AJ761" s="12" t="str">
        <f t="shared" si="60"/>
        <v>graffiti</v>
      </c>
      <c r="AK761" s="22" t="str">
        <f t="shared" si="89"/>
        <v>other</v>
      </c>
      <c r="AL761" s="23" t="str">
        <f t="shared" si="62"/>
        <v>other</v>
      </c>
      <c r="AM761" s="1" t="str">
        <f t="shared" si="90"/>
        <v/>
      </c>
      <c r="AN761" s="2" t="b">
        <f t="shared" si="64"/>
        <v>0</v>
      </c>
      <c r="AO761" s="1" t="b">
        <f t="shared" si="65"/>
        <v>1</v>
      </c>
      <c r="AP761" s="1" t="str">
        <f t="shared" si="66"/>
        <v>other</v>
      </c>
      <c r="AQ761" s="1" t="b">
        <f t="shared" si="67"/>
        <v>0</v>
      </c>
      <c r="AR761" s="1" t="b">
        <f t="shared" si="68"/>
        <v>0</v>
      </c>
      <c r="AS761" s="1" t="b">
        <f t="shared" si="69"/>
        <v>0</v>
      </c>
      <c r="AT761" s="1" t="str">
        <f t="shared" si="70"/>
        <v>None</v>
      </c>
      <c r="AU761" s="1" t="b">
        <f t="shared" si="71"/>
        <v>0</v>
      </c>
      <c r="AV761" s="1" t="b">
        <f t="shared" si="72"/>
        <v>1</v>
      </c>
      <c r="AW761" s="1" t="str">
        <f t="shared" si="73"/>
        <v>police/sheriff</v>
      </c>
      <c r="AX761" s="1" t="b">
        <f t="shared" si="74"/>
        <v>0</v>
      </c>
      <c r="AY761" s="1" t="b">
        <f t="shared" si="75"/>
        <v>0</v>
      </c>
      <c r="AZ761" s="1" t="b">
        <f t="shared" si="76"/>
        <v>0</v>
      </c>
      <c r="BA761" s="1" t="b">
        <f t="shared" si="77"/>
        <v>0</v>
      </c>
      <c r="BB761" s="1" t="b">
        <f t="shared" si="78"/>
        <v>1</v>
      </c>
    </row>
    <row r="762">
      <c r="A762" s="51" t="s">
        <v>3227</v>
      </c>
      <c r="B762" s="52">
        <v>43708.0</v>
      </c>
      <c r="C762" s="53" t="s">
        <v>3228</v>
      </c>
      <c r="D762" s="54" t="s">
        <v>333</v>
      </c>
      <c r="E762" s="54" t="s">
        <v>1103</v>
      </c>
      <c r="F762" s="18" t="s">
        <v>55</v>
      </c>
      <c r="G762" s="6" t="s">
        <v>2499</v>
      </c>
      <c r="H762" s="6" t="s">
        <v>940</v>
      </c>
      <c r="I762" s="54"/>
      <c r="J762" s="27"/>
      <c r="K762" s="19" t="s">
        <v>83</v>
      </c>
      <c r="L762" s="3" t="s">
        <v>151</v>
      </c>
      <c r="M762" s="54" t="s">
        <v>2972</v>
      </c>
      <c r="N762" s="54" t="s">
        <v>2965</v>
      </c>
      <c r="O762" s="3" t="s">
        <v>1473</v>
      </c>
      <c r="P762" s="53"/>
      <c r="Q762" s="53"/>
      <c r="R762" s="56"/>
      <c r="S762" s="56"/>
      <c r="T762" s="182" t="s">
        <v>3229</v>
      </c>
      <c r="U762" s="53"/>
      <c r="V762" s="53" t="s">
        <v>109</v>
      </c>
      <c r="W762" s="53" t="s">
        <v>111</v>
      </c>
      <c r="X762" s="5" t="str">
        <f t="shared" si="85"/>
        <v>mayor/council member
letters/statements</v>
      </c>
      <c r="Y762" s="53" t="s">
        <v>70</v>
      </c>
      <c r="Z762" s="53" t="s">
        <v>71</v>
      </c>
      <c r="AA762" s="5" t="str">
        <f t="shared" si="86"/>
        <v>police/sheriff
other</v>
      </c>
      <c r="AB762" s="53" t="s">
        <v>70</v>
      </c>
      <c r="AC762" s="4" t="s">
        <v>110</v>
      </c>
      <c r="AD762" s="5" t="str">
        <f t="shared" si="87"/>
        <v>police/sheriff
policy/committee/system creation</v>
      </c>
      <c r="AE762" s="53"/>
      <c r="AF762" s="53"/>
      <c r="AG762" s="12" t="str">
        <f t="shared" si="88"/>
        <v>
</v>
      </c>
      <c r="AH762" s="12">
        <v>3.0</v>
      </c>
      <c r="AI762" s="12" t="str">
        <f t="shared" si="59"/>
        <v>Graffiti</v>
      </c>
      <c r="AJ762" s="12" t="str">
        <f t="shared" si="60"/>
        <v>graffiti</v>
      </c>
      <c r="AK762" s="22" t="str">
        <f t="shared" si="89"/>
        <v>letters/statements, other, policy/committee/system creation</v>
      </c>
      <c r="AL762" s="23" t="str">
        <f t="shared" si="62"/>
        <v>mayor/council member, police/sheriff, police/sheriff</v>
      </c>
      <c r="AM762" s="1" t="str">
        <f t="shared" si="90"/>
        <v/>
      </c>
      <c r="AN762" s="2" t="b">
        <f t="shared" si="64"/>
        <v>0</v>
      </c>
      <c r="AO762" s="1" t="b">
        <f t="shared" si="65"/>
        <v>1</v>
      </c>
      <c r="AP762" s="1" t="str">
        <f t="shared" si="66"/>
        <v>other</v>
      </c>
      <c r="AQ762" s="1" t="b">
        <f t="shared" si="67"/>
        <v>0</v>
      </c>
      <c r="AR762" s="1" t="b">
        <f t="shared" si="68"/>
        <v>1</v>
      </c>
      <c r="AS762" s="1" t="b">
        <f t="shared" si="69"/>
        <v>0</v>
      </c>
      <c r="AT762" s="1" t="str">
        <f t="shared" si="70"/>
        <v>None</v>
      </c>
      <c r="AU762" s="1" t="b">
        <f t="shared" si="71"/>
        <v>0</v>
      </c>
      <c r="AV762" s="1" t="b">
        <f t="shared" si="72"/>
        <v>1</v>
      </c>
      <c r="AW762" s="1" t="str">
        <f t="shared" si="73"/>
        <v>police/sheriff</v>
      </c>
      <c r="AX762" s="1" t="b">
        <f t="shared" si="74"/>
        <v>1</v>
      </c>
      <c r="AY762" s="1" t="b">
        <f t="shared" si="75"/>
        <v>0</v>
      </c>
      <c r="AZ762" s="1" t="b">
        <f t="shared" si="76"/>
        <v>0</v>
      </c>
      <c r="BA762" s="1" t="b">
        <f t="shared" si="77"/>
        <v>1</v>
      </c>
      <c r="BB762" s="1" t="b">
        <f t="shared" si="78"/>
        <v>1</v>
      </c>
    </row>
    <row r="763">
      <c r="A763" s="51" t="s">
        <v>3230</v>
      </c>
      <c r="B763" s="52">
        <v>43737.0</v>
      </c>
      <c r="C763" s="53" t="s">
        <v>2345</v>
      </c>
      <c r="D763" s="54" t="s">
        <v>201</v>
      </c>
      <c r="E763" s="54" t="s">
        <v>53</v>
      </c>
      <c r="F763" s="6" t="s">
        <v>3231</v>
      </c>
      <c r="G763" s="18"/>
      <c r="H763" s="18"/>
      <c r="I763" s="54"/>
      <c r="J763" s="14"/>
      <c r="K763" s="19" t="s">
        <v>83</v>
      </c>
      <c r="L763" s="3" t="s">
        <v>59</v>
      </c>
      <c r="M763" s="54" t="s">
        <v>2972</v>
      </c>
      <c r="N763" s="54" t="s">
        <v>2965</v>
      </c>
      <c r="O763" s="54" t="s">
        <v>3232</v>
      </c>
      <c r="P763" s="53"/>
      <c r="Q763" s="53"/>
      <c r="R763" s="56"/>
      <c r="S763" s="56"/>
      <c r="T763" s="177" t="s">
        <v>3233</v>
      </c>
      <c r="U763" s="53"/>
      <c r="V763" s="53" t="s">
        <v>68</v>
      </c>
      <c r="W763" s="53" t="s">
        <v>111</v>
      </c>
      <c r="X763" s="5" t="str">
        <f t="shared" si="85"/>
        <v>community members
letters/statements</v>
      </c>
      <c r="Y763" s="53" t="s">
        <v>78</v>
      </c>
      <c r="Z763" s="53" t="s">
        <v>71</v>
      </c>
      <c r="AA763" s="5" t="str">
        <f t="shared" si="86"/>
        <v>parks department
other</v>
      </c>
      <c r="AB763" s="53"/>
      <c r="AC763" s="53"/>
      <c r="AD763" s="5" t="str">
        <f t="shared" si="87"/>
        <v>
</v>
      </c>
      <c r="AE763" s="53"/>
      <c r="AF763" s="53"/>
      <c r="AG763" s="12" t="str">
        <f t="shared" si="88"/>
        <v>
</v>
      </c>
      <c r="AH763" s="12">
        <v>2.0</v>
      </c>
      <c r="AI763" s="12" t="str">
        <f t="shared" si="59"/>
        <v>Other</v>
      </c>
      <c r="AJ763" s="12" t="str">
        <f t="shared" si="60"/>
        <v>other</v>
      </c>
      <c r="AK763" s="22" t="str">
        <f t="shared" si="89"/>
        <v>letters/statements, other</v>
      </c>
      <c r="AL763" s="23" t="str">
        <f t="shared" si="62"/>
        <v>community members, parks department</v>
      </c>
      <c r="AM763" s="1" t="str">
        <f t="shared" si="90"/>
        <v/>
      </c>
      <c r="AN763" s="2" t="b">
        <f t="shared" si="64"/>
        <v>0</v>
      </c>
      <c r="AO763" s="1" t="b">
        <f t="shared" si="65"/>
        <v>0</v>
      </c>
      <c r="AP763" s="1" t="str">
        <f t="shared" si="66"/>
        <v>no involvement</v>
      </c>
      <c r="AQ763" s="1" t="b">
        <f t="shared" si="67"/>
        <v>0</v>
      </c>
      <c r="AR763" s="1" t="b">
        <f t="shared" si="68"/>
        <v>1</v>
      </c>
      <c r="AS763" s="1" t="b">
        <f t="shared" si="69"/>
        <v>0</v>
      </c>
      <c r="AT763" s="1" t="str">
        <f t="shared" si="70"/>
        <v>None</v>
      </c>
      <c r="AU763" s="1" t="b">
        <f t="shared" si="71"/>
        <v>0</v>
      </c>
      <c r="AV763" s="1" t="b">
        <f t="shared" si="72"/>
        <v>1</v>
      </c>
      <c r="AW763" s="1" t="str">
        <f t="shared" si="73"/>
        <v>parks department</v>
      </c>
      <c r="AX763" s="1" t="b">
        <f t="shared" si="74"/>
        <v>0</v>
      </c>
      <c r="AY763" s="1" t="b">
        <f t="shared" si="75"/>
        <v>0</v>
      </c>
      <c r="AZ763" s="1" t="b">
        <f t="shared" si="76"/>
        <v>0</v>
      </c>
      <c r="BA763" s="1" t="b">
        <f t="shared" si="77"/>
        <v>0</v>
      </c>
      <c r="BB763" s="1" t="b">
        <f t="shared" si="78"/>
        <v>0</v>
      </c>
    </row>
    <row r="764">
      <c r="A764" s="62" t="s">
        <v>3234</v>
      </c>
      <c r="B764" s="17">
        <v>43761.0</v>
      </c>
      <c r="C764" s="4" t="s">
        <v>3235</v>
      </c>
      <c r="D764" s="3" t="s">
        <v>150</v>
      </c>
      <c r="E764" s="3" t="s">
        <v>168</v>
      </c>
      <c r="F764" s="6" t="s">
        <v>876</v>
      </c>
      <c r="G764" s="18"/>
      <c r="H764" s="18"/>
      <c r="I764" s="3" t="s">
        <v>3236</v>
      </c>
      <c r="J764" s="27"/>
      <c r="K764" s="19" t="s">
        <v>83</v>
      </c>
      <c r="L764" s="3" t="s">
        <v>59</v>
      </c>
      <c r="M764" s="5" t="s">
        <v>2972</v>
      </c>
      <c r="N764" s="3" t="s">
        <v>2965</v>
      </c>
      <c r="O764" s="3" t="s">
        <v>931</v>
      </c>
      <c r="P764" s="4"/>
      <c r="Q764" s="4"/>
      <c r="R764" s="56"/>
      <c r="S764" s="56"/>
      <c r="T764" s="65" t="s">
        <v>3237</v>
      </c>
      <c r="U764" s="4"/>
      <c r="V764" s="4" t="s">
        <v>70</v>
      </c>
      <c r="W764" s="4" t="s">
        <v>71</v>
      </c>
      <c r="X764" s="5" t="str">
        <f t="shared" si="85"/>
        <v>police/sheriff
other</v>
      </c>
      <c r="Y764" s="4" t="s">
        <v>78</v>
      </c>
      <c r="Z764" s="4" t="s">
        <v>69</v>
      </c>
      <c r="AA764" s="5" t="str">
        <f t="shared" si="86"/>
        <v>parks department
clean up/cover up</v>
      </c>
      <c r="AB764" s="53"/>
      <c r="AC764" s="53"/>
      <c r="AD764" s="5" t="str">
        <f t="shared" si="87"/>
        <v>
</v>
      </c>
      <c r="AE764" s="53"/>
      <c r="AF764" s="53"/>
      <c r="AG764" s="12" t="str">
        <f t="shared" si="88"/>
        <v>
</v>
      </c>
      <c r="AH764" s="12">
        <v>2.0</v>
      </c>
      <c r="AI764" s="12" t="str">
        <f t="shared" si="59"/>
        <v>Symbol</v>
      </c>
      <c r="AJ764" s="12" t="str">
        <f t="shared" si="60"/>
        <v>other</v>
      </c>
      <c r="AK764" s="22" t="str">
        <f t="shared" si="89"/>
        <v>other, clean up/cover up</v>
      </c>
      <c r="AL764" s="23" t="str">
        <f t="shared" si="62"/>
        <v>police/sheriff, parks department</v>
      </c>
      <c r="AM764" s="1" t="str">
        <f t="shared" si="90"/>
        <v/>
      </c>
      <c r="AN764" s="2" t="b">
        <f t="shared" si="64"/>
        <v>0</v>
      </c>
      <c r="AO764" s="1" t="b">
        <f t="shared" si="65"/>
        <v>1</v>
      </c>
      <c r="AP764" s="1" t="str">
        <f t="shared" si="66"/>
        <v>other</v>
      </c>
      <c r="AQ764" s="1" t="b">
        <f t="shared" si="67"/>
        <v>0</v>
      </c>
      <c r="AR764" s="1" t="b">
        <f t="shared" si="68"/>
        <v>0</v>
      </c>
      <c r="AS764" s="1" t="b">
        <f t="shared" si="69"/>
        <v>1</v>
      </c>
      <c r="AT764" s="1" t="str">
        <f t="shared" si="70"/>
        <v>parks department</v>
      </c>
      <c r="AU764" s="1" t="b">
        <f t="shared" si="71"/>
        <v>0</v>
      </c>
      <c r="AV764" s="1" t="b">
        <f t="shared" si="72"/>
        <v>1</v>
      </c>
      <c r="AW764" s="1" t="str">
        <f t="shared" si="73"/>
        <v>police/sheriff</v>
      </c>
      <c r="AX764" s="1" t="b">
        <f t="shared" si="74"/>
        <v>0</v>
      </c>
      <c r="AY764" s="1" t="b">
        <f t="shared" si="75"/>
        <v>0</v>
      </c>
      <c r="AZ764" s="1" t="b">
        <f t="shared" si="76"/>
        <v>0</v>
      </c>
      <c r="BA764" s="1" t="b">
        <f t="shared" si="77"/>
        <v>0</v>
      </c>
      <c r="BB764" s="1" t="b">
        <f t="shared" si="78"/>
        <v>1</v>
      </c>
    </row>
    <row r="765">
      <c r="A765" s="40" t="s">
        <v>3238</v>
      </c>
      <c r="B765" s="41">
        <v>43774.0</v>
      </c>
      <c r="C765" s="5" t="s">
        <v>3239</v>
      </c>
      <c r="D765" s="5" t="s">
        <v>201</v>
      </c>
      <c r="E765" s="5" t="s">
        <v>96</v>
      </c>
      <c r="F765" s="18" t="s">
        <v>82</v>
      </c>
      <c r="G765" s="18"/>
      <c r="H765" s="18"/>
      <c r="I765" s="12"/>
      <c r="J765" s="8"/>
      <c r="K765" s="19" t="s">
        <v>83</v>
      </c>
      <c r="L765" s="5" t="s">
        <v>59</v>
      </c>
      <c r="M765" s="5" t="s">
        <v>2972</v>
      </c>
      <c r="N765" s="5" t="s">
        <v>2965</v>
      </c>
      <c r="O765" s="5" t="s">
        <v>3240</v>
      </c>
      <c r="P765" s="5"/>
      <c r="Q765" s="12"/>
      <c r="R765" s="56"/>
      <c r="S765" s="12"/>
      <c r="T765" s="65" t="s">
        <v>3241</v>
      </c>
      <c r="U765" s="12"/>
      <c r="V765" s="5" t="s">
        <v>171</v>
      </c>
      <c r="W765" s="5" t="s">
        <v>111</v>
      </c>
      <c r="X765" s="5" t="str">
        <f t="shared" si="85"/>
        <v>ADL
letters/statements</v>
      </c>
      <c r="Y765" s="5" t="s">
        <v>70</v>
      </c>
      <c r="Z765" s="5" t="s">
        <v>71</v>
      </c>
      <c r="AA765" s="5" t="str">
        <f t="shared" si="86"/>
        <v>police/sheriff
other</v>
      </c>
      <c r="AB765" s="5" t="s">
        <v>68</v>
      </c>
      <c r="AC765" s="5" t="s">
        <v>92</v>
      </c>
      <c r="AD765" s="5" t="str">
        <f t="shared" si="87"/>
        <v>community members
gathering/protest/vigil/demonstration</v>
      </c>
      <c r="AE765" s="5"/>
      <c r="AF765" s="5"/>
      <c r="AG765" s="12" t="str">
        <f t="shared" si="88"/>
        <v>
</v>
      </c>
      <c r="AH765" s="12">
        <v>3.0</v>
      </c>
      <c r="AI765" s="12" t="str">
        <f t="shared" si="59"/>
        <v>Other</v>
      </c>
      <c r="AJ765" s="12" t="str">
        <f t="shared" si="60"/>
        <v>none</v>
      </c>
      <c r="AK765" s="22" t="str">
        <f t="shared" si="89"/>
        <v>letters/statements, other, gathering/protest/vigil/demonstration</v>
      </c>
      <c r="AL765" s="23" t="str">
        <f t="shared" si="62"/>
        <v>ADL, police/sheriff, community members</v>
      </c>
      <c r="AM765" s="1" t="str">
        <f t="shared" si="90"/>
        <v/>
      </c>
      <c r="AN765" s="2" t="b">
        <f t="shared" si="64"/>
        <v>0</v>
      </c>
      <c r="AO765" s="1" t="b">
        <f t="shared" si="65"/>
        <v>1</v>
      </c>
      <c r="AP765" s="1" t="str">
        <f t="shared" si="66"/>
        <v>other</v>
      </c>
      <c r="AQ765" s="1" t="b">
        <f t="shared" si="67"/>
        <v>0</v>
      </c>
      <c r="AR765" s="1" t="b">
        <f t="shared" si="68"/>
        <v>1</v>
      </c>
      <c r="AS765" s="1" t="b">
        <f t="shared" si="69"/>
        <v>0</v>
      </c>
      <c r="AT765" s="1" t="str">
        <f t="shared" si="70"/>
        <v>None</v>
      </c>
      <c r="AU765" s="1" t="b">
        <f t="shared" si="71"/>
        <v>0</v>
      </c>
      <c r="AV765" s="1" t="b">
        <f t="shared" si="72"/>
        <v>1</v>
      </c>
      <c r="AW765" s="1" t="str">
        <f t="shared" si="73"/>
        <v>police/sheriff</v>
      </c>
      <c r="AX765" s="1" t="b">
        <f t="shared" si="74"/>
        <v>0</v>
      </c>
      <c r="AY765" s="1" t="b">
        <f t="shared" si="75"/>
        <v>1</v>
      </c>
      <c r="AZ765" s="1" t="b">
        <f t="shared" si="76"/>
        <v>0</v>
      </c>
      <c r="BA765" s="1" t="b">
        <f t="shared" si="77"/>
        <v>1</v>
      </c>
      <c r="BB765" s="1" t="b">
        <f t="shared" si="78"/>
        <v>1</v>
      </c>
    </row>
    <row r="766">
      <c r="A766" s="59" t="s">
        <v>3242</v>
      </c>
      <c r="B766" s="181">
        <v>43784.0</v>
      </c>
      <c r="C766" s="4" t="s">
        <v>3243</v>
      </c>
      <c r="D766" s="4" t="s">
        <v>333</v>
      </c>
      <c r="E766" s="4" t="s">
        <v>53</v>
      </c>
      <c r="F766" s="18" t="s">
        <v>82</v>
      </c>
      <c r="G766" s="26"/>
      <c r="H766" s="26"/>
      <c r="I766" s="4" t="s">
        <v>3244</v>
      </c>
      <c r="J766" s="14"/>
      <c r="K766" s="19" t="s">
        <v>132</v>
      </c>
      <c r="L766" s="4" t="s">
        <v>146</v>
      </c>
      <c r="M766" s="5" t="s">
        <v>2972</v>
      </c>
      <c r="N766" s="4" t="s">
        <v>2965</v>
      </c>
      <c r="O766" s="4" t="s">
        <v>1330</v>
      </c>
      <c r="P766" s="183"/>
      <c r="Q766" s="56"/>
      <c r="R766" s="12"/>
      <c r="S766" s="56"/>
      <c r="T766" s="65" t="s">
        <v>3245</v>
      </c>
      <c r="U766" s="56"/>
      <c r="V766" s="4" t="s">
        <v>109</v>
      </c>
      <c r="W766" s="4" t="s">
        <v>111</v>
      </c>
      <c r="X766" s="5" t="str">
        <f t="shared" si="85"/>
        <v>mayor/council member
letters/statements</v>
      </c>
      <c r="Y766" s="4" t="s">
        <v>109</v>
      </c>
      <c r="Z766" s="4" t="s">
        <v>110</v>
      </c>
      <c r="AA766" s="5" t="str">
        <f t="shared" si="86"/>
        <v>mayor/council member
policy/committee/system creation</v>
      </c>
      <c r="AB766" s="4" t="s">
        <v>70</v>
      </c>
      <c r="AC766" s="4" t="s">
        <v>71</v>
      </c>
      <c r="AD766" s="5" t="str">
        <f t="shared" si="87"/>
        <v>police/sheriff
other</v>
      </c>
      <c r="AE766" s="53"/>
      <c r="AF766" s="53"/>
      <c r="AG766" s="12" t="str">
        <f t="shared" si="88"/>
        <v>
</v>
      </c>
      <c r="AH766" s="12">
        <v>3.0</v>
      </c>
      <c r="AI766" s="12" t="str">
        <f t="shared" si="59"/>
        <v>Other</v>
      </c>
      <c r="AJ766" s="12" t="str">
        <f t="shared" si="60"/>
        <v>none</v>
      </c>
      <c r="AK766" s="22" t="str">
        <f t="shared" si="89"/>
        <v>letters/statements, policy/committee/system creation, other</v>
      </c>
      <c r="AL766" s="23" t="str">
        <f t="shared" si="62"/>
        <v>mayor/council member, mayor/council member, police/sheriff</v>
      </c>
      <c r="AM766" s="1" t="str">
        <f t="shared" si="90"/>
        <v/>
      </c>
      <c r="AN766" s="2" t="b">
        <f t="shared" si="64"/>
        <v>0</v>
      </c>
      <c r="AO766" s="1" t="b">
        <f t="shared" si="65"/>
        <v>1</v>
      </c>
      <c r="AP766" s="1" t="str">
        <f t="shared" si="66"/>
        <v>other</v>
      </c>
      <c r="AQ766" s="1" t="b">
        <f t="shared" si="67"/>
        <v>0</v>
      </c>
      <c r="AR766" s="1" t="b">
        <f t="shared" si="68"/>
        <v>1</v>
      </c>
      <c r="AS766" s="1" t="b">
        <f t="shared" si="69"/>
        <v>0</v>
      </c>
      <c r="AT766" s="1" t="str">
        <f t="shared" si="70"/>
        <v>None</v>
      </c>
      <c r="AU766" s="1" t="b">
        <f t="shared" si="71"/>
        <v>0</v>
      </c>
      <c r="AV766" s="1" t="b">
        <f t="shared" si="72"/>
        <v>1</v>
      </c>
      <c r="AW766" s="1" t="str">
        <f t="shared" si="73"/>
        <v>police/sheriff</v>
      </c>
      <c r="AX766" s="1" t="b">
        <f t="shared" si="74"/>
        <v>1</v>
      </c>
      <c r="AY766" s="1" t="b">
        <f t="shared" si="75"/>
        <v>0</v>
      </c>
      <c r="AZ766" s="1" t="b">
        <f t="shared" si="76"/>
        <v>0</v>
      </c>
      <c r="BA766" s="1" t="b">
        <f t="shared" si="77"/>
        <v>1</v>
      </c>
      <c r="BB766" s="1" t="b">
        <f t="shared" si="78"/>
        <v>1</v>
      </c>
    </row>
    <row r="767">
      <c r="A767" s="70" t="s">
        <v>3246</v>
      </c>
      <c r="B767" s="71">
        <v>43802.0</v>
      </c>
      <c r="C767" s="5" t="s">
        <v>3247</v>
      </c>
      <c r="D767" s="42" t="s">
        <v>333</v>
      </c>
      <c r="E767" s="42" t="s">
        <v>53</v>
      </c>
      <c r="F767" s="6" t="s">
        <v>55</v>
      </c>
      <c r="G767" s="18"/>
      <c r="H767" s="18"/>
      <c r="I767" s="103"/>
      <c r="J767" s="27"/>
      <c r="K767" s="19" t="s">
        <v>83</v>
      </c>
      <c r="L767" s="3" t="s">
        <v>59</v>
      </c>
      <c r="M767" s="42" t="s">
        <v>3248</v>
      </c>
      <c r="N767" s="42" t="s">
        <v>2965</v>
      </c>
      <c r="O767" s="42" t="s">
        <v>3249</v>
      </c>
      <c r="P767" s="188"/>
      <c r="Q767" s="42" t="s">
        <v>134</v>
      </c>
      <c r="R767" s="21"/>
      <c r="S767" s="42"/>
      <c r="T767" s="11" t="s">
        <v>3250</v>
      </c>
      <c r="U767" s="42"/>
      <c r="V767" s="42" t="s">
        <v>70</v>
      </c>
      <c r="W767" s="42" t="s">
        <v>71</v>
      </c>
      <c r="X767" s="5" t="str">
        <f t="shared" si="85"/>
        <v>police/sheriff
other</v>
      </c>
      <c r="Y767" s="42"/>
      <c r="Z767" s="42"/>
      <c r="AA767" s="5" t="str">
        <f t="shared" si="86"/>
        <v>
</v>
      </c>
      <c r="AB767" s="42"/>
      <c r="AC767" s="42"/>
      <c r="AD767" s="5" t="str">
        <f t="shared" si="87"/>
        <v>
</v>
      </c>
      <c r="AE767" s="42"/>
      <c r="AF767" s="42"/>
      <c r="AG767" s="12" t="str">
        <f t="shared" si="88"/>
        <v>
</v>
      </c>
      <c r="AH767" s="12">
        <v>1.0</v>
      </c>
      <c r="AI767" s="12" t="str">
        <f t="shared" si="59"/>
        <v>Graffiti</v>
      </c>
      <c r="AJ767" s="12" t="str">
        <f t="shared" si="60"/>
        <v>graffiti</v>
      </c>
      <c r="AK767" s="22" t="str">
        <f t="shared" si="89"/>
        <v>other</v>
      </c>
      <c r="AL767" s="23" t="str">
        <f t="shared" si="62"/>
        <v>other</v>
      </c>
      <c r="AM767" s="1" t="str">
        <f t="shared" si="90"/>
        <v>Jewish Community</v>
      </c>
      <c r="AN767" s="2" t="b">
        <f t="shared" si="64"/>
        <v>0</v>
      </c>
      <c r="AO767" s="1" t="b">
        <f t="shared" si="65"/>
        <v>1</v>
      </c>
      <c r="AP767" s="1" t="str">
        <f t="shared" si="66"/>
        <v>other</v>
      </c>
      <c r="AQ767" s="1" t="b">
        <f t="shared" si="67"/>
        <v>0</v>
      </c>
      <c r="AR767" s="1" t="b">
        <f t="shared" si="68"/>
        <v>0</v>
      </c>
      <c r="AS767" s="1" t="b">
        <f t="shared" si="69"/>
        <v>0</v>
      </c>
      <c r="AT767" s="1" t="str">
        <f t="shared" si="70"/>
        <v>None</v>
      </c>
      <c r="AU767" s="1" t="b">
        <f t="shared" si="71"/>
        <v>0</v>
      </c>
      <c r="AV767" s="1" t="b">
        <f t="shared" si="72"/>
        <v>1</v>
      </c>
      <c r="AW767" s="1" t="str">
        <f t="shared" si="73"/>
        <v>police/sheriff</v>
      </c>
      <c r="AX767" s="1" t="b">
        <f t="shared" si="74"/>
        <v>0</v>
      </c>
      <c r="AY767" s="1" t="b">
        <f t="shared" si="75"/>
        <v>0</v>
      </c>
      <c r="AZ767" s="1" t="b">
        <f t="shared" si="76"/>
        <v>0</v>
      </c>
      <c r="BA767" s="1" t="b">
        <f t="shared" si="77"/>
        <v>0</v>
      </c>
      <c r="BB767" s="1" t="b">
        <f t="shared" si="78"/>
        <v>1</v>
      </c>
    </row>
    <row r="768">
      <c r="A768" s="62" t="s">
        <v>3251</v>
      </c>
      <c r="B768" s="63">
        <v>43948.0</v>
      </c>
      <c r="C768" s="5" t="s">
        <v>3252</v>
      </c>
      <c r="D768" s="5" t="s">
        <v>201</v>
      </c>
      <c r="E768" s="64" t="s">
        <v>53</v>
      </c>
      <c r="F768" s="6" t="s">
        <v>55</v>
      </c>
      <c r="G768" s="18"/>
      <c r="H768" s="18"/>
      <c r="I768" s="12"/>
      <c r="J768" s="27"/>
      <c r="K768" s="19" t="s">
        <v>83</v>
      </c>
      <c r="L768" s="3" t="s">
        <v>59</v>
      </c>
      <c r="M768" s="5" t="s">
        <v>2972</v>
      </c>
      <c r="N768" s="5" t="s">
        <v>2965</v>
      </c>
      <c r="O768" s="5" t="s">
        <v>160</v>
      </c>
      <c r="P768" s="292" t="s">
        <v>3253</v>
      </c>
      <c r="Q768" s="12"/>
      <c r="R768" s="56"/>
      <c r="S768" s="12"/>
      <c r="T768" s="65" t="s">
        <v>3254</v>
      </c>
      <c r="U768" s="12"/>
      <c r="V768" s="5" t="s">
        <v>109</v>
      </c>
      <c r="W768" s="5" t="s">
        <v>111</v>
      </c>
      <c r="X768" s="5" t="str">
        <f t="shared" si="85"/>
        <v>mayor/council member
letters/statements</v>
      </c>
      <c r="Y768" s="5" t="s">
        <v>70</v>
      </c>
      <c r="Z768" s="5" t="s">
        <v>71</v>
      </c>
      <c r="AA768" s="5" t="str">
        <f t="shared" si="86"/>
        <v>police/sheriff
other</v>
      </c>
      <c r="AB768" s="5" t="s">
        <v>78</v>
      </c>
      <c r="AC768" s="5" t="s">
        <v>69</v>
      </c>
      <c r="AD768" s="5" t="str">
        <f t="shared" si="87"/>
        <v>parks department
clean up/cover up</v>
      </c>
      <c r="AE768" s="5"/>
      <c r="AF768" s="5"/>
      <c r="AG768" s="12" t="str">
        <f t="shared" si="88"/>
        <v>
</v>
      </c>
      <c r="AH768" s="12">
        <v>3.0</v>
      </c>
      <c r="AI768" s="12" t="str">
        <f t="shared" si="59"/>
        <v>Graffiti</v>
      </c>
      <c r="AJ768" s="12" t="str">
        <f t="shared" si="60"/>
        <v>graffiti</v>
      </c>
      <c r="AK768" s="22" t="str">
        <f t="shared" si="89"/>
        <v>letters/statements, other, clean up/cover up</v>
      </c>
      <c r="AL768" s="23" t="str">
        <f t="shared" si="62"/>
        <v>mayor/council member, police/sheriff, parks department</v>
      </c>
      <c r="AM768" s="1" t="str">
        <f t="shared" si="90"/>
        <v/>
      </c>
      <c r="AN768" s="2" t="b">
        <f t="shared" si="64"/>
        <v>0</v>
      </c>
      <c r="AO768" s="1" t="b">
        <f t="shared" si="65"/>
        <v>1</v>
      </c>
      <c r="AP768" s="1" t="str">
        <f t="shared" si="66"/>
        <v>other</v>
      </c>
      <c r="AQ768" s="1" t="b">
        <f t="shared" si="67"/>
        <v>0</v>
      </c>
      <c r="AR768" s="1" t="b">
        <f t="shared" si="68"/>
        <v>1</v>
      </c>
      <c r="AS768" s="1" t="b">
        <f t="shared" si="69"/>
        <v>1</v>
      </c>
      <c r="AT768" s="1" t="str">
        <f t="shared" si="70"/>
        <v>parks department</v>
      </c>
      <c r="AU768" s="1" t="b">
        <f t="shared" si="71"/>
        <v>0</v>
      </c>
      <c r="AV768" s="1" t="b">
        <f t="shared" si="72"/>
        <v>1</v>
      </c>
      <c r="AW768" s="1" t="str">
        <f t="shared" si="73"/>
        <v>police/sheriff</v>
      </c>
      <c r="AX768" s="1" t="b">
        <f t="shared" si="74"/>
        <v>0</v>
      </c>
      <c r="AY768" s="1" t="b">
        <f t="shared" si="75"/>
        <v>0</v>
      </c>
      <c r="AZ768" s="1" t="b">
        <f t="shared" si="76"/>
        <v>0</v>
      </c>
      <c r="BA768" s="1" t="b">
        <f t="shared" si="77"/>
        <v>0</v>
      </c>
      <c r="BB768" s="1" t="b">
        <f t="shared" si="78"/>
        <v>1</v>
      </c>
    </row>
    <row r="769">
      <c r="A769" s="62" t="s">
        <v>3255</v>
      </c>
      <c r="B769" s="63">
        <v>43976.0</v>
      </c>
      <c r="C769" s="5" t="s">
        <v>3256</v>
      </c>
      <c r="D769" s="5" t="s">
        <v>333</v>
      </c>
      <c r="E769" s="5" t="s">
        <v>1103</v>
      </c>
      <c r="F769" s="18" t="s">
        <v>3257</v>
      </c>
      <c r="G769" s="6" t="s">
        <v>54</v>
      </c>
      <c r="H769" s="6"/>
      <c r="I769" s="5"/>
      <c r="J769" s="104"/>
      <c r="K769" s="19" t="s">
        <v>83</v>
      </c>
      <c r="L769" s="3" t="s">
        <v>59</v>
      </c>
      <c r="M769" s="5" t="s">
        <v>3258</v>
      </c>
      <c r="N769" s="5" t="s">
        <v>2965</v>
      </c>
      <c r="O769" s="5" t="s">
        <v>3259</v>
      </c>
      <c r="P769" s="64"/>
      <c r="Q769" s="5" t="s">
        <v>64</v>
      </c>
      <c r="R769" s="3" t="s">
        <v>120</v>
      </c>
      <c r="S769" s="12"/>
      <c r="T769" s="65" t="s">
        <v>3260</v>
      </c>
      <c r="U769" s="5"/>
      <c r="V769" s="5" t="s">
        <v>70</v>
      </c>
      <c r="W769" s="5" t="s">
        <v>42</v>
      </c>
      <c r="X769" s="5" t="str">
        <f t="shared" si="85"/>
        <v>police/sheriff
suspension/denial of access to space</v>
      </c>
      <c r="Y769" s="5" t="s">
        <v>78</v>
      </c>
      <c r="Z769" s="5" t="s">
        <v>69</v>
      </c>
      <c r="AA769" s="5" t="str">
        <f t="shared" si="86"/>
        <v>parks department
clean up/cover up</v>
      </c>
      <c r="AB769" s="5" t="s">
        <v>109</v>
      </c>
      <c r="AC769" s="5" t="s">
        <v>111</v>
      </c>
      <c r="AD769" s="5" t="str">
        <f t="shared" si="87"/>
        <v>mayor/council member
letters/statements</v>
      </c>
      <c r="AE769" s="5"/>
      <c r="AF769" s="5"/>
      <c r="AG769" s="12" t="str">
        <f t="shared" si="88"/>
        <v>
</v>
      </c>
      <c r="AH769" s="12">
        <v>3.0</v>
      </c>
      <c r="AI769" s="12" t="str">
        <f t="shared" si="59"/>
        <v>Graffiti</v>
      </c>
      <c r="AJ769" s="12" t="str">
        <f t="shared" si="60"/>
        <v>vandalism</v>
      </c>
      <c r="AK769" s="22" t="str">
        <f t="shared" si="89"/>
        <v>suspension/denial of access to space, clean up/cover up, letters/statements</v>
      </c>
      <c r="AL769" s="23" t="str">
        <f t="shared" si="62"/>
        <v>police/sheriff, parks department, mayor/council member</v>
      </c>
      <c r="AM769" s="1" t="str">
        <f t="shared" si="90"/>
        <v>Black American Community, Latinx Community</v>
      </c>
      <c r="AN769" s="2" t="b">
        <f t="shared" si="64"/>
        <v>0</v>
      </c>
      <c r="AO769" s="1" t="b">
        <f t="shared" si="65"/>
        <v>1</v>
      </c>
      <c r="AP769" s="1" t="str">
        <f t="shared" si="66"/>
        <v>suspension/denial of access to space</v>
      </c>
      <c r="AQ769" s="1" t="b">
        <f t="shared" si="67"/>
        <v>0</v>
      </c>
      <c r="AR769" s="1" t="b">
        <f t="shared" si="68"/>
        <v>1</v>
      </c>
      <c r="AS769" s="1" t="b">
        <f t="shared" si="69"/>
        <v>1</v>
      </c>
      <c r="AT769" s="1" t="str">
        <f t="shared" si="70"/>
        <v>parks department</v>
      </c>
      <c r="AU769" s="1" t="b">
        <f t="shared" si="71"/>
        <v>1</v>
      </c>
      <c r="AV769" s="1" t="b">
        <f t="shared" si="72"/>
        <v>0</v>
      </c>
      <c r="AW769" s="1" t="str">
        <f t="shared" si="73"/>
        <v>None</v>
      </c>
      <c r="AX769" s="1" t="b">
        <f t="shared" si="74"/>
        <v>0</v>
      </c>
      <c r="AY769" s="1" t="b">
        <f t="shared" si="75"/>
        <v>0</v>
      </c>
      <c r="AZ769" s="1" t="b">
        <f t="shared" si="76"/>
        <v>0</v>
      </c>
      <c r="BA769" s="1" t="b">
        <f t="shared" si="77"/>
        <v>0</v>
      </c>
      <c r="BB769" s="1" t="b">
        <f t="shared" si="78"/>
        <v>1</v>
      </c>
    </row>
    <row r="770">
      <c r="A770" s="62" t="s">
        <v>3261</v>
      </c>
      <c r="B770" s="63">
        <v>43993.0</v>
      </c>
      <c r="C770" s="5" t="s">
        <v>3262</v>
      </c>
      <c r="D770" s="5" t="s">
        <v>3041</v>
      </c>
      <c r="E770" s="5" t="s">
        <v>53</v>
      </c>
      <c r="F770" s="18" t="s">
        <v>3263</v>
      </c>
      <c r="G770" s="6" t="s">
        <v>3264</v>
      </c>
      <c r="H770" s="6" t="s">
        <v>3265</v>
      </c>
      <c r="I770" s="5" t="s">
        <v>3266</v>
      </c>
      <c r="J770" s="8"/>
      <c r="K770" s="19" t="s">
        <v>83</v>
      </c>
      <c r="L770" s="3" t="s">
        <v>59</v>
      </c>
      <c r="M770" s="5" t="s">
        <v>3267</v>
      </c>
      <c r="N770" s="5" t="s">
        <v>2965</v>
      </c>
      <c r="O770" s="10" t="s">
        <v>62</v>
      </c>
      <c r="P770" s="64"/>
      <c r="Q770" s="5" t="s">
        <v>64</v>
      </c>
      <c r="R770" s="148"/>
      <c r="S770" s="12"/>
      <c r="T770" s="65" t="s">
        <v>3053</v>
      </c>
      <c r="U770" s="66"/>
      <c r="V770" s="5" t="s">
        <v>70</v>
      </c>
      <c r="W770" s="5" t="s">
        <v>71</v>
      </c>
      <c r="X770" s="5" t="str">
        <f t="shared" si="85"/>
        <v>police/sheriff
other</v>
      </c>
      <c r="Y770" s="5"/>
      <c r="Z770" s="5"/>
      <c r="AA770" s="5" t="str">
        <f t="shared" si="86"/>
        <v>
</v>
      </c>
      <c r="AB770" s="5"/>
      <c r="AC770" s="5"/>
      <c r="AD770" s="5" t="str">
        <f t="shared" si="87"/>
        <v>
</v>
      </c>
      <c r="AE770" s="5"/>
      <c r="AF770" s="5"/>
      <c r="AG770" s="12" t="str">
        <f t="shared" si="88"/>
        <v>
</v>
      </c>
      <c r="AH770" s="12">
        <v>1.0</v>
      </c>
      <c r="AI770" s="12" t="str">
        <f t="shared" si="59"/>
        <v>Other</v>
      </c>
      <c r="AJ770" s="12" t="str">
        <f t="shared" si="60"/>
        <v>other</v>
      </c>
      <c r="AK770" s="22" t="str">
        <f t="shared" si="89"/>
        <v>other</v>
      </c>
      <c r="AL770" s="23" t="str">
        <f t="shared" si="62"/>
        <v>other</v>
      </c>
      <c r="AM770" s="1" t="str">
        <f t="shared" si="90"/>
        <v>Black American Community</v>
      </c>
      <c r="AN770" s="2" t="b">
        <f t="shared" si="64"/>
        <v>0</v>
      </c>
      <c r="AO770" s="1" t="b">
        <f t="shared" si="65"/>
        <v>1</v>
      </c>
      <c r="AP770" s="1" t="str">
        <f t="shared" si="66"/>
        <v>other</v>
      </c>
      <c r="AQ770" s="1" t="b">
        <f t="shared" si="67"/>
        <v>0</v>
      </c>
      <c r="AR770" s="1" t="b">
        <f t="shared" si="68"/>
        <v>0</v>
      </c>
      <c r="AS770" s="1" t="b">
        <f t="shared" si="69"/>
        <v>0</v>
      </c>
      <c r="AT770" s="1" t="str">
        <f t="shared" si="70"/>
        <v>None</v>
      </c>
      <c r="AU770" s="1" t="b">
        <f t="shared" si="71"/>
        <v>0</v>
      </c>
      <c r="AV770" s="1" t="b">
        <f t="shared" si="72"/>
        <v>1</v>
      </c>
      <c r="AW770" s="1" t="str">
        <f t="shared" si="73"/>
        <v>police/sheriff</v>
      </c>
      <c r="AX770" s="1" t="b">
        <f t="shared" si="74"/>
        <v>0</v>
      </c>
      <c r="AY770" s="1" t="b">
        <f t="shared" si="75"/>
        <v>0</v>
      </c>
      <c r="AZ770" s="1" t="b">
        <f t="shared" si="76"/>
        <v>0</v>
      </c>
      <c r="BA770" s="1" t="b">
        <f t="shared" si="77"/>
        <v>0</v>
      </c>
      <c r="BB770" s="1" t="b">
        <f t="shared" si="78"/>
        <v>1</v>
      </c>
    </row>
    <row r="771">
      <c r="A771" s="293" t="s">
        <v>3268</v>
      </c>
      <c r="B771" s="63">
        <v>43999.0</v>
      </c>
      <c r="C771" s="5" t="s">
        <v>3269</v>
      </c>
      <c r="D771" s="5" t="s">
        <v>81</v>
      </c>
      <c r="E771" s="5" t="s">
        <v>1103</v>
      </c>
      <c r="F771" s="18" t="s">
        <v>157</v>
      </c>
      <c r="G771" s="6"/>
      <c r="H771" s="6"/>
      <c r="I771" s="5"/>
      <c r="J771" s="8"/>
      <c r="K771" s="19" t="s">
        <v>83</v>
      </c>
      <c r="L771" s="3" t="s">
        <v>151</v>
      </c>
      <c r="M771" s="5" t="s">
        <v>3075</v>
      </c>
      <c r="N771" s="5" t="s">
        <v>2965</v>
      </c>
      <c r="O771" s="4" t="s">
        <v>1330</v>
      </c>
      <c r="P771" s="5"/>
      <c r="Q771" s="90"/>
      <c r="R771" s="12"/>
      <c r="S771" s="12"/>
      <c r="T771" s="69" t="s">
        <v>3270</v>
      </c>
      <c r="U771" s="66"/>
      <c r="V771" s="5" t="s">
        <v>70</v>
      </c>
      <c r="W771" s="5" t="s">
        <v>71</v>
      </c>
      <c r="X771" s="5" t="str">
        <f t="shared" si="85"/>
        <v>police/sheriff
other</v>
      </c>
      <c r="Y771" s="5" t="s">
        <v>78</v>
      </c>
      <c r="Z771" s="5" t="s">
        <v>69</v>
      </c>
      <c r="AA771" s="5" t="str">
        <f t="shared" si="86"/>
        <v>parks department
clean up/cover up</v>
      </c>
      <c r="AB771" s="5"/>
      <c r="AC771" s="5"/>
      <c r="AD771" s="5" t="str">
        <f t="shared" si="87"/>
        <v>
</v>
      </c>
      <c r="AE771" s="5"/>
      <c r="AF771" s="5"/>
      <c r="AG771" s="12" t="str">
        <f t="shared" si="88"/>
        <v>
</v>
      </c>
      <c r="AH771" s="12">
        <v>2.0</v>
      </c>
      <c r="AI771" s="12" t="str">
        <f t="shared" si="59"/>
        <v>Symbol</v>
      </c>
      <c r="AJ771" s="12" t="str">
        <f t="shared" si="60"/>
        <v>Nazi-symbol</v>
      </c>
      <c r="AK771" s="22" t="str">
        <f t="shared" si="89"/>
        <v>other, clean up/cover up</v>
      </c>
      <c r="AL771" s="39" t="str">
        <f t="shared" si="62"/>
        <v>police/sheriff, parks department</v>
      </c>
      <c r="AM771" s="1" t="str">
        <f t="shared" si="90"/>
        <v/>
      </c>
      <c r="AN771" s="2" t="b">
        <f t="shared" si="64"/>
        <v>0</v>
      </c>
      <c r="AO771" s="1" t="b">
        <f t="shared" si="65"/>
        <v>1</v>
      </c>
      <c r="AP771" s="1" t="str">
        <f t="shared" si="66"/>
        <v>other</v>
      </c>
      <c r="AQ771" s="1" t="b">
        <f t="shared" si="67"/>
        <v>0</v>
      </c>
      <c r="AR771" s="1" t="b">
        <f t="shared" si="68"/>
        <v>0</v>
      </c>
      <c r="AS771" s="1" t="b">
        <f t="shared" si="69"/>
        <v>1</v>
      </c>
      <c r="AT771" s="1" t="str">
        <f t="shared" si="70"/>
        <v>parks department</v>
      </c>
      <c r="AU771" s="1" t="b">
        <f t="shared" si="71"/>
        <v>0</v>
      </c>
      <c r="AV771" s="1" t="b">
        <f t="shared" si="72"/>
        <v>1</v>
      </c>
      <c r="AW771" s="1" t="str">
        <f t="shared" si="73"/>
        <v>police/sheriff</v>
      </c>
      <c r="AX771" s="1" t="b">
        <f t="shared" si="74"/>
        <v>0</v>
      </c>
      <c r="AY771" s="1" t="b">
        <f t="shared" si="75"/>
        <v>0</v>
      </c>
      <c r="AZ771" s="1" t="b">
        <f t="shared" si="76"/>
        <v>0</v>
      </c>
      <c r="BA771" s="1" t="b">
        <f t="shared" si="77"/>
        <v>0</v>
      </c>
      <c r="BB771" s="1" t="b">
        <f t="shared" si="78"/>
        <v>1</v>
      </c>
    </row>
    <row r="772">
      <c r="A772" s="67" t="s">
        <v>3271</v>
      </c>
      <c r="B772" s="63">
        <v>44006.0</v>
      </c>
      <c r="C772" s="5" t="s">
        <v>3272</v>
      </c>
      <c r="D772" s="5" t="s">
        <v>95</v>
      </c>
      <c r="E772" s="5" t="s">
        <v>168</v>
      </c>
      <c r="F772" s="18" t="s">
        <v>378</v>
      </c>
      <c r="G772" s="6" t="s">
        <v>54</v>
      </c>
      <c r="H772" s="6"/>
      <c r="I772" s="5" t="s">
        <v>3273</v>
      </c>
      <c r="J772" s="8"/>
      <c r="K772" s="19" t="s">
        <v>83</v>
      </c>
      <c r="L772" s="3" t="s">
        <v>59</v>
      </c>
      <c r="M772" s="5" t="s">
        <v>2972</v>
      </c>
      <c r="N772" s="5" t="s">
        <v>2965</v>
      </c>
      <c r="O772" s="10" t="s">
        <v>62</v>
      </c>
      <c r="P772" s="5"/>
      <c r="Q772" s="5" t="s">
        <v>64</v>
      </c>
      <c r="R772" s="5"/>
      <c r="S772" s="12"/>
      <c r="T772" s="294" t="s">
        <v>3274</v>
      </c>
      <c r="U772" s="66" t="s">
        <v>3275</v>
      </c>
      <c r="V772" s="5" t="s">
        <v>70</v>
      </c>
      <c r="W772" s="5" t="s">
        <v>111</v>
      </c>
      <c r="X772" s="5" t="str">
        <f t="shared" si="85"/>
        <v>police/sheriff
letters/statements</v>
      </c>
      <c r="Y772" s="5" t="s">
        <v>78</v>
      </c>
      <c r="Z772" s="5" t="s">
        <v>69</v>
      </c>
      <c r="AA772" s="5" t="str">
        <f t="shared" si="86"/>
        <v>parks department
clean up/cover up</v>
      </c>
      <c r="AB772" s="5" t="s">
        <v>171</v>
      </c>
      <c r="AC772" s="5" t="s">
        <v>111</v>
      </c>
      <c r="AD772" s="5" t="str">
        <f t="shared" si="87"/>
        <v>ADL
letters/statements</v>
      </c>
      <c r="AE772" s="5" t="s">
        <v>163</v>
      </c>
      <c r="AF772" s="5" t="s">
        <v>111</v>
      </c>
      <c r="AG772" s="12" t="str">
        <f t="shared" si="88"/>
        <v>religious leaders
letters/statements</v>
      </c>
      <c r="AH772" s="12">
        <v>4.0</v>
      </c>
      <c r="AI772" s="12" t="str">
        <f t="shared" si="59"/>
        <v>Graffiti</v>
      </c>
      <c r="AJ772" s="12" t="str">
        <f t="shared" si="60"/>
        <v>vandalism</v>
      </c>
      <c r="AK772" s="22" t="str">
        <f t="shared" si="89"/>
        <v>letters/statements, clean up/cover up, letters/statements, letters/statements</v>
      </c>
      <c r="AL772" s="23" t="str">
        <f t="shared" si="62"/>
        <v>police/sheriff, parks department, ADL, religious leaders</v>
      </c>
      <c r="AM772" s="1" t="str">
        <f t="shared" si="90"/>
        <v>Black American Community</v>
      </c>
      <c r="AN772" s="2" t="b">
        <f t="shared" si="64"/>
        <v>0</v>
      </c>
      <c r="AO772" s="1" t="b">
        <f t="shared" si="65"/>
        <v>1</v>
      </c>
      <c r="AP772" s="1" t="str">
        <f t="shared" si="66"/>
        <v>letters/statements</v>
      </c>
      <c r="AQ772" s="1" t="b">
        <f t="shared" si="67"/>
        <v>1</v>
      </c>
      <c r="AR772" s="1" t="b">
        <f t="shared" si="68"/>
        <v>1</v>
      </c>
      <c r="AS772" s="1" t="b">
        <f t="shared" si="69"/>
        <v>1</v>
      </c>
      <c r="AT772" s="1" t="str">
        <f t="shared" si="70"/>
        <v>parks department</v>
      </c>
      <c r="AU772" s="1" t="b">
        <f t="shared" si="71"/>
        <v>0</v>
      </c>
      <c r="AV772" s="1" t="b">
        <f t="shared" si="72"/>
        <v>0</v>
      </c>
      <c r="AW772" s="1" t="str">
        <f t="shared" si="73"/>
        <v>None</v>
      </c>
      <c r="AX772" s="1" t="b">
        <f t="shared" si="74"/>
        <v>0</v>
      </c>
      <c r="AY772" s="1" t="b">
        <f t="shared" si="75"/>
        <v>0</v>
      </c>
      <c r="AZ772" s="1" t="b">
        <f t="shared" si="76"/>
        <v>0</v>
      </c>
      <c r="BA772" s="1" t="b">
        <f t="shared" si="77"/>
        <v>0</v>
      </c>
      <c r="BB772" s="1" t="b">
        <f t="shared" si="78"/>
        <v>1</v>
      </c>
    </row>
    <row r="773">
      <c r="A773" s="70" t="s">
        <v>3276</v>
      </c>
      <c r="B773" s="71">
        <v>44012.0</v>
      </c>
      <c r="C773" s="5" t="s">
        <v>453</v>
      </c>
      <c r="D773" s="42" t="s">
        <v>454</v>
      </c>
      <c r="E773" s="42" t="s">
        <v>53</v>
      </c>
      <c r="F773" s="18" t="s">
        <v>139</v>
      </c>
      <c r="G773" s="6"/>
      <c r="H773" s="6"/>
      <c r="I773" s="42" t="s">
        <v>211</v>
      </c>
      <c r="J773" s="14"/>
      <c r="K773" s="19" t="s">
        <v>83</v>
      </c>
      <c r="L773" s="3" t="s">
        <v>59</v>
      </c>
      <c r="M773" s="5" t="s">
        <v>2972</v>
      </c>
      <c r="N773" s="42" t="s">
        <v>2965</v>
      </c>
      <c r="O773" s="42" t="s">
        <v>893</v>
      </c>
      <c r="P773" s="42"/>
      <c r="Q773" s="42" t="s">
        <v>64</v>
      </c>
      <c r="R773" s="12"/>
      <c r="S773" s="101"/>
      <c r="T773" s="11" t="s">
        <v>3277</v>
      </c>
      <c r="U773" s="66"/>
      <c r="V773" s="42" t="s">
        <v>109</v>
      </c>
      <c r="W773" s="42" t="s">
        <v>111</v>
      </c>
      <c r="X773" s="5" t="str">
        <f t="shared" si="85"/>
        <v>mayor/council member
letters/statements</v>
      </c>
      <c r="Y773" s="42" t="s">
        <v>78</v>
      </c>
      <c r="Z773" s="42" t="s">
        <v>69</v>
      </c>
      <c r="AA773" s="5" t="str">
        <f t="shared" si="86"/>
        <v>parks department
clean up/cover up</v>
      </c>
      <c r="AB773" s="42" t="s">
        <v>70</v>
      </c>
      <c r="AC773" s="42" t="s">
        <v>71</v>
      </c>
      <c r="AD773" s="5" t="str">
        <f t="shared" si="87"/>
        <v>police/sheriff
other</v>
      </c>
      <c r="AE773" s="42"/>
      <c r="AF773" s="42"/>
      <c r="AG773" s="12" t="str">
        <f t="shared" si="88"/>
        <v>
</v>
      </c>
      <c r="AH773" s="12">
        <v>3.0</v>
      </c>
      <c r="AI773" s="12" t="str">
        <f t="shared" si="59"/>
        <v>Symbol</v>
      </c>
      <c r="AJ773" s="12" t="str">
        <f t="shared" si="60"/>
        <v>hate-symbol</v>
      </c>
      <c r="AK773" s="22" t="str">
        <f t="shared" si="89"/>
        <v>letters/statements, clean up/cover up, other</v>
      </c>
      <c r="AL773" s="23" t="str">
        <f t="shared" si="62"/>
        <v>mayor/council member, parks department, police/sheriff</v>
      </c>
      <c r="AM773" s="1" t="str">
        <f t="shared" si="90"/>
        <v>Black American Community</v>
      </c>
      <c r="AN773" s="2" t="b">
        <f t="shared" si="64"/>
        <v>0</v>
      </c>
      <c r="AO773" s="1" t="b">
        <f t="shared" si="65"/>
        <v>1</v>
      </c>
      <c r="AP773" s="1" t="str">
        <f t="shared" si="66"/>
        <v>other</v>
      </c>
      <c r="AQ773" s="1" t="b">
        <f t="shared" si="67"/>
        <v>0</v>
      </c>
      <c r="AR773" s="1" t="b">
        <f t="shared" si="68"/>
        <v>1</v>
      </c>
      <c r="AS773" s="1" t="b">
        <f t="shared" si="69"/>
        <v>1</v>
      </c>
      <c r="AT773" s="1" t="str">
        <f t="shared" si="70"/>
        <v>parks department</v>
      </c>
      <c r="AU773" s="1" t="b">
        <f t="shared" si="71"/>
        <v>0</v>
      </c>
      <c r="AV773" s="1" t="b">
        <f t="shared" si="72"/>
        <v>1</v>
      </c>
      <c r="AW773" s="1" t="str">
        <f t="shared" si="73"/>
        <v>police/sheriff</v>
      </c>
      <c r="AX773" s="1" t="b">
        <f t="shared" si="74"/>
        <v>0</v>
      </c>
      <c r="AY773" s="1" t="b">
        <f t="shared" si="75"/>
        <v>0</v>
      </c>
      <c r="AZ773" s="1" t="b">
        <f t="shared" si="76"/>
        <v>0</v>
      </c>
      <c r="BA773" s="1" t="b">
        <f t="shared" si="77"/>
        <v>0</v>
      </c>
      <c r="BB773" s="1" t="b">
        <f t="shared" si="78"/>
        <v>1</v>
      </c>
    </row>
    <row r="774">
      <c r="A774" s="40" t="s">
        <v>3278</v>
      </c>
      <c r="B774" s="63">
        <v>44021.0</v>
      </c>
      <c r="C774" s="5" t="s">
        <v>129</v>
      </c>
      <c r="D774" s="5" t="s">
        <v>103</v>
      </c>
      <c r="E774" s="5" t="s">
        <v>53</v>
      </c>
      <c r="F774" s="6" t="s">
        <v>3279</v>
      </c>
      <c r="G774" s="206" t="s">
        <v>3280</v>
      </c>
      <c r="H774" s="6"/>
      <c r="I774" s="5"/>
      <c r="J774" s="104"/>
      <c r="K774" s="19" t="s">
        <v>83</v>
      </c>
      <c r="L774" s="5" t="s">
        <v>517</v>
      </c>
      <c r="M774" s="5" t="s">
        <v>2972</v>
      </c>
      <c r="N774" s="5" t="s">
        <v>2965</v>
      </c>
      <c r="O774" s="5" t="s">
        <v>1524</v>
      </c>
      <c r="P774" s="12"/>
      <c r="Q774" s="5"/>
      <c r="R774" s="12"/>
      <c r="S774" s="12"/>
      <c r="T774" s="65" t="s">
        <v>3281</v>
      </c>
      <c r="U774" s="5"/>
      <c r="V774" s="5" t="s">
        <v>68</v>
      </c>
      <c r="W774" s="5" t="s">
        <v>111</v>
      </c>
      <c r="X774" s="5" t="str">
        <f t="shared" si="85"/>
        <v>community members
letters/statements</v>
      </c>
      <c r="Y774" s="5" t="s">
        <v>70</v>
      </c>
      <c r="Z774" s="5" t="s">
        <v>71</v>
      </c>
      <c r="AA774" s="5" t="str">
        <f t="shared" si="86"/>
        <v>police/sheriff
other</v>
      </c>
      <c r="AB774" s="5"/>
      <c r="AC774" s="5"/>
      <c r="AD774" s="5" t="str">
        <f t="shared" si="87"/>
        <v>
</v>
      </c>
      <c r="AE774" s="5"/>
      <c r="AF774" s="5"/>
      <c r="AG774" s="12" t="str">
        <f t="shared" si="88"/>
        <v>
</v>
      </c>
      <c r="AH774" s="12">
        <v>2.0</v>
      </c>
      <c r="AI774" s="12" t="str">
        <f t="shared" si="59"/>
        <v>Other</v>
      </c>
      <c r="AJ774" s="12" t="str">
        <f t="shared" si="60"/>
        <v>other</v>
      </c>
      <c r="AK774" s="22" t="str">
        <f t="shared" si="89"/>
        <v>letters/statements, other</v>
      </c>
      <c r="AL774" s="23" t="str">
        <f t="shared" si="62"/>
        <v>community members, police/sheriff</v>
      </c>
      <c r="AM774" s="1" t="str">
        <f t="shared" si="90"/>
        <v/>
      </c>
      <c r="AN774" s="2" t="b">
        <f t="shared" si="64"/>
        <v>0</v>
      </c>
      <c r="AO774" s="1" t="b">
        <f t="shared" si="65"/>
        <v>1</v>
      </c>
      <c r="AP774" s="1" t="str">
        <f t="shared" si="66"/>
        <v>other</v>
      </c>
      <c r="AQ774" s="1" t="b">
        <f t="shared" si="67"/>
        <v>0</v>
      </c>
      <c r="AR774" s="1" t="b">
        <f t="shared" si="68"/>
        <v>1</v>
      </c>
      <c r="AS774" s="1" t="b">
        <f t="shared" si="69"/>
        <v>0</v>
      </c>
      <c r="AT774" s="1" t="str">
        <f t="shared" si="70"/>
        <v>None</v>
      </c>
      <c r="AU774" s="1" t="b">
        <f t="shared" si="71"/>
        <v>0</v>
      </c>
      <c r="AV774" s="1" t="b">
        <f t="shared" si="72"/>
        <v>1</v>
      </c>
      <c r="AW774" s="1" t="str">
        <f t="shared" si="73"/>
        <v>police/sheriff</v>
      </c>
      <c r="AX774" s="1" t="b">
        <f t="shared" si="74"/>
        <v>0</v>
      </c>
      <c r="AY774" s="1" t="b">
        <f t="shared" si="75"/>
        <v>0</v>
      </c>
      <c r="AZ774" s="1" t="b">
        <f t="shared" si="76"/>
        <v>0</v>
      </c>
      <c r="BA774" s="1" t="b">
        <f t="shared" si="77"/>
        <v>0</v>
      </c>
      <c r="BB774" s="1" t="b">
        <f t="shared" si="78"/>
        <v>1</v>
      </c>
    </row>
    <row r="775">
      <c r="A775" s="214" t="s">
        <v>3282</v>
      </c>
      <c r="B775" s="63">
        <v>44041.0</v>
      </c>
      <c r="C775" s="5" t="s">
        <v>978</v>
      </c>
      <c r="D775" s="5" t="s">
        <v>324</v>
      </c>
      <c r="E775" s="5" t="s">
        <v>53</v>
      </c>
      <c r="F775" s="18" t="s">
        <v>55</v>
      </c>
      <c r="G775" s="6" t="s">
        <v>54</v>
      </c>
      <c r="H775" s="6"/>
      <c r="I775" s="11"/>
      <c r="J775" s="14"/>
      <c r="K775" s="19" t="s">
        <v>83</v>
      </c>
      <c r="L775" s="3" t="s">
        <v>59</v>
      </c>
      <c r="M775" s="5" t="s">
        <v>3174</v>
      </c>
      <c r="N775" s="5" t="s">
        <v>2965</v>
      </c>
      <c r="O775" s="5" t="s">
        <v>244</v>
      </c>
      <c r="P775" s="295" t="s">
        <v>3283</v>
      </c>
      <c r="Q775" s="5"/>
      <c r="R775" s="12"/>
      <c r="S775" s="12"/>
      <c r="T775" s="65" t="s">
        <v>3284</v>
      </c>
      <c r="U775" s="5" t="s">
        <v>3285</v>
      </c>
      <c r="V775" s="5" t="s">
        <v>68</v>
      </c>
      <c r="W775" s="5" t="s">
        <v>69</v>
      </c>
      <c r="X775" s="5" t="str">
        <f t="shared" si="85"/>
        <v>community members
clean up/cover up</v>
      </c>
      <c r="Y775" s="5"/>
      <c r="Z775" s="5"/>
      <c r="AA775" s="5" t="str">
        <f t="shared" si="86"/>
        <v>
</v>
      </c>
      <c r="AB775" s="5"/>
      <c r="AC775" s="5"/>
      <c r="AD775" s="5" t="str">
        <f t="shared" si="87"/>
        <v>
</v>
      </c>
      <c r="AE775" s="5"/>
      <c r="AF775" s="5"/>
      <c r="AG775" s="12" t="str">
        <f t="shared" si="88"/>
        <v>
</v>
      </c>
      <c r="AH775" s="12">
        <v>1.0</v>
      </c>
      <c r="AI775" s="12" t="str">
        <f t="shared" si="59"/>
        <v>Graffiti</v>
      </c>
      <c r="AJ775" s="12" t="str">
        <f t="shared" si="60"/>
        <v>vandalism</v>
      </c>
      <c r="AK775" s="22" t="str">
        <f t="shared" si="89"/>
        <v>clean up/cover up</v>
      </c>
      <c r="AL775" s="23" t="str">
        <f t="shared" si="62"/>
        <v>clean up/cover up</v>
      </c>
      <c r="AM775" s="1" t="str">
        <f t="shared" si="90"/>
        <v/>
      </c>
      <c r="AN775" s="2" t="b">
        <f t="shared" si="64"/>
        <v>0</v>
      </c>
      <c r="AO775" s="1" t="b">
        <f t="shared" si="65"/>
        <v>0</v>
      </c>
      <c r="AP775" s="1" t="str">
        <f t="shared" si="66"/>
        <v>no involvement</v>
      </c>
      <c r="AQ775" s="1" t="b">
        <f t="shared" si="67"/>
        <v>0</v>
      </c>
      <c r="AR775" s="1" t="b">
        <f t="shared" si="68"/>
        <v>0</v>
      </c>
      <c r="AS775" s="1" t="b">
        <f t="shared" si="69"/>
        <v>1</v>
      </c>
      <c r="AT775" s="1" t="str">
        <f t="shared" si="70"/>
        <v>community members</v>
      </c>
      <c r="AU775" s="1" t="b">
        <f t="shared" si="71"/>
        <v>0</v>
      </c>
      <c r="AV775" s="1" t="b">
        <f t="shared" si="72"/>
        <v>0</v>
      </c>
      <c r="AW775" s="1" t="str">
        <f t="shared" si="73"/>
        <v>None</v>
      </c>
      <c r="AX775" s="1" t="b">
        <f t="shared" si="74"/>
        <v>0</v>
      </c>
      <c r="AY775" s="1" t="b">
        <f t="shared" si="75"/>
        <v>0</v>
      </c>
      <c r="AZ775" s="1" t="b">
        <f t="shared" si="76"/>
        <v>0</v>
      </c>
      <c r="BA775" s="1" t="b">
        <f t="shared" si="77"/>
        <v>0</v>
      </c>
      <c r="BB775" s="1" t="b">
        <f t="shared" si="78"/>
        <v>1</v>
      </c>
    </row>
    <row r="776">
      <c r="A776" s="40" t="s">
        <v>3286</v>
      </c>
      <c r="B776" s="41">
        <v>44047.0</v>
      </c>
      <c r="C776" s="5" t="s">
        <v>3287</v>
      </c>
      <c r="D776" s="5" t="s">
        <v>81</v>
      </c>
      <c r="E776" s="5" t="s">
        <v>53</v>
      </c>
      <c r="F776" s="18" t="s">
        <v>3288</v>
      </c>
      <c r="G776" s="6"/>
      <c r="H776" s="6"/>
      <c r="I776" s="5" t="s">
        <v>3289</v>
      </c>
      <c r="J776" s="14"/>
      <c r="K776" s="19" t="s">
        <v>83</v>
      </c>
      <c r="L776" s="3" t="s">
        <v>59</v>
      </c>
      <c r="M776" s="5" t="s">
        <v>2972</v>
      </c>
      <c r="N776" s="5" t="s">
        <v>2965</v>
      </c>
      <c r="O776" s="5" t="s">
        <v>1737</v>
      </c>
      <c r="P776" s="12"/>
      <c r="Q776" s="5" t="s">
        <v>64</v>
      </c>
      <c r="R776" s="194"/>
      <c r="S776" s="12"/>
      <c r="T776" s="138" t="s">
        <v>3290</v>
      </c>
      <c r="U776" s="12"/>
      <c r="V776" s="5" t="s">
        <v>70</v>
      </c>
      <c r="W776" s="5" t="s">
        <v>71</v>
      </c>
      <c r="X776" s="5" t="str">
        <f t="shared" si="85"/>
        <v>police/sheriff
other</v>
      </c>
      <c r="Y776" s="5"/>
      <c r="Z776" s="5"/>
      <c r="AA776" s="5" t="str">
        <f t="shared" si="86"/>
        <v>
</v>
      </c>
      <c r="AB776" s="5"/>
      <c r="AC776" s="5"/>
      <c r="AD776" s="5" t="str">
        <f t="shared" si="87"/>
        <v>
</v>
      </c>
      <c r="AE776" s="5"/>
      <c r="AF776" s="5"/>
      <c r="AG776" s="12" t="str">
        <f t="shared" si="88"/>
        <v>
</v>
      </c>
      <c r="AH776" s="12">
        <v>1.0</v>
      </c>
      <c r="AI776" s="12" t="str">
        <f t="shared" si="59"/>
        <v>Graffiti</v>
      </c>
      <c r="AJ776" s="12" t="str">
        <f t="shared" si="60"/>
        <v>graffiti</v>
      </c>
      <c r="AK776" s="22" t="str">
        <f t="shared" si="89"/>
        <v>other</v>
      </c>
      <c r="AL776" s="23" t="str">
        <f t="shared" si="62"/>
        <v>other</v>
      </c>
      <c r="AM776" s="1" t="str">
        <f t="shared" si="90"/>
        <v>Black American Community</v>
      </c>
      <c r="AN776" s="2" t="b">
        <f t="shared" si="64"/>
        <v>0</v>
      </c>
      <c r="AO776" s="1" t="b">
        <f t="shared" si="65"/>
        <v>1</v>
      </c>
      <c r="AP776" s="1" t="str">
        <f t="shared" si="66"/>
        <v>other</v>
      </c>
      <c r="AQ776" s="1" t="b">
        <f t="shared" si="67"/>
        <v>0</v>
      </c>
      <c r="AR776" s="1" t="b">
        <f t="shared" si="68"/>
        <v>0</v>
      </c>
      <c r="AS776" s="1" t="b">
        <f t="shared" si="69"/>
        <v>0</v>
      </c>
      <c r="AT776" s="1" t="str">
        <f t="shared" si="70"/>
        <v>None</v>
      </c>
      <c r="AU776" s="1" t="b">
        <f t="shared" si="71"/>
        <v>0</v>
      </c>
      <c r="AV776" s="1" t="b">
        <f t="shared" si="72"/>
        <v>1</v>
      </c>
      <c r="AW776" s="1" t="str">
        <f t="shared" si="73"/>
        <v>police/sheriff</v>
      </c>
      <c r="AX776" s="1" t="b">
        <f t="shared" si="74"/>
        <v>0</v>
      </c>
      <c r="AY776" s="1" t="b">
        <f t="shared" si="75"/>
        <v>0</v>
      </c>
      <c r="AZ776" s="1" t="b">
        <f t="shared" si="76"/>
        <v>0</v>
      </c>
      <c r="BA776" s="1" t="b">
        <f t="shared" si="77"/>
        <v>0</v>
      </c>
      <c r="BB776" s="1" t="b">
        <f t="shared" si="78"/>
        <v>1</v>
      </c>
    </row>
    <row r="777">
      <c r="A777" s="40" t="s">
        <v>3291</v>
      </c>
      <c r="B777" s="41">
        <v>44059.0</v>
      </c>
      <c r="C777" s="5" t="s">
        <v>3292</v>
      </c>
      <c r="D777" s="5" t="s">
        <v>749</v>
      </c>
      <c r="E777" s="5" t="s">
        <v>53</v>
      </c>
      <c r="F777" s="18" t="s">
        <v>82</v>
      </c>
      <c r="G777" s="26"/>
      <c r="H777" s="26"/>
      <c r="I777" s="12"/>
      <c r="J777" s="27"/>
      <c r="K777" s="19" t="s">
        <v>83</v>
      </c>
      <c r="L777" s="5" t="s">
        <v>146</v>
      </c>
      <c r="M777" s="5" t="s">
        <v>3159</v>
      </c>
      <c r="N777" s="5" t="s">
        <v>2965</v>
      </c>
      <c r="O777" s="5" t="s">
        <v>493</v>
      </c>
      <c r="P777" s="12"/>
      <c r="Q777" s="12"/>
      <c r="R777" s="12"/>
      <c r="S777" s="12"/>
      <c r="T777" s="138" t="s">
        <v>3293</v>
      </c>
      <c r="U777" s="5" t="s">
        <v>3294</v>
      </c>
      <c r="V777" s="5" t="s">
        <v>68</v>
      </c>
      <c r="W777" s="5" t="s">
        <v>92</v>
      </c>
      <c r="X777" s="5" t="str">
        <f t="shared" si="85"/>
        <v>community members
gathering/protest/vigil/demonstration</v>
      </c>
      <c r="Y777" s="5"/>
      <c r="Z777" s="5"/>
      <c r="AA777" s="5" t="str">
        <f t="shared" si="86"/>
        <v>
</v>
      </c>
      <c r="AB777" s="5"/>
      <c r="AC777" s="5"/>
      <c r="AD777" s="5" t="str">
        <f t="shared" si="87"/>
        <v>
</v>
      </c>
      <c r="AE777" s="5"/>
      <c r="AF777" s="5"/>
      <c r="AG777" s="12" t="str">
        <f t="shared" si="88"/>
        <v>
</v>
      </c>
      <c r="AH777" s="12">
        <v>1.0</v>
      </c>
      <c r="AI777" s="12" t="str">
        <f t="shared" si="59"/>
        <v>Other</v>
      </c>
      <c r="AJ777" s="12" t="str">
        <f t="shared" si="60"/>
        <v>none</v>
      </c>
      <c r="AK777" s="22" t="str">
        <f t="shared" si="89"/>
        <v>gathering/protest/vigil/demonstration</v>
      </c>
      <c r="AL777" s="23" t="str">
        <f t="shared" si="62"/>
        <v>gathering/protest/vigil/demonstration</v>
      </c>
      <c r="AM777" s="1" t="str">
        <f t="shared" si="90"/>
        <v/>
      </c>
      <c r="AN777" s="2" t="b">
        <f t="shared" si="64"/>
        <v>0</v>
      </c>
      <c r="AO777" s="1" t="b">
        <f t="shared" si="65"/>
        <v>0</v>
      </c>
      <c r="AP777" s="1" t="str">
        <f t="shared" si="66"/>
        <v>no involvement</v>
      </c>
      <c r="AQ777" s="1" t="b">
        <f t="shared" si="67"/>
        <v>0</v>
      </c>
      <c r="AR777" s="1" t="b">
        <f t="shared" si="68"/>
        <v>0</v>
      </c>
      <c r="AS777" s="1" t="b">
        <f t="shared" si="69"/>
        <v>0</v>
      </c>
      <c r="AT777" s="1" t="str">
        <f t="shared" si="70"/>
        <v>None</v>
      </c>
      <c r="AU777" s="1" t="b">
        <f t="shared" si="71"/>
        <v>0</v>
      </c>
      <c r="AV777" s="1" t="b">
        <f t="shared" si="72"/>
        <v>0</v>
      </c>
      <c r="AW777" s="1" t="str">
        <f t="shared" si="73"/>
        <v>None</v>
      </c>
      <c r="AX777" s="1" t="b">
        <f t="shared" si="74"/>
        <v>0</v>
      </c>
      <c r="AY777" s="1" t="b">
        <f t="shared" si="75"/>
        <v>1</v>
      </c>
      <c r="AZ777" s="1" t="b">
        <f t="shared" si="76"/>
        <v>0</v>
      </c>
      <c r="BA777" s="1" t="b">
        <f t="shared" si="77"/>
        <v>1</v>
      </c>
      <c r="BB777" s="1" t="b">
        <f t="shared" si="78"/>
        <v>0</v>
      </c>
    </row>
    <row r="778">
      <c r="A778" s="40" t="s">
        <v>3295</v>
      </c>
      <c r="B778" s="41">
        <v>44061.0</v>
      </c>
      <c r="C778" s="5" t="s">
        <v>3296</v>
      </c>
      <c r="D778" s="5" t="s">
        <v>1031</v>
      </c>
      <c r="E778" s="5" t="s">
        <v>53</v>
      </c>
      <c r="F778" s="6" t="s">
        <v>881</v>
      </c>
      <c r="G778" s="18"/>
      <c r="H778" s="18"/>
      <c r="I778" s="12"/>
      <c r="J778" s="27"/>
      <c r="K778" s="19" t="s">
        <v>83</v>
      </c>
      <c r="L778" s="3" t="s">
        <v>59</v>
      </c>
      <c r="M778" s="5" t="s">
        <v>2972</v>
      </c>
      <c r="N778" s="5" t="s">
        <v>2965</v>
      </c>
      <c r="O778" s="5" t="s">
        <v>160</v>
      </c>
      <c r="P778" s="12"/>
      <c r="Q778" s="12"/>
      <c r="R778" s="12"/>
      <c r="S778" s="12"/>
      <c r="T778" s="138" t="s">
        <v>3297</v>
      </c>
      <c r="U778" s="12"/>
      <c r="V778" s="5" t="s">
        <v>70</v>
      </c>
      <c r="W778" s="5" t="s">
        <v>71</v>
      </c>
      <c r="X778" s="5" t="str">
        <f t="shared" si="85"/>
        <v>police/sheriff
other</v>
      </c>
      <c r="Y778" s="5" t="s">
        <v>78</v>
      </c>
      <c r="Z778" s="5" t="s">
        <v>69</v>
      </c>
      <c r="AA778" s="5" t="str">
        <f t="shared" si="86"/>
        <v>parks department
clean up/cover up</v>
      </c>
      <c r="AB778" s="5"/>
      <c r="AC778" s="5"/>
      <c r="AD778" s="5" t="str">
        <f t="shared" si="87"/>
        <v>
</v>
      </c>
      <c r="AE778" s="5"/>
      <c r="AF778" s="5"/>
      <c r="AG778" s="12" t="str">
        <f t="shared" si="88"/>
        <v>
</v>
      </c>
      <c r="AH778" s="12">
        <v>2.0</v>
      </c>
      <c r="AI778" s="12" t="str">
        <f t="shared" si="59"/>
        <v>Symbol</v>
      </c>
      <c r="AJ778" s="12" t="str">
        <f t="shared" si="60"/>
        <v>other</v>
      </c>
      <c r="AK778" s="22" t="str">
        <f t="shared" si="89"/>
        <v>other, clean up/cover up</v>
      </c>
      <c r="AL778" s="23" t="str">
        <f t="shared" si="62"/>
        <v>police/sheriff, parks department</v>
      </c>
      <c r="AM778" s="1" t="str">
        <f t="shared" si="90"/>
        <v/>
      </c>
      <c r="AN778" s="2" t="b">
        <f t="shared" si="64"/>
        <v>0</v>
      </c>
      <c r="AO778" s="1" t="b">
        <f t="shared" si="65"/>
        <v>1</v>
      </c>
      <c r="AP778" s="1" t="str">
        <f t="shared" si="66"/>
        <v>other</v>
      </c>
      <c r="AQ778" s="1" t="b">
        <f t="shared" si="67"/>
        <v>0</v>
      </c>
      <c r="AR778" s="1" t="b">
        <f t="shared" si="68"/>
        <v>0</v>
      </c>
      <c r="AS778" s="1" t="b">
        <f t="shared" si="69"/>
        <v>1</v>
      </c>
      <c r="AT778" s="1" t="str">
        <f t="shared" si="70"/>
        <v>parks department</v>
      </c>
      <c r="AU778" s="1" t="b">
        <f t="shared" si="71"/>
        <v>0</v>
      </c>
      <c r="AV778" s="1" t="b">
        <f t="shared" si="72"/>
        <v>1</v>
      </c>
      <c r="AW778" s="1" t="str">
        <f t="shared" si="73"/>
        <v>police/sheriff</v>
      </c>
      <c r="AX778" s="1" t="b">
        <f t="shared" si="74"/>
        <v>0</v>
      </c>
      <c r="AY778" s="1" t="b">
        <f t="shared" si="75"/>
        <v>0</v>
      </c>
      <c r="AZ778" s="1" t="b">
        <f t="shared" si="76"/>
        <v>0</v>
      </c>
      <c r="BA778" s="1" t="b">
        <f t="shared" si="77"/>
        <v>0</v>
      </c>
      <c r="BB778" s="1" t="b">
        <f t="shared" si="78"/>
        <v>1</v>
      </c>
    </row>
    <row r="779">
      <c r="A779" s="48" t="s">
        <v>3298</v>
      </c>
      <c r="B779" s="41">
        <v>44104.0</v>
      </c>
      <c r="C779" s="5" t="s">
        <v>3299</v>
      </c>
      <c r="D779" s="5" t="s">
        <v>333</v>
      </c>
      <c r="E779" s="5" t="s">
        <v>1103</v>
      </c>
      <c r="F779" s="18" t="s">
        <v>1074</v>
      </c>
      <c r="G779" s="6" t="s">
        <v>446</v>
      </c>
      <c r="H779" s="6"/>
      <c r="I779" s="12"/>
      <c r="J779" s="27"/>
      <c r="K779" s="19" t="s">
        <v>58</v>
      </c>
      <c r="L779" s="5" t="s">
        <v>316</v>
      </c>
      <c r="M779" s="3" t="s">
        <v>2972</v>
      </c>
      <c r="N779" s="5" t="s">
        <v>2965</v>
      </c>
      <c r="O779" s="5" t="s">
        <v>1359</v>
      </c>
      <c r="P779" s="62" t="s">
        <v>3300</v>
      </c>
      <c r="Q779" s="12"/>
      <c r="R779" s="12"/>
      <c r="S779" s="12"/>
      <c r="T779" s="11" t="s">
        <v>3301</v>
      </c>
      <c r="U779" s="12"/>
      <c r="V779" s="5" t="s">
        <v>70</v>
      </c>
      <c r="W779" s="5" t="s">
        <v>71</v>
      </c>
      <c r="X779" s="5" t="str">
        <f t="shared" si="85"/>
        <v>police/sheriff
other</v>
      </c>
      <c r="Y779" s="5" t="s">
        <v>68</v>
      </c>
      <c r="Z779" s="5" t="s">
        <v>110</v>
      </c>
      <c r="AA779" s="5" t="str">
        <f t="shared" si="86"/>
        <v>community members
policy/committee/system creation</v>
      </c>
      <c r="AB779" s="5" t="s">
        <v>109</v>
      </c>
      <c r="AC779" s="5" t="s">
        <v>111</v>
      </c>
      <c r="AD779" s="5" t="str">
        <f t="shared" si="87"/>
        <v>mayor/council member
letters/statements</v>
      </c>
      <c r="AE779" s="5"/>
      <c r="AF779" s="5"/>
      <c r="AG779" s="12" t="str">
        <f t="shared" si="88"/>
        <v>
</v>
      </c>
      <c r="AH779" s="12">
        <v>3.0</v>
      </c>
      <c r="AI779" s="12" t="str">
        <f t="shared" si="59"/>
        <v>Vandalism</v>
      </c>
      <c r="AJ779" s="12" t="str">
        <f t="shared" si="60"/>
        <v>vandalism</v>
      </c>
      <c r="AK779" s="22" t="str">
        <f t="shared" si="89"/>
        <v>other, policy/committee/system creation, letters/statements</v>
      </c>
      <c r="AL779" s="23" t="str">
        <f t="shared" si="62"/>
        <v>police/sheriff, community members, mayor/council member</v>
      </c>
      <c r="AM779" s="1" t="str">
        <f t="shared" si="90"/>
        <v/>
      </c>
      <c r="AN779" s="2" t="b">
        <f t="shared" si="64"/>
        <v>0</v>
      </c>
      <c r="AO779" s="1" t="b">
        <f t="shared" si="65"/>
        <v>1</v>
      </c>
      <c r="AP779" s="1" t="str">
        <f t="shared" si="66"/>
        <v>other</v>
      </c>
      <c r="AQ779" s="1" t="b">
        <f t="shared" si="67"/>
        <v>0</v>
      </c>
      <c r="AR779" s="1" t="b">
        <f t="shared" si="68"/>
        <v>1</v>
      </c>
      <c r="AS779" s="1" t="b">
        <f t="shared" si="69"/>
        <v>0</v>
      </c>
      <c r="AT779" s="1" t="str">
        <f t="shared" si="70"/>
        <v>None</v>
      </c>
      <c r="AU779" s="1" t="b">
        <f t="shared" si="71"/>
        <v>0</v>
      </c>
      <c r="AV779" s="1" t="b">
        <f t="shared" si="72"/>
        <v>1</v>
      </c>
      <c r="AW779" s="1" t="str">
        <f t="shared" si="73"/>
        <v>police/sheriff</v>
      </c>
      <c r="AX779" s="1" t="b">
        <f t="shared" si="74"/>
        <v>1</v>
      </c>
      <c r="AY779" s="1" t="b">
        <f t="shared" si="75"/>
        <v>0</v>
      </c>
      <c r="AZ779" s="1" t="b">
        <f t="shared" si="76"/>
        <v>0</v>
      </c>
      <c r="BA779" s="1" t="b">
        <f t="shared" si="77"/>
        <v>1</v>
      </c>
      <c r="BB779" s="1" t="b">
        <f t="shared" si="78"/>
        <v>1</v>
      </c>
    </row>
    <row r="780">
      <c r="A780" s="62" t="s">
        <v>3302</v>
      </c>
      <c r="B780" s="41">
        <v>44121.0</v>
      </c>
      <c r="C780" s="5" t="s">
        <v>930</v>
      </c>
      <c r="D780" s="5" t="s">
        <v>138</v>
      </c>
      <c r="E780" s="5" t="s">
        <v>1103</v>
      </c>
      <c r="F780" s="18" t="s">
        <v>3303</v>
      </c>
      <c r="G780" s="6"/>
      <c r="H780" s="6"/>
      <c r="I780" s="5" t="s">
        <v>3304</v>
      </c>
      <c r="J780" s="27"/>
      <c r="K780" s="19" t="s">
        <v>83</v>
      </c>
      <c r="L780" s="3" t="s">
        <v>59</v>
      </c>
      <c r="M780" s="5" t="s">
        <v>2972</v>
      </c>
      <c r="N780" s="5" t="s">
        <v>2965</v>
      </c>
      <c r="O780" s="5" t="s">
        <v>213</v>
      </c>
      <c r="P780" s="12"/>
      <c r="Q780" s="12"/>
      <c r="R780" s="12"/>
      <c r="S780" s="12"/>
      <c r="T780" s="138" t="s">
        <v>3305</v>
      </c>
      <c r="U780" s="5" t="s">
        <v>3306</v>
      </c>
      <c r="V780" s="5" t="s">
        <v>70</v>
      </c>
      <c r="W780" s="5" t="s">
        <v>71</v>
      </c>
      <c r="X780" s="5" t="str">
        <f t="shared" si="85"/>
        <v>police/sheriff
other</v>
      </c>
      <c r="Y780" s="5" t="s">
        <v>78</v>
      </c>
      <c r="Z780" s="5" t="s">
        <v>69</v>
      </c>
      <c r="AA780" s="5" t="str">
        <f t="shared" si="86"/>
        <v>parks department
clean up/cover up</v>
      </c>
      <c r="AB780" s="5"/>
      <c r="AC780" s="5"/>
      <c r="AD780" s="5" t="str">
        <f t="shared" si="87"/>
        <v>
</v>
      </c>
      <c r="AE780" s="5"/>
      <c r="AF780" s="5"/>
      <c r="AG780" s="12" t="str">
        <f t="shared" si="88"/>
        <v>
</v>
      </c>
      <c r="AH780" s="12">
        <v>2.0</v>
      </c>
      <c r="AI780" s="12" t="str">
        <f t="shared" si="59"/>
        <v>Graffiti</v>
      </c>
      <c r="AJ780" s="12" t="str">
        <f t="shared" si="60"/>
        <v>graffiti</v>
      </c>
      <c r="AK780" s="22" t="str">
        <f t="shared" si="89"/>
        <v>other, clean up/cover up</v>
      </c>
      <c r="AL780" s="23" t="str">
        <f t="shared" si="62"/>
        <v>police/sheriff, parks department</v>
      </c>
      <c r="AM780" s="1" t="str">
        <f t="shared" si="90"/>
        <v/>
      </c>
      <c r="AN780" s="2" t="b">
        <f t="shared" si="64"/>
        <v>0</v>
      </c>
      <c r="AO780" s="1" t="b">
        <f t="shared" si="65"/>
        <v>1</v>
      </c>
      <c r="AP780" s="1" t="str">
        <f t="shared" si="66"/>
        <v>other</v>
      </c>
      <c r="AQ780" s="1" t="b">
        <f t="shared" si="67"/>
        <v>0</v>
      </c>
      <c r="AR780" s="1" t="b">
        <f t="shared" si="68"/>
        <v>0</v>
      </c>
      <c r="AS780" s="1" t="b">
        <f t="shared" si="69"/>
        <v>1</v>
      </c>
      <c r="AT780" s="1" t="str">
        <f t="shared" si="70"/>
        <v>parks department</v>
      </c>
      <c r="AU780" s="1" t="b">
        <f t="shared" si="71"/>
        <v>0</v>
      </c>
      <c r="AV780" s="1" t="b">
        <f t="shared" si="72"/>
        <v>1</v>
      </c>
      <c r="AW780" s="1" t="str">
        <f t="shared" si="73"/>
        <v>police/sheriff</v>
      </c>
      <c r="AX780" s="1" t="b">
        <f t="shared" si="74"/>
        <v>0</v>
      </c>
      <c r="AY780" s="1" t="b">
        <f t="shared" si="75"/>
        <v>0</v>
      </c>
      <c r="AZ780" s="1" t="b">
        <f t="shared" si="76"/>
        <v>0</v>
      </c>
      <c r="BA780" s="1" t="b">
        <f t="shared" si="77"/>
        <v>0</v>
      </c>
      <c r="BB780" s="1" t="b">
        <f t="shared" si="78"/>
        <v>1</v>
      </c>
    </row>
    <row r="781">
      <c r="A781" s="70" t="s">
        <v>3307</v>
      </c>
      <c r="B781" s="71">
        <v>44144.0</v>
      </c>
      <c r="C781" s="5" t="s">
        <v>181</v>
      </c>
      <c r="D781" s="42" t="s">
        <v>1031</v>
      </c>
      <c r="E781" s="42" t="s">
        <v>53</v>
      </c>
      <c r="F781" s="18" t="s">
        <v>54</v>
      </c>
      <c r="G781" s="6" t="s">
        <v>55</v>
      </c>
      <c r="H781" s="6"/>
      <c r="I781" s="42" t="s">
        <v>3308</v>
      </c>
      <c r="J781" s="27"/>
      <c r="K781" s="19" t="s">
        <v>132</v>
      </c>
      <c r="L781" s="3" t="s">
        <v>59</v>
      </c>
      <c r="M781" s="42" t="s">
        <v>2972</v>
      </c>
      <c r="N781" s="42" t="s">
        <v>2965</v>
      </c>
      <c r="O781" s="42" t="s">
        <v>3309</v>
      </c>
      <c r="P781" s="42"/>
      <c r="Q781" s="42" t="s">
        <v>134</v>
      </c>
      <c r="R781" s="12"/>
      <c r="S781" s="296" t="s">
        <v>126</v>
      </c>
      <c r="T781" s="11" t="s">
        <v>3310</v>
      </c>
      <c r="U781" s="297" t="s">
        <v>3311</v>
      </c>
      <c r="V781" s="42" t="s">
        <v>78</v>
      </c>
      <c r="W781" s="42" t="s">
        <v>69</v>
      </c>
      <c r="X781" s="5" t="str">
        <f t="shared" si="85"/>
        <v>parks department
clean up/cover up</v>
      </c>
      <c r="Y781" s="42" t="s">
        <v>70</v>
      </c>
      <c r="Z781" s="42" t="s">
        <v>42</v>
      </c>
      <c r="AA781" s="5" t="str">
        <f t="shared" si="86"/>
        <v>police/sheriff
suspension/denial of access to space</v>
      </c>
      <c r="AB781" s="42"/>
      <c r="AC781" s="42"/>
      <c r="AD781" s="5" t="str">
        <f t="shared" si="87"/>
        <v>
</v>
      </c>
      <c r="AE781" s="42"/>
      <c r="AF781" s="42"/>
      <c r="AG781" s="12" t="str">
        <f t="shared" si="88"/>
        <v>
</v>
      </c>
      <c r="AH781" s="12">
        <v>2.0</v>
      </c>
      <c r="AI781" s="12" t="str">
        <f t="shared" si="59"/>
        <v>Vandalism</v>
      </c>
      <c r="AJ781" s="12" t="str">
        <f t="shared" si="60"/>
        <v>vandalism</v>
      </c>
      <c r="AK781" s="22" t="str">
        <f t="shared" si="89"/>
        <v>clean up/cover up, suspension/denial of access to space</v>
      </c>
      <c r="AL781" s="23" t="str">
        <f t="shared" si="62"/>
        <v>parks department, police/sheriff</v>
      </c>
      <c r="AM781" s="1" t="str">
        <f t="shared" si="90"/>
        <v>Jewish Community</v>
      </c>
      <c r="AN781" s="2" t="b">
        <f t="shared" si="64"/>
        <v>0</v>
      </c>
      <c r="AO781" s="1" t="b">
        <f t="shared" si="65"/>
        <v>1</v>
      </c>
      <c r="AP781" s="1" t="str">
        <f t="shared" si="66"/>
        <v>suspension/denial of access to space</v>
      </c>
      <c r="AQ781" s="1" t="b">
        <f t="shared" si="67"/>
        <v>0</v>
      </c>
      <c r="AR781" s="1" t="b">
        <f t="shared" si="68"/>
        <v>0</v>
      </c>
      <c r="AS781" s="1" t="b">
        <f t="shared" si="69"/>
        <v>1</v>
      </c>
      <c r="AT781" s="1" t="str">
        <f t="shared" si="70"/>
        <v>parks department</v>
      </c>
      <c r="AU781" s="1" t="b">
        <f t="shared" si="71"/>
        <v>1</v>
      </c>
      <c r="AV781" s="1" t="b">
        <f t="shared" si="72"/>
        <v>0</v>
      </c>
      <c r="AW781" s="1" t="str">
        <f t="shared" si="73"/>
        <v>None</v>
      </c>
      <c r="AX781" s="1" t="b">
        <f t="shared" si="74"/>
        <v>0</v>
      </c>
      <c r="AY781" s="1" t="b">
        <f t="shared" si="75"/>
        <v>0</v>
      </c>
      <c r="AZ781" s="1" t="b">
        <f t="shared" si="76"/>
        <v>0</v>
      </c>
      <c r="BA781" s="1" t="b">
        <f t="shared" si="77"/>
        <v>0</v>
      </c>
      <c r="BB781" s="1" t="b">
        <f t="shared" si="78"/>
        <v>1</v>
      </c>
    </row>
    <row r="782">
      <c r="A782" s="70" t="s">
        <v>3312</v>
      </c>
      <c r="B782" s="71">
        <v>44146.0</v>
      </c>
      <c r="C782" s="5" t="s">
        <v>1687</v>
      </c>
      <c r="D782" s="42" t="s">
        <v>81</v>
      </c>
      <c r="E782" s="42" t="s">
        <v>53</v>
      </c>
      <c r="F782" s="18" t="s">
        <v>3313</v>
      </c>
      <c r="G782" s="6"/>
      <c r="H782" s="6"/>
      <c r="I782" s="42"/>
      <c r="J782" s="27"/>
      <c r="K782" s="19" t="s">
        <v>83</v>
      </c>
      <c r="L782" s="3" t="s">
        <v>59</v>
      </c>
      <c r="M782" s="42" t="s">
        <v>2972</v>
      </c>
      <c r="N782" s="42" t="s">
        <v>2965</v>
      </c>
      <c r="O782" s="42" t="s">
        <v>160</v>
      </c>
      <c r="P782" s="274" t="s">
        <v>3314</v>
      </c>
      <c r="Q782" s="103"/>
      <c r="R782" s="296"/>
      <c r="S782" s="42"/>
      <c r="T782" s="11" t="s">
        <v>3315</v>
      </c>
      <c r="U782" s="66"/>
      <c r="V782" s="42" t="s">
        <v>70</v>
      </c>
      <c r="W782" s="42" t="s">
        <v>111</v>
      </c>
      <c r="X782" s="5" t="str">
        <f t="shared" si="85"/>
        <v>police/sheriff
letters/statements</v>
      </c>
      <c r="Y782" s="42" t="s">
        <v>171</v>
      </c>
      <c r="Z782" s="42" t="s">
        <v>111</v>
      </c>
      <c r="AA782" s="5" t="str">
        <f t="shared" si="86"/>
        <v>ADL
letters/statements</v>
      </c>
      <c r="AB782" s="42" t="s">
        <v>163</v>
      </c>
      <c r="AC782" s="42" t="s">
        <v>111</v>
      </c>
      <c r="AD782" s="5" t="str">
        <f t="shared" si="87"/>
        <v>religious leaders
letters/statements</v>
      </c>
      <c r="AE782" s="42"/>
      <c r="AF782" s="42"/>
      <c r="AG782" s="12" t="str">
        <f t="shared" si="88"/>
        <v>
</v>
      </c>
      <c r="AH782" s="12">
        <v>3.0</v>
      </c>
      <c r="AI782" s="12" t="str">
        <f t="shared" si="59"/>
        <v>Vandalism</v>
      </c>
      <c r="AJ782" s="12" t="str">
        <f t="shared" si="60"/>
        <v>vandalism</v>
      </c>
      <c r="AK782" s="22" t="str">
        <f t="shared" si="89"/>
        <v>letters/statements, letters/statements, letters/statements</v>
      </c>
      <c r="AL782" s="23" t="str">
        <f t="shared" si="62"/>
        <v>police/sheriff, ADL, religious leaders</v>
      </c>
      <c r="AM782" s="1" t="str">
        <f t="shared" si="90"/>
        <v/>
      </c>
      <c r="AN782" s="2" t="b">
        <f t="shared" si="64"/>
        <v>0</v>
      </c>
      <c r="AO782" s="1" t="b">
        <f t="shared" si="65"/>
        <v>1</v>
      </c>
      <c r="AP782" s="1" t="str">
        <f t="shared" si="66"/>
        <v>letters/statements</v>
      </c>
      <c r="AQ782" s="1" t="b">
        <f t="shared" si="67"/>
        <v>1</v>
      </c>
      <c r="AR782" s="1" t="b">
        <f t="shared" si="68"/>
        <v>1</v>
      </c>
      <c r="AS782" s="1" t="b">
        <f t="shared" si="69"/>
        <v>0</v>
      </c>
      <c r="AT782" s="1" t="str">
        <f t="shared" si="70"/>
        <v>None</v>
      </c>
      <c r="AU782" s="1" t="b">
        <f t="shared" si="71"/>
        <v>0</v>
      </c>
      <c r="AV782" s="1" t="b">
        <f t="shared" si="72"/>
        <v>0</v>
      </c>
      <c r="AW782" s="1" t="str">
        <f t="shared" si="73"/>
        <v>None</v>
      </c>
      <c r="AX782" s="1" t="b">
        <f t="shared" si="74"/>
        <v>0</v>
      </c>
      <c r="AY782" s="1" t="b">
        <f t="shared" si="75"/>
        <v>0</v>
      </c>
      <c r="AZ782" s="1" t="b">
        <f t="shared" si="76"/>
        <v>0</v>
      </c>
      <c r="BA782" s="1" t="b">
        <f t="shared" si="77"/>
        <v>0</v>
      </c>
      <c r="BB782" s="1" t="b">
        <f t="shared" si="78"/>
        <v>1</v>
      </c>
    </row>
    <row r="783">
      <c r="A783" s="70" t="s">
        <v>3316</v>
      </c>
      <c r="B783" s="71">
        <v>44161.0</v>
      </c>
      <c r="C783" s="5" t="s">
        <v>149</v>
      </c>
      <c r="D783" s="42" t="s">
        <v>81</v>
      </c>
      <c r="E783" s="42" t="s">
        <v>53</v>
      </c>
      <c r="F783" s="18" t="s">
        <v>221</v>
      </c>
      <c r="G783" s="6"/>
      <c r="H783" s="6"/>
      <c r="I783" s="42"/>
      <c r="J783" s="27"/>
      <c r="K783" s="19" t="s">
        <v>83</v>
      </c>
      <c r="L783" s="42" t="s">
        <v>1513</v>
      </c>
      <c r="M783" s="5" t="s">
        <v>2972</v>
      </c>
      <c r="N783" s="42" t="s">
        <v>2965</v>
      </c>
      <c r="O783" s="42" t="s">
        <v>1359</v>
      </c>
      <c r="P783" s="42"/>
      <c r="Q783" s="255"/>
      <c r="R783" s="42"/>
      <c r="S783" s="42"/>
      <c r="T783" s="11" t="s">
        <v>2495</v>
      </c>
      <c r="U783" s="66" t="s">
        <v>3317</v>
      </c>
      <c r="V783" s="42" t="s">
        <v>70</v>
      </c>
      <c r="W783" s="42" t="s">
        <v>71</v>
      </c>
      <c r="X783" s="5" t="str">
        <f t="shared" si="85"/>
        <v>police/sheriff
other</v>
      </c>
      <c r="Y783" s="42"/>
      <c r="Z783" s="42"/>
      <c r="AA783" s="5" t="str">
        <f t="shared" si="86"/>
        <v>
</v>
      </c>
      <c r="AB783" s="42"/>
      <c r="AC783" s="42"/>
      <c r="AD783" s="5" t="str">
        <f t="shared" si="87"/>
        <v>
</v>
      </c>
      <c r="AE783" s="42"/>
      <c r="AF783" s="42"/>
      <c r="AG783" s="12" t="str">
        <f t="shared" si="88"/>
        <v>
</v>
      </c>
      <c r="AH783" s="12">
        <v>1.0</v>
      </c>
      <c r="AI783" s="12" t="str">
        <f t="shared" si="59"/>
        <v>Incident</v>
      </c>
      <c r="AJ783" s="12" t="str">
        <f t="shared" si="60"/>
        <v>other</v>
      </c>
      <c r="AK783" s="22" t="str">
        <f t="shared" si="89"/>
        <v>other</v>
      </c>
      <c r="AL783" s="39" t="str">
        <f t="shared" si="62"/>
        <v>other</v>
      </c>
      <c r="AM783" s="1" t="str">
        <f t="shared" si="90"/>
        <v/>
      </c>
      <c r="AN783" s="2" t="b">
        <f t="shared" si="64"/>
        <v>0</v>
      </c>
      <c r="AO783" s="1" t="b">
        <f t="shared" si="65"/>
        <v>1</v>
      </c>
      <c r="AP783" s="1" t="str">
        <f t="shared" si="66"/>
        <v>other</v>
      </c>
      <c r="AQ783" s="1" t="b">
        <f t="shared" si="67"/>
        <v>0</v>
      </c>
      <c r="AR783" s="1" t="b">
        <f t="shared" si="68"/>
        <v>0</v>
      </c>
      <c r="AS783" s="1" t="b">
        <f t="shared" si="69"/>
        <v>0</v>
      </c>
      <c r="AT783" s="1" t="str">
        <f t="shared" si="70"/>
        <v>None</v>
      </c>
      <c r="AU783" s="1" t="b">
        <f t="shared" si="71"/>
        <v>0</v>
      </c>
      <c r="AV783" s="1" t="b">
        <f t="shared" si="72"/>
        <v>1</v>
      </c>
      <c r="AW783" s="1" t="str">
        <f t="shared" si="73"/>
        <v>police/sheriff</v>
      </c>
      <c r="AX783" s="1" t="b">
        <f t="shared" si="74"/>
        <v>0</v>
      </c>
      <c r="AY783" s="1" t="b">
        <f t="shared" si="75"/>
        <v>0</v>
      </c>
      <c r="AZ783" s="1" t="b">
        <f t="shared" si="76"/>
        <v>0</v>
      </c>
      <c r="BA783" s="1" t="b">
        <f t="shared" si="77"/>
        <v>0</v>
      </c>
      <c r="BB783" s="1" t="b">
        <f t="shared" si="78"/>
        <v>1</v>
      </c>
    </row>
    <row r="784">
      <c r="A784" s="70" t="s">
        <v>3316</v>
      </c>
      <c r="B784" s="71">
        <v>44166.0</v>
      </c>
      <c r="C784" s="5" t="s">
        <v>3318</v>
      </c>
      <c r="D784" s="42" t="s">
        <v>81</v>
      </c>
      <c r="E784" s="42" t="s">
        <v>53</v>
      </c>
      <c r="F784" s="18" t="s">
        <v>82</v>
      </c>
      <c r="G784" s="18"/>
      <c r="H784" s="18"/>
      <c r="I784" s="103"/>
      <c r="J784" s="27"/>
      <c r="K784" s="19" t="s">
        <v>83</v>
      </c>
      <c r="L784" s="42" t="s">
        <v>1513</v>
      </c>
      <c r="M784" s="3" t="s">
        <v>2972</v>
      </c>
      <c r="N784" s="42" t="s">
        <v>2965</v>
      </c>
      <c r="O784" s="42" t="s">
        <v>1473</v>
      </c>
      <c r="P784" s="42"/>
      <c r="Q784" s="255"/>
      <c r="R784" s="42"/>
      <c r="S784" s="42"/>
      <c r="T784" s="11" t="s">
        <v>2495</v>
      </c>
      <c r="U784" s="73"/>
      <c r="V784" s="42" t="s">
        <v>70</v>
      </c>
      <c r="W784" s="42" t="s">
        <v>71</v>
      </c>
      <c r="X784" s="5" t="str">
        <f t="shared" si="85"/>
        <v>police/sheriff
other</v>
      </c>
      <c r="Y784" s="42"/>
      <c r="Z784" s="42"/>
      <c r="AA784" s="5" t="str">
        <f t="shared" si="86"/>
        <v>
</v>
      </c>
      <c r="AB784" s="42"/>
      <c r="AC784" s="42"/>
      <c r="AD784" s="5" t="str">
        <f t="shared" si="87"/>
        <v>
</v>
      </c>
      <c r="AE784" s="42"/>
      <c r="AF784" s="42"/>
      <c r="AG784" s="12" t="str">
        <f t="shared" si="88"/>
        <v>
</v>
      </c>
      <c r="AH784" s="12">
        <v>1.0</v>
      </c>
      <c r="AI784" s="12" t="str">
        <f t="shared" si="59"/>
        <v>Other</v>
      </c>
      <c r="AJ784" s="12" t="str">
        <f t="shared" si="60"/>
        <v>none</v>
      </c>
      <c r="AK784" s="22" t="str">
        <f t="shared" si="89"/>
        <v>other</v>
      </c>
      <c r="AL784" s="39" t="str">
        <f t="shared" si="62"/>
        <v>other</v>
      </c>
      <c r="AM784" s="1" t="str">
        <f t="shared" si="90"/>
        <v/>
      </c>
      <c r="AN784" s="2" t="b">
        <f t="shared" si="64"/>
        <v>0</v>
      </c>
      <c r="AO784" s="1" t="b">
        <f t="shared" si="65"/>
        <v>1</v>
      </c>
      <c r="AP784" s="1" t="str">
        <f t="shared" si="66"/>
        <v>other</v>
      </c>
      <c r="AQ784" s="1" t="b">
        <f t="shared" si="67"/>
        <v>0</v>
      </c>
      <c r="AR784" s="1" t="b">
        <f t="shared" si="68"/>
        <v>0</v>
      </c>
      <c r="AS784" s="1" t="b">
        <f t="shared" si="69"/>
        <v>0</v>
      </c>
      <c r="AT784" s="1" t="str">
        <f t="shared" si="70"/>
        <v>None</v>
      </c>
      <c r="AU784" s="1" t="b">
        <f t="shared" si="71"/>
        <v>0</v>
      </c>
      <c r="AV784" s="1" t="b">
        <f t="shared" si="72"/>
        <v>1</v>
      </c>
      <c r="AW784" s="1" t="str">
        <f t="shared" si="73"/>
        <v>police/sheriff</v>
      </c>
      <c r="AX784" s="1" t="b">
        <f t="shared" si="74"/>
        <v>0</v>
      </c>
      <c r="AY784" s="1" t="b">
        <f t="shared" si="75"/>
        <v>0</v>
      </c>
      <c r="AZ784" s="1" t="b">
        <f t="shared" si="76"/>
        <v>0</v>
      </c>
      <c r="BA784" s="1" t="b">
        <f t="shared" si="77"/>
        <v>0</v>
      </c>
      <c r="BB784" s="1" t="b">
        <f t="shared" si="78"/>
        <v>1</v>
      </c>
    </row>
    <row r="785">
      <c r="A785" s="16" t="s">
        <v>3319</v>
      </c>
      <c r="B785" s="17">
        <v>42376.0</v>
      </c>
      <c r="C785" s="4" t="s">
        <v>3320</v>
      </c>
      <c r="D785" s="3" t="s">
        <v>795</v>
      </c>
      <c r="E785" s="3" t="s">
        <v>53</v>
      </c>
      <c r="F785" s="18" t="s">
        <v>3321</v>
      </c>
      <c r="G785" s="6"/>
      <c r="H785" s="6"/>
      <c r="I785" s="7" t="s">
        <v>3322</v>
      </c>
      <c r="J785" s="14"/>
      <c r="K785" s="19" t="s">
        <v>83</v>
      </c>
      <c r="L785" s="3" t="s">
        <v>146</v>
      </c>
      <c r="M785" s="3" t="s">
        <v>3323</v>
      </c>
      <c r="N785" s="3" t="s">
        <v>3324</v>
      </c>
      <c r="O785" s="3" t="s">
        <v>3325</v>
      </c>
      <c r="P785" s="74"/>
      <c r="Q785" s="3" t="s">
        <v>87</v>
      </c>
      <c r="R785" s="3" t="s">
        <v>65</v>
      </c>
      <c r="S785" s="3"/>
      <c r="T785" s="7" t="s">
        <v>3326</v>
      </c>
      <c r="U785" s="7"/>
      <c r="V785" s="5" t="s">
        <v>70</v>
      </c>
      <c r="W785" s="5" t="s">
        <v>71</v>
      </c>
      <c r="X785" s="5" t="str">
        <f t="shared" si="85"/>
        <v>police/sheriff
other</v>
      </c>
      <c r="Y785" s="5" t="s">
        <v>68</v>
      </c>
      <c r="Z785" s="5" t="s">
        <v>111</v>
      </c>
      <c r="AA785" s="5" t="str">
        <f t="shared" si="86"/>
        <v>community members
letters/statements</v>
      </c>
      <c r="AB785" s="5"/>
      <c r="AC785" s="12"/>
      <c r="AD785" s="5" t="str">
        <f t="shared" si="87"/>
        <v>
</v>
      </c>
      <c r="AE785" s="5"/>
      <c r="AF785" s="12"/>
      <c r="AG785" s="12" t="str">
        <f t="shared" si="88"/>
        <v>
</v>
      </c>
      <c r="AH785" s="12">
        <v>2.0</v>
      </c>
      <c r="AI785" s="12" t="str">
        <f t="shared" si="59"/>
        <v>Other</v>
      </c>
      <c r="AJ785" s="12" t="str">
        <f t="shared" si="60"/>
        <v>other</v>
      </c>
      <c r="AK785" s="22" t="str">
        <f t="shared" si="89"/>
        <v>other, letters/statements</v>
      </c>
      <c r="AL785" s="23" t="str">
        <f t="shared" si="62"/>
        <v>police/sheriff, community members</v>
      </c>
      <c r="AM785" s="1" t="str">
        <f t="shared" si="90"/>
        <v>Non-White, LGBTQ</v>
      </c>
      <c r="AN785" s="2" t="b">
        <f t="shared" si="64"/>
        <v>0</v>
      </c>
      <c r="AO785" s="1" t="b">
        <f t="shared" si="65"/>
        <v>1</v>
      </c>
      <c r="AP785" s="1" t="str">
        <f t="shared" si="66"/>
        <v>other</v>
      </c>
      <c r="AQ785" s="1" t="b">
        <f t="shared" si="67"/>
        <v>0</v>
      </c>
      <c r="AR785" s="1" t="b">
        <f t="shared" si="68"/>
        <v>1</v>
      </c>
      <c r="AS785" s="1" t="b">
        <f t="shared" si="69"/>
        <v>0</v>
      </c>
      <c r="AT785" s="1" t="str">
        <f t="shared" si="70"/>
        <v>None</v>
      </c>
      <c r="AU785" s="1" t="b">
        <f t="shared" si="71"/>
        <v>0</v>
      </c>
      <c r="AV785" s="1" t="b">
        <f t="shared" si="72"/>
        <v>1</v>
      </c>
      <c r="AW785" s="1" t="str">
        <f t="shared" si="73"/>
        <v>police/sheriff</v>
      </c>
      <c r="AX785" s="1" t="b">
        <f t="shared" si="74"/>
        <v>0</v>
      </c>
      <c r="AY785" s="1" t="b">
        <f t="shared" si="75"/>
        <v>0</v>
      </c>
      <c r="AZ785" s="1" t="b">
        <f t="shared" si="76"/>
        <v>0</v>
      </c>
      <c r="BA785" s="1" t="b">
        <f t="shared" si="77"/>
        <v>0</v>
      </c>
      <c r="BB785" s="1" t="b">
        <f t="shared" si="78"/>
        <v>1</v>
      </c>
    </row>
    <row r="786">
      <c r="A786" s="16" t="s">
        <v>3327</v>
      </c>
      <c r="B786" s="17">
        <v>42384.0</v>
      </c>
      <c r="C786" s="4" t="s">
        <v>3328</v>
      </c>
      <c r="D786" s="3" t="s">
        <v>333</v>
      </c>
      <c r="E786" s="3" t="s">
        <v>53</v>
      </c>
      <c r="F786" s="18" t="s">
        <v>55</v>
      </c>
      <c r="G786" s="6"/>
      <c r="H786" s="6"/>
      <c r="I786" s="25"/>
      <c r="J786" s="8"/>
      <c r="K786" s="19" t="s">
        <v>83</v>
      </c>
      <c r="L786" s="3" t="s">
        <v>59</v>
      </c>
      <c r="M786" s="3" t="s">
        <v>3324</v>
      </c>
      <c r="N786" s="3" t="s">
        <v>3324</v>
      </c>
      <c r="O786" s="3" t="s">
        <v>214</v>
      </c>
      <c r="P786" s="74"/>
      <c r="Q786" s="3"/>
      <c r="R786" s="21"/>
      <c r="S786" s="3" t="s">
        <v>176</v>
      </c>
      <c r="T786" s="7" t="s">
        <v>3329</v>
      </c>
      <c r="U786" s="7"/>
      <c r="V786" s="5" t="s">
        <v>70</v>
      </c>
      <c r="W786" s="5" t="s">
        <v>42</v>
      </c>
      <c r="X786" s="5" t="str">
        <f t="shared" si="85"/>
        <v>police/sheriff
suspension/denial of access to space</v>
      </c>
      <c r="Y786" s="5"/>
      <c r="Z786" s="5"/>
      <c r="AA786" s="5" t="str">
        <f t="shared" si="86"/>
        <v>
</v>
      </c>
      <c r="AB786" s="5"/>
      <c r="AC786" s="12"/>
      <c r="AD786" s="5" t="str">
        <f t="shared" si="87"/>
        <v>
</v>
      </c>
      <c r="AE786" s="5"/>
      <c r="AF786" s="12"/>
      <c r="AG786" s="12" t="str">
        <f t="shared" si="88"/>
        <v>
</v>
      </c>
      <c r="AH786" s="12">
        <v>1.0</v>
      </c>
      <c r="AI786" s="12" t="str">
        <f t="shared" si="59"/>
        <v>Graffiti</v>
      </c>
      <c r="AJ786" s="12" t="str">
        <f t="shared" si="60"/>
        <v>graffiti</v>
      </c>
      <c r="AK786" s="22" t="str">
        <f t="shared" si="89"/>
        <v>suspension/denial of access to space</v>
      </c>
      <c r="AL786" s="23" t="str">
        <f t="shared" si="62"/>
        <v>suspension/denial of access to space</v>
      </c>
      <c r="AM786" s="1" t="str">
        <f t="shared" si="90"/>
        <v/>
      </c>
      <c r="AN786" s="2" t="b">
        <f t="shared" si="64"/>
        <v>0</v>
      </c>
      <c r="AO786" s="1" t="b">
        <f t="shared" si="65"/>
        <v>1</v>
      </c>
      <c r="AP786" s="1" t="str">
        <f t="shared" si="66"/>
        <v>suspension/denial of access to space</v>
      </c>
      <c r="AQ786" s="1" t="b">
        <f t="shared" si="67"/>
        <v>0</v>
      </c>
      <c r="AR786" s="1" t="b">
        <f t="shared" si="68"/>
        <v>0</v>
      </c>
      <c r="AS786" s="1" t="b">
        <f t="shared" si="69"/>
        <v>0</v>
      </c>
      <c r="AT786" s="1" t="str">
        <f t="shared" si="70"/>
        <v>None</v>
      </c>
      <c r="AU786" s="1" t="b">
        <f t="shared" si="71"/>
        <v>1</v>
      </c>
      <c r="AV786" s="1" t="b">
        <f t="shared" si="72"/>
        <v>0</v>
      </c>
      <c r="AW786" s="1" t="str">
        <f t="shared" si="73"/>
        <v>None</v>
      </c>
      <c r="AX786" s="1" t="b">
        <f t="shared" si="74"/>
        <v>0</v>
      </c>
      <c r="AY786" s="1" t="b">
        <f t="shared" si="75"/>
        <v>0</v>
      </c>
      <c r="AZ786" s="1" t="b">
        <f t="shared" si="76"/>
        <v>0</v>
      </c>
      <c r="BA786" s="1" t="b">
        <f t="shared" si="77"/>
        <v>0</v>
      </c>
      <c r="BB786" s="1" t="b">
        <f t="shared" si="78"/>
        <v>1</v>
      </c>
    </row>
    <row r="787">
      <c r="A787" s="16" t="s">
        <v>3330</v>
      </c>
      <c r="B787" s="17">
        <v>42437.0</v>
      </c>
      <c r="C787" s="4" t="s">
        <v>3331</v>
      </c>
      <c r="D787" s="3" t="s">
        <v>333</v>
      </c>
      <c r="E787" s="3" t="s">
        <v>53</v>
      </c>
      <c r="F787" s="18" t="s">
        <v>446</v>
      </c>
      <c r="G787" s="6"/>
      <c r="H787" s="6"/>
      <c r="I787" s="25"/>
      <c r="J787" s="14"/>
      <c r="K787" s="19" t="s">
        <v>58</v>
      </c>
      <c r="L787" s="3" t="s">
        <v>517</v>
      </c>
      <c r="M787" s="3" t="s">
        <v>3324</v>
      </c>
      <c r="N787" s="3" t="s">
        <v>3324</v>
      </c>
      <c r="O787" s="3" t="s">
        <v>366</v>
      </c>
      <c r="P787" s="74"/>
      <c r="Q787" s="3" t="s">
        <v>134</v>
      </c>
      <c r="R787" s="12"/>
      <c r="S787" s="21"/>
      <c r="T787" s="7" t="s">
        <v>3332</v>
      </c>
      <c r="U787" s="7" t="s">
        <v>3333</v>
      </c>
      <c r="V787" s="5" t="s">
        <v>70</v>
      </c>
      <c r="W787" s="5" t="s">
        <v>71</v>
      </c>
      <c r="X787" s="5" t="str">
        <f t="shared" si="85"/>
        <v>police/sheriff
other</v>
      </c>
      <c r="Y787" s="5" t="s">
        <v>109</v>
      </c>
      <c r="Z787" s="5" t="s">
        <v>69</v>
      </c>
      <c r="AA787" s="5" t="str">
        <f t="shared" si="86"/>
        <v>mayor/council member
clean up/cover up</v>
      </c>
      <c r="AB787" s="12"/>
      <c r="AC787" s="12"/>
      <c r="AD787" s="5" t="str">
        <f t="shared" si="87"/>
        <v>
</v>
      </c>
      <c r="AE787" s="12"/>
      <c r="AF787" s="12"/>
      <c r="AG787" s="12" t="str">
        <f t="shared" si="88"/>
        <v>
</v>
      </c>
      <c r="AH787" s="12">
        <v>2.0</v>
      </c>
      <c r="AI787" s="12" t="str">
        <f t="shared" si="59"/>
        <v>Symbol</v>
      </c>
      <c r="AJ787" s="12" t="str">
        <f t="shared" si="60"/>
        <v>other</v>
      </c>
      <c r="AK787" s="22" t="str">
        <f t="shared" si="89"/>
        <v>other, clean up/cover up</v>
      </c>
      <c r="AL787" s="23" t="str">
        <f t="shared" si="62"/>
        <v>police/sheriff, mayor/council member</v>
      </c>
      <c r="AM787" s="1" t="str">
        <f t="shared" si="90"/>
        <v>Jewish Community</v>
      </c>
      <c r="AN787" s="2" t="b">
        <f t="shared" si="64"/>
        <v>0</v>
      </c>
      <c r="AO787" s="1" t="b">
        <f t="shared" si="65"/>
        <v>1</v>
      </c>
      <c r="AP787" s="1" t="str">
        <f t="shared" si="66"/>
        <v>other</v>
      </c>
      <c r="AQ787" s="1" t="b">
        <f t="shared" si="67"/>
        <v>0</v>
      </c>
      <c r="AR787" s="1" t="b">
        <f t="shared" si="68"/>
        <v>0</v>
      </c>
      <c r="AS787" s="1" t="b">
        <f t="shared" si="69"/>
        <v>1</v>
      </c>
      <c r="AT787" s="1" t="str">
        <f t="shared" si="70"/>
        <v>mayor/council member</v>
      </c>
      <c r="AU787" s="1" t="b">
        <f t="shared" si="71"/>
        <v>0</v>
      </c>
      <c r="AV787" s="1" t="b">
        <f t="shared" si="72"/>
        <v>1</v>
      </c>
      <c r="AW787" s="1" t="str">
        <f t="shared" si="73"/>
        <v>police/sheriff</v>
      </c>
      <c r="AX787" s="1" t="b">
        <f t="shared" si="74"/>
        <v>0</v>
      </c>
      <c r="AY787" s="1" t="b">
        <f t="shared" si="75"/>
        <v>0</v>
      </c>
      <c r="AZ787" s="1" t="b">
        <f t="shared" si="76"/>
        <v>0</v>
      </c>
      <c r="BA787" s="1" t="b">
        <f t="shared" si="77"/>
        <v>0</v>
      </c>
      <c r="BB787" s="1" t="b">
        <f t="shared" si="78"/>
        <v>1</v>
      </c>
    </row>
    <row r="788">
      <c r="A788" s="16" t="s">
        <v>3334</v>
      </c>
      <c r="B788" s="17">
        <v>42447.0</v>
      </c>
      <c r="C788" s="4" t="s">
        <v>3335</v>
      </c>
      <c r="D788" s="3" t="s">
        <v>182</v>
      </c>
      <c r="E788" s="3" t="s">
        <v>53</v>
      </c>
      <c r="F788" s="18" t="s">
        <v>157</v>
      </c>
      <c r="G788" s="6"/>
      <c r="H788" s="6"/>
      <c r="I788" s="7" t="s">
        <v>3336</v>
      </c>
      <c r="J788" s="14"/>
      <c r="K788" s="19" t="s">
        <v>223</v>
      </c>
      <c r="L788" s="3" t="s">
        <v>59</v>
      </c>
      <c r="M788" s="3" t="s">
        <v>3324</v>
      </c>
      <c r="N788" s="3" t="s">
        <v>3324</v>
      </c>
      <c r="O788" s="3" t="s">
        <v>3337</v>
      </c>
      <c r="P788" s="20" t="s">
        <v>3338</v>
      </c>
      <c r="Q788" s="3" t="s">
        <v>359</v>
      </c>
      <c r="R788" s="12"/>
      <c r="S788" s="21"/>
      <c r="T788" s="7" t="s">
        <v>3339</v>
      </c>
      <c r="U788" s="7" t="s">
        <v>3340</v>
      </c>
      <c r="V788" s="5" t="s">
        <v>70</v>
      </c>
      <c r="W788" s="5" t="s">
        <v>71</v>
      </c>
      <c r="X788" s="5" t="str">
        <f t="shared" si="85"/>
        <v>police/sheriff
other</v>
      </c>
      <c r="Y788" s="5"/>
      <c r="Z788" s="5"/>
      <c r="AA788" s="5" t="str">
        <f t="shared" si="86"/>
        <v>
</v>
      </c>
      <c r="AB788" s="12"/>
      <c r="AC788" s="12"/>
      <c r="AD788" s="5" t="str">
        <f t="shared" si="87"/>
        <v>
</v>
      </c>
      <c r="AE788" s="12"/>
      <c r="AF788" s="12"/>
      <c r="AG788" s="12" t="str">
        <f t="shared" si="88"/>
        <v>
</v>
      </c>
      <c r="AH788" s="12">
        <v>1.0</v>
      </c>
      <c r="AI788" s="12" t="str">
        <f t="shared" si="59"/>
        <v>Symbol</v>
      </c>
      <c r="AJ788" s="12" t="str">
        <f t="shared" si="60"/>
        <v>Nazi-symbol</v>
      </c>
      <c r="AK788" s="22" t="str">
        <f t="shared" si="89"/>
        <v>other</v>
      </c>
      <c r="AL788" s="23" t="str">
        <f t="shared" si="62"/>
        <v>other</v>
      </c>
      <c r="AM788" s="1" t="str">
        <f t="shared" si="90"/>
        <v>Trump Supporter</v>
      </c>
      <c r="AN788" s="2" t="b">
        <f t="shared" si="64"/>
        <v>1</v>
      </c>
      <c r="AO788" s="1" t="b">
        <f t="shared" si="65"/>
        <v>1</v>
      </c>
      <c r="AP788" s="1" t="str">
        <f t="shared" si="66"/>
        <v>other</v>
      </c>
      <c r="AQ788" s="1" t="b">
        <f t="shared" si="67"/>
        <v>0</v>
      </c>
      <c r="AR788" s="1" t="b">
        <f t="shared" si="68"/>
        <v>0</v>
      </c>
      <c r="AS788" s="1" t="b">
        <f t="shared" si="69"/>
        <v>0</v>
      </c>
      <c r="AT788" s="1" t="str">
        <f t="shared" si="70"/>
        <v>None</v>
      </c>
      <c r="AU788" s="1" t="b">
        <f t="shared" si="71"/>
        <v>0</v>
      </c>
      <c r="AV788" s="1" t="b">
        <f t="shared" si="72"/>
        <v>1</v>
      </c>
      <c r="AW788" s="1" t="str">
        <f t="shared" si="73"/>
        <v>police/sheriff</v>
      </c>
      <c r="AX788" s="1" t="b">
        <f t="shared" si="74"/>
        <v>0</v>
      </c>
      <c r="AY788" s="1" t="b">
        <f t="shared" si="75"/>
        <v>0</v>
      </c>
      <c r="AZ788" s="1" t="b">
        <f t="shared" si="76"/>
        <v>0</v>
      </c>
      <c r="BA788" s="1" t="b">
        <f t="shared" si="77"/>
        <v>0</v>
      </c>
      <c r="BB788" s="1" t="b">
        <f t="shared" si="78"/>
        <v>1</v>
      </c>
    </row>
    <row r="789">
      <c r="A789" s="16" t="s">
        <v>3341</v>
      </c>
      <c r="B789" s="17">
        <v>42463.0</v>
      </c>
      <c r="C789" s="4" t="s">
        <v>3342</v>
      </c>
      <c r="D789" s="3" t="s">
        <v>618</v>
      </c>
      <c r="E789" s="3" t="s">
        <v>53</v>
      </c>
      <c r="F789" s="18" t="s">
        <v>55</v>
      </c>
      <c r="G789" s="6"/>
      <c r="H789" s="6"/>
      <c r="I789" s="7" t="s">
        <v>3343</v>
      </c>
      <c r="J789" s="14"/>
      <c r="K789" s="19" t="s">
        <v>58</v>
      </c>
      <c r="L789" s="3" t="s">
        <v>59</v>
      </c>
      <c r="M789" s="3" t="s">
        <v>3324</v>
      </c>
      <c r="N789" s="3" t="s">
        <v>3324</v>
      </c>
      <c r="O789" s="3" t="s">
        <v>3344</v>
      </c>
      <c r="P789" s="20" t="s">
        <v>3345</v>
      </c>
      <c r="Q789" s="21"/>
      <c r="R789" s="3"/>
      <c r="S789" s="3" t="s">
        <v>3346</v>
      </c>
      <c r="T789" s="7" t="s">
        <v>3347</v>
      </c>
      <c r="U789" s="7" t="s">
        <v>3348</v>
      </c>
      <c r="V789" s="5" t="s">
        <v>70</v>
      </c>
      <c r="W789" s="5" t="s">
        <v>42</v>
      </c>
      <c r="X789" s="5" t="str">
        <f t="shared" si="85"/>
        <v>police/sheriff
suspension/denial of access to space</v>
      </c>
      <c r="Y789" s="5" t="s">
        <v>70</v>
      </c>
      <c r="Z789" s="5" t="s">
        <v>111</v>
      </c>
      <c r="AA789" s="5" t="str">
        <f t="shared" si="86"/>
        <v>police/sheriff
letters/statements</v>
      </c>
      <c r="AB789" s="12"/>
      <c r="AC789" s="12"/>
      <c r="AD789" s="5" t="str">
        <f t="shared" si="87"/>
        <v>
</v>
      </c>
      <c r="AE789" s="12"/>
      <c r="AF789" s="12"/>
      <c r="AG789" s="12" t="str">
        <f t="shared" si="88"/>
        <v>
</v>
      </c>
      <c r="AH789" s="12">
        <v>2.0</v>
      </c>
      <c r="AI789" s="12" t="str">
        <f t="shared" si="59"/>
        <v>Graffiti</v>
      </c>
      <c r="AJ789" s="12" t="str">
        <f t="shared" si="60"/>
        <v>graffiti</v>
      </c>
      <c r="AK789" s="22" t="str">
        <f t="shared" si="89"/>
        <v>suspension/denial of access to space, letters/statements</v>
      </c>
      <c r="AL789" s="23" t="str">
        <f t="shared" si="62"/>
        <v>police/sheriff, police/sheriff</v>
      </c>
      <c r="AM789" s="1" t="str">
        <f t="shared" si="90"/>
        <v/>
      </c>
      <c r="AN789" s="2" t="b">
        <f t="shared" si="64"/>
        <v>0</v>
      </c>
      <c r="AO789" s="1" t="b">
        <f t="shared" si="65"/>
        <v>1</v>
      </c>
      <c r="AP789" s="1" t="str">
        <f t="shared" si="66"/>
        <v>suspension/denial of access to space</v>
      </c>
      <c r="AQ789" s="1" t="b">
        <f t="shared" si="67"/>
        <v>0</v>
      </c>
      <c r="AR789" s="1" t="b">
        <f t="shared" si="68"/>
        <v>1</v>
      </c>
      <c r="AS789" s="1" t="b">
        <f t="shared" si="69"/>
        <v>0</v>
      </c>
      <c r="AT789" s="1" t="str">
        <f t="shared" si="70"/>
        <v>None</v>
      </c>
      <c r="AU789" s="1" t="b">
        <f t="shared" si="71"/>
        <v>1</v>
      </c>
      <c r="AV789" s="1" t="b">
        <f t="shared" si="72"/>
        <v>0</v>
      </c>
      <c r="AW789" s="1" t="str">
        <f t="shared" si="73"/>
        <v>None</v>
      </c>
      <c r="AX789" s="1" t="b">
        <f t="shared" si="74"/>
        <v>0</v>
      </c>
      <c r="AY789" s="1" t="b">
        <f t="shared" si="75"/>
        <v>0</v>
      </c>
      <c r="AZ789" s="1" t="b">
        <f t="shared" si="76"/>
        <v>0</v>
      </c>
      <c r="BA789" s="1" t="b">
        <f t="shared" si="77"/>
        <v>0</v>
      </c>
      <c r="BB789" s="1" t="b">
        <f t="shared" si="78"/>
        <v>1</v>
      </c>
    </row>
    <row r="790">
      <c r="A790" s="16" t="s">
        <v>3349</v>
      </c>
      <c r="B790" s="17">
        <v>42475.0</v>
      </c>
      <c r="C790" s="4" t="s">
        <v>2982</v>
      </c>
      <c r="D790" s="3" t="s">
        <v>1031</v>
      </c>
      <c r="E790" s="3" t="s">
        <v>96</v>
      </c>
      <c r="F790" s="18" t="s">
        <v>908</v>
      </c>
      <c r="G790" s="6"/>
      <c r="H790" s="6"/>
      <c r="I790" s="25"/>
      <c r="J790" s="14"/>
      <c r="K790" s="19" t="s">
        <v>223</v>
      </c>
      <c r="L790" s="3" t="s">
        <v>146</v>
      </c>
      <c r="M790" s="3" t="s">
        <v>3324</v>
      </c>
      <c r="N790" s="3" t="s">
        <v>3324</v>
      </c>
      <c r="O790" s="3" t="s">
        <v>3350</v>
      </c>
      <c r="P790" s="20" t="s">
        <v>3351</v>
      </c>
      <c r="Q790" s="21"/>
      <c r="R790" s="3"/>
      <c r="S790" s="3" t="s">
        <v>268</v>
      </c>
      <c r="T790" s="7" t="s">
        <v>3352</v>
      </c>
      <c r="U790" s="7" t="s">
        <v>3353</v>
      </c>
      <c r="V790" s="5" t="s">
        <v>171</v>
      </c>
      <c r="W790" s="5" t="s">
        <v>111</v>
      </c>
      <c r="X790" s="5" t="str">
        <f t="shared" si="85"/>
        <v>ADL
letters/statements</v>
      </c>
      <c r="Y790" s="12"/>
      <c r="Z790" s="5"/>
      <c r="AA790" s="5" t="str">
        <f t="shared" si="86"/>
        <v>
</v>
      </c>
      <c r="AB790" s="12"/>
      <c r="AC790" s="12"/>
      <c r="AD790" s="5" t="str">
        <f t="shared" si="87"/>
        <v>
</v>
      </c>
      <c r="AE790" s="12"/>
      <c r="AF790" s="12"/>
      <c r="AG790" s="12" t="str">
        <f t="shared" si="88"/>
        <v>
</v>
      </c>
      <c r="AH790" s="12">
        <v>1.0</v>
      </c>
      <c r="AI790" s="12" t="str">
        <f t="shared" si="59"/>
        <v>Other</v>
      </c>
      <c r="AJ790" s="12" t="str">
        <f t="shared" si="60"/>
        <v>other</v>
      </c>
      <c r="AK790" s="22" t="str">
        <f t="shared" si="89"/>
        <v>letters/statements</v>
      </c>
      <c r="AL790" s="23" t="str">
        <f t="shared" si="62"/>
        <v>letters/statements</v>
      </c>
      <c r="AM790" s="1" t="str">
        <f t="shared" si="90"/>
        <v/>
      </c>
      <c r="AN790" s="2" t="b">
        <f t="shared" si="64"/>
        <v>0</v>
      </c>
      <c r="AO790" s="1" t="b">
        <f t="shared" si="65"/>
        <v>0</v>
      </c>
      <c r="AP790" s="1" t="str">
        <f t="shared" si="66"/>
        <v>no involvement</v>
      </c>
      <c r="AQ790" s="1" t="b">
        <f t="shared" si="67"/>
        <v>0</v>
      </c>
      <c r="AR790" s="1" t="b">
        <f t="shared" si="68"/>
        <v>1</v>
      </c>
      <c r="AS790" s="1" t="b">
        <f t="shared" si="69"/>
        <v>0</v>
      </c>
      <c r="AT790" s="1" t="str">
        <f t="shared" si="70"/>
        <v>None</v>
      </c>
      <c r="AU790" s="1" t="b">
        <f t="shared" si="71"/>
        <v>0</v>
      </c>
      <c r="AV790" s="1" t="b">
        <f t="shared" si="72"/>
        <v>0</v>
      </c>
      <c r="AW790" s="1" t="str">
        <f t="shared" si="73"/>
        <v>None</v>
      </c>
      <c r="AX790" s="1" t="b">
        <f t="shared" si="74"/>
        <v>0</v>
      </c>
      <c r="AY790" s="1" t="b">
        <f t="shared" si="75"/>
        <v>0</v>
      </c>
      <c r="AZ790" s="1" t="b">
        <f t="shared" si="76"/>
        <v>0</v>
      </c>
      <c r="BA790" s="1" t="b">
        <f t="shared" si="77"/>
        <v>0</v>
      </c>
      <c r="BB790" s="1" t="b">
        <f t="shared" si="78"/>
        <v>0</v>
      </c>
    </row>
    <row r="791">
      <c r="A791" s="16" t="s">
        <v>3354</v>
      </c>
      <c r="B791" s="17">
        <v>42487.0</v>
      </c>
      <c r="C791" s="4" t="s">
        <v>340</v>
      </c>
      <c r="D791" s="3" t="s">
        <v>333</v>
      </c>
      <c r="E791" s="3" t="s">
        <v>53</v>
      </c>
      <c r="F791" s="18" t="s">
        <v>82</v>
      </c>
      <c r="G791" s="26"/>
      <c r="H791" s="26"/>
      <c r="I791" s="25"/>
      <c r="J791" s="14"/>
      <c r="K791" s="19" t="s">
        <v>58</v>
      </c>
      <c r="L791" s="3" t="s">
        <v>59</v>
      </c>
      <c r="M791" s="3" t="s">
        <v>3324</v>
      </c>
      <c r="N791" s="3" t="s">
        <v>3324</v>
      </c>
      <c r="O791" s="3" t="s">
        <v>3355</v>
      </c>
      <c r="P791" s="74"/>
      <c r="Q791" s="21"/>
      <c r="R791" s="3"/>
      <c r="S791" s="3" t="s">
        <v>126</v>
      </c>
      <c r="T791" s="7" t="s">
        <v>3356</v>
      </c>
      <c r="U791" s="25"/>
      <c r="V791" s="5" t="s">
        <v>70</v>
      </c>
      <c r="W791" s="5" t="s">
        <v>71</v>
      </c>
      <c r="X791" s="5" t="str">
        <f t="shared" si="85"/>
        <v>police/sheriff
other</v>
      </c>
      <c r="Y791" s="12"/>
      <c r="Z791" s="5"/>
      <c r="AA791" s="5" t="str">
        <f t="shared" si="86"/>
        <v>
</v>
      </c>
      <c r="AB791" s="12"/>
      <c r="AC791" s="12"/>
      <c r="AD791" s="5" t="str">
        <f t="shared" si="87"/>
        <v>
</v>
      </c>
      <c r="AE791" s="12"/>
      <c r="AF791" s="12"/>
      <c r="AG791" s="12" t="str">
        <f t="shared" si="88"/>
        <v>
</v>
      </c>
      <c r="AH791" s="12">
        <v>1.0</v>
      </c>
      <c r="AI791" s="12" t="str">
        <f t="shared" si="59"/>
        <v>Other</v>
      </c>
      <c r="AJ791" s="12" t="str">
        <f t="shared" si="60"/>
        <v>none</v>
      </c>
      <c r="AK791" s="22" t="str">
        <f t="shared" si="89"/>
        <v>other</v>
      </c>
      <c r="AL791" s="23" t="str">
        <f t="shared" si="62"/>
        <v>other</v>
      </c>
      <c r="AM791" s="1" t="str">
        <f t="shared" si="90"/>
        <v/>
      </c>
      <c r="AN791" s="2" t="b">
        <f t="shared" si="64"/>
        <v>0</v>
      </c>
      <c r="AO791" s="1" t="b">
        <f t="shared" si="65"/>
        <v>1</v>
      </c>
      <c r="AP791" s="1" t="str">
        <f t="shared" si="66"/>
        <v>other</v>
      </c>
      <c r="AQ791" s="1" t="b">
        <f t="shared" si="67"/>
        <v>0</v>
      </c>
      <c r="AR791" s="1" t="b">
        <f t="shared" si="68"/>
        <v>0</v>
      </c>
      <c r="AS791" s="1" t="b">
        <f t="shared" si="69"/>
        <v>0</v>
      </c>
      <c r="AT791" s="1" t="str">
        <f t="shared" si="70"/>
        <v>None</v>
      </c>
      <c r="AU791" s="1" t="b">
        <f t="shared" si="71"/>
        <v>0</v>
      </c>
      <c r="AV791" s="1" t="b">
        <f t="shared" si="72"/>
        <v>1</v>
      </c>
      <c r="AW791" s="1" t="str">
        <f t="shared" si="73"/>
        <v>police/sheriff</v>
      </c>
      <c r="AX791" s="1" t="b">
        <f t="shared" si="74"/>
        <v>0</v>
      </c>
      <c r="AY791" s="1" t="b">
        <f t="shared" si="75"/>
        <v>0</v>
      </c>
      <c r="AZ791" s="1" t="b">
        <f t="shared" si="76"/>
        <v>0</v>
      </c>
      <c r="BA791" s="1" t="b">
        <f t="shared" si="77"/>
        <v>0</v>
      </c>
      <c r="BB791" s="1" t="b">
        <f t="shared" si="78"/>
        <v>1</v>
      </c>
    </row>
    <row r="792">
      <c r="A792" s="16" t="s">
        <v>3357</v>
      </c>
      <c r="B792" s="17">
        <v>42536.0</v>
      </c>
      <c r="C792" s="4" t="s">
        <v>395</v>
      </c>
      <c r="D792" s="3" t="s">
        <v>333</v>
      </c>
      <c r="E792" s="3" t="s">
        <v>659</v>
      </c>
      <c r="F792" s="18" t="s">
        <v>82</v>
      </c>
      <c r="G792" s="18"/>
      <c r="H792" s="18"/>
      <c r="I792" s="7"/>
      <c r="J792" s="8"/>
      <c r="K792" s="19" t="s">
        <v>83</v>
      </c>
      <c r="L792" s="3" t="s">
        <v>517</v>
      </c>
      <c r="M792" s="3" t="s">
        <v>3358</v>
      </c>
      <c r="N792" s="3" t="s">
        <v>3324</v>
      </c>
      <c r="O792" s="3" t="s">
        <v>1598</v>
      </c>
      <c r="P792" s="74"/>
      <c r="Q792" s="36"/>
      <c r="R792" s="3"/>
      <c r="S792" s="21"/>
      <c r="T792" s="7"/>
      <c r="U792" s="7" t="s">
        <v>3359</v>
      </c>
      <c r="V792" s="5"/>
      <c r="W792" s="5"/>
      <c r="X792" s="5" t="str">
        <f t="shared" si="85"/>
        <v>
</v>
      </c>
      <c r="Y792" s="5"/>
      <c r="Z792" s="5"/>
      <c r="AA792" s="5" t="str">
        <f t="shared" si="86"/>
        <v>
</v>
      </c>
      <c r="AB792" s="12"/>
      <c r="AC792" s="12"/>
      <c r="AD792" s="5" t="str">
        <f t="shared" si="87"/>
        <v>
</v>
      </c>
      <c r="AE792" s="12"/>
      <c r="AF792" s="12"/>
      <c r="AG792" s="12" t="str">
        <f t="shared" si="88"/>
        <v>
</v>
      </c>
      <c r="AH792" s="12">
        <v>0.0</v>
      </c>
      <c r="AI792" s="12" t="str">
        <f t="shared" si="59"/>
        <v>Other</v>
      </c>
      <c r="AJ792" s="12" t="str">
        <f t="shared" si="60"/>
        <v>none</v>
      </c>
      <c r="AK792" s="22" t="str">
        <f t="shared" si="89"/>
        <v/>
      </c>
      <c r="AL792" s="39" t="str">
        <f t="shared" si="62"/>
        <v/>
      </c>
      <c r="AM792" s="1" t="str">
        <f t="shared" si="90"/>
        <v/>
      </c>
      <c r="AN792" s="2" t="b">
        <f t="shared" si="64"/>
        <v>0</v>
      </c>
      <c r="AO792" s="1" t="b">
        <f t="shared" si="65"/>
        <v>0</v>
      </c>
      <c r="AP792" s="1" t="str">
        <f t="shared" si="66"/>
        <v>no involvement</v>
      </c>
      <c r="AQ792" s="1" t="b">
        <f t="shared" si="67"/>
        <v>0</v>
      </c>
      <c r="AR792" s="1" t="b">
        <f t="shared" si="68"/>
        <v>0</v>
      </c>
      <c r="AS792" s="1" t="b">
        <f t="shared" si="69"/>
        <v>0</v>
      </c>
      <c r="AT792" s="1" t="str">
        <f t="shared" si="70"/>
        <v>None</v>
      </c>
      <c r="AU792" s="1" t="b">
        <f t="shared" si="71"/>
        <v>0</v>
      </c>
      <c r="AV792" s="1" t="b">
        <f t="shared" si="72"/>
        <v>0</v>
      </c>
      <c r="AW792" s="1" t="str">
        <f t="shared" si="73"/>
        <v>None</v>
      </c>
      <c r="AX792" s="1" t="b">
        <f t="shared" si="74"/>
        <v>0</v>
      </c>
      <c r="AY792" s="1" t="b">
        <f t="shared" si="75"/>
        <v>0</v>
      </c>
      <c r="AZ792" s="1" t="b">
        <f t="shared" si="76"/>
        <v>0</v>
      </c>
      <c r="BA792" s="1" t="b">
        <f t="shared" si="77"/>
        <v>0</v>
      </c>
      <c r="BB792" s="1" t="b">
        <f t="shared" si="78"/>
        <v>0</v>
      </c>
    </row>
    <row r="793">
      <c r="A793" s="16" t="s">
        <v>3360</v>
      </c>
      <c r="B793" s="17">
        <v>42552.0</v>
      </c>
      <c r="C793" s="4" t="s">
        <v>3361</v>
      </c>
      <c r="D793" s="3" t="s">
        <v>324</v>
      </c>
      <c r="E793" s="3" t="s">
        <v>53</v>
      </c>
      <c r="F793" s="18" t="s">
        <v>908</v>
      </c>
      <c r="G793" s="6"/>
      <c r="H793" s="6"/>
      <c r="I793" s="25"/>
      <c r="J793" s="14"/>
      <c r="K793" s="19" t="s">
        <v>223</v>
      </c>
      <c r="L793" s="3" t="s">
        <v>146</v>
      </c>
      <c r="M793" s="3" t="s">
        <v>3324</v>
      </c>
      <c r="N793" s="3" t="s">
        <v>3324</v>
      </c>
      <c r="O793" s="3" t="s">
        <v>3350</v>
      </c>
      <c r="P793" s="20" t="s">
        <v>3362</v>
      </c>
      <c r="Q793" s="36"/>
      <c r="R793" s="21"/>
      <c r="S793" s="3" t="s">
        <v>126</v>
      </c>
      <c r="T793" s="7" t="s">
        <v>3363</v>
      </c>
      <c r="U793" s="25"/>
      <c r="V793" s="5" t="s">
        <v>636</v>
      </c>
      <c r="W793" s="5" t="s">
        <v>69</v>
      </c>
      <c r="X793" s="5" t="str">
        <f t="shared" si="85"/>
        <v>homeowner/car owner
clean up/cover up</v>
      </c>
      <c r="Y793" s="12"/>
      <c r="Z793" s="5"/>
      <c r="AA793" s="5" t="str">
        <f t="shared" si="86"/>
        <v>
</v>
      </c>
      <c r="AB793" s="12"/>
      <c r="AC793" s="12"/>
      <c r="AD793" s="5" t="str">
        <f t="shared" si="87"/>
        <v>
</v>
      </c>
      <c r="AE793" s="12"/>
      <c r="AF793" s="12"/>
      <c r="AG793" s="12" t="str">
        <f t="shared" si="88"/>
        <v>
</v>
      </c>
      <c r="AH793" s="12">
        <v>1.0</v>
      </c>
      <c r="AI793" s="12" t="str">
        <f t="shared" si="59"/>
        <v>Other</v>
      </c>
      <c r="AJ793" s="12" t="str">
        <f t="shared" si="60"/>
        <v>other</v>
      </c>
      <c r="AK793" s="22" t="str">
        <f t="shared" si="89"/>
        <v>clean up/cover up</v>
      </c>
      <c r="AL793" s="39" t="str">
        <f t="shared" si="62"/>
        <v>clean up/cover up</v>
      </c>
      <c r="AM793" s="1" t="str">
        <f t="shared" si="90"/>
        <v/>
      </c>
      <c r="AN793" s="2" t="b">
        <f t="shared" si="64"/>
        <v>0</v>
      </c>
      <c r="AO793" s="1" t="b">
        <f t="shared" si="65"/>
        <v>0</v>
      </c>
      <c r="AP793" s="1" t="str">
        <f t="shared" si="66"/>
        <v>no involvement</v>
      </c>
      <c r="AQ793" s="1" t="b">
        <f t="shared" si="67"/>
        <v>0</v>
      </c>
      <c r="AR793" s="1" t="b">
        <f t="shared" si="68"/>
        <v>0</v>
      </c>
      <c r="AS793" s="1" t="b">
        <f t="shared" si="69"/>
        <v>1</v>
      </c>
      <c r="AT793" s="1" t="str">
        <f t="shared" si="70"/>
        <v>homeowner/car owner</v>
      </c>
      <c r="AU793" s="1" t="b">
        <f t="shared" si="71"/>
        <v>0</v>
      </c>
      <c r="AV793" s="1" t="b">
        <f t="shared" si="72"/>
        <v>0</v>
      </c>
      <c r="AW793" s="1" t="str">
        <f t="shared" si="73"/>
        <v>None</v>
      </c>
      <c r="AX793" s="1" t="b">
        <f t="shared" si="74"/>
        <v>0</v>
      </c>
      <c r="AY793" s="1" t="b">
        <f t="shared" si="75"/>
        <v>0</v>
      </c>
      <c r="AZ793" s="1" t="b">
        <f t="shared" si="76"/>
        <v>0</v>
      </c>
      <c r="BA793" s="1" t="b">
        <f t="shared" si="77"/>
        <v>0</v>
      </c>
      <c r="BB793" s="1" t="b">
        <f t="shared" si="78"/>
        <v>1</v>
      </c>
    </row>
    <row r="794">
      <c r="A794" s="16" t="s">
        <v>3364</v>
      </c>
      <c r="B794" s="17">
        <v>42570.0</v>
      </c>
      <c r="C794" s="4" t="s">
        <v>3365</v>
      </c>
      <c r="D794" s="3" t="s">
        <v>81</v>
      </c>
      <c r="E794" s="3" t="s">
        <v>53</v>
      </c>
      <c r="F794" s="18" t="s">
        <v>115</v>
      </c>
      <c r="G794" s="6"/>
      <c r="H794" s="6"/>
      <c r="I794" s="25"/>
      <c r="J794" s="14"/>
      <c r="K794" s="19" t="s">
        <v>58</v>
      </c>
      <c r="L794" s="3" t="s">
        <v>59</v>
      </c>
      <c r="M794" s="3" t="s">
        <v>3324</v>
      </c>
      <c r="N794" s="3" t="s">
        <v>3324</v>
      </c>
      <c r="O794" s="10" t="s">
        <v>62</v>
      </c>
      <c r="P794" s="74"/>
      <c r="Q794" s="3" t="s">
        <v>134</v>
      </c>
      <c r="R794" s="56"/>
      <c r="S794" s="21"/>
      <c r="T794" s="7" t="s">
        <v>3366</v>
      </c>
      <c r="U794" s="25"/>
      <c r="V794" s="5" t="s">
        <v>70</v>
      </c>
      <c r="W794" s="5" t="s">
        <v>71</v>
      </c>
      <c r="X794" s="5" t="str">
        <f t="shared" si="85"/>
        <v>police/sheriff
other</v>
      </c>
      <c r="Y794" s="12"/>
      <c r="Z794" s="5"/>
      <c r="AA794" s="5" t="str">
        <f t="shared" si="86"/>
        <v>
</v>
      </c>
      <c r="AB794" s="12"/>
      <c r="AC794" s="12"/>
      <c r="AD794" s="5" t="str">
        <f t="shared" si="87"/>
        <v>
</v>
      </c>
      <c r="AE794" s="12"/>
      <c r="AF794" s="12"/>
      <c r="AG794" s="12" t="str">
        <f t="shared" si="88"/>
        <v>
</v>
      </c>
      <c r="AH794" s="12">
        <v>1.0</v>
      </c>
      <c r="AI794" s="12" t="str">
        <f t="shared" si="59"/>
        <v>Crime</v>
      </c>
      <c r="AJ794" s="12" t="str">
        <f t="shared" si="60"/>
        <v>hate-crime</v>
      </c>
      <c r="AK794" s="22" t="str">
        <f t="shared" si="89"/>
        <v>other</v>
      </c>
      <c r="AL794" s="23" t="str">
        <f t="shared" si="62"/>
        <v>other</v>
      </c>
      <c r="AM794" s="1" t="str">
        <f t="shared" si="90"/>
        <v>Jewish Community</v>
      </c>
      <c r="AN794" s="2" t="b">
        <f t="shared" si="64"/>
        <v>0</v>
      </c>
      <c r="AO794" s="1" t="b">
        <f t="shared" si="65"/>
        <v>1</v>
      </c>
      <c r="AP794" s="1" t="str">
        <f t="shared" si="66"/>
        <v>other</v>
      </c>
      <c r="AQ794" s="1" t="b">
        <f t="shared" si="67"/>
        <v>0</v>
      </c>
      <c r="AR794" s="1" t="b">
        <f t="shared" si="68"/>
        <v>0</v>
      </c>
      <c r="AS794" s="1" t="b">
        <f t="shared" si="69"/>
        <v>0</v>
      </c>
      <c r="AT794" s="1" t="str">
        <f t="shared" si="70"/>
        <v>None</v>
      </c>
      <c r="AU794" s="1" t="b">
        <f t="shared" si="71"/>
        <v>0</v>
      </c>
      <c r="AV794" s="1" t="b">
        <f t="shared" si="72"/>
        <v>1</v>
      </c>
      <c r="AW794" s="1" t="str">
        <f t="shared" si="73"/>
        <v>police/sheriff</v>
      </c>
      <c r="AX794" s="1" t="b">
        <f t="shared" si="74"/>
        <v>0</v>
      </c>
      <c r="AY794" s="1" t="b">
        <f t="shared" si="75"/>
        <v>0</v>
      </c>
      <c r="AZ794" s="1" t="b">
        <f t="shared" si="76"/>
        <v>0</v>
      </c>
      <c r="BA794" s="1" t="b">
        <f t="shared" si="77"/>
        <v>0</v>
      </c>
      <c r="BB794" s="1" t="b">
        <f t="shared" si="78"/>
        <v>1</v>
      </c>
    </row>
    <row r="795">
      <c r="A795" s="16" t="s">
        <v>3367</v>
      </c>
      <c r="B795" s="17">
        <v>42578.0</v>
      </c>
      <c r="C795" s="4" t="s">
        <v>3035</v>
      </c>
      <c r="D795" s="3" t="s">
        <v>1036</v>
      </c>
      <c r="E795" s="3" t="s">
        <v>53</v>
      </c>
      <c r="F795" s="18" t="s">
        <v>55</v>
      </c>
      <c r="G795" s="6"/>
      <c r="H795" s="6"/>
      <c r="I795" s="25"/>
      <c r="J795" s="14"/>
      <c r="K795" s="19" t="s">
        <v>83</v>
      </c>
      <c r="L795" s="3" t="s">
        <v>59</v>
      </c>
      <c r="M795" s="3" t="s">
        <v>3324</v>
      </c>
      <c r="N795" s="3" t="s">
        <v>3324</v>
      </c>
      <c r="O795" s="3" t="s">
        <v>1737</v>
      </c>
      <c r="P795" s="20" t="s">
        <v>3368</v>
      </c>
      <c r="Q795" s="21"/>
      <c r="R795" s="3"/>
      <c r="S795" s="21"/>
      <c r="T795" s="7" t="s">
        <v>3369</v>
      </c>
      <c r="U795" s="25"/>
      <c r="V795" s="5" t="s">
        <v>78</v>
      </c>
      <c r="W795" s="5" t="s">
        <v>69</v>
      </c>
      <c r="X795" s="5" t="str">
        <f t="shared" si="85"/>
        <v>parks department
clean up/cover up</v>
      </c>
      <c r="Y795" s="12"/>
      <c r="Z795" s="5"/>
      <c r="AA795" s="5" t="str">
        <f t="shared" si="86"/>
        <v>
</v>
      </c>
      <c r="AB795" s="12"/>
      <c r="AC795" s="12"/>
      <c r="AD795" s="5" t="str">
        <f t="shared" si="87"/>
        <v>
</v>
      </c>
      <c r="AE795" s="12"/>
      <c r="AF795" s="12"/>
      <c r="AG795" s="12" t="str">
        <f t="shared" si="88"/>
        <v>
</v>
      </c>
      <c r="AH795" s="12">
        <v>1.0</v>
      </c>
      <c r="AI795" s="12" t="str">
        <f t="shared" si="59"/>
        <v>Graffiti</v>
      </c>
      <c r="AJ795" s="12" t="str">
        <f t="shared" si="60"/>
        <v>graffiti</v>
      </c>
      <c r="AK795" s="22" t="str">
        <f t="shared" si="89"/>
        <v>clean up/cover up</v>
      </c>
      <c r="AL795" s="23" t="str">
        <f t="shared" si="62"/>
        <v>clean up/cover up</v>
      </c>
      <c r="AM795" s="1" t="str">
        <f t="shared" si="90"/>
        <v/>
      </c>
      <c r="AN795" s="2" t="b">
        <f t="shared" si="64"/>
        <v>0</v>
      </c>
      <c r="AO795" s="1" t="b">
        <f t="shared" si="65"/>
        <v>0</v>
      </c>
      <c r="AP795" s="1" t="str">
        <f t="shared" si="66"/>
        <v>no involvement</v>
      </c>
      <c r="AQ795" s="1" t="b">
        <f t="shared" si="67"/>
        <v>0</v>
      </c>
      <c r="AR795" s="1" t="b">
        <f t="shared" si="68"/>
        <v>0</v>
      </c>
      <c r="AS795" s="1" t="b">
        <f t="shared" si="69"/>
        <v>1</v>
      </c>
      <c r="AT795" s="1" t="str">
        <f t="shared" si="70"/>
        <v>parks department</v>
      </c>
      <c r="AU795" s="1" t="b">
        <f t="shared" si="71"/>
        <v>0</v>
      </c>
      <c r="AV795" s="1" t="b">
        <f t="shared" si="72"/>
        <v>0</v>
      </c>
      <c r="AW795" s="1" t="str">
        <f t="shared" si="73"/>
        <v>None</v>
      </c>
      <c r="AX795" s="1" t="b">
        <f t="shared" si="74"/>
        <v>0</v>
      </c>
      <c r="AY795" s="1" t="b">
        <f t="shared" si="75"/>
        <v>0</v>
      </c>
      <c r="AZ795" s="1" t="b">
        <f t="shared" si="76"/>
        <v>0</v>
      </c>
      <c r="BA795" s="1" t="b">
        <f t="shared" si="77"/>
        <v>0</v>
      </c>
      <c r="BB795" s="1" t="b">
        <f t="shared" si="78"/>
        <v>1</v>
      </c>
    </row>
    <row r="796">
      <c r="A796" s="16" t="s">
        <v>3370</v>
      </c>
      <c r="B796" s="17">
        <v>42601.0</v>
      </c>
      <c r="C796" s="4" t="s">
        <v>3371</v>
      </c>
      <c r="D796" s="3" t="s">
        <v>81</v>
      </c>
      <c r="E796" s="3" t="s">
        <v>53</v>
      </c>
      <c r="F796" s="18" t="s">
        <v>672</v>
      </c>
      <c r="G796" s="6"/>
      <c r="H796" s="6"/>
      <c r="I796" s="25"/>
      <c r="J796" s="14"/>
      <c r="K796" s="19" t="s">
        <v>58</v>
      </c>
      <c r="L796" s="3" t="s">
        <v>59</v>
      </c>
      <c r="M796" s="3" t="s">
        <v>3324</v>
      </c>
      <c r="N796" s="3" t="s">
        <v>3324</v>
      </c>
      <c r="O796" s="3" t="s">
        <v>3372</v>
      </c>
      <c r="P796" s="74"/>
      <c r="Q796" s="3" t="s">
        <v>134</v>
      </c>
      <c r="R796" s="53"/>
      <c r="S796" s="21"/>
      <c r="T796" s="7" t="s">
        <v>3373</v>
      </c>
      <c r="U796" s="7" t="s">
        <v>3374</v>
      </c>
      <c r="V796" s="5" t="s">
        <v>70</v>
      </c>
      <c r="W796" s="5" t="s">
        <v>71</v>
      </c>
      <c r="X796" s="5" t="str">
        <f t="shared" si="85"/>
        <v>police/sheriff
other</v>
      </c>
      <c r="Y796" s="5" t="s">
        <v>171</v>
      </c>
      <c r="Z796" s="5" t="s">
        <v>111</v>
      </c>
      <c r="AA796" s="5" t="str">
        <f t="shared" si="86"/>
        <v>ADL
letters/statements</v>
      </c>
      <c r="AB796" s="12"/>
      <c r="AC796" s="12"/>
      <c r="AD796" s="5" t="str">
        <f t="shared" si="87"/>
        <v>
</v>
      </c>
      <c r="AE796" s="12"/>
      <c r="AF796" s="12"/>
      <c r="AG796" s="12" t="str">
        <f t="shared" si="88"/>
        <v>
</v>
      </c>
      <c r="AH796" s="12">
        <v>2.0</v>
      </c>
      <c r="AI796" s="12" t="str">
        <f t="shared" si="59"/>
        <v>Graffiti</v>
      </c>
      <c r="AJ796" s="12" t="str">
        <f t="shared" si="60"/>
        <v>graffiti</v>
      </c>
      <c r="AK796" s="22" t="str">
        <f t="shared" si="89"/>
        <v>other, letters/statements</v>
      </c>
      <c r="AL796" s="23" t="str">
        <f t="shared" si="62"/>
        <v>police/sheriff, ADL</v>
      </c>
      <c r="AM796" s="1" t="str">
        <f t="shared" si="90"/>
        <v>Jewish Community</v>
      </c>
      <c r="AN796" s="2" t="b">
        <f t="shared" si="64"/>
        <v>0</v>
      </c>
      <c r="AO796" s="1" t="b">
        <f t="shared" si="65"/>
        <v>1</v>
      </c>
      <c r="AP796" s="1" t="str">
        <f t="shared" si="66"/>
        <v>other</v>
      </c>
      <c r="AQ796" s="1" t="b">
        <f t="shared" si="67"/>
        <v>0</v>
      </c>
      <c r="AR796" s="1" t="b">
        <f t="shared" si="68"/>
        <v>1</v>
      </c>
      <c r="AS796" s="1" t="b">
        <f t="shared" si="69"/>
        <v>0</v>
      </c>
      <c r="AT796" s="1" t="str">
        <f t="shared" si="70"/>
        <v>None</v>
      </c>
      <c r="AU796" s="1" t="b">
        <f t="shared" si="71"/>
        <v>0</v>
      </c>
      <c r="AV796" s="1" t="b">
        <f t="shared" si="72"/>
        <v>1</v>
      </c>
      <c r="AW796" s="1" t="str">
        <f t="shared" si="73"/>
        <v>police/sheriff</v>
      </c>
      <c r="AX796" s="1" t="b">
        <f t="shared" si="74"/>
        <v>0</v>
      </c>
      <c r="AY796" s="1" t="b">
        <f t="shared" si="75"/>
        <v>0</v>
      </c>
      <c r="AZ796" s="1" t="b">
        <f t="shared" si="76"/>
        <v>0</v>
      </c>
      <c r="BA796" s="1" t="b">
        <f t="shared" si="77"/>
        <v>0</v>
      </c>
      <c r="BB796" s="1" t="b">
        <f t="shared" si="78"/>
        <v>1</v>
      </c>
    </row>
    <row r="797">
      <c r="A797" s="16" t="s">
        <v>3375</v>
      </c>
      <c r="B797" s="17">
        <v>42683.0</v>
      </c>
      <c r="C797" s="4" t="s">
        <v>1154</v>
      </c>
      <c r="D797" s="3" t="s">
        <v>95</v>
      </c>
      <c r="E797" s="3" t="s">
        <v>53</v>
      </c>
      <c r="F797" s="18" t="s">
        <v>908</v>
      </c>
      <c r="G797" s="6"/>
      <c r="H797" s="6"/>
      <c r="I797" s="25"/>
      <c r="J797" s="60" t="s">
        <v>3376</v>
      </c>
      <c r="K797" s="19" t="s">
        <v>223</v>
      </c>
      <c r="L797" s="3" t="s">
        <v>146</v>
      </c>
      <c r="M797" s="3" t="s">
        <v>3324</v>
      </c>
      <c r="N797" s="3" t="s">
        <v>3324</v>
      </c>
      <c r="O797" s="3" t="s">
        <v>3350</v>
      </c>
      <c r="P797" s="20" t="s">
        <v>3377</v>
      </c>
      <c r="Q797" s="45" t="s">
        <v>359</v>
      </c>
      <c r="R797" s="21"/>
      <c r="S797" s="21"/>
      <c r="T797" s="7" t="s">
        <v>3378</v>
      </c>
      <c r="U797" s="7" t="s">
        <v>3379</v>
      </c>
      <c r="V797" s="5" t="s">
        <v>636</v>
      </c>
      <c r="W797" s="5" t="s">
        <v>69</v>
      </c>
      <c r="X797" s="5" t="str">
        <f t="shared" si="85"/>
        <v>homeowner/car owner
clean up/cover up</v>
      </c>
      <c r="Y797" s="12"/>
      <c r="Z797" s="5"/>
      <c r="AA797" s="5" t="str">
        <f t="shared" si="86"/>
        <v>
</v>
      </c>
      <c r="AB797" s="12"/>
      <c r="AC797" s="12"/>
      <c r="AD797" s="5" t="str">
        <f t="shared" si="87"/>
        <v>
</v>
      </c>
      <c r="AE797" s="12"/>
      <c r="AF797" s="12"/>
      <c r="AG797" s="12" t="str">
        <f t="shared" si="88"/>
        <v>
</v>
      </c>
      <c r="AH797" s="12">
        <v>1.0</v>
      </c>
      <c r="AI797" s="12" t="str">
        <f t="shared" si="59"/>
        <v>Other</v>
      </c>
      <c r="AJ797" s="12" t="str">
        <f t="shared" si="60"/>
        <v>other</v>
      </c>
      <c r="AK797" s="22" t="str">
        <f t="shared" si="89"/>
        <v>clean up/cover up</v>
      </c>
      <c r="AL797" s="39" t="str">
        <f t="shared" si="62"/>
        <v>clean up/cover up</v>
      </c>
      <c r="AM797" s="1" t="str">
        <f t="shared" si="90"/>
        <v>Trump Supporter</v>
      </c>
      <c r="AN797" s="2" t="b">
        <f t="shared" si="64"/>
        <v>0</v>
      </c>
      <c r="AO797" s="1" t="b">
        <f t="shared" si="65"/>
        <v>0</v>
      </c>
      <c r="AP797" s="1" t="str">
        <f t="shared" si="66"/>
        <v>no involvement</v>
      </c>
      <c r="AQ797" s="1" t="b">
        <f t="shared" si="67"/>
        <v>0</v>
      </c>
      <c r="AR797" s="1" t="b">
        <f t="shared" si="68"/>
        <v>0</v>
      </c>
      <c r="AS797" s="1" t="b">
        <f t="shared" si="69"/>
        <v>1</v>
      </c>
      <c r="AT797" s="1" t="str">
        <f t="shared" si="70"/>
        <v>homeowner/car owner</v>
      </c>
      <c r="AU797" s="1" t="b">
        <f t="shared" si="71"/>
        <v>0</v>
      </c>
      <c r="AV797" s="1" t="b">
        <f t="shared" si="72"/>
        <v>0</v>
      </c>
      <c r="AW797" s="1" t="str">
        <f t="shared" si="73"/>
        <v>None</v>
      </c>
      <c r="AX797" s="1" t="b">
        <f t="shared" si="74"/>
        <v>0</v>
      </c>
      <c r="AY797" s="1" t="b">
        <f t="shared" si="75"/>
        <v>0</v>
      </c>
      <c r="AZ797" s="1" t="b">
        <f t="shared" si="76"/>
        <v>0</v>
      </c>
      <c r="BA797" s="1" t="b">
        <f t="shared" si="77"/>
        <v>0</v>
      </c>
      <c r="BB797" s="1" t="b">
        <f t="shared" si="78"/>
        <v>1</v>
      </c>
    </row>
    <row r="798">
      <c r="A798" s="16" t="s">
        <v>3380</v>
      </c>
      <c r="B798" s="24">
        <v>42684.0</v>
      </c>
      <c r="C798" s="4" t="s">
        <v>3381</v>
      </c>
      <c r="D798" s="3" t="s">
        <v>74</v>
      </c>
      <c r="E798" s="3" t="s">
        <v>53</v>
      </c>
      <c r="F798" s="18" t="s">
        <v>54</v>
      </c>
      <c r="G798" s="6"/>
      <c r="H798" s="6"/>
      <c r="I798" s="25"/>
      <c r="J798" s="14"/>
      <c r="K798" s="19" t="s">
        <v>58</v>
      </c>
      <c r="L798" s="3" t="s">
        <v>979</v>
      </c>
      <c r="M798" s="3" t="s">
        <v>3324</v>
      </c>
      <c r="N798" s="3" t="s">
        <v>3324</v>
      </c>
      <c r="O798" s="3" t="s">
        <v>1659</v>
      </c>
      <c r="P798" s="20" t="s">
        <v>3382</v>
      </c>
      <c r="Q798" s="36"/>
      <c r="R798" s="21"/>
      <c r="S798" s="21"/>
      <c r="T798" s="7"/>
      <c r="U798" s="7" t="s">
        <v>3383</v>
      </c>
      <c r="V798" s="5"/>
      <c r="W798" s="5"/>
      <c r="X798" s="5" t="str">
        <f t="shared" si="85"/>
        <v>
</v>
      </c>
      <c r="Y798" s="12"/>
      <c r="Z798" s="5"/>
      <c r="AA798" s="5" t="str">
        <f t="shared" si="86"/>
        <v>
</v>
      </c>
      <c r="AB798" s="12"/>
      <c r="AC798" s="12"/>
      <c r="AD798" s="5" t="str">
        <f t="shared" si="87"/>
        <v>
</v>
      </c>
      <c r="AE798" s="12"/>
      <c r="AF798" s="12"/>
      <c r="AG798" s="12" t="str">
        <f t="shared" si="88"/>
        <v>
</v>
      </c>
      <c r="AH798" s="12">
        <v>0.0</v>
      </c>
      <c r="AI798" s="12" t="str">
        <f t="shared" si="59"/>
        <v>Vandalism</v>
      </c>
      <c r="AJ798" s="12" t="str">
        <f t="shared" si="60"/>
        <v>vandalism</v>
      </c>
      <c r="AK798" s="22" t="str">
        <f t="shared" si="89"/>
        <v/>
      </c>
      <c r="AL798" s="39" t="str">
        <f t="shared" si="62"/>
        <v/>
      </c>
      <c r="AM798" s="1" t="str">
        <f t="shared" si="90"/>
        <v/>
      </c>
      <c r="AN798" s="2" t="b">
        <f t="shared" si="64"/>
        <v>0</v>
      </c>
      <c r="AO798" s="1" t="b">
        <f t="shared" si="65"/>
        <v>0</v>
      </c>
      <c r="AP798" s="1" t="str">
        <f t="shared" si="66"/>
        <v>no involvement</v>
      </c>
      <c r="AQ798" s="1" t="b">
        <f t="shared" si="67"/>
        <v>0</v>
      </c>
      <c r="AR798" s="1" t="b">
        <f t="shared" si="68"/>
        <v>0</v>
      </c>
      <c r="AS798" s="1" t="b">
        <f t="shared" si="69"/>
        <v>0</v>
      </c>
      <c r="AT798" s="1" t="str">
        <f t="shared" si="70"/>
        <v>None</v>
      </c>
      <c r="AU798" s="1" t="b">
        <f t="shared" si="71"/>
        <v>0</v>
      </c>
      <c r="AV798" s="1" t="b">
        <f t="shared" si="72"/>
        <v>0</v>
      </c>
      <c r="AW798" s="1" t="str">
        <f t="shared" si="73"/>
        <v>None</v>
      </c>
      <c r="AX798" s="1" t="b">
        <f t="shared" si="74"/>
        <v>0</v>
      </c>
      <c r="AY798" s="1" t="b">
        <f t="shared" si="75"/>
        <v>0</v>
      </c>
      <c r="AZ798" s="1" t="b">
        <f t="shared" si="76"/>
        <v>0</v>
      </c>
      <c r="BA798" s="1" t="b">
        <f t="shared" si="77"/>
        <v>0</v>
      </c>
      <c r="BB798" s="1" t="b">
        <f t="shared" si="78"/>
        <v>0</v>
      </c>
    </row>
    <row r="799">
      <c r="A799" s="16" t="s">
        <v>3384</v>
      </c>
      <c r="B799" s="24">
        <v>42686.0</v>
      </c>
      <c r="C799" s="4" t="s">
        <v>3385</v>
      </c>
      <c r="D799" s="3" t="s">
        <v>201</v>
      </c>
      <c r="E799" s="3" t="s">
        <v>53</v>
      </c>
      <c r="F799" s="18" t="s">
        <v>55</v>
      </c>
      <c r="G799" s="6"/>
      <c r="H799" s="6"/>
      <c r="I799" s="7" t="s">
        <v>3386</v>
      </c>
      <c r="J799" s="14"/>
      <c r="K799" s="19" t="s">
        <v>58</v>
      </c>
      <c r="L799" s="3" t="s">
        <v>59</v>
      </c>
      <c r="M799" s="3" t="s">
        <v>3324</v>
      </c>
      <c r="N799" s="3" t="s">
        <v>3324</v>
      </c>
      <c r="O799" s="10" t="s">
        <v>62</v>
      </c>
      <c r="P799" s="20" t="s">
        <v>3387</v>
      </c>
      <c r="Q799" s="3" t="s">
        <v>120</v>
      </c>
      <c r="R799" s="12"/>
      <c r="S799" s="21"/>
      <c r="T799" s="7" t="s">
        <v>3388</v>
      </c>
      <c r="U799" s="7" t="s">
        <v>3389</v>
      </c>
      <c r="V799" s="5" t="s">
        <v>636</v>
      </c>
      <c r="W799" s="5" t="s">
        <v>69</v>
      </c>
      <c r="X799" s="5" t="str">
        <f t="shared" si="85"/>
        <v>homeowner/car owner
clean up/cover up</v>
      </c>
      <c r="Y799" s="5" t="s">
        <v>70</v>
      </c>
      <c r="Z799" s="5" t="s">
        <v>71</v>
      </c>
      <c r="AA799" s="5" t="str">
        <f t="shared" si="86"/>
        <v>police/sheriff
other</v>
      </c>
      <c r="AB799" s="12"/>
      <c r="AC799" s="12"/>
      <c r="AD799" s="5" t="str">
        <f t="shared" si="87"/>
        <v>
</v>
      </c>
      <c r="AE799" s="12"/>
      <c r="AF799" s="12"/>
      <c r="AG799" s="12" t="str">
        <f t="shared" si="88"/>
        <v>
</v>
      </c>
      <c r="AH799" s="12">
        <v>2.0</v>
      </c>
      <c r="AI799" s="12" t="str">
        <f t="shared" si="59"/>
        <v>Graffiti</v>
      </c>
      <c r="AJ799" s="12" t="str">
        <f t="shared" si="60"/>
        <v>graffiti</v>
      </c>
      <c r="AK799" s="22" t="str">
        <f t="shared" si="89"/>
        <v>clean up/cover up, other</v>
      </c>
      <c r="AL799" s="23" t="str">
        <f t="shared" si="62"/>
        <v>homeowner/car owner, police/sheriff</v>
      </c>
      <c r="AM799" s="1" t="str">
        <f t="shared" si="90"/>
        <v>Latinx Community</v>
      </c>
      <c r="AN799" s="2" t="b">
        <f t="shared" si="64"/>
        <v>1</v>
      </c>
      <c r="AO799" s="1" t="b">
        <f t="shared" si="65"/>
        <v>1</v>
      </c>
      <c r="AP799" s="1" t="str">
        <f t="shared" si="66"/>
        <v>other</v>
      </c>
      <c r="AQ799" s="1" t="b">
        <f t="shared" si="67"/>
        <v>0</v>
      </c>
      <c r="AR799" s="1" t="b">
        <f t="shared" si="68"/>
        <v>0</v>
      </c>
      <c r="AS799" s="1" t="b">
        <f t="shared" si="69"/>
        <v>1</v>
      </c>
      <c r="AT799" s="1" t="str">
        <f t="shared" si="70"/>
        <v>homeowner/car owner</v>
      </c>
      <c r="AU799" s="1" t="b">
        <f t="shared" si="71"/>
        <v>0</v>
      </c>
      <c r="AV799" s="1" t="b">
        <f t="shared" si="72"/>
        <v>1</v>
      </c>
      <c r="AW799" s="1" t="str">
        <f t="shared" si="73"/>
        <v>police/sheriff</v>
      </c>
      <c r="AX799" s="1" t="b">
        <f t="shared" si="74"/>
        <v>0</v>
      </c>
      <c r="AY799" s="1" t="b">
        <f t="shared" si="75"/>
        <v>0</v>
      </c>
      <c r="AZ799" s="1" t="b">
        <f t="shared" si="76"/>
        <v>0</v>
      </c>
      <c r="BA799" s="1" t="b">
        <f t="shared" si="77"/>
        <v>0</v>
      </c>
      <c r="BB799" s="1" t="b">
        <f t="shared" si="78"/>
        <v>1</v>
      </c>
    </row>
    <row r="800">
      <c r="A800" s="16" t="s">
        <v>3390</v>
      </c>
      <c r="B800" s="24">
        <v>42689.0</v>
      </c>
      <c r="C800" s="4" t="s">
        <v>395</v>
      </c>
      <c r="D800" s="3" t="s">
        <v>333</v>
      </c>
      <c r="E800" s="3" t="s">
        <v>870</v>
      </c>
      <c r="F800" s="18" t="s">
        <v>82</v>
      </c>
      <c r="G800" s="26"/>
      <c r="H800" s="26"/>
      <c r="I800" s="25"/>
      <c r="J800" s="14"/>
      <c r="K800" s="19" t="s">
        <v>58</v>
      </c>
      <c r="L800" s="3" t="s">
        <v>316</v>
      </c>
      <c r="M800" s="3" t="s">
        <v>970</v>
      </c>
      <c r="N800" s="3" t="s">
        <v>3324</v>
      </c>
      <c r="O800" s="3" t="s">
        <v>317</v>
      </c>
      <c r="P800" s="20" t="s">
        <v>3391</v>
      </c>
      <c r="Q800" s="21"/>
      <c r="R800" s="21"/>
      <c r="S800" s="21"/>
      <c r="T800" s="7" t="s">
        <v>3392</v>
      </c>
      <c r="U800" s="7" t="s">
        <v>3393</v>
      </c>
      <c r="V800" s="5" t="s">
        <v>109</v>
      </c>
      <c r="W800" s="5" t="s">
        <v>111</v>
      </c>
      <c r="X800" s="5" t="str">
        <f t="shared" si="85"/>
        <v>mayor/council member
letters/statements</v>
      </c>
      <c r="Y800" s="5" t="s">
        <v>70</v>
      </c>
      <c r="Z800" s="5" t="s">
        <v>71</v>
      </c>
      <c r="AA800" s="5" t="str">
        <f t="shared" si="86"/>
        <v>police/sheriff
other</v>
      </c>
      <c r="AB800" s="12"/>
      <c r="AC800" s="12"/>
      <c r="AD800" s="5" t="str">
        <f t="shared" si="87"/>
        <v>
</v>
      </c>
      <c r="AE800" s="12"/>
      <c r="AF800" s="12"/>
      <c r="AG800" s="12" t="str">
        <f t="shared" si="88"/>
        <v>
</v>
      </c>
      <c r="AH800" s="12">
        <v>2.0</v>
      </c>
      <c r="AI800" s="12" t="str">
        <f t="shared" si="59"/>
        <v>Other</v>
      </c>
      <c r="AJ800" s="12" t="str">
        <f t="shared" si="60"/>
        <v>none</v>
      </c>
      <c r="AK800" s="22" t="str">
        <f t="shared" si="89"/>
        <v>letters/statements, other</v>
      </c>
      <c r="AL800" s="23" t="str">
        <f t="shared" si="62"/>
        <v>mayor/council member, police/sheriff</v>
      </c>
      <c r="AM800" s="1" t="str">
        <f t="shared" si="90"/>
        <v/>
      </c>
      <c r="AN800" s="2" t="b">
        <f t="shared" si="64"/>
        <v>0</v>
      </c>
      <c r="AO800" s="1" t="b">
        <f t="shared" si="65"/>
        <v>1</v>
      </c>
      <c r="AP800" s="1" t="str">
        <f t="shared" si="66"/>
        <v>other</v>
      </c>
      <c r="AQ800" s="1" t="b">
        <f t="shared" si="67"/>
        <v>0</v>
      </c>
      <c r="AR800" s="1" t="b">
        <f t="shared" si="68"/>
        <v>1</v>
      </c>
      <c r="AS800" s="1" t="b">
        <f t="shared" si="69"/>
        <v>0</v>
      </c>
      <c r="AT800" s="1" t="str">
        <f t="shared" si="70"/>
        <v>None</v>
      </c>
      <c r="AU800" s="1" t="b">
        <f t="shared" si="71"/>
        <v>0</v>
      </c>
      <c r="AV800" s="1" t="b">
        <f t="shared" si="72"/>
        <v>1</v>
      </c>
      <c r="AW800" s="1" t="str">
        <f t="shared" si="73"/>
        <v>police/sheriff</v>
      </c>
      <c r="AX800" s="1" t="b">
        <f t="shared" si="74"/>
        <v>0</v>
      </c>
      <c r="AY800" s="1" t="b">
        <f t="shared" si="75"/>
        <v>0</v>
      </c>
      <c r="AZ800" s="1" t="b">
        <f t="shared" si="76"/>
        <v>0</v>
      </c>
      <c r="BA800" s="1" t="b">
        <f t="shared" si="77"/>
        <v>0</v>
      </c>
      <c r="BB800" s="1" t="b">
        <f t="shared" si="78"/>
        <v>1</v>
      </c>
    </row>
    <row r="801">
      <c r="A801" s="16" t="s">
        <v>3394</v>
      </c>
      <c r="B801" s="24">
        <v>42690.0</v>
      </c>
      <c r="C801" s="4" t="s">
        <v>3395</v>
      </c>
      <c r="D801" s="3" t="s">
        <v>370</v>
      </c>
      <c r="E801" s="3" t="s">
        <v>53</v>
      </c>
      <c r="F801" s="18" t="s">
        <v>455</v>
      </c>
      <c r="G801" s="6"/>
      <c r="H801" s="6"/>
      <c r="I801" s="25"/>
      <c r="J801" s="14"/>
      <c r="K801" s="19" t="s">
        <v>58</v>
      </c>
      <c r="L801" s="3" t="s">
        <v>59</v>
      </c>
      <c r="M801" s="3" t="s">
        <v>3324</v>
      </c>
      <c r="N801" s="3" t="s">
        <v>3324</v>
      </c>
      <c r="O801" s="3" t="s">
        <v>3396</v>
      </c>
      <c r="P801" s="96" t="s">
        <v>3397</v>
      </c>
      <c r="Q801" s="21"/>
      <c r="R801" s="21"/>
      <c r="S801" s="21"/>
      <c r="T801" s="7" t="s">
        <v>3398</v>
      </c>
      <c r="U801" s="7" t="s">
        <v>3399</v>
      </c>
      <c r="V801" s="5" t="s">
        <v>636</v>
      </c>
      <c r="W801" s="5" t="s">
        <v>69</v>
      </c>
      <c r="X801" s="5" t="str">
        <f t="shared" si="85"/>
        <v>homeowner/car owner
clean up/cover up</v>
      </c>
      <c r="Y801" s="5" t="s">
        <v>70</v>
      </c>
      <c r="Z801" s="5" t="s">
        <v>71</v>
      </c>
      <c r="AA801" s="5" t="str">
        <f t="shared" si="86"/>
        <v>police/sheriff
other</v>
      </c>
      <c r="AB801" s="12"/>
      <c r="AC801" s="12"/>
      <c r="AD801" s="5" t="str">
        <f t="shared" si="87"/>
        <v>
</v>
      </c>
      <c r="AE801" s="12"/>
      <c r="AF801" s="12"/>
      <c r="AG801" s="12" t="str">
        <f t="shared" si="88"/>
        <v>
</v>
      </c>
      <c r="AH801" s="12">
        <v>2.0</v>
      </c>
      <c r="AI801" s="12" t="str">
        <f t="shared" si="59"/>
        <v>Graffiti</v>
      </c>
      <c r="AJ801" s="12" t="str">
        <f t="shared" si="60"/>
        <v>graffiti</v>
      </c>
      <c r="AK801" s="22" t="str">
        <f t="shared" si="89"/>
        <v>clean up/cover up, other</v>
      </c>
      <c r="AL801" s="23" t="str">
        <f t="shared" si="62"/>
        <v>homeowner/car owner, police/sheriff</v>
      </c>
      <c r="AM801" s="1" t="str">
        <f t="shared" si="90"/>
        <v/>
      </c>
      <c r="AN801" s="2" t="b">
        <f t="shared" si="64"/>
        <v>0</v>
      </c>
      <c r="AO801" s="1" t="b">
        <f t="shared" si="65"/>
        <v>1</v>
      </c>
      <c r="AP801" s="1" t="str">
        <f t="shared" si="66"/>
        <v>other</v>
      </c>
      <c r="AQ801" s="1" t="b">
        <f t="shared" si="67"/>
        <v>0</v>
      </c>
      <c r="AR801" s="1" t="b">
        <f t="shared" si="68"/>
        <v>0</v>
      </c>
      <c r="AS801" s="1" t="b">
        <f t="shared" si="69"/>
        <v>1</v>
      </c>
      <c r="AT801" s="1" t="str">
        <f t="shared" si="70"/>
        <v>homeowner/car owner</v>
      </c>
      <c r="AU801" s="1" t="b">
        <f t="shared" si="71"/>
        <v>0</v>
      </c>
      <c r="AV801" s="1" t="b">
        <f t="shared" si="72"/>
        <v>1</v>
      </c>
      <c r="AW801" s="1" t="str">
        <f t="shared" si="73"/>
        <v>police/sheriff</v>
      </c>
      <c r="AX801" s="1" t="b">
        <f t="shared" si="74"/>
        <v>0</v>
      </c>
      <c r="AY801" s="1" t="b">
        <f t="shared" si="75"/>
        <v>0</v>
      </c>
      <c r="AZ801" s="1" t="b">
        <f t="shared" si="76"/>
        <v>0</v>
      </c>
      <c r="BA801" s="1" t="b">
        <f t="shared" si="77"/>
        <v>0</v>
      </c>
      <c r="BB801" s="1" t="b">
        <f t="shared" si="78"/>
        <v>1</v>
      </c>
    </row>
    <row r="802">
      <c r="A802" s="16" t="s">
        <v>3400</v>
      </c>
      <c r="B802" s="24">
        <v>42690.0</v>
      </c>
      <c r="C802" s="4" t="s">
        <v>1035</v>
      </c>
      <c r="D802" s="3" t="s">
        <v>1036</v>
      </c>
      <c r="E802" s="3" t="s">
        <v>53</v>
      </c>
      <c r="F802" s="18" t="s">
        <v>54</v>
      </c>
      <c r="G802" s="6"/>
      <c r="H802" s="6"/>
      <c r="I802" s="7" t="s">
        <v>3401</v>
      </c>
      <c r="J802" s="14"/>
      <c r="K802" s="19" t="s">
        <v>58</v>
      </c>
      <c r="L802" s="3" t="s">
        <v>59</v>
      </c>
      <c r="M802" s="3" t="s">
        <v>3324</v>
      </c>
      <c r="N802" s="3" t="s">
        <v>3324</v>
      </c>
      <c r="O802" s="3" t="s">
        <v>214</v>
      </c>
      <c r="P802" s="20" t="s">
        <v>3402</v>
      </c>
      <c r="Q802" s="3" t="s">
        <v>65</v>
      </c>
      <c r="R802" s="3"/>
      <c r="S802" s="21"/>
      <c r="T802" s="7" t="s">
        <v>3403</v>
      </c>
      <c r="U802" s="7" t="s">
        <v>427</v>
      </c>
      <c r="V802" s="5" t="s">
        <v>91</v>
      </c>
      <c r="W802" s="5" t="s">
        <v>69</v>
      </c>
      <c r="X802" s="5" t="str">
        <f t="shared" si="85"/>
        <v>neighbors
clean up/cover up</v>
      </c>
      <c r="Y802" s="5" t="s">
        <v>68</v>
      </c>
      <c r="Z802" s="5" t="s">
        <v>69</v>
      </c>
      <c r="AA802" s="5" t="str">
        <f t="shared" si="86"/>
        <v>community members
clean up/cover up</v>
      </c>
      <c r="AB802" s="5" t="s">
        <v>91</v>
      </c>
      <c r="AC802" s="5" t="s">
        <v>226</v>
      </c>
      <c r="AD802" s="5" t="str">
        <f t="shared" si="87"/>
        <v>neighbors
victim support</v>
      </c>
      <c r="AE802" s="5" t="s">
        <v>70</v>
      </c>
      <c r="AF802" s="5" t="s">
        <v>71</v>
      </c>
      <c r="AG802" s="12" t="str">
        <f t="shared" si="88"/>
        <v>police/sheriff
other</v>
      </c>
      <c r="AH802" s="12">
        <v>4.0</v>
      </c>
      <c r="AI802" s="12" t="str">
        <f t="shared" si="59"/>
        <v>Vandalism</v>
      </c>
      <c r="AJ802" s="12" t="str">
        <f t="shared" si="60"/>
        <v>vandalism</v>
      </c>
      <c r="AK802" s="22" t="str">
        <f t="shared" si="89"/>
        <v>clean up/cover up, clean up/cover up, victim support, other</v>
      </c>
      <c r="AL802" s="23" t="str">
        <f t="shared" si="62"/>
        <v>neighbors, community members, neighbors, police/sheriff</v>
      </c>
      <c r="AM802" s="1" t="str">
        <f t="shared" si="90"/>
        <v>LGBTQ</v>
      </c>
      <c r="AN802" s="2" t="b">
        <f t="shared" si="64"/>
        <v>1</v>
      </c>
      <c r="AO802" s="1" t="b">
        <f t="shared" si="65"/>
        <v>1</v>
      </c>
      <c r="AP802" s="1" t="str">
        <f t="shared" si="66"/>
        <v>other</v>
      </c>
      <c r="AQ802" s="1" t="b">
        <f t="shared" si="67"/>
        <v>0</v>
      </c>
      <c r="AR802" s="1" t="b">
        <f t="shared" si="68"/>
        <v>0</v>
      </c>
      <c r="AS802" s="1" t="b">
        <f t="shared" si="69"/>
        <v>1</v>
      </c>
      <c r="AT802" s="1" t="str">
        <f t="shared" si="70"/>
        <v>neighbors</v>
      </c>
      <c r="AU802" s="1" t="b">
        <f t="shared" si="71"/>
        <v>0</v>
      </c>
      <c r="AV802" s="1" t="b">
        <f t="shared" si="72"/>
        <v>1</v>
      </c>
      <c r="AW802" s="1" t="str">
        <f t="shared" si="73"/>
        <v>police/sheriff</v>
      </c>
      <c r="AX802" s="1" t="b">
        <f t="shared" si="74"/>
        <v>0</v>
      </c>
      <c r="AY802" s="1" t="b">
        <f t="shared" si="75"/>
        <v>0</v>
      </c>
      <c r="AZ802" s="1" t="b">
        <f t="shared" si="76"/>
        <v>1</v>
      </c>
      <c r="BA802" s="1" t="b">
        <f t="shared" si="77"/>
        <v>1</v>
      </c>
      <c r="BB802" s="1" t="b">
        <f t="shared" si="78"/>
        <v>1</v>
      </c>
    </row>
    <row r="803">
      <c r="A803" s="16" t="s">
        <v>3404</v>
      </c>
      <c r="B803" s="24">
        <v>42694.0</v>
      </c>
      <c r="C803" s="4" t="s">
        <v>3405</v>
      </c>
      <c r="D803" s="3" t="s">
        <v>477</v>
      </c>
      <c r="E803" s="3" t="s">
        <v>96</v>
      </c>
      <c r="F803" s="18" t="s">
        <v>3406</v>
      </c>
      <c r="G803" s="6"/>
      <c r="H803" s="6"/>
      <c r="I803" s="25"/>
      <c r="J803" s="14"/>
      <c r="K803" s="19" t="s">
        <v>58</v>
      </c>
      <c r="L803" s="3" t="s">
        <v>59</v>
      </c>
      <c r="M803" s="3" t="s">
        <v>3324</v>
      </c>
      <c r="N803" s="3" t="s">
        <v>3324</v>
      </c>
      <c r="O803" s="3" t="s">
        <v>85</v>
      </c>
      <c r="P803" s="74"/>
      <c r="Q803" s="3" t="s">
        <v>359</v>
      </c>
      <c r="R803" s="21"/>
      <c r="S803" s="21"/>
      <c r="T803" s="7" t="s">
        <v>3407</v>
      </c>
      <c r="U803" s="25"/>
      <c r="V803" s="5" t="s">
        <v>70</v>
      </c>
      <c r="W803" s="5" t="s">
        <v>71</v>
      </c>
      <c r="X803" s="5" t="str">
        <f t="shared" si="85"/>
        <v>police/sheriff
other</v>
      </c>
      <c r="Y803" s="12"/>
      <c r="Z803" s="5"/>
      <c r="AA803" s="5" t="str">
        <f t="shared" si="86"/>
        <v>
</v>
      </c>
      <c r="AB803" s="12"/>
      <c r="AC803" s="12"/>
      <c r="AD803" s="5" t="str">
        <f t="shared" si="87"/>
        <v>
</v>
      </c>
      <c r="AE803" s="12"/>
      <c r="AF803" s="12"/>
      <c r="AG803" s="12" t="str">
        <f t="shared" si="88"/>
        <v>
</v>
      </c>
      <c r="AH803" s="12">
        <v>1.0</v>
      </c>
      <c r="AI803" s="12" t="str">
        <f t="shared" si="59"/>
        <v>Other</v>
      </c>
      <c r="AJ803" s="12" t="str">
        <f t="shared" si="60"/>
        <v>other</v>
      </c>
      <c r="AK803" s="22" t="str">
        <f t="shared" si="89"/>
        <v>other</v>
      </c>
      <c r="AL803" s="23" t="str">
        <f t="shared" si="62"/>
        <v>other</v>
      </c>
      <c r="AM803" s="1" t="str">
        <f t="shared" si="90"/>
        <v>Trump Supporter</v>
      </c>
      <c r="AN803" s="2" t="b">
        <f t="shared" si="64"/>
        <v>0</v>
      </c>
      <c r="AO803" s="1" t="b">
        <f t="shared" si="65"/>
        <v>1</v>
      </c>
      <c r="AP803" s="1" t="str">
        <f t="shared" si="66"/>
        <v>other</v>
      </c>
      <c r="AQ803" s="1" t="b">
        <f t="shared" si="67"/>
        <v>0</v>
      </c>
      <c r="AR803" s="1" t="b">
        <f t="shared" si="68"/>
        <v>0</v>
      </c>
      <c r="AS803" s="1" t="b">
        <f t="shared" si="69"/>
        <v>0</v>
      </c>
      <c r="AT803" s="1" t="str">
        <f t="shared" si="70"/>
        <v>None</v>
      </c>
      <c r="AU803" s="1" t="b">
        <f t="shared" si="71"/>
        <v>0</v>
      </c>
      <c r="AV803" s="1" t="b">
        <f t="shared" si="72"/>
        <v>1</v>
      </c>
      <c r="AW803" s="1" t="str">
        <f t="shared" si="73"/>
        <v>police/sheriff</v>
      </c>
      <c r="AX803" s="1" t="b">
        <f t="shared" si="74"/>
        <v>0</v>
      </c>
      <c r="AY803" s="1" t="b">
        <f t="shared" si="75"/>
        <v>0</v>
      </c>
      <c r="AZ803" s="1" t="b">
        <f t="shared" si="76"/>
        <v>0</v>
      </c>
      <c r="BA803" s="1" t="b">
        <f t="shared" si="77"/>
        <v>0</v>
      </c>
      <c r="BB803" s="1" t="b">
        <f t="shared" si="78"/>
        <v>1</v>
      </c>
    </row>
    <row r="804">
      <c r="A804" s="298" t="s">
        <v>3408</v>
      </c>
      <c r="B804" s="299">
        <v>42695.0</v>
      </c>
      <c r="C804" s="300" t="s">
        <v>528</v>
      </c>
      <c r="D804" s="301" t="s">
        <v>324</v>
      </c>
      <c r="E804" s="301" t="s">
        <v>53</v>
      </c>
      <c r="F804" s="18" t="s">
        <v>55</v>
      </c>
      <c r="G804" s="302"/>
      <c r="H804" s="302"/>
      <c r="I804" s="303"/>
      <c r="J804" s="14"/>
      <c r="K804" s="304"/>
      <c r="L804" s="301" t="s">
        <v>59</v>
      </c>
      <c r="M804" s="301" t="s">
        <v>3324</v>
      </c>
      <c r="N804" s="301" t="s">
        <v>3324</v>
      </c>
      <c r="O804" s="301" t="s">
        <v>3396</v>
      </c>
      <c r="P804" s="305"/>
      <c r="Q804" s="45"/>
      <c r="R804" s="306"/>
      <c r="S804" s="307"/>
      <c r="T804" s="303" t="s">
        <v>3409</v>
      </c>
      <c r="U804" s="303"/>
      <c r="V804" s="308"/>
      <c r="W804" s="308"/>
      <c r="X804" s="308"/>
      <c r="Y804" s="308"/>
      <c r="Z804" s="308"/>
      <c r="AA804" s="308"/>
      <c r="AB804" s="308"/>
      <c r="AC804" s="308"/>
      <c r="AD804" s="308"/>
      <c r="AE804" s="306"/>
      <c r="AF804" s="306"/>
      <c r="AG804" s="306"/>
      <c r="AH804" s="306"/>
      <c r="AI804" s="12" t="str">
        <f t="shared" si="59"/>
        <v>Graffiti</v>
      </c>
      <c r="AJ804" s="12" t="str">
        <f t="shared" si="60"/>
        <v>graffiti</v>
      </c>
      <c r="AK804" s="309"/>
      <c r="AL804" s="39" t="str">
        <f t="shared" si="62"/>
        <v/>
      </c>
      <c r="AM804" s="310"/>
      <c r="AN804" s="2" t="b">
        <f t="shared" si="64"/>
        <v>0</v>
      </c>
      <c r="AO804" s="1" t="b">
        <f t="shared" si="65"/>
        <v>0</v>
      </c>
      <c r="AP804" s="1" t="str">
        <f t="shared" si="66"/>
        <v>no involvement</v>
      </c>
      <c r="AQ804" s="1" t="b">
        <f t="shared" si="67"/>
        <v>0</v>
      </c>
      <c r="AR804" s="1" t="b">
        <f t="shared" si="68"/>
        <v>0</v>
      </c>
      <c r="AS804" s="1" t="b">
        <f t="shared" si="69"/>
        <v>0</v>
      </c>
      <c r="AT804" s="1" t="str">
        <f t="shared" si="70"/>
        <v>None</v>
      </c>
      <c r="AU804" s="1" t="b">
        <f t="shared" si="71"/>
        <v>0</v>
      </c>
      <c r="AV804" s="1" t="b">
        <f t="shared" si="72"/>
        <v>0</v>
      </c>
      <c r="AW804" s="1" t="str">
        <f t="shared" si="73"/>
        <v>None</v>
      </c>
      <c r="AX804" s="1" t="b">
        <f t="shared" si="74"/>
        <v>0</v>
      </c>
      <c r="AY804" s="1" t="b">
        <f t="shared" si="75"/>
        <v>0</v>
      </c>
      <c r="AZ804" s="1" t="b">
        <f t="shared" si="76"/>
        <v>0</v>
      </c>
      <c r="BA804" s="1" t="b">
        <f t="shared" si="77"/>
        <v>0</v>
      </c>
      <c r="BB804" s="1" t="b">
        <f t="shared" si="78"/>
        <v>0</v>
      </c>
    </row>
    <row r="805">
      <c r="A805" s="16" t="s">
        <v>3410</v>
      </c>
      <c r="B805" s="24">
        <v>42698.0</v>
      </c>
      <c r="C805" s="4" t="s">
        <v>467</v>
      </c>
      <c r="D805" s="3" t="s">
        <v>182</v>
      </c>
      <c r="E805" s="3" t="s">
        <v>96</v>
      </c>
      <c r="F805" s="18" t="s">
        <v>3411</v>
      </c>
      <c r="G805" s="6"/>
      <c r="H805" s="6"/>
      <c r="I805" s="7" t="s">
        <v>56</v>
      </c>
      <c r="J805" s="14"/>
      <c r="K805" s="19" t="s">
        <v>58</v>
      </c>
      <c r="L805" s="3" t="s">
        <v>59</v>
      </c>
      <c r="M805" s="3" t="s">
        <v>3324</v>
      </c>
      <c r="N805" s="3" t="s">
        <v>3324</v>
      </c>
      <c r="O805" s="3" t="s">
        <v>98</v>
      </c>
      <c r="P805" s="96" t="s">
        <v>3412</v>
      </c>
      <c r="Q805" s="3" t="s">
        <v>64</v>
      </c>
      <c r="R805" s="101" t="s">
        <v>87</v>
      </c>
      <c r="S805" s="3" t="s">
        <v>126</v>
      </c>
      <c r="T805" s="7" t="s">
        <v>3413</v>
      </c>
      <c r="U805" s="7" t="s">
        <v>3414</v>
      </c>
      <c r="V805" s="5" t="s">
        <v>636</v>
      </c>
      <c r="W805" s="5" t="s">
        <v>69</v>
      </c>
      <c r="X805" s="5" t="str">
        <f t="shared" ref="X805:X812" si="91">V805&amp;char(10)&amp;W805</f>
        <v>homeowner/car owner
clean up/cover up</v>
      </c>
      <c r="Y805" s="5" t="s">
        <v>68</v>
      </c>
      <c r="Z805" s="5" t="s">
        <v>226</v>
      </c>
      <c r="AA805" s="5" t="str">
        <f t="shared" ref="AA805:AA812" si="92">Y805&amp;char(10)&amp;Z805</f>
        <v>community members
victim support</v>
      </c>
      <c r="AB805" s="5" t="s">
        <v>70</v>
      </c>
      <c r="AC805" s="5" t="s">
        <v>42</v>
      </c>
      <c r="AD805" s="5" t="str">
        <f t="shared" ref="AD805:AD812" si="93">AB805&amp;char(10)&amp;AC805</f>
        <v>police/sheriff
suspension/denial of access to space</v>
      </c>
      <c r="AE805" s="5" t="s">
        <v>109</v>
      </c>
      <c r="AF805" s="5" t="s">
        <v>111</v>
      </c>
      <c r="AG805" s="12" t="str">
        <f t="shared" ref="AG805:AG812" si="94">AE805&amp;char(10)&amp;AF805</f>
        <v>mayor/council member
letters/statements</v>
      </c>
      <c r="AH805" s="12">
        <v>4.0</v>
      </c>
      <c r="AI805" s="12" t="str">
        <f t="shared" si="59"/>
        <v>Crime</v>
      </c>
      <c r="AJ805" s="12" t="str">
        <f t="shared" si="60"/>
        <v>vandalism</v>
      </c>
      <c r="AK805" s="22" t="str">
        <f t="shared" ref="AK805:AK812" si="95">IF(ISBLANK(W805), "", IF(ISBLANK(Z805), W805, IF(ISBLANK(AC805), CONCATENATE(W805, ", ", Z805), IF(ISBLANK(AF805), CONCATENATE(W805, ", ", Z805, ", ", AC805), CONCATENATE(W805, ", ", Z805, ", ", AC805, ", ", AF805)))))</f>
        <v>clean up/cover up, victim support, suspension/denial of access to space, letters/statements</v>
      </c>
      <c r="AL805" s="23" t="str">
        <f t="shared" si="62"/>
        <v>homeowner/car owner, community members, police/sheriff, mayor/council member</v>
      </c>
      <c r="AM805" s="1" t="str">
        <f t="shared" ref="AM805:AM812" si="96">if(isblank(Q805), "", if(isblank(R805), Q805, concatenate(Q805, ", ", R805)))</f>
        <v>Black American Community, Non-White</v>
      </c>
      <c r="AN805" s="2" t="b">
        <f t="shared" si="64"/>
        <v>0</v>
      </c>
      <c r="AO805" s="1" t="b">
        <f t="shared" si="65"/>
        <v>1</v>
      </c>
      <c r="AP805" s="1" t="str">
        <f t="shared" si="66"/>
        <v>suspension/denial of access to space</v>
      </c>
      <c r="AQ805" s="1" t="b">
        <f t="shared" si="67"/>
        <v>0</v>
      </c>
      <c r="AR805" s="1" t="b">
        <f t="shared" si="68"/>
        <v>1</v>
      </c>
      <c r="AS805" s="1" t="b">
        <f t="shared" si="69"/>
        <v>1</v>
      </c>
      <c r="AT805" s="1" t="str">
        <f t="shared" si="70"/>
        <v>homeowner/car owner</v>
      </c>
      <c r="AU805" s="1" t="b">
        <f t="shared" si="71"/>
        <v>1</v>
      </c>
      <c r="AV805" s="1" t="b">
        <f t="shared" si="72"/>
        <v>0</v>
      </c>
      <c r="AW805" s="1" t="str">
        <f t="shared" si="73"/>
        <v>None</v>
      </c>
      <c r="AX805" s="1" t="b">
        <f t="shared" si="74"/>
        <v>0</v>
      </c>
      <c r="AY805" s="1" t="b">
        <f t="shared" si="75"/>
        <v>0</v>
      </c>
      <c r="AZ805" s="1" t="b">
        <f t="shared" si="76"/>
        <v>1</v>
      </c>
      <c r="BA805" s="1" t="b">
        <f t="shared" si="77"/>
        <v>1</v>
      </c>
      <c r="BB805" s="1" t="b">
        <f t="shared" si="78"/>
        <v>1</v>
      </c>
    </row>
    <row r="806">
      <c r="A806" s="16" t="s">
        <v>3408</v>
      </c>
      <c r="B806" s="24">
        <v>42702.0</v>
      </c>
      <c r="C806" s="4" t="s">
        <v>528</v>
      </c>
      <c r="D806" s="3" t="s">
        <v>324</v>
      </c>
      <c r="E806" s="3" t="s">
        <v>53</v>
      </c>
      <c r="F806" s="18" t="s">
        <v>55</v>
      </c>
      <c r="G806" s="6"/>
      <c r="H806" s="6"/>
      <c r="I806" s="25"/>
      <c r="J806" s="14"/>
      <c r="K806" s="19" t="s">
        <v>83</v>
      </c>
      <c r="L806" s="3" t="s">
        <v>59</v>
      </c>
      <c r="M806" s="3" t="s">
        <v>3324</v>
      </c>
      <c r="N806" s="3" t="s">
        <v>3324</v>
      </c>
      <c r="O806" s="3" t="s">
        <v>3396</v>
      </c>
      <c r="P806" s="20" t="s">
        <v>3415</v>
      </c>
      <c r="Q806" s="3" t="s">
        <v>87</v>
      </c>
      <c r="R806" s="21"/>
      <c r="S806" s="21"/>
      <c r="T806" s="7" t="s">
        <v>3416</v>
      </c>
      <c r="U806" s="7" t="s">
        <v>3417</v>
      </c>
      <c r="V806" s="5" t="s">
        <v>68</v>
      </c>
      <c r="W806" s="5" t="s">
        <v>69</v>
      </c>
      <c r="X806" s="5" t="str">
        <f t="shared" si="91"/>
        <v>community members
clean up/cover up</v>
      </c>
      <c r="Y806" s="12"/>
      <c r="Z806" s="5"/>
      <c r="AA806" s="5" t="str">
        <f t="shared" si="92"/>
        <v>
</v>
      </c>
      <c r="AB806" s="12"/>
      <c r="AC806" s="12"/>
      <c r="AD806" s="5" t="str">
        <f t="shared" si="93"/>
        <v>
</v>
      </c>
      <c r="AE806" s="12"/>
      <c r="AF806" s="12"/>
      <c r="AG806" s="12" t="str">
        <f t="shared" si="94"/>
        <v>
</v>
      </c>
      <c r="AH806" s="12">
        <v>1.0</v>
      </c>
      <c r="AI806" s="12" t="str">
        <f t="shared" si="59"/>
        <v>Graffiti</v>
      </c>
      <c r="AJ806" s="12" t="str">
        <f t="shared" si="60"/>
        <v>graffiti</v>
      </c>
      <c r="AK806" s="22" t="str">
        <f t="shared" si="95"/>
        <v>clean up/cover up</v>
      </c>
      <c r="AL806" s="23" t="str">
        <f t="shared" si="62"/>
        <v>clean up/cover up</v>
      </c>
      <c r="AM806" s="1" t="str">
        <f t="shared" si="96"/>
        <v>Non-White</v>
      </c>
      <c r="AN806" s="2" t="b">
        <f t="shared" si="64"/>
        <v>0</v>
      </c>
      <c r="AO806" s="1" t="b">
        <f t="shared" si="65"/>
        <v>0</v>
      </c>
      <c r="AP806" s="1" t="str">
        <f t="shared" si="66"/>
        <v>no involvement</v>
      </c>
      <c r="AQ806" s="1" t="b">
        <f t="shared" si="67"/>
        <v>0</v>
      </c>
      <c r="AR806" s="1" t="b">
        <f t="shared" si="68"/>
        <v>0</v>
      </c>
      <c r="AS806" s="1" t="b">
        <f t="shared" si="69"/>
        <v>1</v>
      </c>
      <c r="AT806" s="1" t="str">
        <f t="shared" si="70"/>
        <v>community members</v>
      </c>
      <c r="AU806" s="1" t="b">
        <f t="shared" si="71"/>
        <v>0</v>
      </c>
      <c r="AV806" s="1" t="b">
        <f t="shared" si="72"/>
        <v>0</v>
      </c>
      <c r="AW806" s="1" t="str">
        <f t="shared" si="73"/>
        <v>None</v>
      </c>
      <c r="AX806" s="1" t="b">
        <f t="shared" si="74"/>
        <v>0</v>
      </c>
      <c r="AY806" s="1" t="b">
        <f t="shared" si="75"/>
        <v>0</v>
      </c>
      <c r="AZ806" s="1" t="b">
        <f t="shared" si="76"/>
        <v>0</v>
      </c>
      <c r="BA806" s="1" t="b">
        <f t="shared" si="77"/>
        <v>0</v>
      </c>
      <c r="BB806" s="1" t="b">
        <f t="shared" si="78"/>
        <v>1</v>
      </c>
    </row>
    <row r="807">
      <c r="A807" s="75" t="s">
        <v>3418</v>
      </c>
      <c r="B807" s="219">
        <v>42704.0</v>
      </c>
      <c r="C807" s="77" t="s">
        <v>3419</v>
      </c>
      <c r="D807" s="45" t="s">
        <v>333</v>
      </c>
      <c r="E807" s="45" t="s">
        <v>870</v>
      </c>
      <c r="F807" s="18" t="s">
        <v>55</v>
      </c>
      <c r="G807" s="78"/>
      <c r="H807" s="78"/>
      <c r="I807" s="83" t="s">
        <v>2988</v>
      </c>
      <c r="J807" s="27"/>
      <c r="K807" s="80" t="s">
        <v>83</v>
      </c>
      <c r="L807" s="45" t="s">
        <v>59</v>
      </c>
      <c r="M807" s="45" t="s">
        <v>3324</v>
      </c>
      <c r="N807" s="45" t="s">
        <v>3324</v>
      </c>
      <c r="O807" s="45" t="s">
        <v>366</v>
      </c>
      <c r="P807" s="88" t="s">
        <v>3420</v>
      </c>
      <c r="Q807" s="45" t="s">
        <v>87</v>
      </c>
      <c r="R807" s="21"/>
      <c r="S807" s="36"/>
      <c r="T807" s="83" t="s">
        <v>3421</v>
      </c>
      <c r="U807" s="83" t="s">
        <v>3422</v>
      </c>
      <c r="V807" s="5" t="s">
        <v>70</v>
      </c>
      <c r="W807" s="5" t="s">
        <v>71</v>
      </c>
      <c r="X807" s="5" t="str">
        <f t="shared" si="91"/>
        <v>police/sheriff
other</v>
      </c>
      <c r="Y807" s="12"/>
      <c r="Z807" s="5"/>
      <c r="AA807" s="5" t="str">
        <f t="shared" si="92"/>
        <v>
</v>
      </c>
      <c r="AB807" s="12"/>
      <c r="AC807" s="12"/>
      <c r="AD807" s="5" t="str">
        <f t="shared" si="93"/>
        <v>
</v>
      </c>
      <c r="AE807" s="12"/>
      <c r="AF807" s="12"/>
      <c r="AG807" s="12" t="str">
        <f t="shared" si="94"/>
        <v>
</v>
      </c>
      <c r="AH807" s="12">
        <v>1.0</v>
      </c>
      <c r="AI807" s="12" t="str">
        <f t="shared" si="59"/>
        <v>Graffiti</v>
      </c>
      <c r="AJ807" s="12" t="str">
        <f t="shared" si="60"/>
        <v>graffiti</v>
      </c>
      <c r="AK807" s="22" t="str">
        <f t="shared" si="95"/>
        <v>other</v>
      </c>
      <c r="AL807" s="39" t="str">
        <f t="shared" si="62"/>
        <v>other</v>
      </c>
      <c r="AM807" s="1" t="str">
        <f t="shared" si="96"/>
        <v>Non-White</v>
      </c>
      <c r="AN807" s="2" t="b">
        <f t="shared" si="64"/>
        <v>0</v>
      </c>
      <c r="AO807" s="1" t="b">
        <f t="shared" si="65"/>
        <v>1</v>
      </c>
      <c r="AP807" s="1" t="str">
        <f t="shared" si="66"/>
        <v>other</v>
      </c>
      <c r="AQ807" s="1" t="b">
        <f t="shared" si="67"/>
        <v>0</v>
      </c>
      <c r="AR807" s="1" t="b">
        <f t="shared" si="68"/>
        <v>0</v>
      </c>
      <c r="AS807" s="1" t="b">
        <f t="shared" si="69"/>
        <v>0</v>
      </c>
      <c r="AT807" s="1" t="str">
        <f t="shared" si="70"/>
        <v>None</v>
      </c>
      <c r="AU807" s="1" t="b">
        <f t="shared" si="71"/>
        <v>0</v>
      </c>
      <c r="AV807" s="1" t="b">
        <f t="shared" si="72"/>
        <v>1</v>
      </c>
      <c r="AW807" s="1" t="str">
        <f t="shared" si="73"/>
        <v>police/sheriff</v>
      </c>
      <c r="AX807" s="1" t="b">
        <f t="shared" si="74"/>
        <v>0</v>
      </c>
      <c r="AY807" s="1" t="b">
        <f t="shared" si="75"/>
        <v>0</v>
      </c>
      <c r="AZ807" s="1" t="b">
        <f t="shared" si="76"/>
        <v>0</v>
      </c>
      <c r="BA807" s="1" t="b">
        <f t="shared" si="77"/>
        <v>0</v>
      </c>
      <c r="BB807" s="1" t="b">
        <f t="shared" si="78"/>
        <v>1</v>
      </c>
    </row>
    <row r="808">
      <c r="A808" s="16" t="s">
        <v>3423</v>
      </c>
      <c r="B808" s="17">
        <v>42705.0</v>
      </c>
      <c r="C808" s="4" t="s">
        <v>3424</v>
      </c>
      <c r="D808" s="3" t="s">
        <v>477</v>
      </c>
      <c r="E808" s="3" t="s">
        <v>96</v>
      </c>
      <c r="F808" s="18" t="s">
        <v>3425</v>
      </c>
      <c r="G808" s="6"/>
      <c r="H808" s="6"/>
      <c r="I808" s="7" t="s">
        <v>3426</v>
      </c>
      <c r="J808" s="27"/>
      <c r="K808" s="19" t="s">
        <v>83</v>
      </c>
      <c r="L808" s="3" t="s">
        <v>59</v>
      </c>
      <c r="M808" s="3" t="s">
        <v>3324</v>
      </c>
      <c r="N808" s="3" t="s">
        <v>3324</v>
      </c>
      <c r="O808" s="3" t="s">
        <v>214</v>
      </c>
      <c r="P808" s="96" t="s">
        <v>3427</v>
      </c>
      <c r="Q808" s="3" t="s">
        <v>359</v>
      </c>
      <c r="R808" s="21"/>
      <c r="S808" s="21"/>
      <c r="T808" s="7" t="s">
        <v>3428</v>
      </c>
      <c r="U808" s="7" t="s">
        <v>3429</v>
      </c>
      <c r="V808" s="5" t="s">
        <v>70</v>
      </c>
      <c r="W808" s="5" t="s">
        <v>71</v>
      </c>
      <c r="X808" s="5" t="str">
        <f t="shared" si="91"/>
        <v>police/sheriff
other</v>
      </c>
      <c r="Y808" s="12"/>
      <c r="Z808" s="5"/>
      <c r="AA808" s="5" t="str">
        <f t="shared" si="92"/>
        <v>
</v>
      </c>
      <c r="AB808" s="12"/>
      <c r="AC808" s="12"/>
      <c r="AD808" s="5" t="str">
        <f t="shared" si="93"/>
        <v>
</v>
      </c>
      <c r="AE808" s="12"/>
      <c r="AF808" s="12"/>
      <c r="AG808" s="12" t="str">
        <f t="shared" si="94"/>
        <v>
</v>
      </c>
      <c r="AH808" s="12">
        <v>1.0</v>
      </c>
      <c r="AI808" s="12" t="str">
        <f t="shared" si="59"/>
        <v>Vandalism</v>
      </c>
      <c r="AJ808" s="12" t="str">
        <f t="shared" si="60"/>
        <v>vandalism</v>
      </c>
      <c r="AK808" s="22" t="str">
        <f t="shared" si="95"/>
        <v>other</v>
      </c>
      <c r="AL808" s="23" t="str">
        <f t="shared" si="62"/>
        <v>other</v>
      </c>
      <c r="AM808" s="1" t="str">
        <f t="shared" si="96"/>
        <v>Trump Supporter</v>
      </c>
      <c r="AN808" s="2" t="b">
        <f t="shared" si="64"/>
        <v>1</v>
      </c>
      <c r="AO808" s="1" t="b">
        <f t="shared" si="65"/>
        <v>1</v>
      </c>
      <c r="AP808" s="1" t="str">
        <f t="shared" si="66"/>
        <v>other</v>
      </c>
      <c r="AQ808" s="1" t="b">
        <f t="shared" si="67"/>
        <v>0</v>
      </c>
      <c r="AR808" s="1" t="b">
        <f t="shared" si="68"/>
        <v>0</v>
      </c>
      <c r="AS808" s="1" t="b">
        <f t="shared" si="69"/>
        <v>0</v>
      </c>
      <c r="AT808" s="1" t="str">
        <f t="shared" si="70"/>
        <v>None</v>
      </c>
      <c r="AU808" s="1" t="b">
        <f t="shared" si="71"/>
        <v>0</v>
      </c>
      <c r="AV808" s="1" t="b">
        <f t="shared" si="72"/>
        <v>1</v>
      </c>
      <c r="AW808" s="1" t="str">
        <f t="shared" si="73"/>
        <v>police/sheriff</v>
      </c>
      <c r="AX808" s="1" t="b">
        <f t="shared" si="74"/>
        <v>0</v>
      </c>
      <c r="AY808" s="1" t="b">
        <f t="shared" si="75"/>
        <v>0</v>
      </c>
      <c r="AZ808" s="1" t="b">
        <f t="shared" si="76"/>
        <v>0</v>
      </c>
      <c r="BA808" s="1" t="b">
        <f t="shared" si="77"/>
        <v>0</v>
      </c>
      <c r="BB808" s="1" t="b">
        <f t="shared" si="78"/>
        <v>1</v>
      </c>
    </row>
    <row r="809">
      <c r="A809" s="16" t="s">
        <v>3430</v>
      </c>
      <c r="B809" s="17">
        <v>42712.0</v>
      </c>
      <c r="C809" s="4" t="s">
        <v>3431</v>
      </c>
      <c r="D809" s="3" t="s">
        <v>81</v>
      </c>
      <c r="E809" s="3" t="s">
        <v>53</v>
      </c>
      <c r="F809" s="18" t="s">
        <v>54</v>
      </c>
      <c r="G809" s="6"/>
      <c r="H809" s="6"/>
      <c r="I809" s="7" t="s">
        <v>3432</v>
      </c>
      <c r="J809" s="27"/>
      <c r="K809" s="19" t="s">
        <v>58</v>
      </c>
      <c r="L809" s="3" t="s">
        <v>59</v>
      </c>
      <c r="M809" s="3" t="s">
        <v>3324</v>
      </c>
      <c r="N809" s="3" t="s">
        <v>3324</v>
      </c>
      <c r="O809" s="3" t="s">
        <v>98</v>
      </c>
      <c r="P809" s="74"/>
      <c r="Q809" s="3" t="s">
        <v>64</v>
      </c>
      <c r="R809" s="21"/>
      <c r="S809" s="21"/>
      <c r="T809" s="7" t="s">
        <v>561</v>
      </c>
      <c r="U809" s="7" t="s">
        <v>3433</v>
      </c>
      <c r="V809" s="5" t="s">
        <v>70</v>
      </c>
      <c r="W809" s="5" t="s">
        <v>71</v>
      </c>
      <c r="X809" s="5" t="str">
        <f t="shared" si="91"/>
        <v>police/sheriff
other</v>
      </c>
      <c r="Y809" s="12"/>
      <c r="Z809" s="5"/>
      <c r="AA809" s="5" t="str">
        <f t="shared" si="92"/>
        <v>
</v>
      </c>
      <c r="AB809" s="12"/>
      <c r="AC809" s="12"/>
      <c r="AD809" s="5" t="str">
        <f t="shared" si="93"/>
        <v>
</v>
      </c>
      <c r="AE809" s="12"/>
      <c r="AF809" s="12"/>
      <c r="AG809" s="12" t="str">
        <f t="shared" si="94"/>
        <v>
</v>
      </c>
      <c r="AH809" s="12">
        <v>1.0</v>
      </c>
      <c r="AI809" s="12" t="str">
        <f t="shared" si="59"/>
        <v>Vandalism</v>
      </c>
      <c r="AJ809" s="12" t="str">
        <f t="shared" si="60"/>
        <v>vandalism</v>
      </c>
      <c r="AK809" s="22" t="str">
        <f t="shared" si="95"/>
        <v>other</v>
      </c>
      <c r="AL809" s="23" t="str">
        <f t="shared" si="62"/>
        <v>other</v>
      </c>
      <c r="AM809" s="1" t="str">
        <f t="shared" si="96"/>
        <v>Black American Community</v>
      </c>
      <c r="AN809" s="2" t="b">
        <f t="shared" si="64"/>
        <v>1</v>
      </c>
      <c r="AO809" s="1" t="b">
        <f t="shared" si="65"/>
        <v>1</v>
      </c>
      <c r="AP809" s="1" t="str">
        <f t="shared" si="66"/>
        <v>other</v>
      </c>
      <c r="AQ809" s="1" t="b">
        <f t="shared" si="67"/>
        <v>0</v>
      </c>
      <c r="AR809" s="1" t="b">
        <f t="shared" si="68"/>
        <v>0</v>
      </c>
      <c r="AS809" s="1" t="b">
        <f t="shared" si="69"/>
        <v>0</v>
      </c>
      <c r="AT809" s="1" t="str">
        <f t="shared" si="70"/>
        <v>None</v>
      </c>
      <c r="AU809" s="1" t="b">
        <f t="shared" si="71"/>
        <v>0</v>
      </c>
      <c r="AV809" s="1" t="b">
        <f t="shared" si="72"/>
        <v>1</v>
      </c>
      <c r="AW809" s="1" t="str">
        <f t="shared" si="73"/>
        <v>police/sheriff</v>
      </c>
      <c r="AX809" s="1" t="b">
        <f t="shared" si="74"/>
        <v>0</v>
      </c>
      <c r="AY809" s="1" t="b">
        <f t="shared" si="75"/>
        <v>0</v>
      </c>
      <c r="AZ809" s="1" t="b">
        <f t="shared" si="76"/>
        <v>0</v>
      </c>
      <c r="BA809" s="1" t="b">
        <f t="shared" si="77"/>
        <v>0</v>
      </c>
      <c r="BB809" s="1" t="b">
        <f t="shared" si="78"/>
        <v>1</v>
      </c>
    </row>
    <row r="810">
      <c r="A810" s="16" t="s">
        <v>3434</v>
      </c>
      <c r="B810" s="17">
        <v>42714.0</v>
      </c>
      <c r="C810" s="4" t="s">
        <v>3435</v>
      </c>
      <c r="D810" s="3" t="s">
        <v>210</v>
      </c>
      <c r="E810" s="3" t="s">
        <v>53</v>
      </c>
      <c r="F810" s="18" t="s">
        <v>54</v>
      </c>
      <c r="G810" s="6"/>
      <c r="H810" s="6"/>
      <c r="I810" s="7" t="s">
        <v>3436</v>
      </c>
      <c r="J810" s="27"/>
      <c r="K810" s="19" t="s">
        <v>132</v>
      </c>
      <c r="L810" s="3" t="s">
        <v>3437</v>
      </c>
      <c r="M810" s="3" t="s">
        <v>2807</v>
      </c>
      <c r="N810" s="3" t="s">
        <v>3324</v>
      </c>
      <c r="O810" s="3" t="s">
        <v>2545</v>
      </c>
      <c r="P810" s="21"/>
      <c r="Q810" s="45" t="s">
        <v>883</v>
      </c>
      <c r="R810" s="21"/>
      <c r="S810" s="21"/>
      <c r="T810" s="7" t="s">
        <v>3438</v>
      </c>
      <c r="U810" s="120" t="s">
        <v>3439</v>
      </c>
      <c r="V810" s="5" t="s">
        <v>70</v>
      </c>
      <c r="W810" s="5" t="s">
        <v>71</v>
      </c>
      <c r="X810" s="5" t="str">
        <f t="shared" si="91"/>
        <v>police/sheriff
other</v>
      </c>
      <c r="Y810" s="12"/>
      <c r="Z810" s="5"/>
      <c r="AA810" s="5" t="str">
        <f t="shared" si="92"/>
        <v>
</v>
      </c>
      <c r="AB810" s="12"/>
      <c r="AC810" s="12"/>
      <c r="AD810" s="5" t="str">
        <f t="shared" si="93"/>
        <v>
</v>
      </c>
      <c r="AE810" s="12"/>
      <c r="AF810" s="12"/>
      <c r="AG810" s="12" t="str">
        <f t="shared" si="94"/>
        <v>
</v>
      </c>
      <c r="AH810" s="12">
        <v>1.0</v>
      </c>
      <c r="AI810" s="12" t="str">
        <f t="shared" si="59"/>
        <v>Vandalism</v>
      </c>
      <c r="AJ810" s="12" t="str">
        <f t="shared" si="60"/>
        <v>vandalism</v>
      </c>
      <c r="AK810" s="22" t="str">
        <f t="shared" si="95"/>
        <v>other</v>
      </c>
      <c r="AL810" s="39" t="str">
        <f t="shared" si="62"/>
        <v>other</v>
      </c>
      <c r="AM810" s="1" t="str">
        <f t="shared" si="96"/>
        <v>multiple</v>
      </c>
      <c r="AN810" s="2" t="b">
        <f t="shared" si="64"/>
        <v>0</v>
      </c>
      <c r="AO810" s="1" t="b">
        <f t="shared" si="65"/>
        <v>1</v>
      </c>
      <c r="AP810" s="1" t="str">
        <f t="shared" si="66"/>
        <v>other</v>
      </c>
      <c r="AQ810" s="1" t="b">
        <f t="shared" si="67"/>
        <v>0</v>
      </c>
      <c r="AR810" s="1" t="b">
        <f t="shared" si="68"/>
        <v>0</v>
      </c>
      <c r="AS810" s="1" t="b">
        <f t="shared" si="69"/>
        <v>0</v>
      </c>
      <c r="AT810" s="1" t="str">
        <f t="shared" si="70"/>
        <v>None</v>
      </c>
      <c r="AU810" s="1" t="b">
        <f t="shared" si="71"/>
        <v>0</v>
      </c>
      <c r="AV810" s="1" t="b">
        <f t="shared" si="72"/>
        <v>1</v>
      </c>
      <c r="AW810" s="1" t="str">
        <f t="shared" si="73"/>
        <v>police/sheriff</v>
      </c>
      <c r="AX810" s="1" t="b">
        <f t="shared" si="74"/>
        <v>0</v>
      </c>
      <c r="AY810" s="1" t="b">
        <f t="shared" si="75"/>
        <v>0</v>
      </c>
      <c r="AZ810" s="1" t="b">
        <f t="shared" si="76"/>
        <v>0</v>
      </c>
      <c r="BA810" s="1" t="b">
        <f t="shared" si="77"/>
        <v>0</v>
      </c>
      <c r="BB810" s="1" t="b">
        <f t="shared" si="78"/>
        <v>1</v>
      </c>
    </row>
    <row r="811">
      <c r="A811" s="16" t="s">
        <v>3440</v>
      </c>
      <c r="B811" s="24">
        <v>42720.0</v>
      </c>
      <c r="C811" s="4" t="s">
        <v>278</v>
      </c>
      <c r="D811" s="3" t="s">
        <v>95</v>
      </c>
      <c r="E811" s="3" t="s">
        <v>53</v>
      </c>
      <c r="F811" s="18" t="s">
        <v>1697</v>
      </c>
      <c r="G811" s="6"/>
      <c r="H811" s="6"/>
      <c r="I811" s="7" t="s">
        <v>248</v>
      </c>
      <c r="J811" s="27"/>
      <c r="K811" s="19" t="s">
        <v>58</v>
      </c>
      <c r="L811" s="3" t="s">
        <v>59</v>
      </c>
      <c r="M811" s="3" t="s">
        <v>3324</v>
      </c>
      <c r="N811" s="3" t="s">
        <v>3324</v>
      </c>
      <c r="O811" s="3" t="s">
        <v>3396</v>
      </c>
      <c r="P811" s="74"/>
      <c r="Q811" s="3" t="s">
        <v>120</v>
      </c>
      <c r="R811" s="12"/>
      <c r="S811" s="21"/>
      <c r="T811" s="7" t="s">
        <v>3441</v>
      </c>
      <c r="U811" s="7" t="s">
        <v>3442</v>
      </c>
      <c r="V811" s="5" t="s">
        <v>636</v>
      </c>
      <c r="W811" s="5" t="s">
        <v>69</v>
      </c>
      <c r="X811" s="5" t="str">
        <f t="shared" si="91"/>
        <v>homeowner/car owner
clean up/cover up</v>
      </c>
      <c r="Y811" s="5" t="s">
        <v>70</v>
      </c>
      <c r="Z811" s="5" t="s">
        <v>71</v>
      </c>
      <c r="AA811" s="5" t="str">
        <f t="shared" si="92"/>
        <v>police/sheriff
other</v>
      </c>
      <c r="AB811" s="5" t="s">
        <v>70</v>
      </c>
      <c r="AC811" s="5" t="s">
        <v>111</v>
      </c>
      <c r="AD811" s="5" t="str">
        <f t="shared" si="93"/>
        <v>police/sheriff
letters/statements</v>
      </c>
      <c r="AE811" s="12"/>
      <c r="AF811" s="12"/>
      <c r="AG811" s="12" t="str">
        <f t="shared" si="94"/>
        <v>
</v>
      </c>
      <c r="AH811" s="12">
        <v>3.0</v>
      </c>
      <c r="AI811" s="12" t="str">
        <f t="shared" si="59"/>
        <v>Crime</v>
      </c>
      <c r="AJ811" s="12" t="str">
        <f t="shared" si="60"/>
        <v>hate-crime</v>
      </c>
      <c r="AK811" s="22" t="str">
        <f t="shared" si="95"/>
        <v>clean up/cover up, other, letters/statements</v>
      </c>
      <c r="AL811" s="23" t="str">
        <f t="shared" si="62"/>
        <v>homeowner/car owner, police/sheriff, police/sheriff</v>
      </c>
      <c r="AM811" s="1" t="str">
        <f t="shared" si="96"/>
        <v>Latinx Community</v>
      </c>
      <c r="AN811" s="2" t="b">
        <f t="shared" si="64"/>
        <v>1</v>
      </c>
      <c r="AO811" s="1" t="b">
        <f t="shared" si="65"/>
        <v>1</v>
      </c>
      <c r="AP811" s="1" t="str">
        <f t="shared" si="66"/>
        <v>other</v>
      </c>
      <c r="AQ811" s="1" t="b">
        <f t="shared" si="67"/>
        <v>0</v>
      </c>
      <c r="AR811" s="1" t="b">
        <f t="shared" si="68"/>
        <v>1</v>
      </c>
      <c r="AS811" s="1" t="b">
        <f t="shared" si="69"/>
        <v>1</v>
      </c>
      <c r="AT811" s="1" t="str">
        <f t="shared" si="70"/>
        <v>homeowner/car owner</v>
      </c>
      <c r="AU811" s="1" t="b">
        <f t="shared" si="71"/>
        <v>0</v>
      </c>
      <c r="AV811" s="1" t="b">
        <f t="shared" si="72"/>
        <v>1</v>
      </c>
      <c r="AW811" s="1" t="str">
        <f t="shared" si="73"/>
        <v>police/sheriff</v>
      </c>
      <c r="AX811" s="1" t="b">
        <f t="shared" si="74"/>
        <v>0</v>
      </c>
      <c r="AY811" s="1" t="b">
        <f t="shared" si="75"/>
        <v>0</v>
      </c>
      <c r="AZ811" s="1" t="b">
        <f t="shared" si="76"/>
        <v>0</v>
      </c>
      <c r="BA811" s="1" t="b">
        <f t="shared" si="77"/>
        <v>0</v>
      </c>
      <c r="BB811" s="1" t="b">
        <f t="shared" si="78"/>
        <v>1</v>
      </c>
    </row>
    <row r="812">
      <c r="A812" s="16" t="s">
        <v>3443</v>
      </c>
      <c r="B812" s="24">
        <v>42721.0</v>
      </c>
      <c r="C812" s="4" t="s">
        <v>3419</v>
      </c>
      <c r="D812" s="3" t="s">
        <v>333</v>
      </c>
      <c r="E812" s="3" t="s">
        <v>870</v>
      </c>
      <c r="F812" s="18" t="s">
        <v>82</v>
      </c>
      <c r="G812" s="26"/>
      <c r="H812" s="26"/>
      <c r="I812" s="25"/>
      <c r="J812" s="27"/>
      <c r="K812" s="19" t="s">
        <v>58</v>
      </c>
      <c r="L812" s="3" t="s">
        <v>212</v>
      </c>
      <c r="M812" s="3" t="s">
        <v>3324</v>
      </c>
      <c r="N812" s="3" t="s">
        <v>3324</v>
      </c>
      <c r="O812" s="3" t="s">
        <v>3444</v>
      </c>
      <c r="P812" s="74"/>
      <c r="Q812" s="21"/>
      <c r="R812" s="21"/>
      <c r="S812" s="21"/>
      <c r="T812" s="25"/>
      <c r="U812" s="7" t="s">
        <v>3445</v>
      </c>
      <c r="V812" s="5" t="s">
        <v>70</v>
      </c>
      <c r="W812" s="5" t="s">
        <v>71</v>
      </c>
      <c r="X812" s="5" t="str">
        <f t="shared" si="91"/>
        <v>police/sheriff
other</v>
      </c>
      <c r="Y812" s="12"/>
      <c r="Z812" s="5"/>
      <c r="AA812" s="5" t="str">
        <f t="shared" si="92"/>
        <v>
</v>
      </c>
      <c r="AB812" s="12"/>
      <c r="AC812" s="12"/>
      <c r="AD812" s="5" t="str">
        <f t="shared" si="93"/>
        <v>
</v>
      </c>
      <c r="AE812" s="12"/>
      <c r="AF812" s="12"/>
      <c r="AG812" s="12" t="str">
        <f t="shared" si="94"/>
        <v>
</v>
      </c>
      <c r="AH812" s="12">
        <v>1.0</v>
      </c>
      <c r="AI812" s="12" t="str">
        <f t="shared" si="59"/>
        <v>Other</v>
      </c>
      <c r="AJ812" s="12" t="str">
        <f t="shared" si="60"/>
        <v>none</v>
      </c>
      <c r="AK812" s="22" t="str">
        <f t="shared" si="95"/>
        <v>other</v>
      </c>
      <c r="AL812" s="23" t="str">
        <f t="shared" si="62"/>
        <v>other</v>
      </c>
      <c r="AM812" s="1" t="str">
        <f t="shared" si="96"/>
        <v/>
      </c>
      <c r="AN812" s="2" t="b">
        <f t="shared" si="64"/>
        <v>0</v>
      </c>
      <c r="AO812" s="1" t="b">
        <f t="shared" si="65"/>
        <v>1</v>
      </c>
      <c r="AP812" s="1" t="str">
        <f t="shared" si="66"/>
        <v>other</v>
      </c>
      <c r="AQ812" s="1" t="b">
        <f t="shared" si="67"/>
        <v>0</v>
      </c>
      <c r="AR812" s="1" t="b">
        <f t="shared" si="68"/>
        <v>0</v>
      </c>
      <c r="AS812" s="1" t="b">
        <f t="shared" si="69"/>
        <v>0</v>
      </c>
      <c r="AT812" s="1" t="str">
        <f t="shared" si="70"/>
        <v>None</v>
      </c>
      <c r="AU812" s="1" t="b">
        <f t="shared" si="71"/>
        <v>0</v>
      </c>
      <c r="AV812" s="1" t="b">
        <f t="shared" si="72"/>
        <v>1</v>
      </c>
      <c r="AW812" s="1" t="str">
        <f t="shared" si="73"/>
        <v>police/sheriff</v>
      </c>
      <c r="AX812" s="1" t="b">
        <f t="shared" si="74"/>
        <v>0</v>
      </c>
      <c r="AY812" s="1" t="b">
        <f t="shared" si="75"/>
        <v>0</v>
      </c>
      <c r="AZ812" s="1" t="b">
        <f t="shared" si="76"/>
        <v>0</v>
      </c>
      <c r="BA812" s="1" t="b">
        <f t="shared" si="77"/>
        <v>0</v>
      </c>
      <c r="BB812" s="1" t="b">
        <f t="shared" si="78"/>
        <v>1</v>
      </c>
    </row>
    <row r="813">
      <c r="A813" s="16" t="s">
        <v>3446</v>
      </c>
      <c r="B813" s="24">
        <v>42733.0</v>
      </c>
      <c r="C813" s="4" t="s">
        <v>3447</v>
      </c>
      <c r="D813" s="3" t="s">
        <v>1178</v>
      </c>
      <c r="E813" s="3" t="s">
        <v>53</v>
      </c>
      <c r="F813" s="18"/>
      <c r="G813" s="6"/>
      <c r="H813" s="6"/>
      <c r="I813" s="311" t="s">
        <v>3448</v>
      </c>
      <c r="J813" s="27"/>
      <c r="K813" s="19"/>
      <c r="L813" s="3" t="s">
        <v>59</v>
      </c>
      <c r="M813" s="3" t="s">
        <v>3324</v>
      </c>
      <c r="N813" s="3" t="s">
        <v>3324</v>
      </c>
      <c r="O813" s="3" t="s">
        <v>3396</v>
      </c>
      <c r="P813" s="20" t="s">
        <v>3449</v>
      </c>
      <c r="Q813" s="45" t="s">
        <v>120</v>
      </c>
      <c r="R813" s="5"/>
      <c r="S813" s="21"/>
      <c r="T813" s="7" t="s">
        <v>3450</v>
      </c>
      <c r="U813" s="7"/>
      <c r="V813" s="5"/>
      <c r="W813" s="5"/>
      <c r="X813" s="5"/>
      <c r="Y813" s="5"/>
      <c r="Z813" s="5"/>
      <c r="AA813" s="5"/>
      <c r="AB813" s="5"/>
      <c r="AC813" s="5"/>
      <c r="AD813" s="5"/>
      <c r="AE813" s="12"/>
      <c r="AF813" s="12"/>
      <c r="AG813" s="12"/>
      <c r="AH813" s="12"/>
      <c r="AI813" s="12"/>
      <c r="AJ813" s="12"/>
      <c r="AK813" s="22"/>
      <c r="AL813" s="39"/>
      <c r="AN813" s="2"/>
    </row>
    <row r="814">
      <c r="A814" s="16" t="s">
        <v>3451</v>
      </c>
      <c r="B814" s="24">
        <v>42734.0</v>
      </c>
      <c r="C814" s="4" t="s">
        <v>3452</v>
      </c>
      <c r="D814" s="3" t="s">
        <v>114</v>
      </c>
      <c r="E814" s="3" t="s">
        <v>262</v>
      </c>
      <c r="F814" s="18" t="s">
        <v>54</v>
      </c>
      <c r="G814" s="6"/>
      <c r="H814" s="6"/>
      <c r="I814" s="25"/>
      <c r="J814" s="27"/>
      <c r="K814" s="19" t="s">
        <v>58</v>
      </c>
      <c r="L814" s="3" t="s">
        <v>316</v>
      </c>
      <c r="M814" s="3" t="s">
        <v>3324</v>
      </c>
      <c r="N814" s="3" t="s">
        <v>3324</v>
      </c>
      <c r="O814" s="3" t="s">
        <v>3453</v>
      </c>
      <c r="P814" s="20" t="s">
        <v>3454</v>
      </c>
      <c r="Q814" s="3" t="s">
        <v>134</v>
      </c>
      <c r="R814" s="12"/>
      <c r="S814" s="3" t="s">
        <v>176</v>
      </c>
      <c r="T814" s="46" t="s">
        <v>3455</v>
      </c>
      <c r="U814" s="7" t="s">
        <v>3456</v>
      </c>
      <c r="V814" s="5" t="s">
        <v>70</v>
      </c>
      <c r="W814" s="5" t="s">
        <v>69</v>
      </c>
      <c r="X814" s="5" t="str">
        <f t="shared" ref="X814:X860" si="97">V814&amp;char(10)&amp;W814</f>
        <v>police/sheriff
clean up/cover up</v>
      </c>
      <c r="Y814" s="5" t="s">
        <v>68</v>
      </c>
      <c r="Z814" s="5" t="s">
        <v>92</v>
      </c>
      <c r="AA814" s="5" t="str">
        <f t="shared" ref="AA814:AA860" si="98">Y814&amp;char(10)&amp;Z814</f>
        <v>community members
gathering/protest/vigil/demonstration</v>
      </c>
      <c r="AB814" s="5" t="s">
        <v>70</v>
      </c>
      <c r="AC814" s="5" t="s">
        <v>42</v>
      </c>
      <c r="AD814" s="5" t="str">
        <f t="shared" ref="AD814:AD860" si="99">AB814&amp;char(10)&amp;AC814</f>
        <v>police/sheriff
suspension/denial of access to space</v>
      </c>
      <c r="AE814" s="5" t="s">
        <v>68</v>
      </c>
      <c r="AF814" s="5" t="s">
        <v>71</v>
      </c>
      <c r="AG814" s="12" t="str">
        <f t="shared" ref="AG814:AG860" si="100">AE814&amp;char(10)&amp;AF814</f>
        <v>community members
other</v>
      </c>
      <c r="AH814" s="12">
        <v>4.0</v>
      </c>
      <c r="AI814" s="12" t="str">
        <f t="shared" ref="AI814:AI1015" si="101">IF(ISNUMBER(SEARCH("crime",F814)), "Crime", IF(ISNUMBER(SEARCH("graffiti",F814)), "Graffiti", IF(ISNUMBER(SEARCH("vandalism",F814)), "Vandalism", IF(ISNUMBER(SEARCH("incident", F814)), "Incident", IF(ISNUMBER(SEARCH("symbol",F814)), "Symbol", "Other")))))</f>
        <v>Vandalism</v>
      </c>
      <c r="AJ814" s="12" t="str">
        <f t="shared" ref="AJ814:AJ1015" si="102">IF(OR(ISNUMBER(SEARCH("vandalism",F814)),ISNUMBER(SEARCH("vandalism",G814)),ISNUMBER(SEARCH("vandalism",H814))),"vandalism", 
IF(OR(ISNUMBER(SEARCH("graffiti",F814)),ISNUMBER(SEARCH("graffiti",G814)),ISNUMBER(SEARCH("graffiti",H814))),"graffiti",
IF(OR(ISNUMBER(SEARCH("racist-graffiti",F814)),ISNUMBER(SEARCH("racist-graffiti",G814)),ISNUMBER(SEARCH("racist-graffiti",H814))),"racist-graffiti",
IF(OR(ISNUMBER(SEARCH("antisemitic-graffiti",F814)),ISNUMBER(SEARCH("antisemitic-graffiti",G814)),ISNUMBER(SEARCH("antisemitic-graffiti",H814))),"antisemitic-graffiti",
IF(OR(ISNUMBER(SEARCH("hate-symbol",F814)),ISNUMBER(SEARCH("hate-symbol",G814)),ISNUMBER(SEARCH("hate-symbol",H814))),"hate-symbol",
IF(OR(ISNUMBER(SEARCH("hateful-graffiti",F814)),ISNUMBER(SEARCH("hateful-graffiti",G814)),ISNUMBER(SEARCH("hateful-graffiti",H814))),"hateful-graffiti",
IF(OR(ISNUMBER(SEARCH("antisemitic-incident",F814)),ISNUMBER(SEARCH("antisemitic-incident",G814)),ISNUMBER(SEARCH("antisemitic-incident",H814))),"antisemitic-incident",
IF(OR(ISNUMBER(SEARCH("hate-crime",F814)),ISNUMBER(SEARCH("hate-crime",G814)),ISNUMBER(SEARCH("hate-crime",H814))),"hate-crime",
IF(OR(ISNUMBER(SEARCH("Nazi-symbol",F814)),ISNUMBER(SEARCH("Nazi-symbol",G814)),ISNUMBER(SEARCH("Nazi-symbol",H814))),"Nazi-symbol",
IF(OR(ISNUMBER(SEARCH("antisemitic-symbol",F814)),ISNUMBER(SEARCH("antisemitic-symbol",G814)),ISNUMBER(SEARCH("antisemitic-symbol",H814))),"antisemitic-symbol",
IF(OR(ISNUMBER(SEARCH("none",F814)),ISNUMBER(SEARCH("none",G814)),ISNUMBER(SEARCH("none",H814))),"none",
"other")))))))))))</f>
        <v>vandalism</v>
      </c>
      <c r="AK814" s="22" t="str">
        <f t="shared" ref="AK814:AK860" si="103">IF(ISBLANK(W814), "", IF(ISBLANK(Z814), W814, IF(ISBLANK(AC814), CONCATENATE(W814, ", ", Z814), IF(ISBLANK(AF814), CONCATENATE(W814, ", ", Z814, ", ", AC814), CONCATENATE(W814, ", ", Z814, ", ", AC814, ", ", AF814)))))</f>
        <v>clean up/cover up, gathering/protest/vigil/demonstration, suspension/denial of access to space, other</v>
      </c>
      <c r="AL814" s="23" t="str">
        <f t="shared" ref="AL814:AL1015" si="104">IF(ISBLANK($V814), "", IF(ISBLANK($Y814), $W814, IF(ISBLANK($AB814), CONCATENATE($V814, ", ", $Y814), IF(ISBLANK($AE814), CONCATENATE($V814, ", ", $Y814, ", ", $AB814), CONCATENATE($V814, ", ", $Y814, ", ", $AB814, ", ", $AE814)))))</f>
        <v>police/sheriff, community members, police/sheriff, community members</v>
      </c>
      <c r="AM814" s="1" t="str">
        <f t="shared" ref="AM814:AM860" si="105">if(isblank(Q814), "", if(isblank(R814), Q814, concatenate(Q814, ", ", R814)))</f>
        <v>Jewish Community</v>
      </c>
      <c r="AN814" s="2" t="b">
        <f t="shared" ref="AN814:AN1015" si="106">IF(ISNUMBER(SEARCH("Trump",I814)), True, False)</f>
        <v>0</v>
      </c>
      <c r="AO814" s="1" t="b">
        <f t="shared" ref="AO814:AO1015" si="107">IF(ISNUMBER(SEARCH("police/sheriff",V814)), True, IF(ISNUMBER(SEARCH("police/sheriff",Y814)), True, IF(ISNUMBER(SEARCH("police/sheriff",AB814)), True, IF(ISNUMBER(SEARCH("police/sheriff",AE814)), True, False))))</f>
        <v>1</v>
      </c>
      <c r="AP814" s="1" t="str">
        <f t="shared" ref="AP814:AP1015" si="108">IF(COUNTIF(V814,"police/sheriff"),W814,IF(COUNTIF(Y814,"police/sheriff"),Z814,IF(COUNTIF(AB814,"police/sheriff"),AC814,IF(COUNTIF(AE814,"police/sheriff"),AF814,"no involvement"))))</f>
        <v>clean up/cover up</v>
      </c>
      <c r="AQ814" s="1" t="b">
        <f t="shared" ref="AQ814:AQ1015" si="109">IF(ISNUMBER(SEARCH("religious leaders",$AL814)), True, False)</f>
        <v>0</v>
      </c>
      <c r="AR814" s="1" t="b">
        <f t="shared" ref="AR814:AR1015" si="110">IF(ISNUMBER(SEARCH("letters/statements",$AK814)), True, False)</f>
        <v>0</v>
      </c>
      <c r="AS814" s="1" t="b">
        <f t="shared" ref="AS814:AS1015" si="111">IF(ISNUMBER(SEARCH("clean up/cover up",$AK814)), True, False)</f>
        <v>1</v>
      </c>
      <c r="AT814" s="1" t="str">
        <f t="shared" ref="AT814:AT1015" si="112">IF(COUNTIF(W814,"clean up/cover up"),V814,IF(COUNTIF(Z814,"clean up/cover up"),Y814,IF(COUNTIF(AC814,"clean up/cover up"),AB814,IF(COUNTIF(AF814,"clean up/cover up"),AE814,"None"))))
</f>
        <v>police/sheriff</v>
      </c>
      <c r="AU814" s="1" t="b">
        <f t="shared" ref="AU814:AU1015" si="113">IF(ISNUMBER(SEARCH("suspension/denial of access to space",$AK814)), True, False)</f>
        <v>1</v>
      </c>
      <c r="AV814" s="1" t="b">
        <f t="shared" ref="AV814:AV1015" si="114">IF(ISNUMBER(SEARCH("Other",$AK814)), True, False)</f>
        <v>1</v>
      </c>
      <c r="AW814" s="1" t="str">
        <f t="shared" ref="AW814:AW1015" si="115">IF(COUNTIF(W814,"other"),V814,IF(COUNTIF(Z814,"other"),Y814,IF(COUNTIF(AC814,"other"),AB814,IF(COUNTIF(AF814,"other"),AE814,"None"))))</f>
        <v>community members</v>
      </c>
      <c r="AX814" s="1" t="b">
        <f t="shared" ref="AX814:AX1015" si="116">IF(ISNUMBER(SEARCH("policy/committee/system creation",$AK814)), True, False)</f>
        <v>0</v>
      </c>
      <c r="AY814" s="1" t="b">
        <f t="shared" ref="AY814:AY1015" si="117">IF(ISNUMBER(SEARCH("gathering/protest/vigil/demonstration",$AK814)), True, False)</f>
        <v>1</v>
      </c>
      <c r="AZ814" s="1" t="b">
        <f t="shared" ref="AZ814:AZ1015" si="118">IF(ISNUMBER(SEARCH("victim support",$AK814)), True, False)</f>
        <v>0</v>
      </c>
      <c r="BA814" s="1" t="b">
        <f t="shared" ref="BA814:BA1015" si="119">IF(OR(AX814,AY814,AZ814),True,False)</f>
        <v>1</v>
      </c>
      <c r="BB814" s="1" t="b">
        <f t="shared" ref="BB814:BB1015" si="120">IF(OR(AO814,AS814,AU814),True,False)</f>
        <v>1</v>
      </c>
    </row>
    <row r="815">
      <c r="A815" s="16" t="s">
        <v>3457</v>
      </c>
      <c r="B815" s="17">
        <v>42745.0</v>
      </c>
      <c r="C815" s="4" t="s">
        <v>3458</v>
      </c>
      <c r="D815" s="3" t="s">
        <v>182</v>
      </c>
      <c r="E815" s="3" t="s">
        <v>53</v>
      </c>
      <c r="F815" s="18" t="s">
        <v>3459</v>
      </c>
      <c r="G815" s="6"/>
      <c r="H815" s="6"/>
      <c r="I815" s="7" t="s">
        <v>3460</v>
      </c>
      <c r="J815" s="27"/>
      <c r="K815" s="19" t="s">
        <v>83</v>
      </c>
      <c r="L815" s="3" t="s">
        <v>59</v>
      </c>
      <c r="M815" s="3" t="s">
        <v>3324</v>
      </c>
      <c r="N815" s="3" t="s">
        <v>3324</v>
      </c>
      <c r="O815" s="3" t="s">
        <v>3396</v>
      </c>
      <c r="P815" s="20" t="s">
        <v>3461</v>
      </c>
      <c r="Q815" s="3" t="s">
        <v>621</v>
      </c>
      <c r="R815" s="12"/>
      <c r="S815" s="21"/>
      <c r="T815" s="7" t="s">
        <v>3462</v>
      </c>
      <c r="U815" s="46" t="s">
        <v>3463</v>
      </c>
      <c r="V815" s="5" t="s">
        <v>68</v>
      </c>
      <c r="W815" s="5" t="s">
        <v>69</v>
      </c>
      <c r="X815" s="5" t="str">
        <f t="shared" si="97"/>
        <v>community members
clean up/cover up</v>
      </c>
      <c r="Y815" s="5" t="s">
        <v>163</v>
      </c>
      <c r="Z815" s="5" t="s">
        <v>111</v>
      </c>
      <c r="AA815" s="5" t="str">
        <f t="shared" si="98"/>
        <v>religious leaders
letters/statements</v>
      </c>
      <c r="AB815" s="5" t="s">
        <v>70</v>
      </c>
      <c r="AC815" s="5" t="s">
        <v>71</v>
      </c>
      <c r="AD815" s="5" t="str">
        <f t="shared" si="99"/>
        <v>police/sheriff
other</v>
      </c>
      <c r="AE815" s="12"/>
      <c r="AF815" s="12"/>
      <c r="AG815" s="12" t="str">
        <f t="shared" si="100"/>
        <v>
</v>
      </c>
      <c r="AH815" s="12">
        <v>3.0</v>
      </c>
      <c r="AI815" s="12" t="str">
        <f t="shared" si="101"/>
        <v>Other</v>
      </c>
      <c r="AJ815" s="12" t="str">
        <f t="shared" si="102"/>
        <v>other</v>
      </c>
      <c r="AK815" s="22" t="str">
        <f t="shared" si="103"/>
        <v>clean up/cover up, letters/statements, other</v>
      </c>
      <c r="AL815" s="23" t="str">
        <f t="shared" si="104"/>
        <v>community members, religious leaders, police/sheriff</v>
      </c>
      <c r="AM815" s="1" t="str">
        <f t="shared" si="105"/>
        <v>Muslim Community</v>
      </c>
      <c r="AN815" s="2" t="b">
        <f t="shared" si="106"/>
        <v>0</v>
      </c>
      <c r="AO815" s="1" t="b">
        <f t="shared" si="107"/>
        <v>1</v>
      </c>
      <c r="AP815" s="1" t="str">
        <f t="shared" si="108"/>
        <v>other</v>
      </c>
      <c r="AQ815" s="1" t="b">
        <f t="shared" si="109"/>
        <v>1</v>
      </c>
      <c r="AR815" s="1" t="b">
        <f t="shared" si="110"/>
        <v>1</v>
      </c>
      <c r="AS815" s="1" t="b">
        <f t="shared" si="111"/>
        <v>1</v>
      </c>
      <c r="AT815" s="1" t="str">
        <f t="shared" si="112"/>
        <v>community members</v>
      </c>
      <c r="AU815" s="1" t="b">
        <f t="shared" si="113"/>
        <v>0</v>
      </c>
      <c r="AV815" s="1" t="b">
        <f t="shared" si="114"/>
        <v>1</v>
      </c>
      <c r="AW815" s="1" t="str">
        <f t="shared" si="115"/>
        <v>police/sheriff</v>
      </c>
      <c r="AX815" s="1" t="b">
        <f t="shared" si="116"/>
        <v>0</v>
      </c>
      <c r="AY815" s="1" t="b">
        <f t="shared" si="117"/>
        <v>0</v>
      </c>
      <c r="AZ815" s="1" t="b">
        <f t="shared" si="118"/>
        <v>0</v>
      </c>
      <c r="BA815" s="1" t="b">
        <f t="shared" si="119"/>
        <v>0</v>
      </c>
      <c r="BB815" s="1" t="b">
        <f t="shared" si="120"/>
        <v>1</v>
      </c>
    </row>
    <row r="816">
      <c r="A816" s="16" t="s">
        <v>3464</v>
      </c>
      <c r="B816" s="17">
        <v>42752.0</v>
      </c>
      <c r="C816" s="4" t="s">
        <v>3465</v>
      </c>
      <c r="D816" s="3" t="s">
        <v>995</v>
      </c>
      <c r="E816" s="3" t="s">
        <v>53</v>
      </c>
      <c r="F816" s="18" t="s">
        <v>54</v>
      </c>
      <c r="G816" s="6"/>
      <c r="H816" s="6"/>
      <c r="I816" s="25"/>
      <c r="J816" s="27"/>
      <c r="K816" s="19" t="s">
        <v>83</v>
      </c>
      <c r="L816" s="3" t="s">
        <v>59</v>
      </c>
      <c r="M816" s="3" t="s">
        <v>3324</v>
      </c>
      <c r="N816" s="3" t="s">
        <v>3324</v>
      </c>
      <c r="O816" s="3" t="s">
        <v>214</v>
      </c>
      <c r="P816" s="20" t="s">
        <v>3466</v>
      </c>
      <c r="Q816" s="3" t="s">
        <v>359</v>
      </c>
      <c r="R816" s="21"/>
      <c r="S816" s="21"/>
      <c r="T816" s="7" t="s">
        <v>3467</v>
      </c>
      <c r="U816" s="7" t="s">
        <v>3468</v>
      </c>
      <c r="V816" s="5" t="s">
        <v>70</v>
      </c>
      <c r="W816" s="5" t="s">
        <v>71</v>
      </c>
      <c r="X816" s="5" t="str">
        <f t="shared" si="97"/>
        <v>police/sheriff
other</v>
      </c>
      <c r="Y816" s="5" t="s">
        <v>636</v>
      </c>
      <c r="Z816" s="5" t="s">
        <v>69</v>
      </c>
      <c r="AA816" s="5" t="str">
        <f t="shared" si="98"/>
        <v>homeowner/car owner
clean up/cover up</v>
      </c>
      <c r="AB816" s="12"/>
      <c r="AC816" s="12"/>
      <c r="AD816" s="5" t="str">
        <f t="shared" si="99"/>
        <v>
</v>
      </c>
      <c r="AE816" s="12"/>
      <c r="AF816" s="12"/>
      <c r="AG816" s="12" t="str">
        <f t="shared" si="100"/>
        <v>
</v>
      </c>
      <c r="AH816" s="12">
        <v>2.0</v>
      </c>
      <c r="AI816" s="12" t="str">
        <f t="shared" si="101"/>
        <v>Vandalism</v>
      </c>
      <c r="AJ816" s="12" t="str">
        <f t="shared" si="102"/>
        <v>vandalism</v>
      </c>
      <c r="AK816" s="22" t="str">
        <f t="shared" si="103"/>
        <v>other, clean up/cover up</v>
      </c>
      <c r="AL816" s="23" t="str">
        <f t="shared" si="104"/>
        <v>police/sheriff, homeowner/car owner</v>
      </c>
      <c r="AM816" s="1" t="str">
        <f t="shared" si="105"/>
        <v>Trump Supporter</v>
      </c>
      <c r="AN816" s="2" t="b">
        <f t="shared" si="106"/>
        <v>0</v>
      </c>
      <c r="AO816" s="1" t="b">
        <f t="shared" si="107"/>
        <v>1</v>
      </c>
      <c r="AP816" s="1" t="str">
        <f t="shared" si="108"/>
        <v>other</v>
      </c>
      <c r="AQ816" s="1" t="b">
        <f t="shared" si="109"/>
        <v>0</v>
      </c>
      <c r="AR816" s="1" t="b">
        <f t="shared" si="110"/>
        <v>0</v>
      </c>
      <c r="AS816" s="1" t="b">
        <f t="shared" si="111"/>
        <v>1</v>
      </c>
      <c r="AT816" s="1" t="str">
        <f t="shared" si="112"/>
        <v>homeowner/car owner</v>
      </c>
      <c r="AU816" s="1" t="b">
        <f t="shared" si="113"/>
        <v>0</v>
      </c>
      <c r="AV816" s="1" t="b">
        <f t="shared" si="114"/>
        <v>1</v>
      </c>
      <c r="AW816" s="1" t="str">
        <f t="shared" si="115"/>
        <v>police/sheriff</v>
      </c>
      <c r="AX816" s="1" t="b">
        <f t="shared" si="116"/>
        <v>0</v>
      </c>
      <c r="AY816" s="1" t="b">
        <f t="shared" si="117"/>
        <v>0</v>
      </c>
      <c r="AZ816" s="1" t="b">
        <f t="shared" si="118"/>
        <v>0</v>
      </c>
      <c r="BA816" s="1" t="b">
        <f t="shared" si="119"/>
        <v>0</v>
      </c>
      <c r="BB816" s="1" t="b">
        <f t="shared" si="120"/>
        <v>1</v>
      </c>
    </row>
    <row r="817">
      <c r="A817" s="16" t="s">
        <v>1438</v>
      </c>
      <c r="B817" s="17">
        <v>42760.0</v>
      </c>
      <c r="C817" s="4" t="s">
        <v>2482</v>
      </c>
      <c r="D817" s="3" t="s">
        <v>477</v>
      </c>
      <c r="E817" s="3" t="s">
        <v>53</v>
      </c>
      <c r="F817" s="18" t="s">
        <v>378</v>
      </c>
      <c r="G817" s="6"/>
      <c r="H817" s="6"/>
      <c r="I817" s="25"/>
      <c r="J817" s="27"/>
      <c r="K817" s="19" t="s">
        <v>83</v>
      </c>
      <c r="L817" s="3" t="s">
        <v>59</v>
      </c>
      <c r="M817" s="3" t="s">
        <v>3324</v>
      </c>
      <c r="N817" s="3" t="s">
        <v>3324</v>
      </c>
      <c r="O817" s="3" t="s">
        <v>214</v>
      </c>
      <c r="P817" s="74"/>
      <c r="Q817" s="21"/>
      <c r="R817" s="3"/>
      <c r="S817" s="3" t="s">
        <v>88</v>
      </c>
      <c r="T817" s="7" t="s">
        <v>1441</v>
      </c>
      <c r="U817" s="7" t="s">
        <v>1651</v>
      </c>
      <c r="V817" s="5" t="s">
        <v>70</v>
      </c>
      <c r="W817" s="5" t="s">
        <v>42</v>
      </c>
      <c r="X817" s="5" t="str">
        <f t="shared" si="97"/>
        <v>police/sheriff
suspension/denial of access to space</v>
      </c>
      <c r="Y817" s="12"/>
      <c r="Z817" s="5"/>
      <c r="AA817" s="5" t="str">
        <f t="shared" si="98"/>
        <v>
</v>
      </c>
      <c r="AB817" s="12"/>
      <c r="AC817" s="12"/>
      <c r="AD817" s="5" t="str">
        <f t="shared" si="99"/>
        <v>
</v>
      </c>
      <c r="AE817" s="12"/>
      <c r="AF817" s="12"/>
      <c r="AG817" s="12" t="str">
        <f t="shared" si="100"/>
        <v>
</v>
      </c>
      <c r="AH817" s="12">
        <v>1.0</v>
      </c>
      <c r="AI817" s="12" t="str">
        <f t="shared" si="101"/>
        <v>Graffiti</v>
      </c>
      <c r="AJ817" s="12" t="str">
        <f t="shared" si="102"/>
        <v>graffiti</v>
      </c>
      <c r="AK817" s="22" t="str">
        <f t="shared" si="103"/>
        <v>suspension/denial of access to space</v>
      </c>
      <c r="AL817" s="23" t="str">
        <f t="shared" si="104"/>
        <v>suspension/denial of access to space</v>
      </c>
      <c r="AM817" s="1" t="str">
        <f t="shared" si="105"/>
        <v/>
      </c>
      <c r="AN817" s="2" t="b">
        <f t="shared" si="106"/>
        <v>0</v>
      </c>
      <c r="AO817" s="1" t="b">
        <f t="shared" si="107"/>
        <v>1</v>
      </c>
      <c r="AP817" s="1" t="str">
        <f t="shared" si="108"/>
        <v>suspension/denial of access to space</v>
      </c>
      <c r="AQ817" s="1" t="b">
        <f t="shared" si="109"/>
        <v>0</v>
      </c>
      <c r="AR817" s="1" t="b">
        <f t="shared" si="110"/>
        <v>0</v>
      </c>
      <c r="AS817" s="1" t="b">
        <f t="shared" si="111"/>
        <v>0</v>
      </c>
      <c r="AT817" s="1" t="str">
        <f t="shared" si="112"/>
        <v>None</v>
      </c>
      <c r="AU817" s="1" t="b">
        <f t="shared" si="113"/>
        <v>1</v>
      </c>
      <c r="AV817" s="1" t="b">
        <f t="shared" si="114"/>
        <v>0</v>
      </c>
      <c r="AW817" s="1" t="str">
        <f t="shared" si="115"/>
        <v>None</v>
      </c>
      <c r="AX817" s="1" t="b">
        <f t="shared" si="116"/>
        <v>0</v>
      </c>
      <c r="AY817" s="1" t="b">
        <f t="shared" si="117"/>
        <v>0</v>
      </c>
      <c r="AZ817" s="1" t="b">
        <f t="shared" si="118"/>
        <v>0</v>
      </c>
      <c r="BA817" s="1" t="b">
        <f t="shared" si="119"/>
        <v>0</v>
      </c>
      <c r="BB817" s="1" t="b">
        <f t="shared" si="120"/>
        <v>1</v>
      </c>
    </row>
    <row r="818">
      <c r="A818" s="16" t="s">
        <v>1438</v>
      </c>
      <c r="B818" s="17">
        <v>42760.0</v>
      </c>
      <c r="C818" s="4" t="s">
        <v>476</v>
      </c>
      <c r="D818" s="3" t="s">
        <v>477</v>
      </c>
      <c r="E818" s="3" t="s">
        <v>53</v>
      </c>
      <c r="F818" s="18" t="s">
        <v>378</v>
      </c>
      <c r="G818" s="6"/>
      <c r="H818" s="6"/>
      <c r="I818" s="25"/>
      <c r="J818" s="27"/>
      <c r="K818" s="19" t="s">
        <v>83</v>
      </c>
      <c r="L818" s="3" t="s">
        <v>59</v>
      </c>
      <c r="M818" s="3" t="s">
        <v>3324</v>
      </c>
      <c r="N818" s="3" t="s">
        <v>3324</v>
      </c>
      <c r="O818" s="3" t="s">
        <v>214</v>
      </c>
      <c r="P818" s="74"/>
      <c r="Q818" s="21"/>
      <c r="R818" s="3"/>
      <c r="S818" s="3" t="s">
        <v>88</v>
      </c>
      <c r="T818" s="7" t="s">
        <v>1441</v>
      </c>
      <c r="U818" s="7" t="s">
        <v>1651</v>
      </c>
      <c r="V818" s="5" t="s">
        <v>70</v>
      </c>
      <c r="W818" s="5" t="s">
        <v>42</v>
      </c>
      <c r="X818" s="5" t="str">
        <f t="shared" si="97"/>
        <v>police/sheriff
suspension/denial of access to space</v>
      </c>
      <c r="Y818" s="12"/>
      <c r="Z818" s="5"/>
      <c r="AA818" s="5" t="str">
        <f t="shared" si="98"/>
        <v>
</v>
      </c>
      <c r="AB818" s="12"/>
      <c r="AC818" s="12"/>
      <c r="AD818" s="5" t="str">
        <f t="shared" si="99"/>
        <v>
</v>
      </c>
      <c r="AE818" s="12"/>
      <c r="AF818" s="12"/>
      <c r="AG818" s="12" t="str">
        <f t="shared" si="100"/>
        <v>
</v>
      </c>
      <c r="AH818" s="12">
        <v>1.0</v>
      </c>
      <c r="AI818" s="12" t="str">
        <f t="shared" si="101"/>
        <v>Graffiti</v>
      </c>
      <c r="AJ818" s="12" t="str">
        <f t="shared" si="102"/>
        <v>graffiti</v>
      </c>
      <c r="AK818" s="22" t="str">
        <f t="shared" si="103"/>
        <v>suspension/denial of access to space</v>
      </c>
      <c r="AL818" s="23" t="str">
        <f t="shared" si="104"/>
        <v>suspension/denial of access to space</v>
      </c>
      <c r="AM818" s="1" t="str">
        <f t="shared" si="105"/>
        <v/>
      </c>
      <c r="AN818" s="2" t="b">
        <f t="shared" si="106"/>
        <v>0</v>
      </c>
      <c r="AO818" s="1" t="b">
        <f t="shared" si="107"/>
        <v>1</v>
      </c>
      <c r="AP818" s="1" t="str">
        <f t="shared" si="108"/>
        <v>suspension/denial of access to space</v>
      </c>
      <c r="AQ818" s="1" t="b">
        <f t="shared" si="109"/>
        <v>0</v>
      </c>
      <c r="AR818" s="1" t="b">
        <f t="shared" si="110"/>
        <v>0</v>
      </c>
      <c r="AS818" s="1" t="b">
        <f t="shared" si="111"/>
        <v>0</v>
      </c>
      <c r="AT818" s="1" t="str">
        <f t="shared" si="112"/>
        <v>None</v>
      </c>
      <c r="AU818" s="1" t="b">
        <f t="shared" si="113"/>
        <v>1</v>
      </c>
      <c r="AV818" s="1" t="b">
        <f t="shared" si="114"/>
        <v>0</v>
      </c>
      <c r="AW818" s="1" t="str">
        <f t="shared" si="115"/>
        <v>None</v>
      </c>
      <c r="AX818" s="1" t="b">
        <f t="shared" si="116"/>
        <v>0</v>
      </c>
      <c r="AY818" s="1" t="b">
        <f t="shared" si="117"/>
        <v>0</v>
      </c>
      <c r="AZ818" s="1" t="b">
        <f t="shared" si="118"/>
        <v>0</v>
      </c>
      <c r="BA818" s="1" t="b">
        <f t="shared" si="119"/>
        <v>0</v>
      </c>
      <c r="BB818" s="1" t="b">
        <f t="shared" si="120"/>
        <v>1</v>
      </c>
    </row>
    <row r="819">
      <c r="A819" s="16" t="s">
        <v>1438</v>
      </c>
      <c r="B819" s="17">
        <v>42760.0</v>
      </c>
      <c r="C819" s="4" t="s">
        <v>476</v>
      </c>
      <c r="D819" s="3" t="s">
        <v>477</v>
      </c>
      <c r="E819" s="3" t="s">
        <v>53</v>
      </c>
      <c r="F819" s="18" t="s">
        <v>378</v>
      </c>
      <c r="G819" s="6"/>
      <c r="H819" s="6"/>
      <c r="I819" s="25"/>
      <c r="J819" s="27"/>
      <c r="K819" s="19" t="s">
        <v>83</v>
      </c>
      <c r="L819" s="3" t="s">
        <v>59</v>
      </c>
      <c r="M819" s="3" t="s">
        <v>3324</v>
      </c>
      <c r="N819" s="3" t="s">
        <v>3324</v>
      </c>
      <c r="O819" s="3" t="s">
        <v>3344</v>
      </c>
      <c r="P819" s="74"/>
      <c r="Q819" s="21"/>
      <c r="R819" s="21"/>
      <c r="S819" s="3" t="s">
        <v>88</v>
      </c>
      <c r="T819" s="7" t="s">
        <v>1441</v>
      </c>
      <c r="U819" s="7" t="s">
        <v>1651</v>
      </c>
      <c r="V819" s="5" t="s">
        <v>70</v>
      </c>
      <c r="W819" s="5" t="s">
        <v>42</v>
      </c>
      <c r="X819" s="5" t="str">
        <f t="shared" si="97"/>
        <v>police/sheriff
suspension/denial of access to space</v>
      </c>
      <c r="Y819" s="12"/>
      <c r="Z819" s="5"/>
      <c r="AA819" s="5" t="str">
        <f t="shared" si="98"/>
        <v>
</v>
      </c>
      <c r="AB819" s="12"/>
      <c r="AC819" s="12"/>
      <c r="AD819" s="5" t="str">
        <f t="shared" si="99"/>
        <v>
</v>
      </c>
      <c r="AE819" s="12"/>
      <c r="AF819" s="12"/>
      <c r="AG819" s="12" t="str">
        <f t="shared" si="100"/>
        <v>
</v>
      </c>
      <c r="AH819" s="12">
        <v>1.0</v>
      </c>
      <c r="AI819" s="12" t="str">
        <f t="shared" si="101"/>
        <v>Graffiti</v>
      </c>
      <c r="AJ819" s="12" t="str">
        <f t="shared" si="102"/>
        <v>graffiti</v>
      </c>
      <c r="AK819" s="22" t="str">
        <f t="shared" si="103"/>
        <v>suspension/denial of access to space</v>
      </c>
      <c r="AL819" s="23" t="str">
        <f t="shared" si="104"/>
        <v>suspension/denial of access to space</v>
      </c>
      <c r="AM819" s="1" t="str">
        <f t="shared" si="105"/>
        <v/>
      </c>
      <c r="AN819" s="2" t="b">
        <f t="shared" si="106"/>
        <v>0</v>
      </c>
      <c r="AO819" s="1" t="b">
        <f t="shared" si="107"/>
        <v>1</v>
      </c>
      <c r="AP819" s="1" t="str">
        <f t="shared" si="108"/>
        <v>suspension/denial of access to space</v>
      </c>
      <c r="AQ819" s="1" t="b">
        <f t="shared" si="109"/>
        <v>0</v>
      </c>
      <c r="AR819" s="1" t="b">
        <f t="shared" si="110"/>
        <v>0</v>
      </c>
      <c r="AS819" s="1" t="b">
        <f t="shared" si="111"/>
        <v>0</v>
      </c>
      <c r="AT819" s="1" t="str">
        <f t="shared" si="112"/>
        <v>None</v>
      </c>
      <c r="AU819" s="1" t="b">
        <f t="shared" si="113"/>
        <v>1</v>
      </c>
      <c r="AV819" s="1" t="b">
        <f t="shared" si="114"/>
        <v>0</v>
      </c>
      <c r="AW819" s="1" t="str">
        <f t="shared" si="115"/>
        <v>None</v>
      </c>
      <c r="AX819" s="1" t="b">
        <f t="shared" si="116"/>
        <v>0</v>
      </c>
      <c r="AY819" s="1" t="b">
        <f t="shared" si="117"/>
        <v>0</v>
      </c>
      <c r="AZ819" s="1" t="b">
        <f t="shared" si="118"/>
        <v>0</v>
      </c>
      <c r="BA819" s="1" t="b">
        <f t="shared" si="119"/>
        <v>0</v>
      </c>
      <c r="BB819" s="1" t="b">
        <f t="shared" si="120"/>
        <v>1</v>
      </c>
    </row>
    <row r="820">
      <c r="A820" s="16" t="s">
        <v>3469</v>
      </c>
      <c r="B820" s="17">
        <v>42760.0</v>
      </c>
      <c r="C820" s="4" t="s">
        <v>247</v>
      </c>
      <c r="D820" s="3" t="s">
        <v>124</v>
      </c>
      <c r="E820" s="3" t="s">
        <v>53</v>
      </c>
      <c r="F820" s="18" t="s">
        <v>55</v>
      </c>
      <c r="G820" s="6"/>
      <c r="H820" s="6"/>
      <c r="I820" s="7" t="s">
        <v>3470</v>
      </c>
      <c r="J820" s="27"/>
      <c r="K820" s="19" t="s">
        <v>132</v>
      </c>
      <c r="L820" s="3" t="s">
        <v>146</v>
      </c>
      <c r="M820" s="3" t="s">
        <v>3324</v>
      </c>
      <c r="N820" s="3" t="s">
        <v>3324</v>
      </c>
      <c r="O820" s="3" t="s">
        <v>3396</v>
      </c>
      <c r="P820" s="20" t="s">
        <v>3471</v>
      </c>
      <c r="Q820" s="3" t="s">
        <v>134</v>
      </c>
      <c r="R820" s="12"/>
      <c r="S820" s="21"/>
      <c r="T820" s="7" t="s">
        <v>3472</v>
      </c>
      <c r="U820" s="7" t="s">
        <v>3473</v>
      </c>
      <c r="V820" s="5" t="s">
        <v>1453</v>
      </c>
      <c r="W820" s="5" t="s">
        <v>69</v>
      </c>
      <c r="X820" s="5" t="str">
        <f t="shared" si="97"/>
        <v>department of transportation
clean up/cover up</v>
      </c>
      <c r="Y820" s="12"/>
      <c r="Z820" s="5"/>
      <c r="AA820" s="5" t="str">
        <f t="shared" si="98"/>
        <v>
</v>
      </c>
      <c r="AB820" s="12"/>
      <c r="AC820" s="12"/>
      <c r="AD820" s="5" t="str">
        <f t="shared" si="99"/>
        <v>
</v>
      </c>
      <c r="AE820" s="12"/>
      <c r="AF820" s="12"/>
      <c r="AG820" s="12" t="str">
        <f t="shared" si="100"/>
        <v>
</v>
      </c>
      <c r="AH820" s="12">
        <v>1.0</v>
      </c>
      <c r="AI820" s="12" t="str">
        <f t="shared" si="101"/>
        <v>Graffiti</v>
      </c>
      <c r="AJ820" s="12" t="str">
        <f t="shared" si="102"/>
        <v>graffiti</v>
      </c>
      <c r="AK820" s="22" t="str">
        <f t="shared" si="103"/>
        <v>clean up/cover up</v>
      </c>
      <c r="AL820" s="23" t="str">
        <f t="shared" si="104"/>
        <v>clean up/cover up</v>
      </c>
      <c r="AM820" s="1" t="str">
        <f t="shared" si="105"/>
        <v>Jewish Community</v>
      </c>
      <c r="AN820" s="2" t="b">
        <f t="shared" si="106"/>
        <v>0</v>
      </c>
      <c r="AO820" s="1" t="b">
        <f t="shared" si="107"/>
        <v>0</v>
      </c>
      <c r="AP820" s="1" t="str">
        <f t="shared" si="108"/>
        <v>no involvement</v>
      </c>
      <c r="AQ820" s="1" t="b">
        <f t="shared" si="109"/>
        <v>0</v>
      </c>
      <c r="AR820" s="1" t="b">
        <f t="shared" si="110"/>
        <v>0</v>
      </c>
      <c r="AS820" s="1" t="b">
        <f t="shared" si="111"/>
        <v>1</v>
      </c>
      <c r="AT820" s="1" t="str">
        <f t="shared" si="112"/>
        <v>department of transportation</v>
      </c>
      <c r="AU820" s="1" t="b">
        <f t="shared" si="113"/>
        <v>0</v>
      </c>
      <c r="AV820" s="1" t="b">
        <f t="shared" si="114"/>
        <v>0</v>
      </c>
      <c r="AW820" s="1" t="str">
        <f t="shared" si="115"/>
        <v>None</v>
      </c>
      <c r="AX820" s="1" t="b">
        <f t="shared" si="116"/>
        <v>0</v>
      </c>
      <c r="AY820" s="1" t="b">
        <f t="shared" si="117"/>
        <v>0</v>
      </c>
      <c r="AZ820" s="1" t="b">
        <f t="shared" si="118"/>
        <v>0</v>
      </c>
      <c r="BA820" s="1" t="b">
        <f t="shared" si="119"/>
        <v>0</v>
      </c>
      <c r="BB820" s="1" t="b">
        <f t="shared" si="120"/>
        <v>1</v>
      </c>
    </row>
    <row r="821">
      <c r="A821" s="16" t="s">
        <v>3474</v>
      </c>
      <c r="B821" s="17">
        <v>42764.0</v>
      </c>
      <c r="C821" s="4" t="s">
        <v>3475</v>
      </c>
      <c r="D821" s="3" t="s">
        <v>103</v>
      </c>
      <c r="E821" s="3" t="s">
        <v>53</v>
      </c>
      <c r="F821" s="18" t="s">
        <v>1756</v>
      </c>
      <c r="G821" s="6"/>
      <c r="H821" s="6"/>
      <c r="I821" s="7" t="s">
        <v>3476</v>
      </c>
      <c r="J821" s="27"/>
      <c r="K821" s="19" t="s">
        <v>83</v>
      </c>
      <c r="L821" s="3" t="s">
        <v>59</v>
      </c>
      <c r="M821" s="3" t="s">
        <v>3324</v>
      </c>
      <c r="N821" s="3" t="s">
        <v>3324</v>
      </c>
      <c r="O821" s="3" t="s">
        <v>350</v>
      </c>
      <c r="P821" s="20" t="s">
        <v>3477</v>
      </c>
      <c r="Q821" s="3" t="s">
        <v>359</v>
      </c>
      <c r="R821" s="21"/>
      <c r="S821" s="21"/>
      <c r="T821" s="7" t="s">
        <v>3478</v>
      </c>
      <c r="U821" s="25"/>
      <c r="V821" s="5" t="s">
        <v>70</v>
      </c>
      <c r="W821" s="5" t="s">
        <v>71</v>
      </c>
      <c r="X821" s="5" t="str">
        <f t="shared" si="97"/>
        <v>police/sheriff
other</v>
      </c>
      <c r="Y821" s="12"/>
      <c r="Z821" s="5"/>
      <c r="AA821" s="5" t="str">
        <f t="shared" si="98"/>
        <v>
</v>
      </c>
      <c r="AB821" s="12"/>
      <c r="AC821" s="12"/>
      <c r="AD821" s="5" t="str">
        <f t="shared" si="99"/>
        <v>
</v>
      </c>
      <c r="AE821" s="12"/>
      <c r="AF821" s="12"/>
      <c r="AG821" s="12" t="str">
        <f t="shared" si="100"/>
        <v>
</v>
      </c>
      <c r="AH821" s="12">
        <v>1.0</v>
      </c>
      <c r="AI821" s="12" t="str">
        <f t="shared" si="101"/>
        <v>Other</v>
      </c>
      <c r="AJ821" s="12" t="str">
        <f t="shared" si="102"/>
        <v>other</v>
      </c>
      <c r="AK821" s="22" t="str">
        <f t="shared" si="103"/>
        <v>other</v>
      </c>
      <c r="AL821" s="23" t="str">
        <f t="shared" si="104"/>
        <v>other</v>
      </c>
      <c r="AM821" s="1" t="str">
        <f t="shared" si="105"/>
        <v>Trump Supporter</v>
      </c>
      <c r="AN821" s="2" t="b">
        <f t="shared" si="106"/>
        <v>1</v>
      </c>
      <c r="AO821" s="1" t="b">
        <f t="shared" si="107"/>
        <v>1</v>
      </c>
      <c r="AP821" s="1" t="str">
        <f t="shared" si="108"/>
        <v>other</v>
      </c>
      <c r="AQ821" s="1" t="b">
        <f t="shared" si="109"/>
        <v>0</v>
      </c>
      <c r="AR821" s="1" t="b">
        <f t="shared" si="110"/>
        <v>0</v>
      </c>
      <c r="AS821" s="1" t="b">
        <f t="shared" si="111"/>
        <v>0</v>
      </c>
      <c r="AT821" s="1" t="str">
        <f t="shared" si="112"/>
        <v>None</v>
      </c>
      <c r="AU821" s="1" t="b">
        <f t="shared" si="113"/>
        <v>0</v>
      </c>
      <c r="AV821" s="1" t="b">
        <f t="shared" si="114"/>
        <v>1</v>
      </c>
      <c r="AW821" s="1" t="str">
        <f t="shared" si="115"/>
        <v>police/sheriff</v>
      </c>
      <c r="AX821" s="1" t="b">
        <f t="shared" si="116"/>
        <v>0</v>
      </c>
      <c r="AY821" s="1" t="b">
        <f t="shared" si="117"/>
        <v>0</v>
      </c>
      <c r="AZ821" s="1" t="b">
        <f t="shared" si="118"/>
        <v>0</v>
      </c>
      <c r="BA821" s="1" t="b">
        <f t="shared" si="119"/>
        <v>0</v>
      </c>
      <c r="BB821" s="1" t="b">
        <f t="shared" si="120"/>
        <v>1</v>
      </c>
    </row>
    <row r="822">
      <c r="A822" s="16" t="s">
        <v>3479</v>
      </c>
      <c r="B822" s="24">
        <v>42765.0</v>
      </c>
      <c r="C822" s="4" t="s">
        <v>3480</v>
      </c>
      <c r="D822" s="3" t="s">
        <v>150</v>
      </c>
      <c r="E822" s="3" t="s">
        <v>53</v>
      </c>
      <c r="F822" s="18" t="s">
        <v>115</v>
      </c>
      <c r="G822" s="6" t="s">
        <v>54</v>
      </c>
      <c r="H822" s="6"/>
      <c r="I822" s="25"/>
      <c r="J822" s="27"/>
      <c r="K822" s="19" t="s">
        <v>83</v>
      </c>
      <c r="L822" s="3" t="s">
        <v>59</v>
      </c>
      <c r="M822" s="3" t="s">
        <v>3324</v>
      </c>
      <c r="N822" s="3" t="s">
        <v>3324</v>
      </c>
      <c r="O822" s="3" t="s">
        <v>85</v>
      </c>
      <c r="P822" s="20" t="s">
        <v>3481</v>
      </c>
      <c r="Q822" s="21"/>
      <c r="R822" s="3"/>
      <c r="S822" s="21"/>
      <c r="T822" s="7" t="s">
        <v>3482</v>
      </c>
      <c r="U822" s="7" t="s">
        <v>3483</v>
      </c>
      <c r="V822" s="5" t="s">
        <v>68</v>
      </c>
      <c r="W822" s="5" t="s">
        <v>69</v>
      </c>
      <c r="X822" s="5" t="str">
        <f t="shared" si="97"/>
        <v>community members
clean up/cover up</v>
      </c>
      <c r="Y822" s="5" t="s">
        <v>70</v>
      </c>
      <c r="Z822" s="5" t="s">
        <v>71</v>
      </c>
      <c r="AA822" s="5" t="str">
        <f t="shared" si="98"/>
        <v>police/sheriff
other</v>
      </c>
      <c r="AB822" s="12"/>
      <c r="AC822" s="12"/>
      <c r="AD822" s="5" t="str">
        <f t="shared" si="99"/>
        <v>
</v>
      </c>
      <c r="AE822" s="12"/>
      <c r="AF822" s="12"/>
      <c r="AG822" s="12" t="str">
        <f t="shared" si="100"/>
        <v>
</v>
      </c>
      <c r="AH822" s="12">
        <v>2.0</v>
      </c>
      <c r="AI822" s="12" t="str">
        <f t="shared" si="101"/>
        <v>Crime</v>
      </c>
      <c r="AJ822" s="12" t="str">
        <f t="shared" si="102"/>
        <v>vandalism</v>
      </c>
      <c r="AK822" s="22" t="str">
        <f t="shared" si="103"/>
        <v>clean up/cover up, other</v>
      </c>
      <c r="AL822" s="23" t="str">
        <f t="shared" si="104"/>
        <v>community members, police/sheriff</v>
      </c>
      <c r="AM822" s="1" t="str">
        <f t="shared" si="105"/>
        <v/>
      </c>
      <c r="AN822" s="2" t="b">
        <f t="shared" si="106"/>
        <v>0</v>
      </c>
      <c r="AO822" s="1" t="b">
        <f t="shared" si="107"/>
        <v>1</v>
      </c>
      <c r="AP822" s="1" t="str">
        <f t="shared" si="108"/>
        <v>other</v>
      </c>
      <c r="AQ822" s="1" t="b">
        <f t="shared" si="109"/>
        <v>0</v>
      </c>
      <c r="AR822" s="1" t="b">
        <f t="shared" si="110"/>
        <v>0</v>
      </c>
      <c r="AS822" s="1" t="b">
        <f t="shared" si="111"/>
        <v>1</v>
      </c>
      <c r="AT822" s="1" t="str">
        <f t="shared" si="112"/>
        <v>community members</v>
      </c>
      <c r="AU822" s="1" t="b">
        <f t="shared" si="113"/>
        <v>0</v>
      </c>
      <c r="AV822" s="1" t="b">
        <f t="shared" si="114"/>
        <v>1</v>
      </c>
      <c r="AW822" s="1" t="str">
        <f t="shared" si="115"/>
        <v>police/sheriff</v>
      </c>
      <c r="AX822" s="1" t="b">
        <f t="shared" si="116"/>
        <v>0</v>
      </c>
      <c r="AY822" s="1" t="b">
        <f t="shared" si="117"/>
        <v>0</v>
      </c>
      <c r="AZ822" s="1" t="b">
        <f t="shared" si="118"/>
        <v>0</v>
      </c>
      <c r="BA822" s="1" t="b">
        <f t="shared" si="119"/>
        <v>0</v>
      </c>
      <c r="BB822" s="1" t="b">
        <f t="shared" si="120"/>
        <v>1</v>
      </c>
    </row>
    <row r="823">
      <c r="A823" s="40" t="s">
        <v>3484</v>
      </c>
      <c r="B823" s="240">
        <v>42767.0</v>
      </c>
      <c r="C823" s="5" t="s">
        <v>3485</v>
      </c>
      <c r="D823" s="5" t="s">
        <v>333</v>
      </c>
      <c r="E823" s="5" t="s">
        <v>53</v>
      </c>
      <c r="F823" s="18" t="s">
        <v>157</v>
      </c>
      <c r="G823" s="6"/>
      <c r="H823" s="6"/>
      <c r="I823" s="12"/>
      <c r="J823" s="27"/>
      <c r="K823" s="19" t="s">
        <v>83</v>
      </c>
      <c r="L823" s="5" t="s">
        <v>146</v>
      </c>
      <c r="M823" s="5" t="s">
        <v>3486</v>
      </c>
      <c r="N823" s="5" t="s">
        <v>3324</v>
      </c>
      <c r="O823" s="5" t="s">
        <v>1737</v>
      </c>
      <c r="P823" s="12"/>
      <c r="Q823" s="12"/>
      <c r="R823" s="21"/>
      <c r="S823" s="12"/>
      <c r="T823" s="44" t="s">
        <v>3487</v>
      </c>
      <c r="U823" s="12"/>
      <c r="V823" s="5" t="s">
        <v>70</v>
      </c>
      <c r="W823" s="5" t="s">
        <v>71</v>
      </c>
      <c r="X823" s="5" t="str">
        <f t="shared" si="97"/>
        <v>police/sheriff
other</v>
      </c>
      <c r="Y823" s="5" t="s">
        <v>68</v>
      </c>
      <c r="Z823" s="5" t="s">
        <v>69</v>
      </c>
      <c r="AA823" s="5" t="str">
        <f t="shared" si="98"/>
        <v>community members
clean up/cover up</v>
      </c>
      <c r="AB823" s="5"/>
      <c r="AC823" s="5"/>
      <c r="AD823" s="5" t="str">
        <f t="shared" si="99"/>
        <v>
</v>
      </c>
      <c r="AE823" s="5"/>
      <c r="AF823" s="5"/>
      <c r="AG823" s="12" t="str">
        <f t="shared" si="100"/>
        <v>
</v>
      </c>
      <c r="AH823" s="12">
        <v>2.0</v>
      </c>
      <c r="AI823" s="12" t="str">
        <f t="shared" si="101"/>
        <v>Symbol</v>
      </c>
      <c r="AJ823" s="12" t="str">
        <f t="shared" si="102"/>
        <v>Nazi-symbol</v>
      </c>
      <c r="AK823" s="22" t="str">
        <f t="shared" si="103"/>
        <v>other, clean up/cover up</v>
      </c>
      <c r="AL823" s="23" t="str">
        <f t="shared" si="104"/>
        <v>police/sheriff, community members</v>
      </c>
      <c r="AM823" s="1" t="str">
        <f t="shared" si="105"/>
        <v/>
      </c>
      <c r="AN823" s="2" t="b">
        <f t="shared" si="106"/>
        <v>0</v>
      </c>
      <c r="AO823" s="1" t="b">
        <f t="shared" si="107"/>
        <v>1</v>
      </c>
      <c r="AP823" s="1" t="str">
        <f t="shared" si="108"/>
        <v>other</v>
      </c>
      <c r="AQ823" s="1" t="b">
        <f t="shared" si="109"/>
        <v>0</v>
      </c>
      <c r="AR823" s="1" t="b">
        <f t="shared" si="110"/>
        <v>0</v>
      </c>
      <c r="AS823" s="1" t="b">
        <f t="shared" si="111"/>
        <v>1</v>
      </c>
      <c r="AT823" s="1" t="str">
        <f t="shared" si="112"/>
        <v>community members</v>
      </c>
      <c r="AU823" s="1" t="b">
        <f t="shared" si="113"/>
        <v>0</v>
      </c>
      <c r="AV823" s="1" t="b">
        <f t="shared" si="114"/>
        <v>1</v>
      </c>
      <c r="AW823" s="1" t="str">
        <f t="shared" si="115"/>
        <v>police/sheriff</v>
      </c>
      <c r="AX823" s="1" t="b">
        <f t="shared" si="116"/>
        <v>0</v>
      </c>
      <c r="AY823" s="1" t="b">
        <f t="shared" si="117"/>
        <v>0</v>
      </c>
      <c r="AZ823" s="1" t="b">
        <f t="shared" si="118"/>
        <v>0</v>
      </c>
      <c r="BA823" s="1" t="b">
        <f t="shared" si="119"/>
        <v>0</v>
      </c>
      <c r="BB823" s="1" t="b">
        <f t="shared" si="120"/>
        <v>1</v>
      </c>
    </row>
    <row r="824">
      <c r="A824" s="62" t="s">
        <v>3488</v>
      </c>
      <c r="B824" s="17">
        <v>42775.0</v>
      </c>
      <c r="C824" s="4" t="s">
        <v>340</v>
      </c>
      <c r="D824" s="3" t="s">
        <v>333</v>
      </c>
      <c r="E824" s="3" t="s">
        <v>53</v>
      </c>
      <c r="F824" s="18" t="s">
        <v>3489</v>
      </c>
      <c r="G824" s="6" t="s">
        <v>940</v>
      </c>
      <c r="H824" s="6"/>
      <c r="I824" s="25"/>
      <c r="J824" s="27"/>
      <c r="K824" s="19" t="s">
        <v>83</v>
      </c>
      <c r="L824" s="3" t="s">
        <v>212</v>
      </c>
      <c r="M824" s="3" t="s">
        <v>214</v>
      </c>
      <c r="N824" s="3" t="s">
        <v>3324</v>
      </c>
      <c r="O824" s="3" t="s">
        <v>214</v>
      </c>
      <c r="P824" s="136" t="s">
        <v>3490</v>
      </c>
      <c r="Q824" s="45" t="s">
        <v>134</v>
      </c>
      <c r="R824" s="12"/>
      <c r="S824" s="21"/>
      <c r="T824" s="7"/>
      <c r="U824" s="130" t="s">
        <v>3491</v>
      </c>
      <c r="V824" s="12"/>
      <c r="W824" s="5"/>
      <c r="X824" s="5" t="str">
        <f t="shared" si="97"/>
        <v>
</v>
      </c>
      <c r="Y824" s="12"/>
      <c r="Z824" s="5"/>
      <c r="AA824" s="5" t="str">
        <f t="shared" si="98"/>
        <v>
</v>
      </c>
      <c r="AB824" s="12"/>
      <c r="AC824" s="12"/>
      <c r="AD824" s="5" t="str">
        <f t="shared" si="99"/>
        <v>
</v>
      </c>
      <c r="AE824" s="12"/>
      <c r="AF824" s="12"/>
      <c r="AG824" s="12" t="str">
        <f t="shared" si="100"/>
        <v>
</v>
      </c>
      <c r="AH824" s="12">
        <v>0.0</v>
      </c>
      <c r="AI824" s="12" t="str">
        <f t="shared" si="101"/>
        <v>Symbol</v>
      </c>
      <c r="AJ824" s="12" t="str">
        <f t="shared" si="102"/>
        <v>other</v>
      </c>
      <c r="AK824" s="22" t="str">
        <f t="shared" si="103"/>
        <v/>
      </c>
      <c r="AL824" s="39" t="str">
        <f t="shared" si="104"/>
        <v/>
      </c>
      <c r="AM824" s="1" t="str">
        <f t="shared" si="105"/>
        <v>Jewish Community</v>
      </c>
      <c r="AN824" s="2" t="b">
        <f t="shared" si="106"/>
        <v>0</v>
      </c>
      <c r="AO824" s="1" t="b">
        <f t="shared" si="107"/>
        <v>0</v>
      </c>
      <c r="AP824" s="1" t="str">
        <f t="shared" si="108"/>
        <v>no involvement</v>
      </c>
      <c r="AQ824" s="1" t="b">
        <f t="shared" si="109"/>
        <v>0</v>
      </c>
      <c r="AR824" s="1" t="b">
        <f t="shared" si="110"/>
        <v>0</v>
      </c>
      <c r="AS824" s="1" t="b">
        <f t="shared" si="111"/>
        <v>0</v>
      </c>
      <c r="AT824" s="1" t="str">
        <f t="shared" si="112"/>
        <v>None</v>
      </c>
      <c r="AU824" s="1" t="b">
        <f t="shared" si="113"/>
        <v>0</v>
      </c>
      <c r="AV824" s="1" t="b">
        <f t="shared" si="114"/>
        <v>0</v>
      </c>
      <c r="AW824" s="1" t="str">
        <f t="shared" si="115"/>
        <v>None</v>
      </c>
      <c r="AX824" s="1" t="b">
        <f t="shared" si="116"/>
        <v>0</v>
      </c>
      <c r="AY824" s="1" t="b">
        <f t="shared" si="117"/>
        <v>0</v>
      </c>
      <c r="AZ824" s="1" t="b">
        <f t="shared" si="118"/>
        <v>0</v>
      </c>
      <c r="BA824" s="1" t="b">
        <f t="shared" si="119"/>
        <v>0</v>
      </c>
      <c r="BB824" s="1" t="b">
        <f t="shared" si="120"/>
        <v>0</v>
      </c>
    </row>
    <row r="825">
      <c r="A825" s="16" t="s">
        <v>3492</v>
      </c>
      <c r="B825" s="17">
        <v>42776.0</v>
      </c>
      <c r="C825" s="4" t="s">
        <v>3493</v>
      </c>
      <c r="D825" s="3" t="s">
        <v>333</v>
      </c>
      <c r="E825" s="3" t="s">
        <v>53</v>
      </c>
      <c r="F825" s="18" t="s">
        <v>54</v>
      </c>
      <c r="G825" s="6"/>
      <c r="H825" s="6"/>
      <c r="I825" s="25"/>
      <c r="J825" s="27"/>
      <c r="K825" s="19" t="s">
        <v>83</v>
      </c>
      <c r="L825" s="3" t="s">
        <v>59</v>
      </c>
      <c r="M825" s="3" t="s">
        <v>3324</v>
      </c>
      <c r="N825" s="3" t="s">
        <v>3324</v>
      </c>
      <c r="O825" s="10" t="s">
        <v>62</v>
      </c>
      <c r="P825" s="20" t="s">
        <v>3494</v>
      </c>
      <c r="Q825" s="3" t="s">
        <v>134</v>
      </c>
      <c r="R825" s="12"/>
      <c r="S825" s="21"/>
      <c r="T825" s="7" t="s">
        <v>561</v>
      </c>
      <c r="U825" s="7" t="s">
        <v>3495</v>
      </c>
      <c r="V825" s="5" t="s">
        <v>70</v>
      </c>
      <c r="W825" s="5" t="s">
        <v>71</v>
      </c>
      <c r="X825" s="5" t="str">
        <f t="shared" si="97"/>
        <v>police/sheriff
other</v>
      </c>
      <c r="Y825" s="12"/>
      <c r="Z825" s="5"/>
      <c r="AA825" s="5" t="str">
        <f t="shared" si="98"/>
        <v>
</v>
      </c>
      <c r="AB825" s="12"/>
      <c r="AC825" s="12"/>
      <c r="AD825" s="5" t="str">
        <f t="shared" si="99"/>
        <v>
</v>
      </c>
      <c r="AE825" s="12"/>
      <c r="AF825" s="12"/>
      <c r="AG825" s="12" t="str">
        <f t="shared" si="100"/>
        <v>
</v>
      </c>
      <c r="AH825" s="12">
        <v>1.0</v>
      </c>
      <c r="AI825" s="12" t="str">
        <f t="shared" si="101"/>
        <v>Vandalism</v>
      </c>
      <c r="AJ825" s="12" t="str">
        <f t="shared" si="102"/>
        <v>vandalism</v>
      </c>
      <c r="AK825" s="22" t="str">
        <f t="shared" si="103"/>
        <v>other</v>
      </c>
      <c r="AL825" s="23" t="str">
        <f t="shared" si="104"/>
        <v>other</v>
      </c>
      <c r="AM825" s="1" t="str">
        <f t="shared" si="105"/>
        <v>Jewish Community</v>
      </c>
      <c r="AN825" s="2" t="b">
        <f t="shared" si="106"/>
        <v>0</v>
      </c>
      <c r="AO825" s="1" t="b">
        <f t="shared" si="107"/>
        <v>1</v>
      </c>
      <c r="AP825" s="1" t="str">
        <f t="shared" si="108"/>
        <v>other</v>
      </c>
      <c r="AQ825" s="1" t="b">
        <f t="shared" si="109"/>
        <v>0</v>
      </c>
      <c r="AR825" s="1" t="b">
        <f t="shared" si="110"/>
        <v>0</v>
      </c>
      <c r="AS825" s="1" t="b">
        <f t="shared" si="111"/>
        <v>0</v>
      </c>
      <c r="AT825" s="1" t="str">
        <f t="shared" si="112"/>
        <v>None</v>
      </c>
      <c r="AU825" s="1" t="b">
        <f t="shared" si="113"/>
        <v>0</v>
      </c>
      <c r="AV825" s="1" t="b">
        <f t="shared" si="114"/>
        <v>1</v>
      </c>
      <c r="AW825" s="1" t="str">
        <f t="shared" si="115"/>
        <v>police/sheriff</v>
      </c>
      <c r="AX825" s="1" t="b">
        <f t="shared" si="116"/>
        <v>0</v>
      </c>
      <c r="AY825" s="1" t="b">
        <f t="shared" si="117"/>
        <v>0</v>
      </c>
      <c r="AZ825" s="1" t="b">
        <f t="shared" si="118"/>
        <v>0</v>
      </c>
      <c r="BA825" s="1" t="b">
        <f t="shared" si="119"/>
        <v>0</v>
      </c>
      <c r="BB825" s="1" t="b">
        <f t="shared" si="120"/>
        <v>1</v>
      </c>
    </row>
    <row r="826">
      <c r="A826" s="16" t="s">
        <v>3496</v>
      </c>
      <c r="B826" s="17">
        <v>42777.0</v>
      </c>
      <c r="C826" s="4" t="s">
        <v>1888</v>
      </c>
      <c r="D826" s="3" t="s">
        <v>95</v>
      </c>
      <c r="E826" s="3" t="s">
        <v>53</v>
      </c>
      <c r="F826" s="18" t="s">
        <v>202</v>
      </c>
      <c r="G826" s="6"/>
      <c r="H826" s="6"/>
      <c r="I826" s="7" t="s">
        <v>3497</v>
      </c>
      <c r="J826" s="27"/>
      <c r="K826" s="19" t="s">
        <v>58</v>
      </c>
      <c r="L826" s="3" t="s">
        <v>146</v>
      </c>
      <c r="M826" s="3" t="s">
        <v>3324</v>
      </c>
      <c r="N826" s="3" t="s">
        <v>3324</v>
      </c>
      <c r="O826" s="3" t="s">
        <v>3498</v>
      </c>
      <c r="P826" s="20" t="s">
        <v>3499</v>
      </c>
      <c r="Q826" s="3" t="s">
        <v>134</v>
      </c>
      <c r="R826" s="12"/>
      <c r="S826" s="21"/>
      <c r="T826" s="7" t="s">
        <v>3500</v>
      </c>
      <c r="U826" s="7" t="s">
        <v>3501</v>
      </c>
      <c r="V826" s="5" t="s">
        <v>70</v>
      </c>
      <c r="W826" s="5" t="s">
        <v>71</v>
      </c>
      <c r="X826" s="5" t="str">
        <f t="shared" si="97"/>
        <v>police/sheriff
other</v>
      </c>
      <c r="Y826" s="12"/>
      <c r="Z826" s="5"/>
      <c r="AA826" s="5" t="str">
        <f t="shared" si="98"/>
        <v>
</v>
      </c>
      <c r="AB826" s="12"/>
      <c r="AC826" s="12"/>
      <c r="AD826" s="5" t="str">
        <f t="shared" si="99"/>
        <v>
</v>
      </c>
      <c r="AE826" s="12"/>
      <c r="AF826" s="12"/>
      <c r="AG826" s="12" t="str">
        <f t="shared" si="100"/>
        <v>
</v>
      </c>
      <c r="AH826" s="12">
        <v>1.0</v>
      </c>
      <c r="AI826" s="12" t="str">
        <f t="shared" si="101"/>
        <v>Incident</v>
      </c>
      <c r="AJ826" s="12" t="str">
        <f t="shared" si="102"/>
        <v>antisemitic-incident</v>
      </c>
      <c r="AK826" s="22" t="str">
        <f t="shared" si="103"/>
        <v>other</v>
      </c>
      <c r="AL826" s="23" t="str">
        <f t="shared" si="104"/>
        <v>other</v>
      </c>
      <c r="AM826" s="1" t="str">
        <f t="shared" si="105"/>
        <v>Jewish Community</v>
      </c>
      <c r="AN826" s="2" t="b">
        <f t="shared" si="106"/>
        <v>0</v>
      </c>
      <c r="AO826" s="1" t="b">
        <f t="shared" si="107"/>
        <v>1</v>
      </c>
      <c r="AP826" s="1" t="str">
        <f t="shared" si="108"/>
        <v>other</v>
      </c>
      <c r="AQ826" s="1" t="b">
        <f t="shared" si="109"/>
        <v>0</v>
      </c>
      <c r="AR826" s="1" t="b">
        <f t="shared" si="110"/>
        <v>0</v>
      </c>
      <c r="AS826" s="1" t="b">
        <f t="shared" si="111"/>
        <v>0</v>
      </c>
      <c r="AT826" s="1" t="str">
        <f t="shared" si="112"/>
        <v>None</v>
      </c>
      <c r="AU826" s="1" t="b">
        <f t="shared" si="113"/>
        <v>0</v>
      </c>
      <c r="AV826" s="1" t="b">
        <f t="shared" si="114"/>
        <v>1</v>
      </c>
      <c r="AW826" s="1" t="str">
        <f t="shared" si="115"/>
        <v>police/sheriff</v>
      </c>
      <c r="AX826" s="1" t="b">
        <f t="shared" si="116"/>
        <v>0</v>
      </c>
      <c r="AY826" s="1" t="b">
        <f t="shared" si="117"/>
        <v>0</v>
      </c>
      <c r="AZ826" s="1" t="b">
        <f t="shared" si="118"/>
        <v>0</v>
      </c>
      <c r="BA826" s="1" t="b">
        <f t="shared" si="119"/>
        <v>0</v>
      </c>
      <c r="BB826" s="1" t="b">
        <f t="shared" si="120"/>
        <v>1</v>
      </c>
    </row>
    <row r="827">
      <c r="A827" s="16" t="s">
        <v>3502</v>
      </c>
      <c r="B827" s="17">
        <v>42778.0</v>
      </c>
      <c r="C827" s="4" t="s">
        <v>1709</v>
      </c>
      <c r="D827" s="3" t="s">
        <v>423</v>
      </c>
      <c r="E827" s="3" t="s">
        <v>53</v>
      </c>
      <c r="F827" s="18" t="s">
        <v>54</v>
      </c>
      <c r="G827" s="6"/>
      <c r="H827" s="6"/>
      <c r="I827" s="25"/>
      <c r="J827" s="27"/>
      <c r="K827" s="19" t="s">
        <v>83</v>
      </c>
      <c r="L827" s="3" t="s">
        <v>59</v>
      </c>
      <c r="M827" s="3" t="s">
        <v>3324</v>
      </c>
      <c r="N827" s="3" t="s">
        <v>3324</v>
      </c>
      <c r="O827" s="3" t="s">
        <v>214</v>
      </c>
      <c r="P827" s="20" t="s">
        <v>3503</v>
      </c>
      <c r="Q827" s="3" t="s">
        <v>134</v>
      </c>
      <c r="R827" s="21"/>
      <c r="S827" s="21"/>
      <c r="T827" s="7" t="s">
        <v>3504</v>
      </c>
      <c r="U827" s="7" t="s">
        <v>3505</v>
      </c>
      <c r="V827" s="5" t="s">
        <v>70</v>
      </c>
      <c r="W827" s="5" t="s">
        <v>71</v>
      </c>
      <c r="X827" s="5" t="str">
        <f t="shared" si="97"/>
        <v>police/sheriff
other</v>
      </c>
      <c r="Y827" s="12"/>
      <c r="Z827" s="5"/>
      <c r="AA827" s="5" t="str">
        <f t="shared" si="98"/>
        <v>
</v>
      </c>
      <c r="AB827" s="12"/>
      <c r="AC827" s="12"/>
      <c r="AD827" s="5" t="str">
        <f t="shared" si="99"/>
        <v>
</v>
      </c>
      <c r="AE827" s="12"/>
      <c r="AF827" s="12"/>
      <c r="AG827" s="12" t="str">
        <f t="shared" si="100"/>
        <v>
</v>
      </c>
      <c r="AH827" s="12">
        <v>1.0</v>
      </c>
      <c r="AI827" s="12" t="str">
        <f t="shared" si="101"/>
        <v>Vandalism</v>
      </c>
      <c r="AJ827" s="12" t="str">
        <f t="shared" si="102"/>
        <v>vandalism</v>
      </c>
      <c r="AK827" s="22" t="str">
        <f t="shared" si="103"/>
        <v>other</v>
      </c>
      <c r="AL827" s="23" t="str">
        <f t="shared" si="104"/>
        <v>other</v>
      </c>
      <c r="AM827" s="1" t="str">
        <f t="shared" si="105"/>
        <v>Jewish Community</v>
      </c>
      <c r="AN827" s="2" t="b">
        <f t="shared" si="106"/>
        <v>0</v>
      </c>
      <c r="AO827" s="1" t="b">
        <f t="shared" si="107"/>
        <v>1</v>
      </c>
      <c r="AP827" s="1" t="str">
        <f t="shared" si="108"/>
        <v>other</v>
      </c>
      <c r="AQ827" s="1" t="b">
        <f t="shared" si="109"/>
        <v>0</v>
      </c>
      <c r="AR827" s="1" t="b">
        <f t="shared" si="110"/>
        <v>0</v>
      </c>
      <c r="AS827" s="1" t="b">
        <f t="shared" si="111"/>
        <v>0</v>
      </c>
      <c r="AT827" s="1" t="str">
        <f t="shared" si="112"/>
        <v>None</v>
      </c>
      <c r="AU827" s="1" t="b">
        <f t="shared" si="113"/>
        <v>0</v>
      </c>
      <c r="AV827" s="1" t="b">
        <f t="shared" si="114"/>
        <v>1</v>
      </c>
      <c r="AW827" s="1" t="str">
        <f t="shared" si="115"/>
        <v>police/sheriff</v>
      </c>
      <c r="AX827" s="1" t="b">
        <f t="shared" si="116"/>
        <v>0</v>
      </c>
      <c r="AY827" s="1" t="b">
        <f t="shared" si="117"/>
        <v>0</v>
      </c>
      <c r="AZ827" s="1" t="b">
        <f t="shared" si="118"/>
        <v>0</v>
      </c>
      <c r="BA827" s="1" t="b">
        <f t="shared" si="119"/>
        <v>0</v>
      </c>
      <c r="BB827" s="1" t="b">
        <f t="shared" si="120"/>
        <v>1</v>
      </c>
    </row>
    <row r="828">
      <c r="A828" s="16" t="s">
        <v>3506</v>
      </c>
      <c r="B828" s="17">
        <v>42778.0</v>
      </c>
      <c r="C828" s="4" t="s">
        <v>340</v>
      </c>
      <c r="D828" s="3" t="s">
        <v>333</v>
      </c>
      <c r="E828" s="3" t="s">
        <v>262</v>
      </c>
      <c r="F828" s="18" t="s">
        <v>82</v>
      </c>
      <c r="G828" s="26"/>
      <c r="H828" s="26"/>
      <c r="I828" s="25"/>
      <c r="J828" s="27"/>
      <c r="K828" s="19" t="s">
        <v>83</v>
      </c>
      <c r="L828" s="3" t="s">
        <v>146</v>
      </c>
      <c r="M828" s="3" t="s">
        <v>970</v>
      </c>
      <c r="N828" s="3" t="s">
        <v>3324</v>
      </c>
      <c r="O828" s="3" t="s">
        <v>1727</v>
      </c>
      <c r="P828" s="312" t="s">
        <v>3507</v>
      </c>
      <c r="Q828" s="3" t="s">
        <v>134</v>
      </c>
      <c r="R828" s="3"/>
      <c r="S828" s="21"/>
      <c r="T828" s="7" t="s">
        <v>3508</v>
      </c>
      <c r="U828" s="46" t="s">
        <v>3509</v>
      </c>
      <c r="V828" s="5" t="s">
        <v>70</v>
      </c>
      <c r="W828" s="5" t="s">
        <v>71</v>
      </c>
      <c r="X828" s="5" t="str">
        <f t="shared" si="97"/>
        <v>police/sheriff
other</v>
      </c>
      <c r="Y828" s="12"/>
      <c r="Z828" s="5"/>
      <c r="AA828" s="5" t="str">
        <f t="shared" si="98"/>
        <v>
</v>
      </c>
      <c r="AB828" s="12"/>
      <c r="AC828" s="12"/>
      <c r="AD828" s="5" t="str">
        <f t="shared" si="99"/>
        <v>
</v>
      </c>
      <c r="AE828" s="12"/>
      <c r="AF828" s="12"/>
      <c r="AG828" s="12" t="str">
        <f t="shared" si="100"/>
        <v>
</v>
      </c>
      <c r="AH828" s="12">
        <v>1.0</v>
      </c>
      <c r="AI828" s="12" t="str">
        <f t="shared" si="101"/>
        <v>Other</v>
      </c>
      <c r="AJ828" s="12" t="str">
        <f t="shared" si="102"/>
        <v>none</v>
      </c>
      <c r="AK828" s="22" t="str">
        <f t="shared" si="103"/>
        <v>other</v>
      </c>
      <c r="AL828" s="23" t="str">
        <f t="shared" si="104"/>
        <v>other</v>
      </c>
      <c r="AM828" s="1" t="str">
        <f t="shared" si="105"/>
        <v>Jewish Community</v>
      </c>
      <c r="AN828" s="2" t="b">
        <f t="shared" si="106"/>
        <v>0</v>
      </c>
      <c r="AO828" s="1" t="b">
        <f t="shared" si="107"/>
        <v>1</v>
      </c>
      <c r="AP828" s="1" t="str">
        <f t="shared" si="108"/>
        <v>other</v>
      </c>
      <c r="AQ828" s="1" t="b">
        <f t="shared" si="109"/>
        <v>0</v>
      </c>
      <c r="AR828" s="1" t="b">
        <f t="shared" si="110"/>
        <v>0</v>
      </c>
      <c r="AS828" s="1" t="b">
        <f t="shared" si="111"/>
        <v>0</v>
      </c>
      <c r="AT828" s="1" t="str">
        <f t="shared" si="112"/>
        <v>None</v>
      </c>
      <c r="AU828" s="1" t="b">
        <f t="shared" si="113"/>
        <v>0</v>
      </c>
      <c r="AV828" s="1" t="b">
        <f t="shared" si="114"/>
        <v>1</v>
      </c>
      <c r="AW828" s="1" t="str">
        <f t="shared" si="115"/>
        <v>police/sheriff</v>
      </c>
      <c r="AX828" s="1" t="b">
        <f t="shared" si="116"/>
        <v>0</v>
      </c>
      <c r="AY828" s="1" t="b">
        <f t="shared" si="117"/>
        <v>0</v>
      </c>
      <c r="AZ828" s="1" t="b">
        <f t="shared" si="118"/>
        <v>0</v>
      </c>
      <c r="BA828" s="1" t="b">
        <f t="shared" si="119"/>
        <v>0</v>
      </c>
      <c r="BB828" s="1" t="b">
        <f t="shared" si="120"/>
        <v>1</v>
      </c>
    </row>
    <row r="829">
      <c r="A829" s="16" t="s">
        <v>3506</v>
      </c>
      <c r="B829" s="17">
        <v>42778.0</v>
      </c>
      <c r="C829" s="4" t="s">
        <v>278</v>
      </c>
      <c r="D829" s="3" t="s">
        <v>95</v>
      </c>
      <c r="E829" s="3" t="s">
        <v>262</v>
      </c>
      <c r="F829" s="18" t="s">
        <v>82</v>
      </c>
      <c r="G829" s="18"/>
      <c r="H829" s="18"/>
      <c r="I829" s="7" t="s">
        <v>3510</v>
      </c>
      <c r="J829" s="27"/>
      <c r="K829" s="19" t="s">
        <v>132</v>
      </c>
      <c r="L829" s="3" t="s">
        <v>146</v>
      </c>
      <c r="M829" s="3" t="s">
        <v>3324</v>
      </c>
      <c r="N829" s="3" t="s">
        <v>3324</v>
      </c>
      <c r="O829" s="3" t="s">
        <v>3511</v>
      </c>
      <c r="P829" s="74"/>
      <c r="Q829" s="3" t="s">
        <v>134</v>
      </c>
      <c r="R829" s="272"/>
      <c r="S829" s="3"/>
      <c r="T829" s="7" t="s">
        <v>3512</v>
      </c>
      <c r="U829" s="7" t="s">
        <v>3513</v>
      </c>
      <c r="V829" s="5" t="s">
        <v>70</v>
      </c>
      <c r="W829" s="5" t="s">
        <v>71</v>
      </c>
      <c r="X829" s="5" t="str">
        <f t="shared" si="97"/>
        <v>police/sheriff
other</v>
      </c>
      <c r="Y829" s="12"/>
      <c r="Z829" s="5"/>
      <c r="AA829" s="5" t="str">
        <f t="shared" si="98"/>
        <v>
</v>
      </c>
      <c r="AB829" s="12"/>
      <c r="AC829" s="12"/>
      <c r="AD829" s="5" t="str">
        <f t="shared" si="99"/>
        <v>
</v>
      </c>
      <c r="AE829" s="12"/>
      <c r="AF829" s="12"/>
      <c r="AG829" s="12" t="str">
        <f t="shared" si="100"/>
        <v>
</v>
      </c>
      <c r="AH829" s="12">
        <v>1.0</v>
      </c>
      <c r="AI829" s="12" t="str">
        <f t="shared" si="101"/>
        <v>Other</v>
      </c>
      <c r="AJ829" s="12" t="str">
        <f t="shared" si="102"/>
        <v>none</v>
      </c>
      <c r="AK829" s="22" t="str">
        <f t="shared" si="103"/>
        <v>other</v>
      </c>
      <c r="AL829" s="23" t="str">
        <f t="shared" si="104"/>
        <v>other</v>
      </c>
      <c r="AM829" s="1" t="str">
        <f t="shared" si="105"/>
        <v>Jewish Community</v>
      </c>
      <c r="AN829" s="2" t="b">
        <f t="shared" si="106"/>
        <v>0</v>
      </c>
      <c r="AO829" s="1" t="b">
        <f t="shared" si="107"/>
        <v>1</v>
      </c>
      <c r="AP829" s="1" t="str">
        <f t="shared" si="108"/>
        <v>other</v>
      </c>
      <c r="AQ829" s="1" t="b">
        <f t="shared" si="109"/>
        <v>0</v>
      </c>
      <c r="AR829" s="1" t="b">
        <f t="shared" si="110"/>
        <v>0</v>
      </c>
      <c r="AS829" s="1" t="b">
        <f t="shared" si="111"/>
        <v>0</v>
      </c>
      <c r="AT829" s="1" t="str">
        <f t="shared" si="112"/>
        <v>None</v>
      </c>
      <c r="AU829" s="1" t="b">
        <f t="shared" si="113"/>
        <v>0</v>
      </c>
      <c r="AV829" s="1" t="b">
        <f t="shared" si="114"/>
        <v>1</v>
      </c>
      <c r="AW829" s="1" t="str">
        <f t="shared" si="115"/>
        <v>police/sheriff</v>
      </c>
      <c r="AX829" s="1" t="b">
        <f t="shared" si="116"/>
        <v>0</v>
      </c>
      <c r="AY829" s="1" t="b">
        <f t="shared" si="117"/>
        <v>0</v>
      </c>
      <c r="AZ829" s="1" t="b">
        <f t="shared" si="118"/>
        <v>0</v>
      </c>
      <c r="BA829" s="1" t="b">
        <f t="shared" si="119"/>
        <v>0</v>
      </c>
      <c r="BB829" s="1" t="b">
        <f t="shared" si="120"/>
        <v>1</v>
      </c>
    </row>
    <row r="830">
      <c r="A830" s="16" t="s">
        <v>3514</v>
      </c>
      <c r="B830" s="17">
        <v>42783.0</v>
      </c>
      <c r="C830" s="4" t="s">
        <v>1154</v>
      </c>
      <c r="D830" s="3" t="s">
        <v>95</v>
      </c>
      <c r="E830" s="3" t="s">
        <v>53</v>
      </c>
      <c r="F830" s="18" t="s">
        <v>115</v>
      </c>
      <c r="G830" s="6"/>
      <c r="H830" s="6"/>
      <c r="I830" s="7" t="s">
        <v>3515</v>
      </c>
      <c r="J830" s="27"/>
      <c r="K830" s="19" t="s">
        <v>132</v>
      </c>
      <c r="L830" s="3" t="s">
        <v>59</v>
      </c>
      <c r="M830" s="3" t="s">
        <v>970</v>
      </c>
      <c r="N830" s="3" t="s">
        <v>3324</v>
      </c>
      <c r="O830" s="3" t="s">
        <v>3396</v>
      </c>
      <c r="P830" s="20" t="s">
        <v>3516</v>
      </c>
      <c r="Q830" s="3" t="s">
        <v>883</v>
      </c>
      <c r="R830" s="12"/>
      <c r="S830" s="21"/>
      <c r="T830" s="7" t="s">
        <v>3517</v>
      </c>
      <c r="U830" s="7" t="s">
        <v>3518</v>
      </c>
      <c r="V830" s="5" t="s">
        <v>91</v>
      </c>
      <c r="W830" s="5" t="s">
        <v>71</v>
      </c>
      <c r="X830" s="5" t="str">
        <f t="shared" si="97"/>
        <v>neighbors
other</v>
      </c>
      <c r="Y830" s="12"/>
      <c r="Z830" s="5"/>
      <c r="AA830" s="5" t="str">
        <f t="shared" si="98"/>
        <v>
</v>
      </c>
      <c r="AB830" s="12"/>
      <c r="AC830" s="12"/>
      <c r="AD830" s="5" t="str">
        <f t="shared" si="99"/>
        <v>
</v>
      </c>
      <c r="AE830" s="12"/>
      <c r="AF830" s="12"/>
      <c r="AG830" s="12" t="str">
        <f t="shared" si="100"/>
        <v>
</v>
      </c>
      <c r="AH830" s="12">
        <v>1.0</v>
      </c>
      <c r="AI830" s="12" t="str">
        <f t="shared" si="101"/>
        <v>Crime</v>
      </c>
      <c r="AJ830" s="12" t="str">
        <f t="shared" si="102"/>
        <v>hate-crime</v>
      </c>
      <c r="AK830" s="22" t="str">
        <f t="shared" si="103"/>
        <v>other</v>
      </c>
      <c r="AL830" s="23" t="str">
        <f t="shared" si="104"/>
        <v>other</v>
      </c>
      <c r="AM830" s="1" t="str">
        <f t="shared" si="105"/>
        <v>multiple</v>
      </c>
      <c r="AN830" s="2" t="b">
        <f t="shared" si="106"/>
        <v>0</v>
      </c>
      <c r="AO830" s="1" t="b">
        <f t="shared" si="107"/>
        <v>0</v>
      </c>
      <c r="AP830" s="1" t="str">
        <f t="shared" si="108"/>
        <v>no involvement</v>
      </c>
      <c r="AQ830" s="1" t="b">
        <f t="shared" si="109"/>
        <v>0</v>
      </c>
      <c r="AR830" s="1" t="b">
        <f t="shared" si="110"/>
        <v>0</v>
      </c>
      <c r="AS830" s="1" t="b">
        <f t="shared" si="111"/>
        <v>0</v>
      </c>
      <c r="AT830" s="1" t="str">
        <f t="shared" si="112"/>
        <v>None</v>
      </c>
      <c r="AU830" s="1" t="b">
        <f t="shared" si="113"/>
        <v>0</v>
      </c>
      <c r="AV830" s="1" t="b">
        <f t="shared" si="114"/>
        <v>1</v>
      </c>
      <c r="AW830" s="1" t="str">
        <f t="shared" si="115"/>
        <v>neighbors</v>
      </c>
      <c r="AX830" s="1" t="b">
        <f t="shared" si="116"/>
        <v>0</v>
      </c>
      <c r="AY830" s="1" t="b">
        <f t="shared" si="117"/>
        <v>0</v>
      </c>
      <c r="AZ830" s="1" t="b">
        <f t="shared" si="118"/>
        <v>0</v>
      </c>
      <c r="BA830" s="1" t="b">
        <f t="shared" si="119"/>
        <v>0</v>
      </c>
      <c r="BB830" s="1" t="b">
        <f t="shared" si="120"/>
        <v>0</v>
      </c>
    </row>
    <row r="831">
      <c r="A831" s="16" t="s">
        <v>3519</v>
      </c>
      <c r="B831" s="17">
        <v>42788.0</v>
      </c>
      <c r="C831" s="4" t="s">
        <v>320</v>
      </c>
      <c r="D831" s="3" t="s">
        <v>201</v>
      </c>
      <c r="E831" s="3" t="s">
        <v>659</v>
      </c>
      <c r="F831" s="18" t="s">
        <v>82</v>
      </c>
      <c r="G831" s="26"/>
      <c r="H831" s="26"/>
      <c r="I831" s="25"/>
      <c r="J831" s="27"/>
      <c r="K831" s="19" t="s">
        <v>83</v>
      </c>
      <c r="L831" s="3" t="s">
        <v>59</v>
      </c>
      <c r="M831" s="3" t="s">
        <v>3324</v>
      </c>
      <c r="N831" s="3" t="s">
        <v>3324</v>
      </c>
      <c r="O831" s="3" t="s">
        <v>3520</v>
      </c>
      <c r="P831" s="20" t="s">
        <v>3521</v>
      </c>
      <c r="Q831" s="21"/>
      <c r="R831" s="21"/>
      <c r="S831" s="21"/>
      <c r="T831" s="7" t="s">
        <v>3522</v>
      </c>
      <c r="U831" s="25"/>
      <c r="V831" s="5" t="s">
        <v>70</v>
      </c>
      <c r="W831" s="5" t="s">
        <v>71</v>
      </c>
      <c r="X831" s="5" t="str">
        <f t="shared" si="97"/>
        <v>police/sheriff
other</v>
      </c>
      <c r="Y831" s="5" t="s">
        <v>171</v>
      </c>
      <c r="Z831" s="5" t="s">
        <v>71</v>
      </c>
      <c r="AA831" s="5" t="str">
        <f t="shared" si="98"/>
        <v>ADL
other</v>
      </c>
      <c r="AB831" s="12"/>
      <c r="AC831" s="12"/>
      <c r="AD831" s="5" t="str">
        <f t="shared" si="99"/>
        <v>
</v>
      </c>
      <c r="AE831" s="12"/>
      <c r="AF831" s="12"/>
      <c r="AG831" s="12" t="str">
        <f t="shared" si="100"/>
        <v>
</v>
      </c>
      <c r="AH831" s="12">
        <v>2.0</v>
      </c>
      <c r="AI831" s="12" t="str">
        <f t="shared" si="101"/>
        <v>Other</v>
      </c>
      <c r="AJ831" s="12" t="str">
        <f t="shared" si="102"/>
        <v>none</v>
      </c>
      <c r="AK831" s="22" t="str">
        <f t="shared" si="103"/>
        <v>other, other</v>
      </c>
      <c r="AL831" s="23" t="str">
        <f t="shared" si="104"/>
        <v>police/sheriff, ADL</v>
      </c>
      <c r="AM831" s="1" t="str">
        <f t="shared" si="105"/>
        <v/>
      </c>
      <c r="AN831" s="2" t="b">
        <f t="shared" si="106"/>
        <v>0</v>
      </c>
      <c r="AO831" s="1" t="b">
        <f t="shared" si="107"/>
        <v>1</v>
      </c>
      <c r="AP831" s="1" t="str">
        <f t="shared" si="108"/>
        <v>other</v>
      </c>
      <c r="AQ831" s="1" t="b">
        <f t="shared" si="109"/>
        <v>0</v>
      </c>
      <c r="AR831" s="1" t="b">
        <f t="shared" si="110"/>
        <v>0</v>
      </c>
      <c r="AS831" s="1" t="b">
        <f t="shared" si="111"/>
        <v>0</v>
      </c>
      <c r="AT831" s="1" t="str">
        <f t="shared" si="112"/>
        <v>None</v>
      </c>
      <c r="AU831" s="1" t="b">
        <f t="shared" si="113"/>
        <v>0</v>
      </c>
      <c r="AV831" s="1" t="b">
        <f t="shared" si="114"/>
        <v>1</v>
      </c>
      <c r="AW831" s="1" t="str">
        <f t="shared" si="115"/>
        <v>police/sheriff</v>
      </c>
      <c r="AX831" s="1" t="b">
        <f t="shared" si="116"/>
        <v>0</v>
      </c>
      <c r="AY831" s="1" t="b">
        <f t="shared" si="117"/>
        <v>0</v>
      </c>
      <c r="AZ831" s="1" t="b">
        <f t="shared" si="118"/>
        <v>0</v>
      </c>
      <c r="BA831" s="1" t="b">
        <f t="shared" si="119"/>
        <v>0</v>
      </c>
      <c r="BB831" s="1" t="b">
        <f t="shared" si="120"/>
        <v>1</v>
      </c>
    </row>
    <row r="832">
      <c r="A832" s="16" t="s">
        <v>3523</v>
      </c>
      <c r="B832" s="17">
        <v>42790.0</v>
      </c>
      <c r="C832" s="4" t="s">
        <v>3524</v>
      </c>
      <c r="D832" s="3" t="s">
        <v>52</v>
      </c>
      <c r="E832" s="3" t="s">
        <v>53</v>
      </c>
      <c r="F832" s="18" t="s">
        <v>82</v>
      </c>
      <c r="G832" s="6"/>
      <c r="H832" s="6"/>
      <c r="I832" s="7" t="s">
        <v>3525</v>
      </c>
      <c r="J832" s="27"/>
      <c r="K832" s="19" t="s">
        <v>83</v>
      </c>
      <c r="L832" s="3" t="s">
        <v>59</v>
      </c>
      <c r="M832" s="3" t="s">
        <v>3324</v>
      </c>
      <c r="N832" s="3" t="s">
        <v>3324</v>
      </c>
      <c r="O832" s="3" t="s">
        <v>214</v>
      </c>
      <c r="P832" s="260" t="s">
        <v>3526</v>
      </c>
      <c r="Q832" s="3" t="s">
        <v>64</v>
      </c>
      <c r="R832" s="21"/>
      <c r="S832" s="21"/>
      <c r="T832" s="7" t="s">
        <v>3527</v>
      </c>
      <c r="U832" s="7" t="s">
        <v>3528</v>
      </c>
      <c r="V832" s="5" t="s">
        <v>70</v>
      </c>
      <c r="W832" s="5" t="s">
        <v>71</v>
      </c>
      <c r="X832" s="5" t="str">
        <f t="shared" si="97"/>
        <v>police/sheriff
other</v>
      </c>
      <c r="Y832" s="12"/>
      <c r="Z832" s="5"/>
      <c r="AA832" s="5" t="str">
        <f t="shared" si="98"/>
        <v>
</v>
      </c>
      <c r="AB832" s="12"/>
      <c r="AC832" s="12"/>
      <c r="AD832" s="5" t="str">
        <f t="shared" si="99"/>
        <v>
</v>
      </c>
      <c r="AE832" s="12"/>
      <c r="AF832" s="12"/>
      <c r="AG832" s="12" t="str">
        <f t="shared" si="100"/>
        <v>
</v>
      </c>
      <c r="AH832" s="12">
        <v>1.0</v>
      </c>
      <c r="AI832" s="12" t="str">
        <f t="shared" si="101"/>
        <v>Other</v>
      </c>
      <c r="AJ832" s="12" t="str">
        <f t="shared" si="102"/>
        <v>none</v>
      </c>
      <c r="AK832" s="22" t="str">
        <f t="shared" si="103"/>
        <v>other</v>
      </c>
      <c r="AL832" s="23" t="str">
        <f t="shared" si="104"/>
        <v>other</v>
      </c>
      <c r="AM832" s="1" t="str">
        <f t="shared" si="105"/>
        <v>Black American Community</v>
      </c>
      <c r="AN832" s="2" t="b">
        <f t="shared" si="106"/>
        <v>0</v>
      </c>
      <c r="AO832" s="1" t="b">
        <f t="shared" si="107"/>
        <v>1</v>
      </c>
      <c r="AP832" s="1" t="str">
        <f t="shared" si="108"/>
        <v>other</v>
      </c>
      <c r="AQ832" s="1" t="b">
        <f t="shared" si="109"/>
        <v>0</v>
      </c>
      <c r="AR832" s="1" t="b">
        <f t="shared" si="110"/>
        <v>0</v>
      </c>
      <c r="AS832" s="1" t="b">
        <f t="shared" si="111"/>
        <v>0</v>
      </c>
      <c r="AT832" s="1" t="str">
        <f t="shared" si="112"/>
        <v>None</v>
      </c>
      <c r="AU832" s="1" t="b">
        <f t="shared" si="113"/>
        <v>0</v>
      </c>
      <c r="AV832" s="1" t="b">
        <f t="shared" si="114"/>
        <v>1</v>
      </c>
      <c r="AW832" s="1" t="str">
        <f t="shared" si="115"/>
        <v>police/sheriff</v>
      </c>
      <c r="AX832" s="1" t="b">
        <f t="shared" si="116"/>
        <v>0</v>
      </c>
      <c r="AY832" s="1" t="b">
        <f t="shared" si="117"/>
        <v>0</v>
      </c>
      <c r="AZ832" s="1" t="b">
        <f t="shared" si="118"/>
        <v>0</v>
      </c>
      <c r="BA832" s="1" t="b">
        <f t="shared" si="119"/>
        <v>0</v>
      </c>
      <c r="BB832" s="1" t="b">
        <f t="shared" si="120"/>
        <v>1</v>
      </c>
    </row>
    <row r="833">
      <c r="A833" s="16" t="s">
        <v>3529</v>
      </c>
      <c r="B833" s="17">
        <v>42795.0</v>
      </c>
      <c r="C833" s="4" t="s">
        <v>209</v>
      </c>
      <c r="D833" s="3" t="s">
        <v>210</v>
      </c>
      <c r="E833" s="3" t="s">
        <v>53</v>
      </c>
      <c r="F833" s="18" t="s">
        <v>82</v>
      </c>
      <c r="G833" s="18"/>
      <c r="H833" s="18"/>
      <c r="I833" s="25"/>
      <c r="J833" s="27"/>
      <c r="K833" s="19" t="s">
        <v>83</v>
      </c>
      <c r="L833" s="3" t="s">
        <v>59</v>
      </c>
      <c r="M833" s="3" t="s">
        <v>3324</v>
      </c>
      <c r="N833" s="3" t="s">
        <v>3324</v>
      </c>
      <c r="O833" s="3" t="s">
        <v>1175</v>
      </c>
      <c r="P833" s="74"/>
      <c r="Q833" s="21"/>
      <c r="R833" s="21"/>
      <c r="S833" s="21"/>
      <c r="T833" s="7" t="s">
        <v>561</v>
      </c>
      <c r="U833" s="25"/>
      <c r="V833" s="5" t="s">
        <v>70</v>
      </c>
      <c r="W833" s="5" t="s">
        <v>71</v>
      </c>
      <c r="X833" s="5" t="str">
        <f t="shared" si="97"/>
        <v>police/sheriff
other</v>
      </c>
      <c r="Y833" s="12"/>
      <c r="Z833" s="5"/>
      <c r="AA833" s="5" t="str">
        <f t="shared" si="98"/>
        <v>
</v>
      </c>
      <c r="AB833" s="12"/>
      <c r="AC833" s="12"/>
      <c r="AD833" s="5" t="str">
        <f t="shared" si="99"/>
        <v>
</v>
      </c>
      <c r="AE833" s="12"/>
      <c r="AF833" s="12"/>
      <c r="AG833" s="12" t="str">
        <f t="shared" si="100"/>
        <v>
</v>
      </c>
      <c r="AH833" s="12">
        <v>1.0</v>
      </c>
      <c r="AI833" s="12" t="str">
        <f t="shared" si="101"/>
        <v>Other</v>
      </c>
      <c r="AJ833" s="12" t="str">
        <f t="shared" si="102"/>
        <v>none</v>
      </c>
      <c r="AK833" s="22" t="str">
        <f t="shared" si="103"/>
        <v>other</v>
      </c>
      <c r="AL833" s="23" t="str">
        <f t="shared" si="104"/>
        <v>other</v>
      </c>
      <c r="AM833" s="1" t="str">
        <f t="shared" si="105"/>
        <v/>
      </c>
      <c r="AN833" s="2" t="b">
        <f t="shared" si="106"/>
        <v>0</v>
      </c>
      <c r="AO833" s="1" t="b">
        <f t="shared" si="107"/>
        <v>1</v>
      </c>
      <c r="AP833" s="1" t="str">
        <f t="shared" si="108"/>
        <v>other</v>
      </c>
      <c r="AQ833" s="1" t="b">
        <f t="shared" si="109"/>
        <v>0</v>
      </c>
      <c r="AR833" s="1" t="b">
        <f t="shared" si="110"/>
        <v>0</v>
      </c>
      <c r="AS833" s="1" t="b">
        <f t="shared" si="111"/>
        <v>0</v>
      </c>
      <c r="AT833" s="1" t="str">
        <f t="shared" si="112"/>
        <v>None</v>
      </c>
      <c r="AU833" s="1" t="b">
        <f t="shared" si="113"/>
        <v>0</v>
      </c>
      <c r="AV833" s="1" t="b">
        <f t="shared" si="114"/>
        <v>1</v>
      </c>
      <c r="AW833" s="1" t="str">
        <f t="shared" si="115"/>
        <v>police/sheriff</v>
      </c>
      <c r="AX833" s="1" t="b">
        <f t="shared" si="116"/>
        <v>0</v>
      </c>
      <c r="AY833" s="1" t="b">
        <f t="shared" si="117"/>
        <v>0</v>
      </c>
      <c r="AZ833" s="1" t="b">
        <f t="shared" si="118"/>
        <v>0</v>
      </c>
      <c r="BA833" s="1" t="b">
        <f t="shared" si="119"/>
        <v>0</v>
      </c>
      <c r="BB833" s="1" t="b">
        <f t="shared" si="120"/>
        <v>1</v>
      </c>
    </row>
    <row r="834">
      <c r="A834" s="16" t="s">
        <v>3530</v>
      </c>
      <c r="B834" s="17">
        <v>42806.0</v>
      </c>
      <c r="C834" s="4" t="s">
        <v>369</v>
      </c>
      <c r="D834" s="3" t="s">
        <v>370</v>
      </c>
      <c r="E834" s="3" t="s">
        <v>53</v>
      </c>
      <c r="F834" s="18" t="s">
        <v>1263</v>
      </c>
      <c r="G834" s="6"/>
      <c r="H834" s="6"/>
      <c r="I834" s="25"/>
      <c r="J834" s="27"/>
      <c r="K834" s="19" t="s">
        <v>83</v>
      </c>
      <c r="L834" s="3" t="s">
        <v>59</v>
      </c>
      <c r="M834" s="3" t="s">
        <v>84</v>
      </c>
      <c r="N834" s="3" t="s">
        <v>3324</v>
      </c>
      <c r="O834" s="3" t="s">
        <v>214</v>
      </c>
      <c r="P834" s="74"/>
      <c r="Q834" s="21"/>
      <c r="R834" s="21"/>
      <c r="S834" s="21"/>
      <c r="T834" s="7" t="s">
        <v>3531</v>
      </c>
      <c r="U834" s="7" t="s">
        <v>3532</v>
      </c>
      <c r="V834" s="5" t="s">
        <v>70</v>
      </c>
      <c r="W834" s="5" t="s">
        <v>71</v>
      </c>
      <c r="X834" s="5" t="str">
        <f t="shared" si="97"/>
        <v>police/sheriff
other</v>
      </c>
      <c r="Y834" s="5" t="s">
        <v>68</v>
      </c>
      <c r="Z834" s="5" t="s">
        <v>69</v>
      </c>
      <c r="AA834" s="5" t="str">
        <f t="shared" si="98"/>
        <v>community members
clean up/cover up</v>
      </c>
      <c r="AB834" s="12"/>
      <c r="AC834" s="12"/>
      <c r="AD834" s="5" t="str">
        <f t="shared" si="99"/>
        <v>
</v>
      </c>
      <c r="AE834" s="12"/>
      <c r="AF834" s="12"/>
      <c r="AG834" s="12" t="str">
        <f t="shared" si="100"/>
        <v>
</v>
      </c>
      <c r="AH834" s="12">
        <v>2.0</v>
      </c>
      <c r="AI834" s="12" t="str">
        <f t="shared" si="101"/>
        <v>Graffiti</v>
      </c>
      <c r="AJ834" s="12" t="str">
        <f t="shared" si="102"/>
        <v>graffiti</v>
      </c>
      <c r="AK834" s="22" t="str">
        <f t="shared" si="103"/>
        <v>other, clean up/cover up</v>
      </c>
      <c r="AL834" s="23" t="str">
        <f t="shared" si="104"/>
        <v>police/sheriff, community members</v>
      </c>
      <c r="AM834" s="1" t="str">
        <f t="shared" si="105"/>
        <v/>
      </c>
      <c r="AN834" s="2" t="b">
        <f t="shared" si="106"/>
        <v>0</v>
      </c>
      <c r="AO834" s="1" t="b">
        <f t="shared" si="107"/>
        <v>1</v>
      </c>
      <c r="AP834" s="1" t="str">
        <f t="shared" si="108"/>
        <v>other</v>
      </c>
      <c r="AQ834" s="1" t="b">
        <f t="shared" si="109"/>
        <v>0</v>
      </c>
      <c r="AR834" s="1" t="b">
        <f t="shared" si="110"/>
        <v>0</v>
      </c>
      <c r="AS834" s="1" t="b">
        <f t="shared" si="111"/>
        <v>1</v>
      </c>
      <c r="AT834" s="1" t="str">
        <f t="shared" si="112"/>
        <v>community members</v>
      </c>
      <c r="AU834" s="1" t="b">
        <f t="shared" si="113"/>
        <v>0</v>
      </c>
      <c r="AV834" s="1" t="b">
        <f t="shared" si="114"/>
        <v>1</v>
      </c>
      <c r="AW834" s="1" t="str">
        <f t="shared" si="115"/>
        <v>police/sheriff</v>
      </c>
      <c r="AX834" s="1" t="b">
        <f t="shared" si="116"/>
        <v>0</v>
      </c>
      <c r="AY834" s="1" t="b">
        <f t="shared" si="117"/>
        <v>0</v>
      </c>
      <c r="AZ834" s="1" t="b">
        <f t="shared" si="118"/>
        <v>0</v>
      </c>
      <c r="BA834" s="1" t="b">
        <f t="shared" si="119"/>
        <v>0</v>
      </c>
      <c r="BB834" s="1" t="b">
        <f t="shared" si="120"/>
        <v>1</v>
      </c>
    </row>
    <row r="835">
      <c r="A835" s="75" t="s">
        <v>3533</v>
      </c>
      <c r="B835" s="76">
        <v>42806.0</v>
      </c>
      <c r="C835" s="77" t="s">
        <v>236</v>
      </c>
      <c r="D835" s="45" t="s">
        <v>749</v>
      </c>
      <c r="E835" s="45" t="s">
        <v>53</v>
      </c>
      <c r="F835" s="86" t="s">
        <v>82</v>
      </c>
      <c r="G835" s="285"/>
      <c r="H835" s="285"/>
      <c r="I835" s="79"/>
      <c r="J835" s="27"/>
      <c r="K835" s="80" t="s">
        <v>132</v>
      </c>
      <c r="L835" s="45" t="s">
        <v>146</v>
      </c>
      <c r="M835" s="45" t="s">
        <v>3534</v>
      </c>
      <c r="N835" s="45" t="s">
        <v>3324</v>
      </c>
      <c r="O835" s="45" t="s">
        <v>909</v>
      </c>
      <c r="P835" s="95"/>
      <c r="Q835" s="36"/>
      <c r="R835" s="36"/>
      <c r="S835" s="45" t="s">
        <v>126</v>
      </c>
      <c r="T835" s="83" t="s">
        <v>3535</v>
      </c>
      <c r="U835" s="83" t="s">
        <v>3536</v>
      </c>
      <c r="V835" s="90" t="s">
        <v>68</v>
      </c>
      <c r="W835" s="90" t="s">
        <v>92</v>
      </c>
      <c r="X835" s="90" t="str">
        <f t="shared" si="97"/>
        <v>community members
gathering/protest/vigil/demonstration</v>
      </c>
      <c r="Y835" s="89"/>
      <c r="Z835" s="90"/>
      <c r="AA835" s="90" t="str">
        <f t="shared" si="98"/>
        <v>
</v>
      </c>
      <c r="AB835" s="89"/>
      <c r="AC835" s="89"/>
      <c r="AD835" s="90" t="str">
        <f t="shared" si="99"/>
        <v>
</v>
      </c>
      <c r="AE835" s="89"/>
      <c r="AF835" s="89"/>
      <c r="AG835" s="89" t="str">
        <f t="shared" si="100"/>
        <v>
</v>
      </c>
      <c r="AH835" s="89">
        <v>1.0</v>
      </c>
      <c r="AI835" s="89" t="str">
        <f t="shared" si="101"/>
        <v>Other</v>
      </c>
      <c r="AJ835" s="89" t="str">
        <f t="shared" si="102"/>
        <v>none</v>
      </c>
      <c r="AK835" s="91" t="str">
        <f t="shared" si="103"/>
        <v>gathering/protest/vigil/demonstration</v>
      </c>
      <c r="AL835" s="92" t="str">
        <f t="shared" si="104"/>
        <v>gathering/protest/vigil/demonstration</v>
      </c>
      <c r="AM835" s="93" t="str">
        <f t="shared" si="105"/>
        <v/>
      </c>
      <c r="AN835" s="94" t="b">
        <f t="shared" si="106"/>
        <v>0</v>
      </c>
      <c r="AO835" s="93" t="b">
        <f t="shared" si="107"/>
        <v>0</v>
      </c>
      <c r="AP835" s="93" t="str">
        <f t="shared" si="108"/>
        <v>no involvement</v>
      </c>
      <c r="AQ835" s="93" t="b">
        <f t="shared" si="109"/>
        <v>0</v>
      </c>
      <c r="AR835" s="93" t="b">
        <f t="shared" si="110"/>
        <v>0</v>
      </c>
      <c r="AS835" s="93" t="b">
        <f t="shared" si="111"/>
        <v>0</v>
      </c>
      <c r="AT835" s="93" t="str">
        <f t="shared" si="112"/>
        <v>None</v>
      </c>
      <c r="AU835" s="93" t="b">
        <f t="shared" si="113"/>
        <v>0</v>
      </c>
      <c r="AV835" s="93" t="b">
        <f t="shared" si="114"/>
        <v>0</v>
      </c>
      <c r="AW835" s="93" t="str">
        <f t="shared" si="115"/>
        <v>None</v>
      </c>
      <c r="AX835" s="93" t="b">
        <f t="shared" si="116"/>
        <v>0</v>
      </c>
      <c r="AY835" s="93" t="b">
        <f t="shared" si="117"/>
        <v>1</v>
      </c>
      <c r="AZ835" s="93" t="b">
        <f t="shared" si="118"/>
        <v>0</v>
      </c>
      <c r="BA835" s="93" t="b">
        <f t="shared" si="119"/>
        <v>1</v>
      </c>
      <c r="BB835" s="93" t="b">
        <f t="shared" si="120"/>
        <v>0</v>
      </c>
    </row>
    <row r="836">
      <c r="A836" s="16" t="s">
        <v>3537</v>
      </c>
      <c r="B836" s="17">
        <v>42806.0</v>
      </c>
      <c r="C836" s="4" t="s">
        <v>369</v>
      </c>
      <c r="D836" s="3" t="s">
        <v>370</v>
      </c>
      <c r="E836" s="3" t="s">
        <v>53</v>
      </c>
      <c r="F836" s="18" t="s">
        <v>3538</v>
      </c>
      <c r="G836" s="6"/>
      <c r="H836" s="6"/>
      <c r="I836" s="25"/>
      <c r="J836" s="27"/>
      <c r="K836" s="19" t="s">
        <v>83</v>
      </c>
      <c r="L836" s="3" t="s">
        <v>59</v>
      </c>
      <c r="M836" s="3" t="s">
        <v>3324</v>
      </c>
      <c r="N836" s="3" t="s">
        <v>3324</v>
      </c>
      <c r="O836" s="3" t="s">
        <v>2134</v>
      </c>
      <c r="P836" s="20" t="s">
        <v>3539</v>
      </c>
      <c r="Q836" s="21"/>
      <c r="R836" s="21"/>
      <c r="S836" s="21"/>
      <c r="T836" s="7" t="s">
        <v>3540</v>
      </c>
      <c r="U836" s="7" t="s">
        <v>3541</v>
      </c>
      <c r="V836" s="5" t="s">
        <v>68</v>
      </c>
      <c r="W836" s="5" t="s">
        <v>69</v>
      </c>
      <c r="X836" s="5" t="str">
        <f t="shared" si="97"/>
        <v>community members
clean up/cover up</v>
      </c>
      <c r="Y836" s="5" t="s">
        <v>70</v>
      </c>
      <c r="Z836" s="5" t="s">
        <v>71</v>
      </c>
      <c r="AA836" s="5" t="str">
        <f t="shared" si="98"/>
        <v>police/sheriff
other</v>
      </c>
      <c r="AB836" s="12"/>
      <c r="AC836" s="12"/>
      <c r="AD836" s="5" t="str">
        <f t="shared" si="99"/>
        <v>
</v>
      </c>
      <c r="AE836" s="12"/>
      <c r="AF836" s="12"/>
      <c r="AG836" s="12" t="str">
        <f t="shared" si="100"/>
        <v>
</v>
      </c>
      <c r="AH836" s="12">
        <v>2.0</v>
      </c>
      <c r="AI836" s="12" t="str">
        <f t="shared" si="101"/>
        <v>Graffiti</v>
      </c>
      <c r="AJ836" s="12" t="str">
        <f t="shared" si="102"/>
        <v>graffiti</v>
      </c>
      <c r="AK836" s="22" t="str">
        <f t="shared" si="103"/>
        <v>clean up/cover up, other</v>
      </c>
      <c r="AL836" s="23" t="str">
        <f t="shared" si="104"/>
        <v>community members, police/sheriff</v>
      </c>
      <c r="AM836" s="1" t="str">
        <f t="shared" si="105"/>
        <v/>
      </c>
      <c r="AN836" s="2" t="b">
        <f t="shared" si="106"/>
        <v>0</v>
      </c>
      <c r="AO836" s="1" t="b">
        <f t="shared" si="107"/>
        <v>1</v>
      </c>
      <c r="AP836" s="1" t="str">
        <f t="shared" si="108"/>
        <v>other</v>
      </c>
      <c r="AQ836" s="1" t="b">
        <f t="shared" si="109"/>
        <v>0</v>
      </c>
      <c r="AR836" s="1" t="b">
        <f t="shared" si="110"/>
        <v>0</v>
      </c>
      <c r="AS836" s="1" t="b">
        <f t="shared" si="111"/>
        <v>1</v>
      </c>
      <c r="AT836" s="1" t="str">
        <f t="shared" si="112"/>
        <v>community members</v>
      </c>
      <c r="AU836" s="1" t="b">
        <f t="shared" si="113"/>
        <v>0</v>
      </c>
      <c r="AV836" s="1" t="b">
        <f t="shared" si="114"/>
        <v>1</v>
      </c>
      <c r="AW836" s="1" t="str">
        <f t="shared" si="115"/>
        <v>police/sheriff</v>
      </c>
      <c r="AX836" s="1" t="b">
        <f t="shared" si="116"/>
        <v>0</v>
      </c>
      <c r="AY836" s="1" t="b">
        <f t="shared" si="117"/>
        <v>0</v>
      </c>
      <c r="AZ836" s="1" t="b">
        <f t="shared" si="118"/>
        <v>0</v>
      </c>
      <c r="BA836" s="1" t="b">
        <f t="shared" si="119"/>
        <v>0</v>
      </c>
      <c r="BB836" s="1" t="b">
        <f t="shared" si="120"/>
        <v>1</v>
      </c>
    </row>
    <row r="837">
      <c r="A837" s="16" t="s">
        <v>3542</v>
      </c>
      <c r="B837" s="17">
        <v>42806.0</v>
      </c>
      <c r="C837" s="4" t="s">
        <v>3543</v>
      </c>
      <c r="D837" s="3" t="s">
        <v>324</v>
      </c>
      <c r="E837" s="3" t="s">
        <v>53</v>
      </c>
      <c r="F837" s="18" t="s">
        <v>55</v>
      </c>
      <c r="G837" s="6"/>
      <c r="H837" s="6"/>
      <c r="I837" s="7" t="s">
        <v>3544</v>
      </c>
      <c r="J837" s="27"/>
      <c r="K837" s="19" t="s">
        <v>83</v>
      </c>
      <c r="L837" s="3" t="s">
        <v>59</v>
      </c>
      <c r="M837" s="3" t="s">
        <v>3324</v>
      </c>
      <c r="N837" s="3" t="s">
        <v>3324</v>
      </c>
      <c r="O837" s="10" t="s">
        <v>62</v>
      </c>
      <c r="P837" s="20" t="s">
        <v>3545</v>
      </c>
      <c r="Q837" s="3" t="s">
        <v>64</v>
      </c>
      <c r="R837" s="21"/>
      <c r="S837" s="21"/>
      <c r="T837" s="7" t="s">
        <v>3546</v>
      </c>
      <c r="U837" s="25"/>
      <c r="V837" s="5" t="s">
        <v>164</v>
      </c>
      <c r="W837" s="5" t="s">
        <v>226</v>
      </c>
      <c r="X837" s="5" t="str">
        <f t="shared" si="97"/>
        <v>business owner
victim support</v>
      </c>
      <c r="Y837" s="5" t="s">
        <v>68</v>
      </c>
      <c r="Z837" s="5" t="s">
        <v>226</v>
      </c>
      <c r="AA837" s="5" t="str">
        <f t="shared" si="98"/>
        <v>community members
victim support</v>
      </c>
      <c r="AB837" s="12"/>
      <c r="AC837" s="12"/>
      <c r="AD837" s="5" t="str">
        <f t="shared" si="99"/>
        <v>
</v>
      </c>
      <c r="AE837" s="12"/>
      <c r="AF837" s="12"/>
      <c r="AG837" s="12" t="str">
        <f t="shared" si="100"/>
        <v>
</v>
      </c>
      <c r="AH837" s="12">
        <v>2.0</v>
      </c>
      <c r="AI837" s="12" t="str">
        <f t="shared" si="101"/>
        <v>Graffiti</v>
      </c>
      <c r="AJ837" s="12" t="str">
        <f t="shared" si="102"/>
        <v>graffiti</v>
      </c>
      <c r="AK837" s="22" t="str">
        <f t="shared" si="103"/>
        <v>victim support, victim support</v>
      </c>
      <c r="AL837" s="23" t="str">
        <f t="shared" si="104"/>
        <v>business owner, community members</v>
      </c>
      <c r="AM837" s="1" t="str">
        <f t="shared" si="105"/>
        <v>Black American Community</v>
      </c>
      <c r="AN837" s="2" t="b">
        <f t="shared" si="106"/>
        <v>0</v>
      </c>
      <c r="AO837" s="1" t="b">
        <f t="shared" si="107"/>
        <v>0</v>
      </c>
      <c r="AP837" s="1" t="str">
        <f t="shared" si="108"/>
        <v>no involvement</v>
      </c>
      <c r="AQ837" s="1" t="b">
        <f t="shared" si="109"/>
        <v>0</v>
      </c>
      <c r="AR837" s="1" t="b">
        <f t="shared" si="110"/>
        <v>0</v>
      </c>
      <c r="AS837" s="1" t="b">
        <f t="shared" si="111"/>
        <v>0</v>
      </c>
      <c r="AT837" s="1" t="str">
        <f t="shared" si="112"/>
        <v>None</v>
      </c>
      <c r="AU837" s="1" t="b">
        <f t="shared" si="113"/>
        <v>0</v>
      </c>
      <c r="AV837" s="1" t="b">
        <f t="shared" si="114"/>
        <v>0</v>
      </c>
      <c r="AW837" s="1" t="str">
        <f t="shared" si="115"/>
        <v>None</v>
      </c>
      <c r="AX837" s="1" t="b">
        <f t="shared" si="116"/>
        <v>0</v>
      </c>
      <c r="AY837" s="1" t="b">
        <f t="shared" si="117"/>
        <v>0</v>
      </c>
      <c r="AZ837" s="1" t="b">
        <f t="shared" si="118"/>
        <v>1</v>
      </c>
      <c r="BA837" s="1" t="b">
        <f t="shared" si="119"/>
        <v>1</v>
      </c>
      <c r="BB837" s="1" t="b">
        <f t="shared" si="120"/>
        <v>0</v>
      </c>
    </row>
    <row r="838">
      <c r="A838" s="16" t="s">
        <v>3547</v>
      </c>
      <c r="B838" s="17">
        <v>42833.0</v>
      </c>
      <c r="C838" s="4" t="s">
        <v>3548</v>
      </c>
      <c r="D838" s="3" t="s">
        <v>210</v>
      </c>
      <c r="E838" s="3" t="s">
        <v>53</v>
      </c>
      <c r="F838" s="18" t="s">
        <v>54</v>
      </c>
      <c r="G838" s="6"/>
      <c r="H838" s="6"/>
      <c r="I838" s="25"/>
      <c r="J838" s="104" t="s">
        <v>3549</v>
      </c>
      <c r="K838" s="19" t="s">
        <v>83</v>
      </c>
      <c r="L838" s="3" t="s">
        <v>316</v>
      </c>
      <c r="M838" s="3" t="s">
        <v>84</v>
      </c>
      <c r="N838" s="3" t="s">
        <v>3324</v>
      </c>
      <c r="O838" s="3" t="s">
        <v>214</v>
      </c>
      <c r="P838" s="20" t="s">
        <v>3550</v>
      </c>
      <c r="Q838" s="21"/>
      <c r="R838" s="3"/>
      <c r="S838" s="21"/>
      <c r="T838" s="25"/>
      <c r="U838" s="7" t="s">
        <v>3551</v>
      </c>
      <c r="V838" s="12"/>
      <c r="W838" s="5"/>
      <c r="X838" s="5" t="str">
        <f t="shared" si="97"/>
        <v>
</v>
      </c>
      <c r="Y838" s="12"/>
      <c r="Z838" s="5"/>
      <c r="AA838" s="5" t="str">
        <f t="shared" si="98"/>
        <v>
</v>
      </c>
      <c r="AB838" s="12"/>
      <c r="AC838" s="12"/>
      <c r="AD838" s="5" t="str">
        <f t="shared" si="99"/>
        <v>
</v>
      </c>
      <c r="AE838" s="12"/>
      <c r="AF838" s="12"/>
      <c r="AG838" s="12" t="str">
        <f t="shared" si="100"/>
        <v>
</v>
      </c>
      <c r="AH838" s="12">
        <v>0.0</v>
      </c>
      <c r="AI838" s="12" t="str">
        <f t="shared" si="101"/>
        <v>Vandalism</v>
      </c>
      <c r="AJ838" s="12" t="str">
        <f t="shared" si="102"/>
        <v>vandalism</v>
      </c>
      <c r="AK838" s="22" t="str">
        <f t="shared" si="103"/>
        <v/>
      </c>
      <c r="AL838" s="23" t="str">
        <f t="shared" si="104"/>
        <v/>
      </c>
      <c r="AM838" s="1" t="str">
        <f t="shared" si="105"/>
        <v/>
      </c>
      <c r="AN838" s="2" t="b">
        <f t="shared" si="106"/>
        <v>0</v>
      </c>
      <c r="AO838" s="1" t="b">
        <f t="shared" si="107"/>
        <v>0</v>
      </c>
      <c r="AP838" s="1" t="str">
        <f t="shared" si="108"/>
        <v>no involvement</v>
      </c>
      <c r="AQ838" s="1" t="b">
        <f t="shared" si="109"/>
        <v>0</v>
      </c>
      <c r="AR838" s="1" t="b">
        <f t="shared" si="110"/>
        <v>0</v>
      </c>
      <c r="AS838" s="1" t="b">
        <f t="shared" si="111"/>
        <v>0</v>
      </c>
      <c r="AT838" s="1" t="str">
        <f t="shared" si="112"/>
        <v>None</v>
      </c>
      <c r="AU838" s="1" t="b">
        <f t="shared" si="113"/>
        <v>0</v>
      </c>
      <c r="AV838" s="1" t="b">
        <f t="shared" si="114"/>
        <v>0</v>
      </c>
      <c r="AW838" s="1" t="str">
        <f t="shared" si="115"/>
        <v>None</v>
      </c>
      <c r="AX838" s="1" t="b">
        <f t="shared" si="116"/>
        <v>0</v>
      </c>
      <c r="AY838" s="1" t="b">
        <f t="shared" si="117"/>
        <v>0</v>
      </c>
      <c r="AZ838" s="1" t="b">
        <f t="shared" si="118"/>
        <v>0</v>
      </c>
      <c r="BA838" s="1" t="b">
        <f t="shared" si="119"/>
        <v>0</v>
      </c>
      <c r="BB838" s="1" t="b">
        <f t="shared" si="120"/>
        <v>0</v>
      </c>
    </row>
    <row r="839">
      <c r="A839" s="16" t="s">
        <v>3552</v>
      </c>
      <c r="B839" s="17">
        <v>42836.0</v>
      </c>
      <c r="C839" s="4" t="s">
        <v>3553</v>
      </c>
      <c r="D839" s="3" t="s">
        <v>1036</v>
      </c>
      <c r="E839" s="3" t="s">
        <v>53</v>
      </c>
      <c r="F839" s="18" t="s">
        <v>82</v>
      </c>
      <c r="G839" s="26"/>
      <c r="H839" s="26"/>
      <c r="I839" s="25"/>
      <c r="J839" s="27"/>
      <c r="K839" s="19" t="s">
        <v>83</v>
      </c>
      <c r="L839" s="3" t="s">
        <v>1329</v>
      </c>
      <c r="M839" s="3" t="s">
        <v>3554</v>
      </c>
      <c r="N839" s="3" t="s">
        <v>3324</v>
      </c>
      <c r="O839" s="3" t="s">
        <v>366</v>
      </c>
      <c r="P839" s="20" t="s">
        <v>3555</v>
      </c>
      <c r="Q839" s="36"/>
      <c r="R839" s="21"/>
      <c r="S839" s="21"/>
      <c r="T839" s="7" t="s">
        <v>3556</v>
      </c>
      <c r="U839" s="7" t="s">
        <v>3557</v>
      </c>
      <c r="V839" s="5" t="s">
        <v>68</v>
      </c>
      <c r="W839" s="5" t="s">
        <v>69</v>
      </c>
      <c r="X839" s="5" t="str">
        <f t="shared" si="97"/>
        <v>community members
clean up/cover up</v>
      </c>
      <c r="Y839" s="5" t="s">
        <v>163</v>
      </c>
      <c r="Z839" s="5" t="s">
        <v>226</v>
      </c>
      <c r="AA839" s="5" t="str">
        <f t="shared" si="98"/>
        <v>religious leaders
victim support</v>
      </c>
      <c r="AB839" s="12"/>
      <c r="AC839" s="12"/>
      <c r="AD839" s="5" t="str">
        <f t="shared" si="99"/>
        <v>
</v>
      </c>
      <c r="AE839" s="12"/>
      <c r="AF839" s="12"/>
      <c r="AG839" s="12" t="str">
        <f t="shared" si="100"/>
        <v>
</v>
      </c>
      <c r="AH839" s="12">
        <v>2.0</v>
      </c>
      <c r="AI839" s="12" t="str">
        <f t="shared" si="101"/>
        <v>Other</v>
      </c>
      <c r="AJ839" s="12" t="str">
        <f t="shared" si="102"/>
        <v>none</v>
      </c>
      <c r="AK839" s="22" t="str">
        <f t="shared" si="103"/>
        <v>clean up/cover up, victim support</v>
      </c>
      <c r="AL839" s="39" t="str">
        <f t="shared" si="104"/>
        <v>community members, religious leaders</v>
      </c>
      <c r="AM839" s="1" t="str">
        <f t="shared" si="105"/>
        <v/>
      </c>
      <c r="AN839" s="2" t="b">
        <f t="shared" si="106"/>
        <v>0</v>
      </c>
      <c r="AO839" s="1" t="b">
        <f t="shared" si="107"/>
        <v>0</v>
      </c>
      <c r="AP839" s="1" t="str">
        <f t="shared" si="108"/>
        <v>no involvement</v>
      </c>
      <c r="AQ839" s="1" t="b">
        <f t="shared" si="109"/>
        <v>1</v>
      </c>
      <c r="AR839" s="1" t="b">
        <f t="shared" si="110"/>
        <v>0</v>
      </c>
      <c r="AS839" s="1" t="b">
        <f t="shared" si="111"/>
        <v>1</v>
      </c>
      <c r="AT839" s="1" t="str">
        <f t="shared" si="112"/>
        <v>community members</v>
      </c>
      <c r="AU839" s="1" t="b">
        <f t="shared" si="113"/>
        <v>0</v>
      </c>
      <c r="AV839" s="1" t="b">
        <f t="shared" si="114"/>
        <v>0</v>
      </c>
      <c r="AW839" s="1" t="str">
        <f t="shared" si="115"/>
        <v>None</v>
      </c>
      <c r="AX839" s="1" t="b">
        <f t="shared" si="116"/>
        <v>0</v>
      </c>
      <c r="AY839" s="1" t="b">
        <f t="shared" si="117"/>
        <v>0</v>
      </c>
      <c r="AZ839" s="1" t="b">
        <f t="shared" si="118"/>
        <v>1</v>
      </c>
      <c r="BA839" s="1" t="b">
        <f t="shared" si="119"/>
        <v>1</v>
      </c>
      <c r="BB839" s="1" t="b">
        <f t="shared" si="120"/>
        <v>1</v>
      </c>
    </row>
    <row r="840">
      <c r="A840" s="16" t="s">
        <v>3558</v>
      </c>
      <c r="B840" s="17">
        <v>42838.0</v>
      </c>
      <c r="C840" s="4" t="s">
        <v>51</v>
      </c>
      <c r="D840" s="3" t="s">
        <v>52</v>
      </c>
      <c r="E840" s="3" t="s">
        <v>53</v>
      </c>
      <c r="F840" s="18" t="s">
        <v>378</v>
      </c>
      <c r="G840" s="6"/>
      <c r="H840" s="6"/>
      <c r="I840" s="25"/>
      <c r="J840" s="27"/>
      <c r="K840" s="19" t="s">
        <v>83</v>
      </c>
      <c r="L840" s="3" t="s">
        <v>59</v>
      </c>
      <c r="M840" s="3" t="s">
        <v>3075</v>
      </c>
      <c r="N840" s="3" t="s">
        <v>3324</v>
      </c>
      <c r="O840" s="3" t="s">
        <v>3559</v>
      </c>
      <c r="P840" s="74"/>
      <c r="Q840" s="3" t="s">
        <v>64</v>
      </c>
      <c r="R840" s="3"/>
      <c r="S840" s="21"/>
      <c r="T840" s="7" t="s">
        <v>3560</v>
      </c>
      <c r="U840" s="7" t="s">
        <v>3561</v>
      </c>
      <c r="V840" s="5" t="s">
        <v>636</v>
      </c>
      <c r="W840" s="5" t="s">
        <v>69</v>
      </c>
      <c r="X840" s="5" t="str">
        <f t="shared" si="97"/>
        <v>homeowner/car owner
clean up/cover up</v>
      </c>
      <c r="Y840" s="12"/>
      <c r="Z840" s="5"/>
      <c r="AA840" s="5" t="str">
        <f t="shared" si="98"/>
        <v>
</v>
      </c>
      <c r="AB840" s="12"/>
      <c r="AC840" s="12"/>
      <c r="AD840" s="5" t="str">
        <f t="shared" si="99"/>
        <v>
</v>
      </c>
      <c r="AE840" s="12"/>
      <c r="AF840" s="12"/>
      <c r="AG840" s="12" t="str">
        <f t="shared" si="100"/>
        <v>
</v>
      </c>
      <c r="AH840" s="12">
        <v>1.0</v>
      </c>
      <c r="AI840" s="12" t="str">
        <f t="shared" si="101"/>
        <v>Graffiti</v>
      </c>
      <c r="AJ840" s="12" t="str">
        <f t="shared" si="102"/>
        <v>graffiti</v>
      </c>
      <c r="AK840" s="22" t="str">
        <f t="shared" si="103"/>
        <v>clean up/cover up</v>
      </c>
      <c r="AL840" s="23" t="str">
        <f t="shared" si="104"/>
        <v>clean up/cover up</v>
      </c>
      <c r="AM840" s="1" t="str">
        <f t="shared" si="105"/>
        <v>Black American Community</v>
      </c>
      <c r="AN840" s="2" t="b">
        <f t="shared" si="106"/>
        <v>0</v>
      </c>
      <c r="AO840" s="1" t="b">
        <f t="shared" si="107"/>
        <v>0</v>
      </c>
      <c r="AP840" s="1" t="str">
        <f t="shared" si="108"/>
        <v>no involvement</v>
      </c>
      <c r="AQ840" s="1" t="b">
        <f t="shared" si="109"/>
        <v>0</v>
      </c>
      <c r="AR840" s="1" t="b">
        <f t="shared" si="110"/>
        <v>0</v>
      </c>
      <c r="AS840" s="1" t="b">
        <f t="shared" si="111"/>
        <v>1</v>
      </c>
      <c r="AT840" s="1" t="str">
        <f t="shared" si="112"/>
        <v>homeowner/car owner</v>
      </c>
      <c r="AU840" s="1" t="b">
        <f t="shared" si="113"/>
        <v>0</v>
      </c>
      <c r="AV840" s="1" t="b">
        <f t="shared" si="114"/>
        <v>0</v>
      </c>
      <c r="AW840" s="1" t="str">
        <f t="shared" si="115"/>
        <v>None</v>
      </c>
      <c r="AX840" s="1" t="b">
        <f t="shared" si="116"/>
        <v>0</v>
      </c>
      <c r="AY840" s="1" t="b">
        <f t="shared" si="117"/>
        <v>0</v>
      </c>
      <c r="AZ840" s="1" t="b">
        <f t="shared" si="118"/>
        <v>0</v>
      </c>
      <c r="BA840" s="1" t="b">
        <f t="shared" si="119"/>
        <v>0</v>
      </c>
      <c r="BB840" s="1" t="b">
        <f t="shared" si="120"/>
        <v>1</v>
      </c>
    </row>
    <row r="841">
      <c r="A841" s="16" t="s">
        <v>3562</v>
      </c>
      <c r="B841" s="17">
        <v>42842.0</v>
      </c>
      <c r="C841" s="4" t="s">
        <v>3563</v>
      </c>
      <c r="D841" s="3" t="s">
        <v>201</v>
      </c>
      <c r="E841" s="3" t="s">
        <v>659</v>
      </c>
      <c r="F841" s="18" t="s">
        <v>54</v>
      </c>
      <c r="G841" s="6"/>
      <c r="H841" s="6"/>
      <c r="I841" s="7" t="s">
        <v>248</v>
      </c>
      <c r="J841" s="27"/>
      <c r="K841" s="19" t="s">
        <v>83</v>
      </c>
      <c r="L841" s="3" t="s">
        <v>59</v>
      </c>
      <c r="M841" s="3" t="s">
        <v>3324</v>
      </c>
      <c r="N841" s="3" t="s">
        <v>3324</v>
      </c>
      <c r="O841" s="3" t="s">
        <v>214</v>
      </c>
      <c r="P841" s="260" t="s">
        <v>3564</v>
      </c>
      <c r="Q841" s="21"/>
      <c r="R841" s="21"/>
      <c r="S841" s="21"/>
      <c r="T841" s="7" t="s">
        <v>3565</v>
      </c>
      <c r="U841" s="7" t="s">
        <v>3566</v>
      </c>
      <c r="V841" s="5" t="s">
        <v>70</v>
      </c>
      <c r="W841" s="5" t="s">
        <v>71</v>
      </c>
      <c r="X841" s="5" t="str">
        <f t="shared" si="97"/>
        <v>police/sheriff
other</v>
      </c>
      <c r="Y841" s="12"/>
      <c r="Z841" s="5"/>
      <c r="AA841" s="5" t="str">
        <f t="shared" si="98"/>
        <v>
</v>
      </c>
      <c r="AB841" s="12"/>
      <c r="AC841" s="12"/>
      <c r="AD841" s="5" t="str">
        <f t="shared" si="99"/>
        <v>
</v>
      </c>
      <c r="AE841" s="12"/>
      <c r="AF841" s="12"/>
      <c r="AG841" s="12" t="str">
        <f t="shared" si="100"/>
        <v>
</v>
      </c>
      <c r="AH841" s="12">
        <v>1.0</v>
      </c>
      <c r="AI841" s="12" t="str">
        <f t="shared" si="101"/>
        <v>Vandalism</v>
      </c>
      <c r="AJ841" s="12" t="str">
        <f t="shared" si="102"/>
        <v>vandalism</v>
      </c>
      <c r="AK841" s="22" t="str">
        <f t="shared" si="103"/>
        <v>other</v>
      </c>
      <c r="AL841" s="23" t="str">
        <f t="shared" si="104"/>
        <v>other</v>
      </c>
      <c r="AM841" s="1" t="str">
        <f t="shared" si="105"/>
        <v/>
      </c>
      <c r="AN841" s="2" t="b">
        <f t="shared" si="106"/>
        <v>1</v>
      </c>
      <c r="AO841" s="1" t="b">
        <f t="shared" si="107"/>
        <v>1</v>
      </c>
      <c r="AP841" s="1" t="str">
        <f t="shared" si="108"/>
        <v>other</v>
      </c>
      <c r="AQ841" s="1" t="b">
        <f t="shared" si="109"/>
        <v>0</v>
      </c>
      <c r="AR841" s="1" t="b">
        <f t="shared" si="110"/>
        <v>0</v>
      </c>
      <c r="AS841" s="1" t="b">
        <f t="shared" si="111"/>
        <v>0</v>
      </c>
      <c r="AT841" s="1" t="str">
        <f t="shared" si="112"/>
        <v>None</v>
      </c>
      <c r="AU841" s="1" t="b">
        <f t="shared" si="113"/>
        <v>0</v>
      </c>
      <c r="AV841" s="1" t="b">
        <f t="shared" si="114"/>
        <v>1</v>
      </c>
      <c r="AW841" s="1" t="str">
        <f t="shared" si="115"/>
        <v>police/sheriff</v>
      </c>
      <c r="AX841" s="1" t="b">
        <f t="shared" si="116"/>
        <v>0</v>
      </c>
      <c r="AY841" s="1" t="b">
        <f t="shared" si="117"/>
        <v>0</v>
      </c>
      <c r="AZ841" s="1" t="b">
        <f t="shared" si="118"/>
        <v>0</v>
      </c>
      <c r="BA841" s="1" t="b">
        <f t="shared" si="119"/>
        <v>0</v>
      </c>
      <c r="BB841" s="1" t="b">
        <f t="shared" si="120"/>
        <v>1</v>
      </c>
    </row>
    <row r="842">
      <c r="A842" s="16" t="s">
        <v>3567</v>
      </c>
      <c r="B842" s="17">
        <v>42867.0</v>
      </c>
      <c r="C842" s="4" t="s">
        <v>846</v>
      </c>
      <c r="D842" s="3" t="s">
        <v>150</v>
      </c>
      <c r="E842" s="3" t="s">
        <v>53</v>
      </c>
      <c r="F842" s="18" t="s">
        <v>254</v>
      </c>
      <c r="G842" s="6"/>
      <c r="H842" s="6"/>
      <c r="I842" s="7" t="s">
        <v>3568</v>
      </c>
      <c r="J842" s="27"/>
      <c r="K842" s="19" t="s">
        <v>83</v>
      </c>
      <c r="L842" s="3" t="s">
        <v>146</v>
      </c>
      <c r="M842" s="3" t="s">
        <v>3324</v>
      </c>
      <c r="N842" s="3" t="s">
        <v>3324</v>
      </c>
      <c r="O842" s="3" t="s">
        <v>3337</v>
      </c>
      <c r="P842" s="20" t="s">
        <v>3569</v>
      </c>
      <c r="Q842" s="45" t="s">
        <v>359</v>
      </c>
      <c r="R842" s="21"/>
      <c r="S842" s="21"/>
      <c r="T842" s="7" t="s">
        <v>3570</v>
      </c>
      <c r="U842" s="7" t="s">
        <v>3571</v>
      </c>
      <c r="V842" s="5" t="s">
        <v>70</v>
      </c>
      <c r="W842" s="5" t="s">
        <v>71</v>
      </c>
      <c r="X842" s="5" t="str">
        <f t="shared" si="97"/>
        <v>police/sheriff
other</v>
      </c>
      <c r="Y842" s="12"/>
      <c r="Z842" s="5"/>
      <c r="AA842" s="5" t="str">
        <f t="shared" si="98"/>
        <v>
</v>
      </c>
      <c r="AB842" s="12"/>
      <c r="AC842" s="12"/>
      <c r="AD842" s="5" t="str">
        <f t="shared" si="99"/>
        <v>
</v>
      </c>
      <c r="AE842" s="12"/>
      <c r="AF842" s="12"/>
      <c r="AG842" s="12" t="str">
        <f t="shared" si="100"/>
        <v>
</v>
      </c>
      <c r="AH842" s="12">
        <v>1.0</v>
      </c>
      <c r="AI842" s="12" t="str">
        <f t="shared" si="101"/>
        <v>Other</v>
      </c>
      <c r="AJ842" s="12" t="str">
        <f t="shared" si="102"/>
        <v>other</v>
      </c>
      <c r="AK842" s="22" t="str">
        <f t="shared" si="103"/>
        <v>other</v>
      </c>
      <c r="AL842" s="39" t="str">
        <f t="shared" si="104"/>
        <v>other</v>
      </c>
      <c r="AM842" s="1" t="str">
        <f t="shared" si="105"/>
        <v>Trump Supporter</v>
      </c>
      <c r="AN842" s="2" t="b">
        <f t="shared" si="106"/>
        <v>1</v>
      </c>
      <c r="AO842" s="1" t="b">
        <f t="shared" si="107"/>
        <v>1</v>
      </c>
      <c r="AP842" s="1" t="str">
        <f t="shared" si="108"/>
        <v>other</v>
      </c>
      <c r="AQ842" s="1" t="b">
        <f t="shared" si="109"/>
        <v>0</v>
      </c>
      <c r="AR842" s="1" t="b">
        <f t="shared" si="110"/>
        <v>0</v>
      </c>
      <c r="AS842" s="1" t="b">
        <f t="shared" si="111"/>
        <v>0</v>
      </c>
      <c r="AT842" s="1" t="str">
        <f t="shared" si="112"/>
        <v>None</v>
      </c>
      <c r="AU842" s="1" t="b">
        <f t="shared" si="113"/>
        <v>0</v>
      </c>
      <c r="AV842" s="1" t="b">
        <f t="shared" si="114"/>
        <v>1</v>
      </c>
      <c r="AW842" s="1" t="str">
        <f t="shared" si="115"/>
        <v>police/sheriff</v>
      </c>
      <c r="AX842" s="1" t="b">
        <f t="shared" si="116"/>
        <v>0</v>
      </c>
      <c r="AY842" s="1" t="b">
        <f t="shared" si="117"/>
        <v>0</v>
      </c>
      <c r="AZ842" s="1" t="b">
        <f t="shared" si="118"/>
        <v>0</v>
      </c>
      <c r="BA842" s="1" t="b">
        <f t="shared" si="119"/>
        <v>0</v>
      </c>
      <c r="BB842" s="1" t="b">
        <f t="shared" si="120"/>
        <v>1</v>
      </c>
    </row>
    <row r="843">
      <c r="A843" s="16" t="s">
        <v>3572</v>
      </c>
      <c r="B843" s="17">
        <v>42870.0</v>
      </c>
      <c r="C843" s="4" t="s">
        <v>3573</v>
      </c>
      <c r="D843" s="3" t="s">
        <v>333</v>
      </c>
      <c r="E843" s="3" t="s">
        <v>659</v>
      </c>
      <c r="F843" s="18" t="s">
        <v>115</v>
      </c>
      <c r="G843" s="6"/>
      <c r="H843" s="6"/>
      <c r="I843" s="7" t="s">
        <v>211</v>
      </c>
      <c r="J843" s="27"/>
      <c r="K843" s="19" t="s">
        <v>83</v>
      </c>
      <c r="L843" s="3" t="s">
        <v>59</v>
      </c>
      <c r="M843" s="3" t="s">
        <v>3324</v>
      </c>
      <c r="N843" s="3" t="s">
        <v>3324</v>
      </c>
      <c r="O843" s="10" t="s">
        <v>62</v>
      </c>
      <c r="P843" s="20" t="s">
        <v>3574</v>
      </c>
      <c r="Q843" s="3" t="s">
        <v>1477</v>
      </c>
      <c r="R843" s="3" t="s">
        <v>64</v>
      </c>
      <c r="S843" s="21"/>
      <c r="T843" s="7" t="s">
        <v>3575</v>
      </c>
      <c r="U843" s="7" t="s">
        <v>3576</v>
      </c>
      <c r="V843" s="5" t="s">
        <v>70</v>
      </c>
      <c r="W843" s="5" t="s">
        <v>71</v>
      </c>
      <c r="X843" s="5" t="str">
        <f t="shared" si="97"/>
        <v>police/sheriff
other</v>
      </c>
      <c r="Y843" s="12"/>
      <c r="Z843" s="5"/>
      <c r="AA843" s="5" t="str">
        <f t="shared" si="98"/>
        <v>
</v>
      </c>
      <c r="AB843" s="12"/>
      <c r="AC843" s="12"/>
      <c r="AD843" s="5" t="str">
        <f t="shared" si="99"/>
        <v>
</v>
      </c>
      <c r="AE843" s="12"/>
      <c r="AF843" s="12"/>
      <c r="AG843" s="12" t="str">
        <f t="shared" si="100"/>
        <v>
</v>
      </c>
      <c r="AH843" s="12">
        <v>1.0</v>
      </c>
      <c r="AI843" s="12" t="str">
        <f t="shared" si="101"/>
        <v>Crime</v>
      </c>
      <c r="AJ843" s="12" t="str">
        <f t="shared" si="102"/>
        <v>hate-crime</v>
      </c>
      <c r="AK843" s="22" t="str">
        <f t="shared" si="103"/>
        <v>other</v>
      </c>
      <c r="AL843" s="23" t="str">
        <f t="shared" si="104"/>
        <v>other</v>
      </c>
      <c r="AM843" s="1" t="str">
        <f t="shared" si="105"/>
        <v>Asian American Community, Black American Community</v>
      </c>
      <c r="AN843" s="2" t="b">
        <f t="shared" si="106"/>
        <v>0</v>
      </c>
      <c r="AO843" s="1" t="b">
        <f t="shared" si="107"/>
        <v>1</v>
      </c>
      <c r="AP843" s="1" t="str">
        <f t="shared" si="108"/>
        <v>other</v>
      </c>
      <c r="AQ843" s="1" t="b">
        <f t="shared" si="109"/>
        <v>0</v>
      </c>
      <c r="AR843" s="1" t="b">
        <f t="shared" si="110"/>
        <v>0</v>
      </c>
      <c r="AS843" s="1" t="b">
        <f t="shared" si="111"/>
        <v>0</v>
      </c>
      <c r="AT843" s="1" t="str">
        <f t="shared" si="112"/>
        <v>None</v>
      </c>
      <c r="AU843" s="1" t="b">
        <f t="shared" si="113"/>
        <v>0</v>
      </c>
      <c r="AV843" s="1" t="b">
        <f t="shared" si="114"/>
        <v>1</v>
      </c>
      <c r="AW843" s="1" t="str">
        <f t="shared" si="115"/>
        <v>police/sheriff</v>
      </c>
      <c r="AX843" s="1" t="b">
        <f t="shared" si="116"/>
        <v>0</v>
      </c>
      <c r="AY843" s="1" t="b">
        <f t="shared" si="117"/>
        <v>0</v>
      </c>
      <c r="AZ843" s="1" t="b">
        <f t="shared" si="118"/>
        <v>0</v>
      </c>
      <c r="BA843" s="1" t="b">
        <f t="shared" si="119"/>
        <v>0</v>
      </c>
      <c r="BB843" s="1" t="b">
        <f t="shared" si="120"/>
        <v>1</v>
      </c>
    </row>
    <row r="844">
      <c r="A844" s="16" t="s">
        <v>3577</v>
      </c>
      <c r="B844" s="17">
        <v>42887.0</v>
      </c>
      <c r="C844" s="4" t="s">
        <v>2682</v>
      </c>
      <c r="D844" s="3" t="s">
        <v>182</v>
      </c>
      <c r="E844" s="3" t="s">
        <v>53</v>
      </c>
      <c r="F844" s="18" t="s">
        <v>378</v>
      </c>
      <c r="G844" s="6" t="s">
        <v>54</v>
      </c>
      <c r="H844" s="6"/>
      <c r="I844" s="25"/>
      <c r="J844" s="27"/>
      <c r="K844" s="19" t="s">
        <v>83</v>
      </c>
      <c r="L844" s="3" t="s">
        <v>59</v>
      </c>
      <c r="M844" s="3" t="s">
        <v>3324</v>
      </c>
      <c r="N844" s="3" t="s">
        <v>3324</v>
      </c>
      <c r="O844" s="3" t="s">
        <v>214</v>
      </c>
      <c r="P844" s="20" t="s">
        <v>3578</v>
      </c>
      <c r="Q844" s="21"/>
      <c r="R844" s="21"/>
      <c r="S844" s="21"/>
      <c r="T844" s="25"/>
      <c r="U844" s="7" t="s">
        <v>3579</v>
      </c>
      <c r="V844" s="12"/>
      <c r="W844" s="5"/>
      <c r="X844" s="5" t="str">
        <f t="shared" si="97"/>
        <v>
</v>
      </c>
      <c r="Y844" s="12"/>
      <c r="Z844" s="5"/>
      <c r="AA844" s="5" t="str">
        <f t="shared" si="98"/>
        <v>
</v>
      </c>
      <c r="AB844" s="12"/>
      <c r="AC844" s="12"/>
      <c r="AD844" s="5" t="str">
        <f t="shared" si="99"/>
        <v>
</v>
      </c>
      <c r="AE844" s="12"/>
      <c r="AF844" s="12"/>
      <c r="AG844" s="12" t="str">
        <f t="shared" si="100"/>
        <v>
</v>
      </c>
      <c r="AH844" s="12">
        <v>0.0</v>
      </c>
      <c r="AI844" s="12" t="str">
        <f t="shared" si="101"/>
        <v>Graffiti</v>
      </c>
      <c r="AJ844" s="12" t="str">
        <f t="shared" si="102"/>
        <v>vandalism</v>
      </c>
      <c r="AK844" s="22" t="str">
        <f t="shared" si="103"/>
        <v/>
      </c>
      <c r="AL844" s="23" t="str">
        <f t="shared" si="104"/>
        <v/>
      </c>
      <c r="AM844" s="1" t="str">
        <f t="shared" si="105"/>
        <v/>
      </c>
      <c r="AN844" s="2" t="b">
        <f t="shared" si="106"/>
        <v>0</v>
      </c>
      <c r="AO844" s="1" t="b">
        <f t="shared" si="107"/>
        <v>0</v>
      </c>
      <c r="AP844" s="1" t="str">
        <f t="shared" si="108"/>
        <v>no involvement</v>
      </c>
      <c r="AQ844" s="1" t="b">
        <f t="shared" si="109"/>
        <v>0</v>
      </c>
      <c r="AR844" s="1" t="b">
        <f t="shared" si="110"/>
        <v>0</v>
      </c>
      <c r="AS844" s="1" t="b">
        <f t="shared" si="111"/>
        <v>0</v>
      </c>
      <c r="AT844" s="1" t="str">
        <f t="shared" si="112"/>
        <v>None</v>
      </c>
      <c r="AU844" s="1" t="b">
        <f t="shared" si="113"/>
        <v>0</v>
      </c>
      <c r="AV844" s="1" t="b">
        <f t="shared" si="114"/>
        <v>0</v>
      </c>
      <c r="AW844" s="1" t="str">
        <f t="shared" si="115"/>
        <v>None</v>
      </c>
      <c r="AX844" s="1" t="b">
        <f t="shared" si="116"/>
        <v>0</v>
      </c>
      <c r="AY844" s="1" t="b">
        <f t="shared" si="117"/>
        <v>0</v>
      </c>
      <c r="AZ844" s="1" t="b">
        <f t="shared" si="118"/>
        <v>0</v>
      </c>
      <c r="BA844" s="1" t="b">
        <f t="shared" si="119"/>
        <v>0</v>
      </c>
      <c r="BB844" s="1" t="b">
        <f t="shared" si="120"/>
        <v>0</v>
      </c>
    </row>
    <row r="845">
      <c r="A845" s="16" t="s">
        <v>3580</v>
      </c>
      <c r="B845" s="17">
        <v>42888.0</v>
      </c>
      <c r="C845" s="4" t="s">
        <v>3581</v>
      </c>
      <c r="D845" s="3" t="s">
        <v>1036</v>
      </c>
      <c r="E845" s="3" t="s">
        <v>53</v>
      </c>
      <c r="F845" s="18" t="s">
        <v>54</v>
      </c>
      <c r="G845" s="6" t="s">
        <v>115</v>
      </c>
      <c r="H845" s="6"/>
      <c r="I845" s="25"/>
      <c r="J845" s="27"/>
      <c r="K845" s="19" t="s">
        <v>83</v>
      </c>
      <c r="L845" s="3" t="s">
        <v>59</v>
      </c>
      <c r="M845" s="3" t="s">
        <v>3324</v>
      </c>
      <c r="N845" s="3" t="s">
        <v>3324</v>
      </c>
      <c r="O845" s="3" t="s">
        <v>3396</v>
      </c>
      <c r="P845" s="20" t="s">
        <v>3582</v>
      </c>
      <c r="Q845" s="45" t="s">
        <v>134</v>
      </c>
      <c r="R845" s="56"/>
      <c r="S845" s="21"/>
      <c r="T845" s="7" t="s">
        <v>3583</v>
      </c>
      <c r="U845" s="7" t="s">
        <v>3584</v>
      </c>
      <c r="V845" s="5" t="s">
        <v>636</v>
      </c>
      <c r="W845" s="5" t="s">
        <v>69</v>
      </c>
      <c r="X845" s="5" t="str">
        <f t="shared" si="97"/>
        <v>homeowner/car owner
clean up/cover up</v>
      </c>
      <c r="Y845" s="12"/>
      <c r="Z845" s="5"/>
      <c r="AA845" s="5" t="str">
        <f t="shared" si="98"/>
        <v>
</v>
      </c>
      <c r="AB845" s="12"/>
      <c r="AC845" s="12"/>
      <c r="AD845" s="5" t="str">
        <f t="shared" si="99"/>
        <v>
</v>
      </c>
      <c r="AE845" s="12"/>
      <c r="AF845" s="12"/>
      <c r="AG845" s="12" t="str">
        <f t="shared" si="100"/>
        <v>
</v>
      </c>
      <c r="AH845" s="12">
        <v>1.0</v>
      </c>
      <c r="AI845" s="12" t="str">
        <f t="shared" si="101"/>
        <v>Vandalism</v>
      </c>
      <c r="AJ845" s="12" t="str">
        <f t="shared" si="102"/>
        <v>vandalism</v>
      </c>
      <c r="AK845" s="22" t="str">
        <f t="shared" si="103"/>
        <v>clean up/cover up</v>
      </c>
      <c r="AL845" s="39" t="str">
        <f t="shared" si="104"/>
        <v>clean up/cover up</v>
      </c>
      <c r="AM845" s="1" t="str">
        <f t="shared" si="105"/>
        <v>Jewish Community</v>
      </c>
      <c r="AN845" s="2" t="b">
        <f t="shared" si="106"/>
        <v>0</v>
      </c>
      <c r="AO845" s="1" t="b">
        <f t="shared" si="107"/>
        <v>0</v>
      </c>
      <c r="AP845" s="1" t="str">
        <f t="shared" si="108"/>
        <v>no involvement</v>
      </c>
      <c r="AQ845" s="1" t="b">
        <f t="shared" si="109"/>
        <v>0</v>
      </c>
      <c r="AR845" s="1" t="b">
        <f t="shared" si="110"/>
        <v>0</v>
      </c>
      <c r="AS845" s="1" t="b">
        <f t="shared" si="111"/>
        <v>1</v>
      </c>
      <c r="AT845" s="1" t="str">
        <f t="shared" si="112"/>
        <v>homeowner/car owner</v>
      </c>
      <c r="AU845" s="1" t="b">
        <f t="shared" si="113"/>
        <v>0</v>
      </c>
      <c r="AV845" s="1" t="b">
        <f t="shared" si="114"/>
        <v>0</v>
      </c>
      <c r="AW845" s="1" t="str">
        <f t="shared" si="115"/>
        <v>None</v>
      </c>
      <c r="AX845" s="1" t="b">
        <f t="shared" si="116"/>
        <v>0</v>
      </c>
      <c r="AY845" s="1" t="b">
        <f t="shared" si="117"/>
        <v>0</v>
      </c>
      <c r="AZ845" s="1" t="b">
        <f t="shared" si="118"/>
        <v>0</v>
      </c>
      <c r="BA845" s="1" t="b">
        <f t="shared" si="119"/>
        <v>0</v>
      </c>
      <c r="BB845" s="1" t="b">
        <f t="shared" si="120"/>
        <v>1</v>
      </c>
    </row>
    <row r="846">
      <c r="A846" s="16" t="s">
        <v>3585</v>
      </c>
      <c r="B846" s="17">
        <v>42898.0</v>
      </c>
      <c r="C846" s="4" t="s">
        <v>2607</v>
      </c>
      <c r="D846" s="3" t="s">
        <v>103</v>
      </c>
      <c r="E846" s="3" t="s">
        <v>53</v>
      </c>
      <c r="F846" s="18" t="s">
        <v>54</v>
      </c>
      <c r="G846" s="6"/>
      <c r="H846" s="6"/>
      <c r="I846" s="25"/>
      <c r="J846" s="27"/>
      <c r="K846" s="19" t="s">
        <v>625</v>
      </c>
      <c r="L846" s="3" t="s">
        <v>59</v>
      </c>
      <c r="M846" s="3" t="s">
        <v>3324</v>
      </c>
      <c r="N846" s="3" t="s">
        <v>3324</v>
      </c>
      <c r="O846" s="3" t="s">
        <v>214</v>
      </c>
      <c r="P846" s="74"/>
      <c r="Q846" s="21"/>
      <c r="R846" s="21"/>
      <c r="S846" s="21"/>
      <c r="T846" s="25"/>
      <c r="U846" s="313" t="s">
        <v>3586</v>
      </c>
      <c r="V846" s="12"/>
      <c r="W846" s="5"/>
      <c r="X846" s="5" t="str">
        <f t="shared" si="97"/>
        <v>
</v>
      </c>
      <c r="Y846" s="12"/>
      <c r="Z846" s="5"/>
      <c r="AA846" s="5" t="str">
        <f t="shared" si="98"/>
        <v>
</v>
      </c>
      <c r="AB846" s="12"/>
      <c r="AC846" s="12"/>
      <c r="AD846" s="5" t="str">
        <f t="shared" si="99"/>
        <v>
</v>
      </c>
      <c r="AE846" s="12"/>
      <c r="AF846" s="12"/>
      <c r="AG846" s="12" t="str">
        <f t="shared" si="100"/>
        <v>
</v>
      </c>
      <c r="AH846" s="12">
        <v>0.0</v>
      </c>
      <c r="AI846" s="12" t="str">
        <f t="shared" si="101"/>
        <v>Vandalism</v>
      </c>
      <c r="AJ846" s="12" t="str">
        <f t="shared" si="102"/>
        <v>vandalism</v>
      </c>
      <c r="AK846" s="22" t="str">
        <f t="shared" si="103"/>
        <v/>
      </c>
      <c r="AL846" s="23" t="str">
        <f t="shared" si="104"/>
        <v/>
      </c>
      <c r="AM846" s="1" t="str">
        <f t="shared" si="105"/>
        <v/>
      </c>
      <c r="AN846" s="2" t="b">
        <f t="shared" si="106"/>
        <v>0</v>
      </c>
      <c r="AO846" s="1" t="b">
        <f t="shared" si="107"/>
        <v>0</v>
      </c>
      <c r="AP846" s="1" t="str">
        <f t="shared" si="108"/>
        <v>no involvement</v>
      </c>
      <c r="AQ846" s="1" t="b">
        <f t="shared" si="109"/>
        <v>0</v>
      </c>
      <c r="AR846" s="1" t="b">
        <f t="shared" si="110"/>
        <v>0</v>
      </c>
      <c r="AS846" s="1" t="b">
        <f t="shared" si="111"/>
        <v>0</v>
      </c>
      <c r="AT846" s="1" t="str">
        <f t="shared" si="112"/>
        <v>None</v>
      </c>
      <c r="AU846" s="1" t="b">
        <f t="shared" si="113"/>
        <v>0</v>
      </c>
      <c r="AV846" s="1" t="b">
        <f t="shared" si="114"/>
        <v>0</v>
      </c>
      <c r="AW846" s="1" t="str">
        <f t="shared" si="115"/>
        <v>None</v>
      </c>
      <c r="AX846" s="1" t="b">
        <f t="shared" si="116"/>
        <v>0</v>
      </c>
      <c r="AY846" s="1" t="b">
        <f t="shared" si="117"/>
        <v>0</v>
      </c>
      <c r="AZ846" s="1" t="b">
        <f t="shared" si="118"/>
        <v>0</v>
      </c>
      <c r="BA846" s="1" t="b">
        <f t="shared" si="119"/>
        <v>0</v>
      </c>
      <c r="BB846" s="1" t="b">
        <f t="shared" si="120"/>
        <v>0</v>
      </c>
    </row>
    <row r="847">
      <c r="A847" s="16" t="s">
        <v>3587</v>
      </c>
      <c r="B847" s="17">
        <v>42900.0</v>
      </c>
      <c r="C847" s="4" t="s">
        <v>3588</v>
      </c>
      <c r="D847" s="3" t="s">
        <v>423</v>
      </c>
      <c r="E847" s="3" t="s">
        <v>53</v>
      </c>
      <c r="F847" s="18" t="s">
        <v>54</v>
      </c>
      <c r="G847" s="6"/>
      <c r="H847" s="6"/>
      <c r="I847" s="7" t="s">
        <v>3589</v>
      </c>
      <c r="J847" s="27"/>
      <c r="K847" s="19" t="s">
        <v>83</v>
      </c>
      <c r="L847" s="3" t="s">
        <v>59</v>
      </c>
      <c r="M847" s="3" t="s">
        <v>3324</v>
      </c>
      <c r="N847" s="3" t="s">
        <v>3324</v>
      </c>
      <c r="O847" s="3" t="s">
        <v>214</v>
      </c>
      <c r="P847" s="74"/>
      <c r="Q847" s="36"/>
      <c r="R847" s="21"/>
      <c r="S847" s="21"/>
      <c r="T847" s="25"/>
      <c r="U847" s="25"/>
      <c r="V847" s="5" t="s">
        <v>70</v>
      </c>
      <c r="W847" s="5" t="s">
        <v>71</v>
      </c>
      <c r="X847" s="5" t="str">
        <f t="shared" si="97"/>
        <v>police/sheriff
other</v>
      </c>
      <c r="Y847" s="12"/>
      <c r="Z847" s="5"/>
      <c r="AA847" s="5" t="str">
        <f t="shared" si="98"/>
        <v>
</v>
      </c>
      <c r="AB847" s="12"/>
      <c r="AC847" s="12"/>
      <c r="AD847" s="5" t="str">
        <f t="shared" si="99"/>
        <v>
</v>
      </c>
      <c r="AE847" s="12"/>
      <c r="AF847" s="12"/>
      <c r="AG847" s="12" t="str">
        <f t="shared" si="100"/>
        <v>
</v>
      </c>
      <c r="AH847" s="12">
        <v>0.0</v>
      </c>
      <c r="AI847" s="12" t="str">
        <f t="shared" si="101"/>
        <v>Vandalism</v>
      </c>
      <c r="AJ847" s="12" t="str">
        <f t="shared" si="102"/>
        <v>vandalism</v>
      </c>
      <c r="AK847" s="22" t="str">
        <f t="shared" si="103"/>
        <v>other</v>
      </c>
      <c r="AL847" s="39" t="str">
        <f t="shared" si="104"/>
        <v>other</v>
      </c>
      <c r="AM847" s="1" t="str">
        <f t="shared" si="105"/>
        <v/>
      </c>
      <c r="AN847" s="2" t="b">
        <f t="shared" si="106"/>
        <v>0</v>
      </c>
      <c r="AO847" s="1" t="b">
        <f t="shared" si="107"/>
        <v>1</v>
      </c>
      <c r="AP847" s="1" t="str">
        <f t="shared" si="108"/>
        <v>other</v>
      </c>
      <c r="AQ847" s="1" t="b">
        <f t="shared" si="109"/>
        <v>0</v>
      </c>
      <c r="AR847" s="1" t="b">
        <f t="shared" si="110"/>
        <v>0</v>
      </c>
      <c r="AS847" s="1" t="b">
        <f t="shared" si="111"/>
        <v>0</v>
      </c>
      <c r="AT847" s="1" t="str">
        <f t="shared" si="112"/>
        <v>None</v>
      </c>
      <c r="AU847" s="1" t="b">
        <f t="shared" si="113"/>
        <v>0</v>
      </c>
      <c r="AV847" s="1" t="b">
        <f t="shared" si="114"/>
        <v>1</v>
      </c>
      <c r="AW847" s="1" t="str">
        <f t="shared" si="115"/>
        <v>police/sheriff</v>
      </c>
      <c r="AX847" s="1" t="b">
        <f t="shared" si="116"/>
        <v>0</v>
      </c>
      <c r="AY847" s="1" t="b">
        <f t="shared" si="117"/>
        <v>0</v>
      </c>
      <c r="AZ847" s="1" t="b">
        <f t="shared" si="118"/>
        <v>0</v>
      </c>
      <c r="BA847" s="1" t="b">
        <f t="shared" si="119"/>
        <v>0</v>
      </c>
      <c r="BB847" s="1" t="b">
        <f t="shared" si="120"/>
        <v>1</v>
      </c>
    </row>
    <row r="848">
      <c r="A848" s="16" t="s">
        <v>3590</v>
      </c>
      <c r="B848" s="17">
        <v>42901.0</v>
      </c>
      <c r="C848" s="4" t="s">
        <v>3591</v>
      </c>
      <c r="D848" s="3" t="s">
        <v>95</v>
      </c>
      <c r="E848" s="3" t="s">
        <v>53</v>
      </c>
      <c r="F848" s="18" t="s">
        <v>115</v>
      </c>
      <c r="G848" s="6"/>
      <c r="H848" s="6"/>
      <c r="I848" s="7" t="s">
        <v>211</v>
      </c>
      <c r="J848" s="27"/>
      <c r="K848" s="19" t="s">
        <v>83</v>
      </c>
      <c r="L848" s="3" t="s">
        <v>59</v>
      </c>
      <c r="M848" s="3" t="s">
        <v>3324</v>
      </c>
      <c r="N848" s="3" t="s">
        <v>3324</v>
      </c>
      <c r="O848" s="3" t="s">
        <v>214</v>
      </c>
      <c r="P848" s="20" t="s">
        <v>3592</v>
      </c>
      <c r="Q848" s="45" t="s">
        <v>64</v>
      </c>
      <c r="R848" s="21"/>
      <c r="S848" s="21"/>
      <c r="T848" s="25"/>
      <c r="U848" s="25"/>
      <c r="V848" s="12"/>
      <c r="W848" s="5"/>
      <c r="X848" s="5" t="str">
        <f t="shared" si="97"/>
        <v>
</v>
      </c>
      <c r="Y848" s="12"/>
      <c r="Z848" s="5"/>
      <c r="AA848" s="5" t="str">
        <f t="shared" si="98"/>
        <v>
</v>
      </c>
      <c r="AB848" s="12"/>
      <c r="AC848" s="12"/>
      <c r="AD848" s="5" t="str">
        <f t="shared" si="99"/>
        <v>
</v>
      </c>
      <c r="AE848" s="12"/>
      <c r="AF848" s="12"/>
      <c r="AG848" s="12" t="str">
        <f t="shared" si="100"/>
        <v>
</v>
      </c>
      <c r="AH848" s="12">
        <v>0.0</v>
      </c>
      <c r="AI848" s="12" t="str">
        <f t="shared" si="101"/>
        <v>Crime</v>
      </c>
      <c r="AJ848" s="12" t="str">
        <f t="shared" si="102"/>
        <v>hate-crime</v>
      </c>
      <c r="AK848" s="22" t="str">
        <f t="shared" si="103"/>
        <v/>
      </c>
      <c r="AL848" s="39" t="str">
        <f t="shared" si="104"/>
        <v/>
      </c>
      <c r="AM848" s="1" t="str">
        <f t="shared" si="105"/>
        <v>Black American Community</v>
      </c>
      <c r="AN848" s="2" t="b">
        <f t="shared" si="106"/>
        <v>0</v>
      </c>
      <c r="AO848" s="1" t="b">
        <f t="shared" si="107"/>
        <v>0</v>
      </c>
      <c r="AP848" s="1" t="str">
        <f t="shared" si="108"/>
        <v>no involvement</v>
      </c>
      <c r="AQ848" s="1" t="b">
        <f t="shared" si="109"/>
        <v>0</v>
      </c>
      <c r="AR848" s="1" t="b">
        <f t="shared" si="110"/>
        <v>0</v>
      </c>
      <c r="AS848" s="1" t="b">
        <f t="shared" si="111"/>
        <v>0</v>
      </c>
      <c r="AT848" s="1" t="str">
        <f t="shared" si="112"/>
        <v>None</v>
      </c>
      <c r="AU848" s="1" t="b">
        <f t="shared" si="113"/>
        <v>0</v>
      </c>
      <c r="AV848" s="1" t="b">
        <f t="shared" si="114"/>
        <v>0</v>
      </c>
      <c r="AW848" s="1" t="str">
        <f t="shared" si="115"/>
        <v>None</v>
      </c>
      <c r="AX848" s="1" t="b">
        <f t="shared" si="116"/>
        <v>0</v>
      </c>
      <c r="AY848" s="1" t="b">
        <f t="shared" si="117"/>
        <v>0</v>
      </c>
      <c r="AZ848" s="1" t="b">
        <f t="shared" si="118"/>
        <v>0</v>
      </c>
      <c r="BA848" s="1" t="b">
        <f t="shared" si="119"/>
        <v>0</v>
      </c>
      <c r="BB848" s="1" t="b">
        <f t="shared" si="120"/>
        <v>0</v>
      </c>
    </row>
    <row r="849">
      <c r="A849" s="16" t="s">
        <v>3593</v>
      </c>
      <c r="B849" s="17">
        <v>42907.0</v>
      </c>
      <c r="C849" s="4" t="s">
        <v>3594</v>
      </c>
      <c r="D849" s="3" t="s">
        <v>220</v>
      </c>
      <c r="E849" s="3" t="s">
        <v>96</v>
      </c>
      <c r="F849" s="18" t="s">
        <v>55</v>
      </c>
      <c r="G849" s="6"/>
      <c r="H849" s="6"/>
      <c r="I849" s="7" t="s">
        <v>3595</v>
      </c>
      <c r="J849" s="27"/>
      <c r="K849" s="19" t="s">
        <v>83</v>
      </c>
      <c r="L849" s="3" t="s">
        <v>59</v>
      </c>
      <c r="M849" s="3" t="s">
        <v>3324</v>
      </c>
      <c r="N849" s="3" t="s">
        <v>3324</v>
      </c>
      <c r="O849" s="3" t="s">
        <v>3396</v>
      </c>
      <c r="P849" s="20" t="s">
        <v>3596</v>
      </c>
      <c r="Q849" s="45" t="s">
        <v>874</v>
      </c>
      <c r="R849" s="21"/>
      <c r="S849" s="21"/>
      <c r="T849" s="25"/>
      <c r="U849" s="7" t="s">
        <v>3597</v>
      </c>
      <c r="V849" s="12"/>
      <c r="W849" s="5"/>
      <c r="X849" s="5" t="str">
        <f t="shared" si="97"/>
        <v>
</v>
      </c>
      <c r="Y849" s="12"/>
      <c r="Z849" s="5"/>
      <c r="AA849" s="5" t="str">
        <f t="shared" si="98"/>
        <v>
</v>
      </c>
      <c r="AB849" s="12"/>
      <c r="AC849" s="12"/>
      <c r="AD849" s="5" t="str">
        <f t="shared" si="99"/>
        <v>
</v>
      </c>
      <c r="AE849" s="12"/>
      <c r="AF849" s="12"/>
      <c r="AG849" s="12" t="str">
        <f t="shared" si="100"/>
        <v>
</v>
      </c>
      <c r="AH849" s="12">
        <v>0.0</v>
      </c>
      <c r="AI849" s="12" t="str">
        <f t="shared" si="101"/>
        <v>Graffiti</v>
      </c>
      <c r="AJ849" s="12" t="str">
        <f t="shared" si="102"/>
        <v>graffiti</v>
      </c>
      <c r="AK849" s="22" t="str">
        <f t="shared" si="103"/>
        <v/>
      </c>
      <c r="AL849" s="39" t="str">
        <f t="shared" si="104"/>
        <v/>
      </c>
      <c r="AM849" s="1" t="str">
        <f t="shared" si="105"/>
        <v>Immigrant</v>
      </c>
      <c r="AN849" s="2" t="b">
        <f t="shared" si="106"/>
        <v>1</v>
      </c>
      <c r="AO849" s="1" t="b">
        <f t="shared" si="107"/>
        <v>0</v>
      </c>
      <c r="AP849" s="1" t="str">
        <f t="shared" si="108"/>
        <v>no involvement</v>
      </c>
      <c r="AQ849" s="1" t="b">
        <f t="shared" si="109"/>
        <v>0</v>
      </c>
      <c r="AR849" s="1" t="b">
        <f t="shared" si="110"/>
        <v>0</v>
      </c>
      <c r="AS849" s="1" t="b">
        <f t="shared" si="111"/>
        <v>0</v>
      </c>
      <c r="AT849" s="1" t="str">
        <f t="shared" si="112"/>
        <v>None</v>
      </c>
      <c r="AU849" s="1" t="b">
        <f t="shared" si="113"/>
        <v>0</v>
      </c>
      <c r="AV849" s="1" t="b">
        <f t="shared" si="114"/>
        <v>0</v>
      </c>
      <c r="AW849" s="1" t="str">
        <f t="shared" si="115"/>
        <v>None</v>
      </c>
      <c r="AX849" s="1" t="b">
        <f t="shared" si="116"/>
        <v>0</v>
      </c>
      <c r="AY849" s="1" t="b">
        <f t="shared" si="117"/>
        <v>0</v>
      </c>
      <c r="AZ849" s="1" t="b">
        <f t="shared" si="118"/>
        <v>0</v>
      </c>
      <c r="BA849" s="1" t="b">
        <f t="shared" si="119"/>
        <v>0</v>
      </c>
      <c r="BB849" s="1" t="b">
        <f t="shared" si="120"/>
        <v>0</v>
      </c>
    </row>
    <row r="850">
      <c r="A850" s="16" t="s">
        <v>3598</v>
      </c>
      <c r="B850" s="17">
        <v>42920.0</v>
      </c>
      <c r="C850" s="4" t="s">
        <v>1421</v>
      </c>
      <c r="D850" s="3" t="s">
        <v>114</v>
      </c>
      <c r="E850" s="3" t="s">
        <v>53</v>
      </c>
      <c r="F850" s="18" t="s">
        <v>54</v>
      </c>
      <c r="G850" s="6"/>
      <c r="H850" s="6"/>
      <c r="I850" s="7" t="s">
        <v>3599</v>
      </c>
      <c r="J850" s="27"/>
      <c r="K850" s="19" t="s">
        <v>83</v>
      </c>
      <c r="L850" s="3" t="s">
        <v>59</v>
      </c>
      <c r="M850" s="3" t="s">
        <v>3324</v>
      </c>
      <c r="N850" s="3" t="s">
        <v>3324</v>
      </c>
      <c r="O850" s="3" t="s">
        <v>3325</v>
      </c>
      <c r="P850" s="20" t="s">
        <v>3600</v>
      </c>
      <c r="Q850" s="3" t="s">
        <v>134</v>
      </c>
      <c r="R850" s="42"/>
      <c r="S850" s="21"/>
      <c r="T850" s="7" t="s">
        <v>3601</v>
      </c>
      <c r="U850" s="25"/>
      <c r="V850" s="5" t="s">
        <v>91</v>
      </c>
      <c r="W850" s="5" t="s">
        <v>69</v>
      </c>
      <c r="X850" s="5" t="str">
        <f t="shared" si="97"/>
        <v>neighbors
clean up/cover up</v>
      </c>
      <c r="Y850" s="5" t="s">
        <v>70</v>
      </c>
      <c r="Z850" s="5" t="s">
        <v>71</v>
      </c>
      <c r="AA850" s="5" t="str">
        <f t="shared" si="98"/>
        <v>police/sheriff
other</v>
      </c>
      <c r="AB850" s="12"/>
      <c r="AC850" s="12"/>
      <c r="AD850" s="5" t="str">
        <f t="shared" si="99"/>
        <v>
</v>
      </c>
      <c r="AE850" s="12"/>
      <c r="AF850" s="12"/>
      <c r="AG850" s="12" t="str">
        <f t="shared" si="100"/>
        <v>
</v>
      </c>
      <c r="AH850" s="12">
        <v>2.0</v>
      </c>
      <c r="AI850" s="12" t="str">
        <f t="shared" si="101"/>
        <v>Vandalism</v>
      </c>
      <c r="AJ850" s="12" t="str">
        <f t="shared" si="102"/>
        <v>vandalism</v>
      </c>
      <c r="AK850" s="22" t="str">
        <f t="shared" si="103"/>
        <v>clean up/cover up, other</v>
      </c>
      <c r="AL850" s="23" t="str">
        <f t="shared" si="104"/>
        <v>neighbors, police/sheriff</v>
      </c>
      <c r="AM850" s="1" t="str">
        <f t="shared" si="105"/>
        <v>Jewish Community</v>
      </c>
      <c r="AN850" s="2" t="b">
        <f t="shared" si="106"/>
        <v>0</v>
      </c>
      <c r="AO850" s="1" t="b">
        <f t="shared" si="107"/>
        <v>1</v>
      </c>
      <c r="AP850" s="1" t="str">
        <f t="shared" si="108"/>
        <v>other</v>
      </c>
      <c r="AQ850" s="1" t="b">
        <f t="shared" si="109"/>
        <v>0</v>
      </c>
      <c r="AR850" s="1" t="b">
        <f t="shared" si="110"/>
        <v>0</v>
      </c>
      <c r="AS850" s="1" t="b">
        <f t="shared" si="111"/>
        <v>1</v>
      </c>
      <c r="AT850" s="1" t="str">
        <f t="shared" si="112"/>
        <v>neighbors</v>
      </c>
      <c r="AU850" s="1" t="b">
        <f t="shared" si="113"/>
        <v>0</v>
      </c>
      <c r="AV850" s="1" t="b">
        <f t="shared" si="114"/>
        <v>1</v>
      </c>
      <c r="AW850" s="1" t="str">
        <f t="shared" si="115"/>
        <v>police/sheriff</v>
      </c>
      <c r="AX850" s="1" t="b">
        <f t="shared" si="116"/>
        <v>0</v>
      </c>
      <c r="AY850" s="1" t="b">
        <f t="shared" si="117"/>
        <v>0</v>
      </c>
      <c r="AZ850" s="1" t="b">
        <f t="shared" si="118"/>
        <v>0</v>
      </c>
      <c r="BA850" s="1" t="b">
        <f t="shared" si="119"/>
        <v>0</v>
      </c>
      <c r="BB850" s="1" t="b">
        <f t="shared" si="120"/>
        <v>1</v>
      </c>
    </row>
    <row r="851">
      <c r="A851" s="16" t="s">
        <v>3602</v>
      </c>
      <c r="B851" s="17">
        <v>42940.0</v>
      </c>
      <c r="C851" s="4" t="s">
        <v>3603</v>
      </c>
      <c r="D851" s="3" t="s">
        <v>1178</v>
      </c>
      <c r="E851" s="3" t="s">
        <v>53</v>
      </c>
      <c r="F851" s="18" t="s">
        <v>3604</v>
      </c>
      <c r="G851" s="6"/>
      <c r="H851" s="6"/>
      <c r="I851" s="25"/>
      <c r="J851" s="104" t="s">
        <v>3605</v>
      </c>
      <c r="K851" s="19" t="s">
        <v>132</v>
      </c>
      <c r="L851" s="3" t="s">
        <v>59</v>
      </c>
      <c r="M851" s="3" t="s">
        <v>3606</v>
      </c>
      <c r="N851" s="3" t="s">
        <v>3324</v>
      </c>
      <c r="O851" s="3" t="s">
        <v>3607</v>
      </c>
      <c r="P851" s="20" t="s">
        <v>3608</v>
      </c>
      <c r="Q851" s="36"/>
      <c r="R851" s="21"/>
      <c r="S851" s="21"/>
      <c r="T851" s="25"/>
      <c r="U851" s="7" t="s">
        <v>3609</v>
      </c>
      <c r="V851" s="12"/>
      <c r="W851" s="5"/>
      <c r="X851" s="5" t="str">
        <f t="shared" si="97"/>
        <v>
</v>
      </c>
      <c r="Y851" s="12"/>
      <c r="Z851" s="5"/>
      <c r="AA851" s="5" t="str">
        <f t="shared" si="98"/>
        <v>
</v>
      </c>
      <c r="AB851" s="12"/>
      <c r="AC851" s="12"/>
      <c r="AD851" s="5" t="str">
        <f t="shared" si="99"/>
        <v>
</v>
      </c>
      <c r="AE851" s="12"/>
      <c r="AF851" s="12"/>
      <c r="AG851" s="12" t="str">
        <f t="shared" si="100"/>
        <v>
</v>
      </c>
      <c r="AH851" s="12">
        <v>0.0</v>
      </c>
      <c r="AI851" s="12" t="str">
        <f t="shared" si="101"/>
        <v>Other</v>
      </c>
      <c r="AJ851" s="12" t="str">
        <f t="shared" si="102"/>
        <v>other</v>
      </c>
      <c r="AK851" s="22" t="str">
        <f t="shared" si="103"/>
        <v/>
      </c>
      <c r="AL851" s="23" t="str">
        <f t="shared" si="104"/>
        <v/>
      </c>
      <c r="AM851" s="1" t="str">
        <f t="shared" si="105"/>
        <v/>
      </c>
      <c r="AN851" s="2" t="b">
        <f t="shared" si="106"/>
        <v>0</v>
      </c>
      <c r="AO851" s="1" t="b">
        <f t="shared" si="107"/>
        <v>0</v>
      </c>
      <c r="AP851" s="1" t="str">
        <f t="shared" si="108"/>
        <v>no involvement</v>
      </c>
      <c r="AQ851" s="1" t="b">
        <f t="shared" si="109"/>
        <v>0</v>
      </c>
      <c r="AR851" s="1" t="b">
        <f t="shared" si="110"/>
        <v>0</v>
      </c>
      <c r="AS851" s="1" t="b">
        <f t="shared" si="111"/>
        <v>0</v>
      </c>
      <c r="AT851" s="1" t="str">
        <f t="shared" si="112"/>
        <v>None</v>
      </c>
      <c r="AU851" s="1" t="b">
        <f t="shared" si="113"/>
        <v>0</v>
      </c>
      <c r="AV851" s="1" t="b">
        <f t="shared" si="114"/>
        <v>0</v>
      </c>
      <c r="AW851" s="1" t="str">
        <f t="shared" si="115"/>
        <v>None</v>
      </c>
      <c r="AX851" s="1" t="b">
        <f t="shared" si="116"/>
        <v>0</v>
      </c>
      <c r="AY851" s="1" t="b">
        <f t="shared" si="117"/>
        <v>0</v>
      </c>
      <c r="AZ851" s="1" t="b">
        <f t="shared" si="118"/>
        <v>0</v>
      </c>
      <c r="BA851" s="1" t="b">
        <f t="shared" si="119"/>
        <v>0</v>
      </c>
      <c r="BB851" s="1" t="b">
        <f t="shared" si="120"/>
        <v>0</v>
      </c>
    </row>
    <row r="852">
      <c r="A852" s="16" t="s">
        <v>3610</v>
      </c>
      <c r="B852" s="17">
        <v>42954.0</v>
      </c>
      <c r="C852" s="4" t="s">
        <v>3611</v>
      </c>
      <c r="D852" s="3" t="s">
        <v>695</v>
      </c>
      <c r="E852" s="3" t="s">
        <v>53</v>
      </c>
      <c r="F852" s="18" t="s">
        <v>54</v>
      </c>
      <c r="G852" s="6"/>
      <c r="H852" s="6"/>
      <c r="I852" s="7" t="s">
        <v>311</v>
      </c>
      <c r="J852" s="27"/>
      <c r="K852" s="19" t="s">
        <v>83</v>
      </c>
      <c r="L852" s="3" t="s">
        <v>59</v>
      </c>
      <c r="M852" s="3" t="s">
        <v>3324</v>
      </c>
      <c r="N852" s="3" t="s">
        <v>3324</v>
      </c>
      <c r="O852" s="3" t="s">
        <v>214</v>
      </c>
      <c r="P852" s="20" t="s">
        <v>3612</v>
      </c>
      <c r="Q852" s="3" t="s">
        <v>64</v>
      </c>
      <c r="R852" s="12"/>
      <c r="S852" s="21"/>
      <c r="T852" s="7" t="s">
        <v>561</v>
      </c>
      <c r="U852" s="7" t="s">
        <v>3613</v>
      </c>
      <c r="V852" s="5" t="s">
        <v>70</v>
      </c>
      <c r="W852" s="5" t="s">
        <v>71</v>
      </c>
      <c r="X852" s="5" t="str">
        <f t="shared" si="97"/>
        <v>police/sheriff
other</v>
      </c>
      <c r="Y852" s="12"/>
      <c r="Z852" s="5"/>
      <c r="AA852" s="5" t="str">
        <f t="shared" si="98"/>
        <v>
</v>
      </c>
      <c r="AB852" s="12"/>
      <c r="AC852" s="12"/>
      <c r="AD852" s="5" t="str">
        <f t="shared" si="99"/>
        <v>
</v>
      </c>
      <c r="AE852" s="12"/>
      <c r="AF852" s="12"/>
      <c r="AG852" s="12" t="str">
        <f t="shared" si="100"/>
        <v>
</v>
      </c>
      <c r="AH852" s="12">
        <v>1.0</v>
      </c>
      <c r="AI852" s="12" t="str">
        <f t="shared" si="101"/>
        <v>Vandalism</v>
      </c>
      <c r="AJ852" s="12" t="str">
        <f t="shared" si="102"/>
        <v>vandalism</v>
      </c>
      <c r="AK852" s="22" t="str">
        <f t="shared" si="103"/>
        <v>other</v>
      </c>
      <c r="AL852" s="23" t="str">
        <f t="shared" si="104"/>
        <v>other</v>
      </c>
      <c r="AM852" s="1" t="str">
        <f t="shared" si="105"/>
        <v>Black American Community</v>
      </c>
      <c r="AN852" s="2" t="b">
        <f t="shared" si="106"/>
        <v>0</v>
      </c>
      <c r="AO852" s="1" t="b">
        <f t="shared" si="107"/>
        <v>1</v>
      </c>
      <c r="AP852" s="1" t="str">
        <f t="shared" si="108"/>
        <v>other</v>
      </c>
      <c r="AQ852" s="1" t="b">
        <f t="shared" si="109"/>
        <v>0</v>
      </c>
      <c r="AR852" s="1" t="b">
        <f t="shared" si="110"/>
        <v>0</v>
      </c>
      <c r="AS852" s="1" t="b">
        <f t="shared" si="111"/>
        <v>0</v>
      </c>
      <c r="AT852" s="1" t="str">
        <f t="shared" si="112"/>
        <v>None</v>
      </c>
      <c r="AU852" s="1" t="b">
        <f t="shared" si="113"/>
        <v>0</v>
      </c>
      <c r="AV852" s="1" t="b">
        <f t="shared" si="114"/>
        <v>1</v>
      </c>
      <c r="AW852" s="1" t="str">
        <f t="shared" si="115"/>
        <v>police/sheriff</v>
      </c>
      <c r="AX852" s="1" t="b">
        <f t="shared" si="116"/>
        <v>0</v>
      </c>
      <c r="AY852" s="1" t="b">
        <f t="shared" si="117"/>
        <v>0</v>
      </c>
      <c r="AZ852" s="1" t="b">
        <f t="shared" si="118"/>
        <v>0</v>
      </c>
      <c r="BA852" s="1" t="b">
        <f t="shared" si="119"/>
        <v>0</v>
      </c>
      <c r="BB852" s="1" t="b">
        <f t="shared" si="120"/>
        <v>1</v>
      </c>
    </row>
    <row r="853">
      <c r="A853" s="16" t="s">
        <v>3614</v>
      </c>
      <c r="B853" s="17">
        <v>42960.0</v>
      </c>
      <c r="C853" s="4" t="s">
        <v>3615</v>
      </c>
      <c r="D853" s="3" t="s">
        <v>150</v>
      </c>
      <c r="E853" s="3" t="s">
        <v>53</v>
      </c>
      <c r="F853" s="18" t="s">
        <v>54</v>
      </c>
      <c r="G853" s="6"/>
      <c r="H853" s="6"/>
      <c r="I853" s="25"/>
      <c r="J853" s="27"/>
      <c r="K853" s="19" t="s">
        <v>83</v>
      </c>
      <c r="L853" s="3" t="s">
        <v>146</v>
      </c>
      <c r="M853" s="3" t="s">
        <v>3324</v>
      </c>
      <c r="N853" s="3" t="s">
        <v>3324</v>
      </c>
      <c r="O853" s="3" t="s">
        <v>85</v>
      </c>
      <c r="P853" s="20" t="s">
        <v>3616</v>
      </c>
      <c r="Q853" s="36"/>
      <c r="R853" s="21"/>
      <c r="S853" s="21"/>
      <c r="T853" s="7" t="s">
        <v>3617</v>
      </c>
      <c r="U853" s="25"/>
      <c r="V853" s="12"/>
      <c r="W853" s="5"/>
      <c r="X853" s="5" t="str">
        <f t="shared" si="97"/>
        <v>
</v>
      </c>
      <c r="Y853" s="12"/>
      <c r="Z853" s="5"/>
      <c r="AA853" s="5" t="str">
        <f t="shared" si="98"/>
        <v>
</v>
      </c>
      <c r="AB853" s="12"/>
      <c r="AC853" s="12"/>
      <c r="AD853" s="5" t="str">
        <f t="shared" si="99"/>
        <v>
</v>
      </c>
      <c r="AE853" s="12"/>
      <c r="AF853" s="12"/>
      <c r="AG853" s="12" t="str">
        <f t="shared" si="100"/>
        <v>
</v>
      </c>
      <c r="AH853" s="12">
        <v>0.0</v>
      </c>
      <c r="AI853" s="12" t="str">
        <f t="shared" si="101"/>
        <v>Vandalism</v>
      </c>
      <c r="AJ853" s="12" t="str">
        <f t="shared" si="102"/>
        <v>vandalism</v>
      </c>
      <c r="AK853" s="22" t="str">
        <f t="shared" si="103"/>
        <v/>
      </c>
      <c r="AL853" s="39" t="str">
        <f t="shared" si="104"/>
        <v/>
      </c>
      <c r="AM853" s="1" t="str">
        <f t="shared" si="105"/>
        <v/>
      </c>
      <c r="AN853" s="2" t="b">
        <f t="shared" si="106"/>
        <v>0</v>
      </c>
      <c r="AO853" s="1" t="b">
        <f t="shared" si="107"/>
        <v>0</v>
      </c>
      <c r="AP853" s="1" t="str">
        <f t="shared" si="108"/>
        <v>no involvement</v>
      </c>
      <c r="AQ853" s="1" t="b">
        <f t="shared" si="109"/>
        <v>0</v>
      </c>
      <c r="AR853" s="1" t="b">
        <f t="shared" si="110"/>
        <v>0</v>
      </c>
      <c r="AS853" s="1" t="b">
        <f t="shared" si="111"/>
        <v>0</v>
      </c>
      <c r="AT853" s="1" t="str">
        <f t="shared" si="112"/>
        <v>None</v>
      </c>
      <c r="AU853" s="1" t="b">
        <f t="shared" si="113"/>
        <v>0</v>
      </c>
      <c r="AV853" s="1" t="b">
        <f t="shared" si="114"/>
        <v>0</v>
      </c>
      <c r="AW853" s="1" t="str">
        <f t="shared" si="115"/>
        <v>None</v>
      </c>
      <c r="AX853" s="1" t="b">
        <f t="shared" si="116"/>
        <v>0</v>
      </c>
      <c r="AY853" s="1" t="b">
        <f t="shared" si="117"/>
        <v>0</v>
      </c>
      <c r="AZ853" s="1" t="b">
        <f t="shared" si="118"/>
        <v>0</v>
      </c>
      <c r="BA853" s="1" t="b">
        <f t="shared" si="119"/>
        <v>0</v>
      </c>
      <c r="BB853" s="1" t="b">
        <f t="shared" si="120"/>
        <v>0</v>
      </c>
    </row>
    <row r="854">
      <c r="A854" s="16" t="s">
        <v>2643</v>
      </c>
      <c r="B854" s="17">
        <v>42962.0</v>
      </c>
      <c r="C854" s="4" t="s">
        <v>3618</v>
      </c>
      <c r="D854" s="3" t="s">
        <v>74</v>
      </c>
      <c r="E854" s="3" t="s">
        <v>53</v>
      </c>
      <c r="F854" s="18" t="s">
        <v>82</v>
      </c>
      <c r="G854" s="26"/>
      <c r="H854" s="26"/>
      <c r="I854" s="25"/>
      <c r="J854" s="27"/>
      <c r="K854" s="19" t="s">
        <v>83</v>
      </c>
      <c r="L854" s="3" t="s">
        <v>59</v>
      </c>
      <c r="M854" s="3" t="s">
        <v>3324</v>
      </c>
      <c r="N854" s="3" t="s">
        <v>3324</v>
      </c>
      <c r="O854" s="3" t="s">
        <v>214</v>
      </c>
      <c r="P854" s="74"/>
      <c r="Q854" s="21"/>
      <c r="R854" s="21"/>
      <c r="S854" s="21"/>
      <c r="T854" s="25"/>
      <c r="U854" s="7" t="s">
        <v>3619</v>
      </c>
      <c r="V854" s="12"/>
      <c r="W854" s="5"/>
      <c r="X854" s="5" t="str">
        <f t="shared" si="97"/>
        <v>
</v>
      </c>
      <c r="Y854" s="12"/>
      <c r="Z854" s="5"/>
      <c r="AA854" s="5" t="str">
        <f t="shared" si="98"/>
        <v>
</v>
      </c>
      <c r="AB854" s="12"/>
      <c r="AC854" s="12"/>
      <c r="AD854" s="5" t="str">
        <f t="shared" si="99"/>
        <v>
</v>
      </c>
      <c r="AE854" s="12"/>
      <c r="AF854" s="12"/>
      <c r="AG854" s="12" t="str">
        <f t="shared" si="100"/>
        <v>
</v>
      </c>
      <c r="AH854" s="12">
        <v>0.0</v>
      </c>
      <c r="AI854" s="12" t="str">
        <f t="shared" si="101"/>
        <v>Other</v>
      </c>
      <c r="AJ854" s="12" t="str">
        <f t="shared" si="102"/>
        <v>none</v>
      </c>
      <c r="AK854" s="22" t="str">
        <f t="shared" si="103"/>
        <v/>
      </c>
      <c r="AL854" s="23" t="str">
        <f t="shared" si="104"/>
        <v/>
      </c>
      <c r="AM854" s="1" t="str">
        <f t="shared" si="105"/>
        <v/>
      </c>
      <c r="AN854" s="2" t="b">
        <f t="shared" si="106"/>
        <v>0</v>
      </c>
      <c r="AO854" s="1" t="b">
        <f t="shared" si="107"/>
        <v>0</v>
      </c>
      <c r="AP854" s="1" t="str">
        <f t="shared" si="108"/>
        <v>no involvement</v>
      </c>
      <c r="AQ854" s="1" t="b">
        <f t="shared" si="109"/>
        <v>0</v>
      </c>
      <c r="AR854" s="1" t="b">
        <f t="shared" si="110"/>
        <v>0</v>
      </c>
      <c r="AS854" s="1" t="b">
        <f t="shared" si="111"/>
        <v>0</v>
      </c>
      <c r="AT854" s="1" t="str">
        <f t="shared" si="112"/>
        <v>None</v>
      </c>
      <c r="AU854" s="1" t="b">
        <f t="shared" si="113"/>
        <v>0</v>
      </c>
      <c r="AV854" s="1" t="b">
        <f t="shared" si="114"/>
        <v>0</v>
      </c>
      <c r="AW854" s="1" t="str">
        <f t="shared" si="115"/>
        <v>None</v>
      </c>
      <c r="AX854" s="1" t="b">
        <f t="shared" si="116"/>
        <v>0</v>
      </c>
      <c r="AY854" s="1" t="b">
        <f t="shared" si="117"/>
        <v>0</v>
      </c>
      <c r="AZ854" s="1" t="b">
        <f t="shared" si="118"/>
        <v>0</v>
      </c>
      <c r="BA854" s="1" t="b">
        <f t="shared" si="119"/>
        <v>0</v>
      </c>
      <c r="BB854" s="1" t="b">
        <f t="shared" si="120"/>
        <v>0</v>
      </c>
    </row>
    <row r="855">
      <c r="A855" s="16" t="s">
        <v>3620</v>
      </c>
      <c r="B855" s="17">
        <v>42962.0</v>
      </c>
      <c r="C855" s="4" t="s">
        <v>3318</v>
      </c>
      <c r="D855" s="3" t="s">
        <v>182</v>
      </c>
      <c r="E855" s="3" t="s">
        <v>53</v>
      </c>
      <c r="F855" s="18" t="s">
        <v>54</v>
      </c>
      <c r="G855" s="6"/>
      <c r="H855" s="6"/>
      <c r="I855" s="25"/>
      <c r="J855" s="27"/>
      <c r="K855" s="19" t="s">
        <v>83</v>
      </c>
      <c r="L855" s="3" t="s">
        <v>59</v>
      </c>
      <c r="M855" s="3" t="s">
        <v>3324</v>
      </c>
      <c r="N855" s="3" t="s">
        <v>3324</v>
      </c>
      <c r="O855" s="3" t="s">
        <v>3344</v>
      </c>
      <c r="P855" s="20" t="s">
        <v>3621</v>
      </c>
      <c r="Q855" s="36"/>
      <c r="R855" s="21"/>
      <c r="S855" s="21"/>
      <c r="T855" s="7" t="s">
        <v>3622</v>
      </c>
      <c r="U855" s="120" t="s">
        <v>3623</v>
      </c>
      <c r="V855" s="5" t="s">
        <v>380</v>
      </c>
      <c r="W855" s="5" t="s">
        <v>111</v>
      </c>
      <c r="X855" s="5" t="str">
        <f t="shared" si="97"/>
        <v>representative/senator
letters/statements</v>
      </c>
      <c r="Y855" s="12"/>
      <c r="Z855" s="5"/>
      <c r="AA855" s="5" t="str">
        <f t="shared" si="98"/>
        <v>
</v>
      </c>
      <c r="AB855" s="12"/>
      <c r="AC855" s="12"/>
      <c r="AD855" s="5" t="str">
        <f t="shared" si="99"/>
        <v>
</v>
      </c>
      <c r="AE855" s="12"/>
      <c r="AF855" s="12"/>
      <c r="AG855" s="12" t="str">
        <f t="shared" si="100"/>
        <v>
</v>
      </c>
      <c r="AH855" s="12">
        <v>1.0</v>
      </c>
      <c r="AI855" s="12" t="str">
        <f t="shared" si="101"/>
        <v>Vandalism</v>
      </c>
      <c r="AJ855" s="12" t="str">
        <f t="shared" si="102"/>
        <v>vandalism</v>
      </c>
      <c r="AK855" s="22" t="str">
        <f t="shared" si="103"/>
        <v>letters/statements</v>
      </c>
      <c r="AL855" s="39" t="str">
        <f t="shared" si="104"/>
        <v>letters/statements</v>
      </c>
      <c r="AM855" s="1" t="str">
        <f t="shared" si="105"/>
        <v/>
      </c>
      <c r="AN855" s="2" t="b">
        <f t="shared" si="106"/>
        <v>0</v>
      </c>
      <c r="AO855" s="1" t="b">
        <f t="shared" si="107"/>
        <v>0</v>
      </c>
      <c r="AP855" s="1" t="str">
        <f t="shared" si="108"/>
        <v>no involvement</v>
      </c>
      <c r="AQ855" s="1" t="b">
        <f t="shared" si="109"/>
        <v>0</v>
      </c>
      <c r="AR855" s="1" t="b">
        <f t="shared" si="110"/>
        <v>1</v>
      </c>
      <c r="AS855" s="1" t="b">
        <f t="shared" si="111"/>
        <v>0</v>
      </c>
      <c r="AT855" s="1" t="str">
        <f t="shared" si="112"/>
        <v>None</v>
      </c>
      <c r="AU855" s="1" t="b">
        <f t="shared" si="113"/>
        <v>0</v>
      </c>
      <c r="AV855" s="1" t="b">
        <f t="shared" si="114"/>
        <v>0</v>
      </c>
      <c r="AW855" s="1" t="str">
        <f t="shared" si="115"/>
        <v>None</v>
      </c>
      <c r="AX855" s="1" t="b">
        <f t="shared" si="116"/>
        <v>0</v>
      </c>
      <c r="AY855" s="1" t="b">
        <f t="shared" si="117"/>
        <v>0</v>
      </c>
      <c r="AZ855" s="1" t="b">
        <f t="shared" si="118"/>
        <v>0</v>
      </c>
      <c r="BA855" s="1" t="b">
        <f t="shared" si="119"/>
        <v>0</v>
      </c>
      <c r="BB855" s="1" t="b">
        <f t="shared" si="120"/>
        <v>0</v>
      </c>
    </row>
    <row r="856">
      <c r="A856" s="16" t="s">
        <v>3624</v>
      </c>
      <c r="B856" s="17">
        <v>42962.0</v>
      </c>
      <c r="C856" s="4" t="s">
        <v>1576</v>
      </c>
      <c r="D856" s="3" t="s">
        <v>150</v>
      </c>
      <c r="E856" s="3" t="s">
        <v>53</v>
      </c>
      <c r="F856" s="18" t="s">
        <v>82</v>
      </c>
      <c r="G856" s="26"/>
      <c r="H856" s="26"/>
      <c r="I856" s="25"/>
      <c r="J856" s="27"/>
      <c r="K856" s="19" t="s">
        <v>83</v>
      </c>
      <c r="L856" s="3" t="s">
        <v>59</v>
      </c>
      <c r="M856" s="3" t="s">
        <v>3324</v>
      </c>
      <c r="N856" s="3" t="s">
        <v>3324</v>
      </c>
      <c r="O856" s="3" t="s">
        <v>2593</v>
      </c>
      <c r="P856" s="20" t="s">
        <v>3625</v>
      </c>
      <c r="Q856" s="36"/>
      <c r="R856" s="21"/>
      <c r="S856" s="21"/>
      <c r="T856" s="7" t="s">
        <v>3626</v>
      </c>
      <c r="U856" s="7" t="s">
        <v>3627</v>
      </c>
      <c r="V856" s="12"/>
      <c r="W856" s="5"/>
      <c r="X856" s="5" t="str">
        <f t="shared" si="97"/>
        <v>
</v>
      </c>
      <c r="Y856" s="12"/>
      <c r="Z856" s="5"/>
      <c r="AA856" s="5" t="str">
        <f t="shared" si="98"/>
        <v>
</v>
      </c>
      <c r="AB856" s="12"/>
      <c r="AC856" s="12"/>
      <c r="AD856" s="5" t="str">
        <f t="shared" si="99"/>
        <v>
</v>
      </c>
      <c r="AE856" s="12"/>
      <c r="AF856" s="12"/>
      <c r="AG856" s="12" t="str">
        <f t="shared" si="100"/>
        <v>
</v>
      </c>
      <c r="AH856" s="12">
        <v>0.0</v>
      </c>
      <c r="AI856" s="12" t="str">
        <f t="shared" si="101"/>
        <v>Other</v>
      </c>
      <c r="AJ856" s="12" t="str">
        <f t="shared" si="102"/>
        <v>none</v>
      </c>
      <c r="AK856" s="22" t="str">
        <f t="shared" si="103"/>
        <v/>
      </c>
      <c r="AL856" s="39" t="str">
        <f t="shared" si="104"/>
        <v/>
      </c>
      <c r="AM856" s="1" t="str">
        <f t="shared" si="105"/>
        <v/>
      </c>
      <c r="AN856" s="2" t="b">
        <f t="shared" si="106"/>
        <v>0</v>
      </c>
      <c r="AO856" s="1" t="b">
        <f t="shared" si="107"/>
        <v>0</v>
      </c>
      <c r="AP856" s="1" t="str">
        <f t="shared" si="108"/>
        <v>no involvement</v>
      </c>
      <c r="AQ856" s="1" t="b">
        <f t="shared" si="109"/>
        <v>0</v>
      </c>
      <c r="AR856" s="1" t="b">
        <f t="shared" si="110"/>
        <v>0</v>
      </c>
      <c r="AS856" s="1" t="b">
        <f t="shared" si="111"/>
        <v>0</v>
      </c>
      <c r="AT856" s="1" t="str">
        <f t="shared" si="112"/>
        <v>None</v>
      </c>
      <c r="AU856" s="1" t="b">
        <f t="shared" si="113"/>
        <v>0</v>
      </c>
      <c r="AV856" s="1" t="b">
        <f t="shared" si="114"/>
        <v>0</v>
      </c>
      <c r="AW856" s="1" t="str">
        <f t="shared" si="115"/>
        <v>None</v>
      </c>
      <c r="AX856" s="1" t="b">
        <f t="shared" si="116"/>
        <v>0</v>
      </c>
      <c r="AY856" s="1" t="b">
        <f t="shared" si="117"/>
        <v>0</v>
      </c>
      <c r="AZ856" s="1" t="b">
        <f t="shared" si="118"/>
        <v>0</v>
      </c>
      <c r="BA856" s="1" t="b">
        <f t="shared" si="119"/>
        <v>0</v>
      </c>
      <c r="BB856" s="1" t="b">
        <f t="shared" si="120"/>
        <v>0</v>
      </c>
    </row>
    <row r="857">
      <c r="A857" s="16" t="s">
        <v>3628</v>
      </c>
      <c r="B857" s="17">
        <v>42962.0</v>
      </c>
      <c r="C857" s="4" t="s">
        <v>2229</v>
      </c>
      <c r="D857" s="3" t="s">
        <v>95</v>
      </c>
      <c r="E857" s="3" t="s">
        <v>53</v>
      </c>
      <c r="F857" s="18" t="s">
        <v>54</v>
      </c>
      <c r="G857" s="6"/>
      <c r="H857" s="6"/>
      <c r="I857" s="7" t="s">
        <v>3629</v>
      </c>
      <c r="J857" s="27"/>
      <c r="K857" s="19" t="s">
        <v>625</v>
      </c>
      <c r="L857" s="3" t="s">
        <v>59</v>
      </c>
      <c r="M857" s="3" t="s">
        <v>3324</v>
      </c>
      <c r="N857" s="3" t="s">
        <v>3324</v>
      </c>
      <c r="O857" s="3" t="s">
        <v>1737</v>
      </c>
      <c r="P857" s="20" t="s">
        <v>3630</v>
      </c>
      <c r="Q857" s="21"/>
      <c r="R857" s="21"/>
      <c r="S857" s="21"/>
      <c r="T857" s="7" t="s">
        <v>3631</v>
      </c>
      <c r="U857" s="7" t="s">
        <v>3632</v>
      </c>
      <c r="V857" s="12"/>
      <c r="W857" s="5"/>
      <c r="X857" s="5" t="str">
        <f t="shared" si="97"/>
        <v>
</v>
      </c>
      <c r="Y857" s="12"/>
      <c r="Z857" s="5"/>
      <c r="AA857" s="5" t="str">
        <f t="shared" si="98"/>
        <v>
</v>
      </c>
      <c r="AB857" s="12"/>
      <c r="AC857" s="12"/>
      <c r="AD857" s="5" t="str">
        <f t="shared" si="99"/>
        <v>
</v>
      </c>
      <c r="AE857" s="12"/>
      <c r="AF857" s="12"/>
      <c r="AG857" s="12" t="str">
        <f t="shared" si="100"/>
        <v>
</v>
      </c>
      <c r="AH857" s="12">
        <v>0.0</v>
      </c>
      <c r="AI857" s="12" t="str">
        <f t="shared" si="101"/>
        <v>Vandalism</v>
      </c>
      <c r="AJ857" s="12" t="str">
        <f t="shared" si="102"/>
        <v>vandalism</v>
      </c>
      <c r="AK857" s="22" t="str">
        <f t="shared" si="103"/>
        <v/>
      </c>
      <c r="AL857" s="23" t="str">
        <f t="shared" si="104"/>
        <v/>
      </c>
      <c r="AM857" s="1" t="str">
        <f t="shared" si="105"/>
        <v/>
      </c>
      <c r="AN857" s="2" t="b">
        <f t="shared" si="106"/>
        <v>0</v>
      </c>
      <c r="AO857" s="1" t="b">
        <f t="shared" si="107"/>
        <v>0</v>
      </c>
      <c r="AP857" s="1" t="str">
        <f t="shared" si="108"/>
        <v>no involvement</v>
      </c>
      <c r="AQ857" s="1" t="b">
        <f t="shared" si="109"/>
        <v>0</v>
      </c>
      <c r="AR857" s="1" t="b">
        <f t="shared" si="110"/>
        <v>0</v>
      </c>
      <c r="AS857" s="1" t="b">
        <f t="shared" si="111"/>
        <v>0</v>
      </c>
      <c r="AT857" s="1" t="str">
        <f t="shared" si="112"/>
        <v>None</v>
      </c>
      <c r="AU857" s="1" t="b">
        <f t="shared" si="113"/>
        <v>0</v>
      </c>
      <c r="AV857" s="1" t="b">
        <f t="shared" si="114"/>
        <v>0</v>
      </c>
      <c r="AW857" s="1" t="str">
        <f t="shared" si="115"/>
        <v>None</v>
      </c>
      <c r="AX857" s="1" t="b">
        <f t="shared" si="116"/>
        <v>0</v>
      </c>
      <c r="AY857" s="1" t="b">
        <f t="shared" si="117"/>
        <v>0</v>
      </c>
      <c r="AZ857" s="1" t="b">
        <f t="shared" si="118"/>
        <v>0</v>
      </c>
      <c r="BA857" s="1" t="b">
        <f t="shared" si="119"/>
        <v>0</v>
      </c>
      <c r="BB857" s="1" t="b">
        <f t="shared" si="120"/>
        <v>0</v>
      </c>
    </row>
    <row r="858">
      <c r="A858" s="16" t="s">
        <v>3633</v>
      </c>
      <c r="B858" s="17">
        <v>42963.0</v>
      </c>
      <c r="C858" s="4" t="s">
        <v>3634</v>
      </c>
      <c r="D858" s="3" t="s">
        <v>95</v>
      </c>
      <c r="E858" s="3" t="s">
        <v>53</v>
      </c>
      <c r="F858" s="18" t="s">
        <v>55</v>
      </c>
      <c r="G858" s="6" t="s">
        <v>54</v>
      </c>
      <c r="H858" s="6"/>
      <c r="I858" s="7" t="s">
        <v>248</v>
      </c>
      <c r="J858" s="104"/>
      <c r="K858" s="19" t="s">
        <v>83</v>
      </c>
      <c r="L858" s="3" t="s">
        <v>59</v>
      </c>
      <c r="M858" s="3" t="s">
        <v>3324</v>
      </c>
      <c r="N858" s="3" t="s">
        <v>3324</v>
      </c>
      <c r="O858" s="3" t="s">
        <v>214</v>
      </c>
      <c r="P858" s="74"/>
      <c r="Q858" s="36"/>
      <c r="R858" s="21"/>
      <c r="S858" s="21"/>
      <c r="T858" s="7" t="s">
        <v>3635</v>
      </c>
      <c r="U858" s="7" t="s">
        <v>3636</v>
      </c>
      <c r="V858" s="5" t="s">
        <v>70</v>
      </c>
      <c r="W858" s="5" t="s">
        <v>71</v>
      </c>
      <c r="X858" s="5" t="str">
        <f t="shared" si="97"/>
        <v>police/sheriff
other</v>
      </c>
      <c r="Y858" s="12"/>
      <c r="Z858" s="5"/>
      <c r="AA858" s="5" t="str">
        <f t="shared" si="98"/>
        <v>
</v>
      </c>
      <c r="AB858" s="12"/>
      <c r="AC858" s="12"/>
      <c r="AD858" s="5" t="str">
        <f t="shared" si="99"/>
        <v>
</v>
      </c>
      <c r="AE858" s="12"/>
      <c r="AF858" s="12"/>
      <c r="AG858" s="12" t="str">
        <f t="shared" si="100"/>
        <v>
</v>
      </c>
      <c r="AH858" s="12">
        <v>1.0</v>
      </c>
      <c r="AI858" s="12" t="str">
        <f t="shared" si="101"/>
        <v>Graffiti</v>
      </c>
      <c r="AJ858" s="12" t="str">
        <f t="shared" si="102"/>
        <v>vandalism</v>
      </c>
      <c r="AK858" s="22" t="str">
        <f t="shared" si="103"/>
        <v>other</v>
      </c>
      <c r="AL858" s="39" t="str">
        <f t="shared" si="104"/>
        <v>other</v>
      </c>
      <c r="AM858" s="1" t="str">
        <f t="shared" si="105"/>
        <v/>
      </c>
      <c r="AN858" s="2" t="b">
        <f t="shared" si="106"/>
        <v>1</v>
      </c>
      <c r="AO858" s="1" t="b">
        <f t="shared" si="107"/>
        <v>1</v>
      </c>
      <c r="AP858" s="1" t="str">
        <f t="shared" si="108"/>
        <v>other</v>
      </c>
      <c r="AQ858" s="1" t="b">
        <f t="shared" si="109"/>
        <v>0</v>
      </c>
      <c r="AR858" s="1" t="b">
        <f t="shared" si="110"/>
        <v>0</v>
      </c>
      <c r="AS858" s="1" t="b">
        <f t="shared" si="111"/>
        <v>0</v>
      </c>
      <c r="AT858" s="1" t="str">
        <f t="shared" si="112"/>
        <v>None</v>
      </c>
      <c r="AU858" s="1" t="b">
        <f t="shared" si="113"/>
        <v>0</v>
      </c>
      <c r="AV858" s="1" t="b">
        <f t="shared" si="114"/>
        <v>1</v>
      </c>
      <c r="AW858" s="1" t="str">
        <f t="shared" si="115"/>
        <v>police/sheriff</v>
      </c>
      <c r="AX858" s="1" t="b">
        <f t="shared" si="116"/>
        <v>0</v>
      </c>
      <c r="AY858" s="1" t="b">
        <f t="shared" si="117"/>
        <v>0</v>
      </c>
      <c r="AZ858" s="1" t="b">
        <f t="shared" si="118"/>
        <v>0</v>
      </c>
      <c r="BA858" s="1" t="b">
        <f t="shared" si="119"/>
        <v>0</v>
      </c>
      <c r="BB858" s="1" t="b">
        <f t="shared" si="120"/>
        <v>1</v>
      </c>
    </row>
    <row r="859">
      <c r="A859" s="16" t="s">
        <v>3637</v>
      </c>
      <c r="B859" s="17">
        <v>42964.0</v>
      </c>
      <c r="C859" s="4" t="s">
        <v>1421</v>
      </c>
      <c r="D859" s="3" t="s">
        <v>114</v>
      </c>
      <c r="E859" s="3" t="s">
        <v>53</v>
      </c>
      <c r="F859" s="18" t="s">
        <v>82</v>
      </c>
      <c r="G859" s="26"/>
      <c r="H859" s="26"/>
      <c r="I859" s="25"/>
      <c r="J859" s="27"/>
      <c r="K859" s="19" t="s">
        <v>83</v>
      </c>
      <c r="L859" s="3" t="s">
        <v>59</v>
      </c>
      <c r="M859" s="3" t="s">
        <v>3324</v>
      </c>
      <c r="N859" s="3" t="s">
        <v>3324</v>
      </c>
      <c r="O859" s="3" t="s">
        <v>3638</v>
      </c>
      <c r="P859" s="20" t="s">
        <v>3639</v>
      </c>
      <c r="Q859" s="21"/>
      <c r="R859" s="21"/>
      <c r="S859" s="21"/>
      <c r="T859" s="7" t="s">
        <v>3640</v>
      </c>
      <c r="U859" s="7" t="s">
        <v>3641</v>
      </c>
      <c r="V859" s="5" t="s">
        <v>636</v>
      </c>
      <c r="W859" s="5" t="s">
        <v>69</v>
      </c>
      <c r="X859" s="5" t="str">
        <f t="shared" si="97"/>
        <v>homeowner/car owner
clean up/cover up</v>
      </c>
      <c r="Y859" s="12"/>
      <c r="Z859" s="5"/>
      <c r="AA859" s="5" t="str">
        <f t="shared" si="98"/>
        <v>
</v>
      </c>
      <c r="AB859" s="12"/>
      <c r="AC859" s="12"/>
      <c r="AD859" s="5" t="str">
        <f t="shared" si="99"/>
        <v>
</v>
      </c>
      <c r="AE859" s="12"/>
      <c r="AF859" s="12"/>
      <c r="AG859" s="12" t="str">
        <f t="shared" si="100"/>
        <v>
</v>
      </c>
      <c r="AH859" s="12">
        <v>1.0</v>
      </c>
      <c r="AI859" s="12" t="str">
        <f t="shared" si="101"/>
        <v>Other</v>
      </c>
      <c r="AJ859" s="12" t="str">
        <f t="shared" si="102"/>
        <v>none</v>
      </c>
      <c r="AK859" s="22" t="str">
        <f t="shared" si="103"/>
        <v>clean up/cover up</v>
      </c>
      <c r="AL859" s="23" t="str">
        <f t="shared" si="104"/>
        <v>clean up/cover up</v>
      </c>
      <c r="AM859" s="1" t="str">
        <f t="shared" si="105"/>
        <v/>
      </c>
      <c r="AN859" s="2" t="b">
        <f t="shared" si="106"/>
        <v>0</v>
      </c>
      <c r="AO859" s="1" t="b">
        <f t="shared" si="107"/>
        <v>0</v>
      </c>
      <c r="AP859" s="1" t="str">
        <f t="shared" si="108"/>
        <v>no involvement</v>
      </c>
      <c r="AQ859" s="1" t="b">
        <f t="shared" si="109"/>
        <v>0</v>
      </c>
      <c r="AR859" s="1" t="b">
        <f t="shared" si="110"/>
        <v>0</v>
      </c>
      <c r="AS859" s="1" t="b">
        <f t="shared" si="111"/>
        <v>1</v>
      </c>
      <c r="AT859" s="1" t="str">
        <f t="shared" si="112"/>
        <v>homeowner/car owner</v>
      </c>
      <c r="AU859" s="1" t="b">
        <f t="shared" si="113"/>
        <v>0</v>
      </c>
      <c r="AV859" s="1" t="b">
        <f t="shared" si="114"/>
        <v>0</v>
      </c>
      <c r="AW859" s="1" t="str">
        <f t="shared" si="115"/>
        <v>None</v>
      </c>
      <c r="AX859" s="1" t="b">
        <f t="shared" si="116"/>
        <v>0</v>
      </c>
      <c r="AY859" s="1" t="b">
        <f t="shared" si="117"/>
        <v>0</v>
      </c>
      <c r="AZ859" s="1" t="b">
        <f t="shared" si="118"/>
        <v>0</v>
      </c>
      <c r="BA859" s="1" t="b">
        <f t="shared" si="119"/>
        <v>0</v>
      </c>
      <c r="BB859" s="1" t="b">
        <f t="shared" si="120"/>
        <v>1</v>
      </c>
    </row>
    <row r="860">
      <c r="A860" s="16" t="s">
        <v>3642</v>
      </c>
      <c r="B860" s="17">
        <v>42972.0</v>
      </c>
      <c r="C860" s="4" t="s">
        <v>3643</v>
      </c>
      <c r="D860" s="3" t="s">
        <v>423</v>
      </c>
      <c r="E860" s="3" t="s">
        <v>53</v>
      </c>
      <c r="F860" s="18" t="s">
        <v>82</v>
      </c>
      <c r="G860" s="18"/>
      <c r="H860" s="18"/>
      <c r="I860" s="7" t="s">
        <v>3644</v>
      </c>
      <c r="J860" s="27"/>
      <c r="K860" s="19" t="s">
        <v>83</v>
      </c>
      <c r="L860" s="3" t="s">
        <v>59</v>
      </c>
      <c r="M860" s="3" t="s">
        <v>3324</v>
      </c>
      <c r="N860" s="3" t="s">
        <v>3324</v>
      </c>
      <c r="O860" s="10" t="s">
        <v>62</v>
      </c>
      <c r="P860" s="74"/>
      <c r="Q860" s="3" t="s">
        <v>64</v>
      </c>
      <c r="R860" s="12"/>
      <c r="S860" s="21"/>
      <c r="T860" s="25"/>
      <c r="U860" s="7" t="s">
        <v>3645</v>
      </c>
      <c r="V860" s="12"/>
      <c r="W860" s="5"/>
      <c r="X860" s="5" t="str">
        <f t="shared" si="97"/>
        <v>
</v>
      </c>
      <c r="Y860" s="12"/>
      <c r="Z860" s="5"/>
      <c r="AA860" s="5" t="str">
        <f t="shared" si="98"/>
        <v>
</v>
      </c>
      <c r="AB860" s="12"/>
      <c r="AC860" s="12"/>
      <c r="AD860" s="5" t="str">
        <f t="shared" si="99"/>
        <v>
</v>
      </c>
      <c r="AE860" s="12"/>
      <c r="AF860" s="12"/>
      <c r="AG860" s="12" t="str">
        <f t="shared" si="100"/>
        <v>
</v>
      </c>
      <c r="AH860" s="12">
        <v>0.0</v>
      </c>
      <c r="AI860" s="12" t="str">
        <f t="shared" si="101"/>
        <v>Other</v>
      </c>
      <c r="AJ860" s="12" t="str">
        <f t="shared" si="102"/>
        <v>none</v>
      </c>
      <c r="AK860" s="22" t="str">
        <f t="shared" si="103"/>
        <v/>
      </c>
      <c r="AL860" s="23" t="str">
        <f t="shared" si="104"/>
        <v/>
      </c>
      <c r="AM860" s="1" t="str">
        <f t="shared" si="105"/>
        <v>Black American Community</v>
      </c>
      <c r="AN860" s="2" t="b">
        <f t="shared" si="106"/>
        <v>0</v>
      </c>
      <c r="AO860" s="1" t="b">
        <f t="shared" si="107"/>
        <v>0</v>
      </c>
      <c r="AP860" s="1" t="str">
        <f t="shared" si="108"/>
        <v>no involvement</v>
      </c>
      <c r="AQ860" s="1" t="b">
        <f t="shared" si="109"/>
        <v>0</v>
      </c>
      <c r="AR860" s="1" t="b">
        <f t="shared" si="110"/>
        <v>0</v>
      </c>
      <c r="AS860" s="1" t="b">
        <f t="shared" si="111"/>
        <v>0</v>
      </c>
      <c r="AT860" s="1" t="str">
        <f t="shared" si="112"/>
        <v>None</v>
      </c>
      <c r="AU860" s="1" t="b">
        <f t="shared" si="113"/>
        <v>0</v>
      </c>
      <c r="AV860" s="1" t="b">
        <f t="shared" si="114"/>
        <v>0</v>
      </c>
      <c r="AW860" s="1" t="str">
        <f t="shared" si="115"/>
        <v>None</v>
      </c>
      <c r="AX860" s="1" t="b">
        <f t="shared" si="116"/>
        <v>0</v>
      </c>
      <c r="AY860" s="1" t="b">
        <f t="shared" si="117"/>
        <v>0</v>
      </c>
      <c r="AZ860" s="1" t="b">
        <f t="shared" si="118"/>
        <v>0</v>
      </c>
      <c r="BA860" s="1" t="b">
        <f t="shared" si="119"/>
        <v>0</v>
      </c>
      <c r="BB860" s="1" t="b">
        <f t="shared" si="120"/>
        <v>0</v>
      </c>
    </row>
    <row r="861">
      <c r="A861" s="16" t="s">
        <v>3646</v>
      </c>
      <c r="B861" s="17">
        <v>42973.0</v>
      </c>
      <c r="C861" s="4" t="s">
        <v>247</v>
      </c>
      <c r="D861" s="3" t="s">
        <v>124</v>
      </c>
      <c r="E861" s="3" t="s">
        <v>53</v>
      </c>
      <c r="F861" s="18" t="s">
        <v>3647</v>
      </c>
      <c r="G861" s="6"/>
      <c r="H861" s="6"/>
      <c r="I861" s="314" t="s">
        <v>3648</v>
      </c>
      <c r="J861" s="60" t="s">
        <v>131</v>
      </c>
      <c r="K861" s="19" t="s">
        <v>132</v>
      </c>
      <c r="L861" s="3" t="s">
        <v>59</v>
      </c>
      <c r="M861" s="3" t="s">
        <v>3324</v>
      </c>
      <c r="N861" s="3" t="s">
        <v>3324</v>
      </c>
      <c r="O861" s="3" t="s">
        <v>3396</v>
      </c>
      <c r="P861" s="20" t="s">
        <v>3649</v>
      </c>
      <c r="Q861" s="36"/>
      <c r="R861" s="21"/>
      <c r="S861" s="21"/>
      <c r="T861" s="7" t="s">
        <v>3650</v>
      </c>
      <c r="U861" s="25"/>
      <c r="V861" s="5"/>
      <c r="W861" s="5"/>
      <c r="X861" s="5"/>
      <c r="Y861" s="5"/>
      <c r="Z861" s="5"/>
      <c r="AA861" s="5"/>
      <c r="AB861" s="5"/>
      <c r="AC861" s="5"/>
      <c r="AD861" s="5"/>
      <c r="AE861" s="12"/>
      <c r="AF861" s="12"/>
      <c r="AG861" s="12"/>
      <c r="AH861" s="12"/>
      <c r="AI861" s="12" t="str">
        <f t="shared" si="101"/>
        <v>Graffiti</v>
      </c>
      <c r="AJ861" s="12" t="str">
        <f t="shared" si="102"/>
        <v>graffiti</v>
      </c>
      <c r="AK861" s="22"/>
      <c r="AL861" s="39" t="str">
        <f t="shared" si="104"/>
        <v/>
      </c>
      <c r="AN861" s="2" t="b">
        <f t="shared" si="106"/>
        <v>0</v>
      </c>
      <c r="AO861" s="1" t="b">
        <f t="shared" si="107"/>
        <v>0</v>
      </c>
      <c r="AP861" s="1" t="str">
        <f t="shared" si="108"/>
        <v>no involvement</v>
      </c>
      <c r="AQ861" s="1" t="b">
        <f t="shared" si="109"/>
        <v>0</v>
      </c>
      <c r="AR861" s="1" t="b">
        <f t="shared" si="110"/>
        <v>0</v>
      </c>
      <c r="AS861" s="1" t="b">
        <f t="shared" si="111"/>
        <v>0</v>
      </c>
      <c r="AT861" s="1" t="str">
        <f t="shared" si="112"/>
        <v>None</v>
      </c>
      <c r="AU861" s="1" t="b">
        <f t="shared" si="113"/>
        <v>0</v>
      </c>
      <c r="AV861" s="1" t="b">
        <f t="shared" si="114"/>
        <v>0</v>
      </c>
      <c r="AW861" s="1" t="str">
        <f t="shared" si="115"/>
        <v>None</v>
      </c>
      <c r="AX861" s="1" t="b">
        <f t="shared" si="116"/>
        <v>0</v>
      </c>
      <c r="AY861" s="1" t="b">
        <f t="shared" si="117"/>
        <v>0</v>
      </c>
      <c r="AZ861" s="1" t="b">
        <f t="shared" si="118"/>
        <v>0</v>
      </c>
      <c r="BA861" s="1" t="b">
        <f t="shared" si="119"/>
        <v>0</v>
      </c>
      <c r="BB861" s="1" t="b">
        <f t="shared" si="120"/>
        <v>0</v>
      </c>
    </row>
    <row r="862">
      <c r="A862" s="16" t="s">
        <v>3651</v>
      </c>
      <c r="B862" s="17">
        <v>42982.0</v>
      </c>
      <c r="C862" s="4" t="s">
        <v>355</v>
      </c>
      <c r="D862" s="3" t="s">
        <v>356</v>
      </c>
      <c r="E862" s="3" t="s">
        <v>53</v>
      </c>
      <c r="F862" s="18" t="s">
        <v>881</v>
      </c>
      <c r="G862" s="6"/>
      <c r="H862" s="6"/>
      <c r="I862" s="25"/>
      <c r="J862" s="27"/>
      <c r="K862" s="19" t="s">
        <v>132</v>
      </c>
      <c r="L862" s="3" t="s">
        <v>146</v>
      </c>
      <c r="M862" s="3" t="s">
        <v>3324</v>
      </c>
      <c r="N862" s="3" t="s">
        <v>3324</v>
      </c>
      <c r="O862" s="3" t="s">
        <v>909</v>
      </c>
      <c r="P862" s="20" t="s">
        <v>3652</v>
      </c>
      <c r="Q862" s="36"/>
      <c r="R862" s="21"/>
      <c r="S862" s="21"/>
      <c r="T862" s="25"/>
      <c r="U862" s="25"/>
      <c r="V862" s="12"/>
      <c r="W862" s="5"/>
      <c r="X862" s="5" t="str">
        <f t="shared" ref="X862:X1015" si="121">V862&amp;char(10)&amp;W862</f>
        <v>
</v>
      </c>
      <c r="Y862" s="12"/>
      <c r="Z862" s="5"/>
      <c r="AA862" s="5" t="str">
        <f t="shared" ref="AA862:AA1015" si="122">Y862&amp;char(10)&amp;Z862</f>
        <v>
</v>
      </c>
      <c r="AB862" s="12"/>
      <c r="AC862" s="12"/>
      <c r="AD862" s="5" t="str">
        <f t="shared" ref="AD862:AD1015" si="123">AB862&amp;char(10)&amp;AC862</f>
        <v>
</v>
      </c>
      <c r="AE862" s="12"/>
      <c r="AF862" s="12"/>
      <c r="AG862" s="12" t="str">
        <f t="shared" ref="AG862:AG1015" si="124">AE862&amp;char(10)&amp;AF862</f>
        <v>
</v>
      </c>
      <c r="AH862" s="12">
        <v>0.0</v>
      </c>
      <c r="AI862" s="12" t="str">
        <f t="shared" si="101"/>
        <v>Symbol</v>
      </c>
      <c r="AJ862" s="12" t="str">
        <f t="shared" si="102"/>
        <v>other</v>
      </c>
      <c r="AK862" s="22" t="str">
        <f t="shared" ref="AK862:AK1015" si="125">IF(ISBLANK(W862), "", IF(ISBLANK(Z862), W862, IF(ISBLANK(AC862), CONCATENATE(W862, ", ", Z862), IF(ISBLANK(AF862), CONCATENATE(W862, ", ", Z862, ", ", AC862), CONCATENATE(W862, ", ", Z862, ", ", AC862, ", ", AF862)))))</f>
        <v/>
      </c>
      <c r="AL862" s="39" t="str">
        <f t="shared" si="104"/>
        <v/>
      </c>
      <c r="AM862" s="1" t="str">
        <f t="shared" ref="AM862:AM1015" si="126">if(isblank(Q862), "", if(isblank(R862), Q862, concatenate(Q862, ", ", R862)))</f>
        <v/>
      </c>
      <c r="AN862" s="2" t="b">
        <f t="shared" si="106"/>
        <v>0</v>
      </c>
      <c r="AO862" s="1" t="b">
        <f t="shared" si="107"/>
        <v>0</v>
      </c>
      <c r="AP862" s="1" t="str">
        <f t="shared" si="108"/>
        <v>no involvement</v>
      </c>
      <c r="AQ862" s="1" t="b">
        <f t="shared" si="109"/>
        <v>0</v>
      </c>
      <c r="AR862" s="1" t="b">
        <f t="shared" si="110"/>
        <v>0</v>
      </c>
      <c r="AS862" s="1" t="b">
        <f t="shared" si="111"/>
        <v>0</v>
      </c>
      <c r="AT862" s="1" t="str">
        <f t="shared" si="112"/>
        <v>None</v>
      </c>
      <c r="AU862" s="1" t="b">
        <f t="shared" si="113"/>
        <v>0</v>
      </c>
      <c r="AV862" s="1" t="b">
        <f t="shared" si="114"/>
        <v>0</v>
      </c>
      <c r="AW862" s="1" t="str">
        <f t="shared" si="115"/>
        <v>None</v>
      </c>
      <c r="AX862" s="1" t="b">
        <f t="shared" si="116"/>
        <v>0</v>
      </c>
      <c r="AY862" s="1" t="b">
        <f t="shared" si="117"/>
        <v>0</v>
      </c>
      <c r="AZ862" s="1" t="b">
        <f t="shared" si="118"/>
        <v>0</v>
      </c>
      <c r="BA862" s="1" t="b">
        <f t="shared" si="119"/>
        <v>0</v>
      </c>
      <c r="BB862" s="1" t="b">
        <f t="shared" si="120"/>
        <v>0</v>
      </c>
    </row>
    <row r="863">
      <c r="A863" s="16" t="s">
        <v>3653</v>
      </c>
      <c r="B863" s="17">
        <v>42983.0</v>
      </c>
      <c r="C863" s="4" t="s">
        <v>3654</v>
      </c>
      <c r="D863" s="3" t="s">
        <v>1036</v>
      </c>
      <c r="E863" s="3" t="s">
        <v>53</v>
      </c>
      <c r="F863" s="18" t="s">
        <v>82</v>
      </c>
      <c r="G863" s="18"/>
      <c r="H863" s="18"/>
      <c r="I863" s="25"/>
      <c r="J863" s="27"/>
      <c r="K863" s="19" t="s">
        <v>83</v>
      </c>
      <c r="L863" s="3" t="s">
        <v>325</v>
      </c>
      <c r="M863" s="3" t="s">
        <v>3324</v>
      </c>
      <c r="N863" s="3" t="s">
        <v>3324</v>
      </c>
      <c r="O863" s="3" t="s">
        <v>85</v>
      </c>
      <c r="P863" s="20" t="s">
        <v>3655</v>
      </c>
      <c r="Q863" s="45" t="s">
        <v>134</v>
      </c>
      <c r="R863" s="21"/>
      <c r="S863" s="21"/>
      <c r="T863" s="7" t="s">
        <v>3656</v>
      </c>
      <c r="U863" s="7" t="s">
        <v>3657</v>
      </c>
      <c r="V863" s="5" t="s">
        <v>70</v>
      </c>
      <c r="W863" s="5" t="s">
        <v>71</v>
      </c>
      <c r="X863" s="5" t="str">
        <f t="shared" si="121"/>
        <v>police/sheriff
other</v>
      </c>
      <c r="Y863" s="12"/>
      <c r="Z863" s="5"/>
      <c r="AA863" s="5" t="str">
        <f t="shared" si="122"/>
        <v>
</v>
      </c>
      <c r="AB863" s="12"/>
      <c r="AC863" s="12"/>
      <c r="AD863" s="5" t="str">
        <f t="shared" si="123"/>
        <v>
</v>
      </c>
      <c r="AE863" s="12"/>
      <c r="AF863" s="12"/>
      <c r="AG863" s="12" t="str">
        <f t="shared" si="124"/>
        <v>
</v>
      </c>
      <c r="AH863" s="12">
        <v>1.0</v>
      </c>
      <c r="AI863" s="12" t="str">
        <f t="shared" si="101"/>
        <v>Other</v>
      </c>
      <c r="AJ863" s="12" t="str">
        <f t="shared" si="102"/>
        <v>none</v>
      </c>
      <c r="AK863" s="22" t="str">
        <f t="shared" si="125"/>
        <v>other</v>
      </c>
      <c r="AL863" s="39" t="str">
        <f t="shared" si="104"/>
        <v>other</v>
      </c>
      <c r="AM863" s="1" t="str">
        <f t="shared" si="126"/>
        <v>Jewish Community</v>
      </c>
      <c r="AN863" s="2" t="b">
        <f t="shared" si="106"/>
        <v>0</v>
      </c>
      <c r="AO863" s="1" t="b">
        <f t="shared" si="107"/>
        <v>1</v>
      </c>
      <c r="AP863" s="1" t="str">
        <f t="shared" si="108"/>
        <v>other</v>
      </c>
      <c r="AQ863" s="1" t="b">
        <f t="shared" si="109"/>
        <v>0</v>
      </c>
      <c r="AR863" s="1" t="b">
        <f t="shared" si="110"/>
        <v>0</v>
      </c>
      <c r="AS863" s="1" t="b">
        <f t="shared" si="111"/>
        <v>0</v>
      </c>
      <c r="AT863" s="1" t="str">
        <f t="shared" si="112"/>
        <v>None</v>
      </c>
      <c r="AU863" s="1" t="b">
        <f t="shared" si="113"/>
        <v>0</v>
      </c>
      <c r="AV863" s="1" t="b">
        <f t="shared" si="114"/>
        <v>1</v>
      </c>
      <c r="AW863" s="1" t="str">
        <f t="shared" si="115"/>
        <v>police/sheriff</v>
      </c>
      <c r="AX863" s="1" t="b">
        <f t="shared" si="116"/>
        <v>0</v>
      </c>
      <c r="AY863" s="1" t="b">
        <f t="shared" si="117"/>
        <v>0</v>
      </c>
      <c r="AZ863" s="1" t="b">
        <f t="shared" si="118"/>
        <v>0</v>
      </c>
      <c r="BA863" s="1" t="b">
        <f t="shared" si="119"/>
        <v>0</v>
      </c>
      <c r="BB863" s="1" t="b">
        <f t="shared" si="120"/>
        <v>1</v>
      </c>
    </row>
    <row r="864">
      <c r="A864" s="62" t="s">
        <v>3658</v>
      </c>
      <c r="B864" s="17">
        <v>42988.0</v>
      </c>
      <c r="C864" s="4" t="s">
        <v>3659</v>
      </c>
      <c r="D864" s="3" t="s">
        <v>81</v>
      </c>
      <c r="E864" s="3" t="s">
        <v>168</v>
      </c>
      <c r="F864" s="18" t="s">
        <v>139</v>
      </c>
      <c r="G864" s="6"/>
      <c r="H864" s="6"/>
      <c r="I864" s="25"/>
      <c r="J864" s="27"/>
      <c r="K864" s="19" t="s">
        <v>83</v>
      </c>
      <c r="L864" s="3" t="s">
        <v>151</v>
      </c>
      <c r="M864" s="3" t="s">
        <v>970</v>
      </c>
      <c r="N864" s="3" t="s">
        <v>3324</v>
      </c>
      <c r="O864" s="3" t="s">
        <v>85</v>
      </c>
      <c r="P864" s="70" t="s">
        <v>3660</v>
      </c>
      <c r="Q864" s="45" t="s">
        <v>134</v>
      </c>
      <c r="R864" s="21"/>
      <c r="S864" s="21"/>
      <c r="T864" s="213"/>
      <c r="U864" s="7" t="s">
        <v>3661</v>
      </c>
      <c r="V864" s="12"/>
      <c r="W864" s="5"/>
      <c r="X864" s="5" t="str">
        <f t="shared" si="121"/>
        <v>
</v>
      </c>
      <c r="Y864" s="12"/>
      <c r="Z864" s="5"/>
      <c r="AA864" s="5" t="str">
        <f t="shared" si="122"/>
        <v>
</v>
      </c>
      <c r="AB864" s="12"/>
      <c r="AC864" s="12"/>
      <c r="AD864" s="5" t="str">
        <f t="shared" si="123"/>
        <v>
</v>
      </c>
      <c r="AE864" s="12"/>
      <c r="AF864" s="12"/>
      <c r="AG864" s="12" t="str">
        <f t="shared" si="124"/>
        <v>
</v>
      </c>
      <c r="AH864" s="12">
        <v>0.0</v>
      </c>
      <c r="AI864" s="12" t="str">
        <f t="shared" si="101"/>
        <v>Symbol</v>
      </c>
      <c r="AJ864" s="12" t="str">
        <f t="shared" si="102"/>
        <v>hate-symbol</v>
      </c>
      <c r="AK864" s="22" t="str">
        <f t="shared" si="125"/>
        <v/>
      </c>
      <c r="AL864" s="39" t="str">
        <f t="shared" si="104"/>
        <v/>
      </c>
      <c r="AM864" s="1" t="str">
        <f t="shared" si="126"/>
        <v>Jewish Community</v>
      </c>
      <c r="AN864" s="2" t="b">
        <f t="shared" si="106"/>
        <v>0</v>
      </c>
      <c r="AO864" s="1" t="b">
        <f t="shared" si="107"/>
        <v>0</v>
      </c>
      <c r="AP864" s="1" t="str">
        <f t="shared" si="108"/>
        <v>no involvement</v>
      </c>
      <c r="AQ864" s="1" t="b">
        <f t="shared" si="109"/>
        <v>0</v>
      </c>
      <c r="AR864" s="1" t="b">
        <f t="shared" si="110"/>
        <v>0</v>
      </c>
      <c r="AS864" s="1" t="b">
        <f t="shared" si="111"/>
        <v>0</v>
      </c>
      <c r="AT864" s="1" t="str">
        <f t="shared" si="112"/>
        <v>None</v>
      </c>
      <c r="AU864" s="1" t="b">
        <f t="shared" si="113"/>
        <v>0</v>
      </c>
      <c r="AV864" s="1" t="b">
        <f t="shared" si="114"/>
        <v>0</v>
      </c>
      <c r="AW864" s="1" t="str">
        <f t="shared" si="115"/>
        <v>None</v>
      </c>
      <c r="AX864" s="1" t="b">
        <f t="shared" si="116"/>
        <v>0</v>
      </c>
      <c r="AY864" s="1" t="b">
        <f t="shared" si="117"/>
        <v>0</v>
      </c>
      <c r="AZ864" s="1" t="b">
        <f t="shared" si="118"/>
        <v>0</v>
      </c>
      <c r="BA864" s="1" t="b">
        <f t="shared" si="119"/>
        <v>0</v>
      </c>
      <c r="BB864" s="1" t="b">
        <f t="shared" si="120"/>
        <v>0</v>
      </c>
    </row>
    <row r="865">
      <c r="A865" s="16" t="s">
        <v>3662</v>
      </c>
      <c r="B865" s="17">
        <v>42995.0</v>
      </c>
      <c r="C865" s="4" t="s">
        <v>3663</v>
      </c>
      <c r="D865" s="3" t="s">
        <v>150</v>
      </c>
      <c r="E865" s="3" t="s">
        <v>53</v>
      </c>
      <c r="F865" s="18" t="s">
        <v>613</v>
      </c>
      <c r="G865" s="6" t="s">
        <v>54</v>
      </c>
      <c r="H865" s="6"/>
      <c r="I865" s="7" t="s">
        <v>56</v>
      </c>
      <c r="J865" s="27"/>
      <c r="K865" s="19" t="s">
        <v>132</v>
      </c>
      <c r="L865" s="3" t="s">
        <v>59</v>
      </c>
      <c r="M865" s="3" t="s">
        <v>3324</v>
      </c>
      <c r="N865" s="3" t="s">
        <v>3324</v>
      </c>
      <c r="O865" s="3" t="s">
        <v>3396</v>
      </c>
      <c r="P865" s="20" t="s">
        <v>3664</v>
      </c>
      <c r="Q865" s="21"/>
      <c r="R865" s="21"/>
      <c r="S865" s="119" t="s">
        <v>88</v>
      </c>
      <c r="T865" s="46" t="s">
        <v>3665</v>
      </c>
      <c r="U865" s="7" t="s">
        <v>3666</v>
      </c>
      <c r="V865" s="5" t="s">
        <v>109</v>
      </c>
      <c r="W865" s="5" t="s">
        <v>111</v>
      </c>
      <c r="X865" s="5" t="str">
        <f t="shared" si="121"/>
        <v>mayor/council member
letters/statements</v>
      </c>
      <c r="Y865" s="5" t="s">
        <v>68</v>
      </c>
      <c r="Z865" s="5" t="s">
        <v>69</v>
      </c>
      <c r="AA865" s="5" t="str">
        <f t="shared" si="122"/>
        <v>community members
clean up/cover up</v>
      </c>
      <c r="AB865" s="5" t="s">
        <v>68</v>
      </c>
      <c r="AC865" s="5" t="s">
        <v>69</v>
      </c>
      <c r="AD865" s="5" t="str">
        <f t="shared" si="123"/>
        <v>community members
clean up/cover up</v>
      </c>
      <c r="AE865" s="12"/>
      <c r="AF865" s="12"/>
      <c r="AG865" s="12" t="str">
        <f t="shared" si="124"/>
        <v>
</v>
      </c>
      <c r="AH865" s="12">
        <v>3.0</v>
      </c>
      <c r="AI865" s="12" t="str">
        <f t="shared" si="101"/>
        <v>Graffiti</v>
      </c>
      <c r="AJ865" s="12" t="str">
        <f t="shared" si="102"/>
        <v>vandalism</v>
      </c>
      <c r="AK865" s="22" t="str">
        <f t="shared" si="125"/>
        <v>letters/statements, clean up/cover up, clean up/cover up</v>
      </c>
      <c r="AL865" s="23" t="str">
        <f t="shared" si="104"/>
        <v>mayor/council member, community members, community members</v>
      </c>
      <c r="AM865" s="1" t="str">
        <f t="shared" si="126"/>
        <v/>
      </c>
      <c r="AN865" s="2" t="b">
        <f t="shared" si="106"/>
        <v>0</v>
      </c>
      <c r="AO865" s="1" t="b">
        <f t="shared" si="107"/>
        <v>0</v>
      </c>
      <c r="AP865" s="1" t="str">
        <f t="shared" si="108"/>
        <v>no involvement</v>
      </c>
      <c r="AQ865" s="1" t="b">
        <f t="shared" si="109"/>
        <v>0</v>
      </c>
      <c r="AR865" s="1" t="b">
        <f t="shared" si="110"/>
        <v>1</v>
      </c>
      <c r="AS865" s="1" t="b">
        <f t="shared" si="111"/>
        <v>1</v>
      </c>
      <c r="AT865" s="1" t="str">
        <f t="shared" si="112"/>
        <v>community members</v>
      </c>
      <c r="AU865" s="1" t="b">
        <f t="shared" si="113"/>
        <v>0</v>
      </c>
      <c r="AV865" s="1" t="b">
        <f t="shared" si="114"/>
        <v>0</v>
      </c>
      <c r="AW865" s="1" t="str">
        <f t="shared" si="115"/>
        <v>None</v>
      </c>
      <c r="AX865" s="1" t="b">
        <f t="shared" si="116"/>
        <v>0</v>
      </c>
      <c r="AY865" s="1" t="b">
        <f t="shared" si="117"/>
        <v>0</v>
      </c>
      <c r="AZ865" s="1" t="b">
        <f t="shared" si="118"/>
        <v>0</v>
      </c>
      <c r="BA865" s="1" t="b">
        <f t="shared" si="119"/>
        <v>0</v>
      </c>
      <c r="BB865" s="1" t="b">
        <f t="shared" si="120"/>
        <v>1</v>
      </c>
    </row>
    <row r="866">
      <c r="A866" s="16" t="s">
        <v>3667</v>
      </c>
      <c r="B866" s="17">
        <v>42998.0</v>
      </c>
      <c r="C866" s="4" t="s">
        <v>247</v>
      </c>
      <c r="D866" s="3" t="s">
        <v>124</v>
      </c>
      <c r="E866" s="3" t="s">
        <v>659</v>
      </c>
      <c r="F866" s="18" t="s">
        <v>54</v>
      </c>
      <c r="G866" s="6"/>
      <c r="H866" s="6"/>
      <c r="I866" s="7"/>
      <c r="J866" s="27"/>
      <c r="K866" s="19" t="s">
        <v>83</v>
      </c>
      <c r="L866" s="3" t="s">
        <v>59</v>
      </c>
      <c r="M866" s="3" t="s">
        <v>3534</v>
      </c>
      <c r="N866" s="3" t="s">
        <v>3324</v>
      </c>
      <c r="O866" s="3" t="s">
        <v>3396</v>
      </c>
      <c r="P866" s="96"/>
      <c r="Q866" s="45" t="s">
        <v>359</v>
      </c>
      <c r="R866" s="21"/>
      <c r="S866" s="3" t="s">
        <v>3668</v>
      </c>
      <c r="T866" s="7" t="s">
        <v>3669</v>
      </c>
      <c r="U866" s="7" t="s">
        <v>3670</v>
      </c>
      <c r="V866" s="5"/>
      <c r="W866" s="5"/>
      <c r="X866" s="5" t="str">
        <f t="shared" si="121"/>
        <v>
</v>
      </c>
      <c r="Y866" s="5"/>
      <c r="Z866" s="5"/>
      <c r="AA866" s="5" t="str">
        <f t="shared" si="122"/>
        <v>
</v>
      </c>
      <c r="AB866" s="12"/>
      <c r="AC866" s="12"/>
      <c r="AD866" s="5" t="str">
        <f t="shared" si="123"/>
        <v>
</v>
      </c>
      <c r="AE866" s="12"/>
      <c r="AF866" s="12"/>
      <c r="AG866" s="12" t="str">
        <f t="shared" si="124"/>
        <v>
</v>
      </c>
      <c r="AH866" s="12">
        <v>0.0</v>
      </c>
      <c r="AI866" s="12" t="str">
        <f t="shared" si="101"/>
        <v>Vandalism</v>
      </c>
      <c r="AJ866" s="12" t="str">
        <f t="shared" si="102"/>
        <v>vandalism</v>
      </c>
      <c r="AK866" s="22" t="str">
        <f t="shared" si="125"/>
        <v/>
      </c>
      <c r="AL866" s="39" t="str">
        <f t="shared" si="104"/>
        <v/>
      </c>
      <c r="AM866" s="1" t="str">
        <f t="shared" si="126"/>
        <v>Trump Supporter</v>
      </c>
      <c r="AN866" s="2" t="b">
        <f t="shared" si="106"/>
        <v>0</v>
      </c>
      <c r="AO866" s="1" t="b">
        <f t="shared" si="107"/>
        <v>0</v>
      </c>
      <c r="AP866" s="1" t="str">
        <f t="shared" si="108"/>
        <v>no involvement</v>
      </c>
      <c r="AQ866" s="1" t="b">
        <f t="shared" si="109"/>
        <v>0</v>
      </c>
      <c r="AR866" s="1" t="b">
        <f t="shared" si="110"/>
        <v>0</v>
      </c>
      <c r="AS866" s="1" t="b">
        <f t="shared" si="111"/>
        <v>0</v>
      </c>
      <c r="AT866" s="1" t="str">
        <f t="shared" si="112"/>
        <v>None</v>
      </c>
      <c r="AU866" s="1" t="b">
        <f t="shared" si="113"/>
        <v>0</v>
      </c>
      <c r="AV866" s="1" t="b">
        <f t="shared" si="114"/>
        <v>0</v>
      </c>
      <c r="AW866" s="1" t="str">
        <f t="shared" si="115"/>
        <v>None</v>
      </c>
      <c r="AX866" s="1" t="b">
        <f t="shared" si="116"/>
        <v>0</v>
      </c>
      <c r="AY866" s="1" t="b">
        <f t="shared" si="117"/>
        <v>0</v>
      </c>
      <c r="AZ866" s="1" t="b">
        <f t="shared" si="118"/>
        <v>0</v>
      </c>
      <c r="BA866" s="1" t="b">
        <f t="shared" si="119"/>
        <v>0</v>
      </c>
      <c r="BB866" s="1" t="b">
        <f t="shared" si="120"/>
        <v>0</v>
      </c>
    </row>
    <row r="867">
      <c r="A867" s="16" t="s">
        <v>3671</v>
      </c>
      <c r="B867" s="17">
        <v>42999.0</v>
      </c>
      <c r="C867" s="4" t="s">
        <v>3672</v>
      </c>
      <c r="D867" s="3" t="s">
        <v>1036</v>
      </c>
      <c r="E867" s="3" t="s">
        <v>53</v>
      </c>
      <c r="F867" s="18" t="s">
        <v>82</v>
      </c>
      <c r="G867" s="18"/>
      <c r="H867" s="18"/>
      <c r="I867" s="25"/>
      <c r="J867" s="27"/>
      <c r="K867" s="19" t="s">
        <v>83</v>
      </c>
      <c r="L867" s="3" t="s">
        <v>151</v>
      </c>
      <c r="M867" s="3" t="s">
        <v>3324</v>
      </c>
      <c r="N867" s="3" t="s">
        <v>3324</v>
      </c>
      <c r="O867" s="3" t="s">
        <v>3396</v>
      </c>
      <c r="P867" s="74"/>
      <c r="Q867" s="36"/>
      <c r="R867" s="3"/>
      <c r="S867" s="21"/>
      <c r="T867" s="25"/>
      <c r="U867" s="7" t="s">
        <v>3673</v>
      </c>
      <c r="V867" s="5" t="s">
        <v>70</v>
      </c>
      <c r="W867" s="5" t="s">
        <v>71</v>
      </c>
      <c r="X867" s="5" t="str">
        <f t="shared" si="121"/>
        <v>police/sheriff
other</v>
      </c>
      <c r="Y867" s="12"/>
      <c r="Z867" s="5"/>
      <c r="AA867" s="5" t="str">
        <f t="shared" si="122"/>
        <v>
</v>
      </c>
      <c r="AB867" s="12"/>
      <c r="AC867" s="12"/>
      <c r="AD867" s="5" t="str">
        <f t="shared" si="123"/>
        <v>
</v>
      </c>
      <c r="AE867" s="12"/>
      <c r="AF867" s="12"/>
      <c r="AG867" s="12" t="str">
        <f t="shared" si="124"/>
        <v>
</v>
      </c>
      <c r="AH867" s="12">
        <v>1.0</v>
      </c>
      <c r="AI867" s="12" t="str">
        <f t="shared" si="101"/>
        <v>Other</v>
      </c>
      <c r="AJ867" s="12" t="str">
        <f t="shared" si="102"/>
        <v>none</v>
      </c>
      <c r="AK867" s="22" t="str">
        <f t="shared" si="125"/>
        <v>other</v>
      </c>
      <c r="AL867" s="39" t="str">
        <f t="shared" si="104"/>
        <v>other</v>
      </c>
      <c r="AM867" s="1" t="str">
        <f t="shared" si="126"/>
        <v/>
      </c>
      <c r="AN867" s="2" t="b">
        <f t="shared" si="106"/>
        <v>0</v>
      </c>
      <c r="AO867" s="1" t="b">
        <f t="shared" si="107"/>
        <v>1</v>
      </c>
      <c r="AP867" s="1" t="str">
        <f t="shared" si="108"/>
        <v>other</v>
      </c>
      <c r="AQ867" s="1" t="b">
        <f t="shared" si="109"/>
        <v>0</v>
      </c>
      <c r="AR867" s="1" t="b">
        <f t="shared" si="110"/>
        <v>0</v>
      </c>
      <c r="AS867" s="1" t="b">
        <f t="shared" si="111"/>
        <v>0</v>
      </c>
      <c r="AT867" s="1" t="str">
        <f t="shared" si="112"/>
        <v>None</v>
      </c>
      <c r="AU867" s="1" t="b">
        <f t="shared" si="113"/>
        <v>0</v>
      </c>
      <c r="AV867" s="1" t="b">
        <f t="shared" si="114"/>
        <v>1</v>
      </c>
      <c r="AW867" s="1" t="str">
        <f t="shared" si="115"/>
        <v>police/sheriff</v>
      </c>
      <c r="AX867" s="1" t="b">
        <f t="shared" si="116"/>
        <v>0</v>
      </c>
      <c r="AY867" s="1" t="b">
        <f t="shared" si="117"/>
        <v>0</v>
      </c>
      <c r="AZ867" s="1" t="b">
        <f t="shared" si="118"/>
        <v>0</v>
      </c>
      <c r="BA867" s="1" t="b">
        <f t="shared" si="119"/>
        <v>0</v>
      </c>
      <c r="BB867" s="1" t="b">
        <f t="shared" si="120"/>
        <v>1</v>
      </c>
    </row>
    <row r="868">
      <c r="A868" s="16" t="s">
        <v>3674</v>
      </c>
      <c r="B868" s="17">
        <v>42999.0</v>
      </c>
      <c r="C868" s="4" t="s">
        <v>3675</v>
      </c>
      <c r="D868" s="3" t="s">
        <v>995</v>
      </c>
      <c r="E868" s="3" t="s">
        <v>53</v>
      </c>
      <c r="F868" s="18" t="s">
        <v>82</v>
      </c>
      <c r="G868" s="18"/>
      <c r="H868" s="18"/>
      <c r="I868" s="25"/>
      <c r="J868" s="27"/>
      <c r="K868" s="19" t="s">
        <v>83</v>
      </c>
      <c r="L868" s="3" t="s">
        <v>146</v>
      </c>
      <c r="M868" s="3" t="s">
        <v>3324</v>
      </c>
      <c r="N868" s="3" t="s">
        <v>3324</v>
      </c>
      <c r="O868" s="3" t="s">
        <v>85</v>
      </c>
      <c r="P868" s="20" t="s">
        <v>3676</v>
      </c>
      <c r="Q868" s="45" t="s">
        <v>134</v>
      </c>
      <c r="R868" s="21"/>
      <c r="S868" s="21"/>
      <c r="T868" s="25"/>
      <c r="U868" s="7" t="s">
        <v>3677</v>
      </c>
      <c r="V868" s="12"/>
      <c r="W868" s="5"/>
      <c r="X868" s="5" t="str">
        <f t="shared" si="121"/>
        <v>
</v>
      </c>
      <c r="Y868" s="12"/>
      <c r="Z868" s="5"/>
      <c r="AA868" s="5" t="str">
        <f t="shared" si="122"/>
        <v>
</v>
      </c>
      <c r="AB868" s="12"/>
      <c r="AC868" s="12"/>
      <c r="AD868" s="5" t="str">
        <f t="shared" si="123"/>
        <v>
</v>
      </c>
      <c r="AE868" s="12"/>
      <c r="AF868" s="12"/>
      <c r="AG868" s="12" t="str">
        <f t="shared" si="124"/>
        <v>
</v>
      </c>
      <c r="AH868" s="12">
        <v>0.0</v>
      </c>
      <c r="AI868" s="12" t="str">
        <f t="shared" si="101"/>
        <v>Other</v>
      </c>
      <c r="AJ868" s="12" t="str">
        <f t="shared" si="102"/>
        <v>none</v>
      </c>
      <c r="AK868" s="22" t="str">
        <f t="shared" si="125"/>
        <v/>
      </c>
      <c r="AL868" s="39" t="str">
        <f t="shared" si="104"/>
        <v/>
      </c>
      <c r="AM868" s="1" t="str">
        <f t="shared" si="126"/>
        <v>Jewish Community</v>
      </c>
      <c r="AN868" s="2" t="b">
        <f t="shared" si="106"/>
        <v>0</v>
      </c>
      <c r="AO868" s="1" t="b">
        <f t="shared" si="107"/>
        <v>0</v>
      </c>
      <c r="AP868" s="1" t="str">
        <f t="shared" si="108"/>
        <v>no involvement</v>
      </c>
      <c r="AQ868" s="1" t="b">
        <f t="shared" si="109"/>
        <v>0</v>
      </c>
      <c r="AR868" s="1" t="b">
        <f t="shared" si="110"/>
        <v>0</v>
      </c>
      <c r="AS868" s="1" t="b">
        <f t="shared" si="111"/>
        <v>0</v>
      </c>
      <c r="AT868" s="1" t="str">
        <f t="shared" si="112"/>
        <v>None</v>
      </c>
      <c r="AU868" s="1" t="b">
        <f t="shared" si="113"/>
        <v>0</v>
      </c>
      <c r="AV868" s="1" t="b">
        <f t="shared" si="114"/>
        <v>0</v>
      </c>
      <c r="AW868" s="1" t="str">
        <f t="shared" si="115"/>
        <v>None</v>
      </c>
      <c r="AX868" s="1" t="b">
        <f t="shared" si="116"/>
        <v>0</v>
      </c>
      <c r="AY868" s="1" t="b">
        <f t="shared" si="117"/>
        <v>0</v>
      </c>
      <c r="AZ868" s="1" t="b">
        <f t="shared" si="118"/>
        <v>0</v>
      </c>
      <c r="BA868" s="1" t="b">
        <f t="shared" si="119"/>
        <v>0</v>
      </c>
      <c r="BB868" s="1" t="b">
        <f t="shared" si="120"/>
        <v>0</v>
      </c>
    </row>
    <row r="869">
      <c r="A869" s="16" t="s">
        <v>3678</v>
      </c>
      <c r="B869" s="17">
        <v>43002.0</v>
      </c>
      <c r="C869" s="4" t="s">
        <v>3679</v>
      </c>
      <c r="D869" s="3" t="s">
        <v>210</v>
      </c>
      <c r="E869" s="3" t="s">
        <v>53</v>
      </c>
      <c r="F869" s="18" t="s">
        <v>82</v>
      </c>
      <c r="G869" s="18"/>
      <c r="H869" s="18"/>
      <c r="I869" s="25"/>
      <c r="J869" s="104" t="s">
        <v>3680</v>
      </c>
      <c r="K869" s="19" t="s">
        <v>83</v>
      </c>
      <c r="L869" s="3" t="s">
        <v>59</v>
      </c>
      <c r="M869" s="3" t="s">
        <v>3324</v>
      </c>
      <c r="N869" s="3" t="s">
        <v>3324</v>
      </c>
      <c r="O869" s="3" t="s">
        <v>909</v>
      </c>
      <c r="P869" s="74"/>
      <c r="Q869" s="36"/>
      <c r="R869" s="21"/>
      <c r="S869" s="315" t="s">
        <v>88</v>
      </c>
      <c r="T869" s="7" t="s">
        <v>3681</v>
      </c>
      <c r="U869" s="25"/>
      <c r="V869" s="5" t="s">
        <v>636</v>
      </c>
      <c r="W869" s="5" t="s">
        <v>69</v>
      </c>
      <c r="X869" s="5" t="str">
        <f t="shared" si="121"/>
        <v>homeowner/car owner
clean up/cover up</v>
      </c>
      <c r="Y869" s="12"/>
      <c r="Z869" s="5"/>
      <c r="AA869" s="5" t="str">
        <f t="shared" si="122"/>
        <v>
</v>
      </c>
      <c r="AB869" s="12"/>
      <c r="AC869" s="12"/>
      <c r="AD869" s="5" t="str">
        <f t="shared" si="123"/>
        <v>
</v>
      </c>
      <c r="AE869" s="12"/>
      <c r="AF869" s="12"/>
      <c r="AG869" s="12" t="str">
        <f t="shared" si="124"/>
        <v>
</v>
      </c>
      <c r="AH869" s="12">
        <v>1.0</v>
      </c>
      <c r="AI869" s="12" t="str">
        <f t="shared" si="101"/>
        <v>Other</v>
      </c>
      <c r="AJ869" s="12" t="str">
        <f t="shared" si="102"/>
        <v>none</v>
      </c>
      <c r="AK869" s="22" t="str">
        <f t="shared" si="125"/>
        <v>clean up/cover up</v>
      </c>
      <c r="AL869" s="39" t="str">
        <f t="shared" si="104"/>
        <v>clean up/cover up</v>
      </c>
      <c r="AM869" s="1" t="str">
        <f t="shared" si="126"/>
        <v/>
      </c>
      <c r="AN869" s="2" t="b">
        <f t="shared" si="106"/>
        <v>0</v>
      </c>
      <c r="AO869" s="1" t="b">
        <f t="shared" si="107"/>
        <v>0</v>
      </c>
      <c r="AP869" s="1" t="str">
        <f t="shared" si="108"/>
        <v>no involvement</v>
      </c>
      <c r="AQ869" s="1" t="b">
        <f t="shared" si="109"/>
        <v>0</v>
      </c>
      <c r="AR869" s="1" t="b">
        <f t="shared" si="110"/>
        <v>0</v>
      </c>
      <c r="AS869" s="1" t="b">
        <f t="shared" si="111"/>
        <v>1</v>
      </c>
      <c r="AT869" s="1" t="str">
        <f t="shared" si="112"/>
        <v>homeowner/car owner</v>
      </c>
      <c r="AU869" s="1" t="b">
        <f t="shared" si="113"/>
        <v>0</v>
      </c>
      <c r="AV869" s="1" t="b">
        <f t="shared" si="114"/>
        <v>0</v>
      </c>
      <c r="AW869" s="1" t="str">
        <f t="shared" si="115"/>
        <v>None</v>
      </c>
      <c r="AX869" s="1" t="b">
        <f t="shared" si="116"/>
        <v>0</v>
      </c>
      <c r="AY869" s="1" t="b">
        <f t="shared" si="117"/>
        <v>0</v>
      </c>
      <c r="AZ869" s="1" t="b">
        <f t="shared" si="118"/>
        <v>0</v>
      </c>
      <c r="BA869" s="1" t="b">
        <f t="shared" si="119"/>
        <v>0</v>
      </c>
      <c r="BB869" s="1" t="b">
        <f t="shared" si="120"/>
        <v>1</v>
      </c>
    </row>
    <row r="870">
      <c r="A870" s="47" t="s">
        <v>3682</v>
      </c>
      <c r="B870" s="17">
        <v>43003.0</v>
      </c>
      <c r="C870" s="4" t="s">
        <v>694</v>
      </c>
      <c r="D870" s="3" t="s">
        <v>695</v>
      </c>
      <c r="E870" s="3" t="s">
        <v>53</v>
      </c>
      <c r="F870" s="18" t="s">
        <v>82</v>
      </c>
      <c r="G870" s="18"/>
      <c r="H870" s="18"/>
      <c r="I870" s="25"/>
      <c r="J870" s="104"/>
      <c r="K870" s="19" t="s">
        <v>132</v>
      </c>
      <c r="L870" s="3" t="s">
        <v>3683</v>
      </c>
      <c r="M870" s="3" t="s">
        <v>3534</v>
      </c>
      <c r="N870" s="3" t="s">
        <v>3324</v>
      </c>
      <c r="O870" s="3" t="s">
        <v>326</v>
      </c>
      <c r="P870" s="74"/>
      <c r="Q870" s="21"/>
      <c r="R870" s="315"/>
      <c r="S870" s="315"/>
      <c r="T870" s="46" t="s">
        <v>3684</v>
      </c>
      <c r="U870" s="7" t="s">
        <v>3685</v>
      </c>
      <c r="V870" s="5" t="s">
        <v>179</v>
      </c>
      <c r="W870" s="5" t="s">
        <v>111</v>
      </c>
      <c r="X870" s="5" t="str">
        <f t="shared" si="121"/>
        <v>school administration
letters/statements</v>
      </c>
      <c r="Y870" s="5" t="s">
        <v>68</v>
      </c>
      <c r="Z870" s="5" t="s">
        <v>71</v>
      </c>
      <c r="AA870" s="5" t="str">
        <f t="shared" si="122"/>
        <v>community members
other</v>
      </c>
      <c r="AB870" s="12"/>
      <c r="AC870" s="12"/>
      <c r="AD870" s="5" t="str">
        <f t="shared" si="123"/>
        <v>
</v>
      </c>
      <c r="AE870" s="12"/>
      <c r="AF870" s="12"/>
      <c r="AG870" s="12" t="str">
        <f t="shared" si="124"/>
        <v>
</v>
      </c>
      <c r="AH870" s="12">
        <v>2.0</v>
      </c>
      <c r="AI870" s="12" t="str">
        <f t="shared" si="101"/>
        <v>Other</v>
      </c>
      <c r="AJ870" s="12" t="str">
        <f t="shared" si="102"/>
        <v>none</v>
      </c>
      <c r="AK870" s="22" t="str">
        <f t="shared" si="125"/>
        <v>letters/statements, other</v>
      </c>
      <c r="AL870" s="23" t="str">
        <f t="shared" si="104"/>
        <v>school administration, community members</v>
      </c>
      <c r="AM870" s="1" t="str">
        <f t="shared" si="126"/>
        <v/>
      </c>
      <c r="AN870" s="2" t="b">
        <f t="shared" si="106"/>
        <v>0</v>
      </c>
      <c r="AO870" s="1" t="b">
        <f t="shared" si="107"/>
        <v>0</v>
      </c>
      <c r="AP870" s="1" t="str">
        <f t="shared" si="108"/>
        <v>no involvement</v>
      </c>
      <c r="AQ870" s="1" t="b">
        <f t="shared" si="109"/>
        <v>0</v>
      </c>
      <c r="AR870" s="1" t="b">
        <f t="shared" si="110"/>
        <v>1</v>
      </c>
      <c r="AS870" s="1" t="b">
        <f t="shared" si="111"/>
        <v>0</v>
      </c>
      <c r="AT870" s="1" t="str">
        <f t="shared" si="112"/>
        <v>None</v>
      </c>
      <c r="AU870" s="1" t="b">
        <f t="shared" si="113"/>
        <v>0</v>
      </c>
      <c r="AV870" s="1" t="b">
        <f t="shared" si="114"/>
        <v>1</v>
      </c>
      <c r="AW870" s="1" t="str">
        <f t="shared" si="115"/>
        <v>community members</v>
      </c>
      <c r="AX870" s="1" t="b">
        <f t="shared" si="116"/>
        <v>0</v>
      </c>
      <c r="AY870" s="1" t="b">
        <f t="shared" si="117"/>
        <v>0</v>
      </c>
      <c r="AZ870" s="1" t="b">
        <f t="shared" si="118"/>
        <v>0</v>
      </c>
      <c r="BA870" s="1" t="b">
        <f t="shared" si="119"/>
        <v>0</v>
      </c>
      <c r="BB870" s="1" t="b">
        <f t="shared" si="120"/>
        <v>0</v>
      </c>
    </row>
    <row r="871">
      <c r="A871" s="16" t="s">
        <v>3686</v>
      </c>
      <c r="B871" s="17">
        <v>43019.0</v>
      </c>
      <c r="C871" s="4" t="s">
        <v>1369</v>
      </c>
      <c r="D871" s="3" t="s">
        <v>333</v>
      </c>
      <c r="E871" s="3" t="s">
        <v>53</v>
      </c>
      <c r="F871" s="18" t="s">
        <v>3687</v>
      </c>
      <c r="G871" s="6" t="s">
        <v>115</v>
      </c>
      <c r="H871" s="6"/>
      <c r="I871" s="7" t="s">
        <v>3688</v>
      </c>
      <c r="J871" s="27"/>
      <c r="K871" s="19" t="s">
        <v>83</v>
      </c>
      <c r="L871" s="3" t="s">
        <v>59</v>
      </c>
      <c r="M871" s="3" t="s">
        <v>3324</v>
      </c>
      <c r="N871" s="3" t="s">
        <v>3324</v>
      </c>
      <c r="O871" s="3" t="s">
        <v>214</v>
      </c>
      <c r="P871" s="74"/>
      <c r="Q871" s="3" t="s">
        <v>64</v>
      </c>
      <c r="R871" s="4"/>
      <c r="S871" s="21"/>
      <c r="T871" s="7" t="s">
        <v>3689</v>
      </c>
      <c r="U871" s="25"/>
      <c r="V871" s="5" t="s">
        <v>68</v>
      </c>
      <c r="W871" s="5" t="s">
        <v>226</v>
      </c>
      <c r="X871" s="5" t="str">
        <f t="shared" si="121"/>
        <v>community members
victim support</v>
      </c>
      <c r="Y871" s="5" t="s">
        <v>68</v>
      </c>
      <c r="Z871" s="5" t="s">
        <v>226</v>
      </c>
      <c r="AA871" s="5" t="str">
        <f t="shared" si="122"/>
        <v>community members
victim support</v>
      </c>
      <c r="AB871" s="12"/>
      <c r="AC871" s="12"/>
      <c r="AD871" s="5" t="str">
        <f t="shared" si="123"/>
        <v>
</v>
      </c>
      <c r="AE871" s="12"/>
      <c r="AF871" s="12"/>
      <c r="AG871" s="12" t="str">
        <f t="shared" si="124"/>
        <v>
</v>
      </c>
      <c r="AH871" s="12">
        <v>2.0</v>
      </c>
      <c r="AI871" s="12" t="str">
        <f t="shared" si="101"/>
        <v>Graffiti</v>
      </c>
      <c r="AJ871" s="12" t="str">
        <f t="shared" si="102"/>
        <v>graffiti</v>
      </c>
      <c r="AK871" s="22" t="str">
        <f t="shared" si="125"/>
        <v>victim support, victim support</v>
      </c>
      <c r="AL871" s="23" t="str">
        <f t="shared" si="104"/>
        <v>community members, community members</v>
      </c>
      <c r="AM871" s="1" t="str">
        <f t="shared" si="126"/>
        <v>Black American Community</v>
      </c>
      <c r="AN871" s="2" t="b">
        <f t="shared" si="106"/>
        <v>0</v>
      </c>
      <c r="AO871" s="1" t="b">
        <f t="shared" si="107"/>
        <v>0</v>
      </c>
      <c r="AP871" s="1" t="str">
        <f t="shared" si="108"/>
        <v>no involvement</v>
      </c>
      <c r="AQ871" s="1" t="b">
        <f t="shared" si="109"/>
        <v>0</v>
      </c>
      <c r="AR871" s="1" t="b">
        <f t="shared" si="110"/>
        <v>0</v>
      </c>
      <c r="AS871" s="1" t="b">
        <f t="shared" si="111"/>
        <v>0</v>
      </c>
      <c r="AT871" s="1" t="str">
        <f t="shared" si="112"/>
        <v>None</v>
      </c>
      <c r="AU871" s="1" t="b">
        <f t="shared" si="113"/>
        <v>0</v>
      </c>
      <c r="AV871" s="1" t="b">
        <f t="shared" si="114"/>
        <v>0</v>
      </c>
      <c r="AW871" s="1" t="str">
        <f t="shared" si="115"/>
        <v>None</v>
      </c>
      <c r="AX871" s="1" t="b">
        <f t="shared" si="116"/>
        <v>0</v>
      </c>
      <c r="AY871" s="1" t="b">
        <f t="shared" si="117"/>
        <v>0</v>
      </c>
      <c r="AZ871" s="1" t="b">
        <f t="shared" si="118"/>
        <v>1</v>
      </c>
      <c r="BA871" s="1" t="b">
        <f t="shared" si="119"/>
        <v>1</v>
      </c>
      <c r="BB871" s="1" t="b">
        <f t="shared" si="120"/>
        <v>0</v>
      </c>
    </row>
    <row r="872">
      <c r="A872" s="16" t="s">
        <v>3690</v>
      </c>
      <c r="B872" s="17">
        <v>43025.0</v>
      </c>
      <c r="C872" s="4" t="s">
        <v>1369</v>
      </c>
      <c r="D872" s="3" t="s">
        <v>333</v>
      </c>
      <c r="E872" s="3" t="s">
        <v>53</v>
      </c>
      <c r="F872" s="18" t="s">
        <v>82</v>
      </c>
      <c r="G872" s="18"/>
      <c r="H872" s="18"/>
      <c r="I872" s="7" t="s">
        <v>3691</v>
      </c>
      <c r="J872" s="27"/>
      <c r="K872" s="19" t="s">
        <v>83</v>
      </c>
      <c r="L872" s="3" t="s">
        <v>59</v>
      </c>
      <c r="M872" s="3" t="s">
        <v>3324</v>
      </c>
      <c r="N872" s="3" t="s">
        <v>3324</v>
      </c>
      <c r="O872" s="3" t="s">
        <v>3396</v>
      </c>
      <c r="P872" s="20" t="s">
        <v>3692</v>
      </c>
      <c r="Q872" s="3" t="s">
        <v>134</v>
      </c>
      <c r="R872" s="3"/>
      <c r="S872" s="3" t="s">
        <v>88</v>
      </c>
      <c r="T872" s="7" t="s">
        <v>3693</v>
      </c>
      <c r="U872" s="7" t="s">
        <v>3694</v>
      </c>
      <c r="V872" s="5" t="s">
        <v>70</v>
      </c>
      <c r="W872" s="5" t="s">
        <v>69</v>
      </c>
      <c r="X872" s="5" t="str">
        <f t="shared" si="121"/>
        <v>police/sheriff
clean up/cover up</v>
      </c>
      <c r="Y872" s="5" t="s">
        <v>70</v>
      </c>
      <c r="Z872" s="5" t="s">
        <v>42</v>
      </c>
      <c r="AA872" s="5" t="str">
        <f t="shared" si="122"/>
        <v>police/sheriff
suspension/denial of access to space</v>
      </c>
      <c r="AB872" s="12"/>
      <c r="AC872" s="12"/>
      <c r="AD872" s="5" t="str">
        <f t="shared" si="123"/>
        <v>
</v>
      </c>
      <c r="AE872" s="12"/>
      <c r="AF872" s="12"/>
      <c r="AG872" s="12" t="str">
        <f t="shared" si="124"/>
        <v>
</v>
      </c>
      <c r="AH872" s="12">
        <v>2.0</v>
      </c>
      <c r="AI872" s="12" t="str">
        <f t="shared" si="101"/>
        <v>Other</v>
      </c>
      <c r="AJ872" s="12" t="str">
        <f t="shared" si="102"/>
        <v>none</v>
      </c>
      <c r="AK872" s="22" t="str">
        <f t="shared" si="125"/>
        <v>clean up/cover up, suspension/denial of access to space</v>
      </c>
      <c r="AL872" s="23" t="str">
        <f t="shared" si="104"/>
        <v>police/sheriff, police/sheriff</v>
      </c>
      <c r="AM872" s="1" t="str">
        <f t="shared" si="126"/>
        <v>Jewish Community</v>
      </c>
      <c r="AN872" s="2" t="b">
        <f t="shared" si="106"/>
        <v>0</v>
      </c>
      <c r="AO872" s="1" t="b">
        <f t="shared" si="107"/>
        <v>1</v>
      </c>
      <c r="AP872" s="1" t="str">
        <f t="shared" si="108"/>
        <v>clean up/cover up</v>
      </c>
      <c r="AQ872" s="1" t="b">
        <f t="shared" si="109"/>
        <v>0</v>
      </c>
      <c r="AR872" s="1" t="b">
        <f t="shared" si="110"/>
        <v>0</v>
      </c>
      <c r="AS872" s="1" t="b">
        <f t="shared" si="111"/>
        <v>1</v>
      </c>
      <c r="AT872" s="1" t="str">
        <f t="shared" si="112"/>
        <v>police/sheriff</v>
      </c>
      <c r="AU872" s="1" t="b">
        <f t="shared" si="113"/>
        <v>1</v>
      </c>
      <c r="AV872" s="1" t="b">
        <f t="shared" si="114"/>
        <v>0</v>
      </c>
      <c r="AW872" s="1" t="str">
        <f t="shared" si="115"/>
        <v>None</v>
      </c>
      <c r="AX872" s="1" t="b">
        <f t="shared" si="116"/>
        <v>0</v>
      </c>
      <c r="AY872" s="1" t="b">
        <f t="shared" si="117"/>
        <v>0</v>
      </c>
      <c r="AZ872" s="1" t="b">
        <f t="shared" si="118"/>
        <v>0</v>
      </c>
      <c r="BA872" s="1" t="b">
        <f t="shared" si="119"/>
        <v>0</v>
      </c>
      <c r="BB872" s="1" t="b">
        <f t="shared" si="120"/>
        <v>1</v>
      </c>
    </row>
    <row r="873">
      <c r="A873" s="16" t="s">
        <v>3695</v>
      </c>
      <c r="B873" s="17">
        <v>43027.0</v>
      </c>
      <c r="C873" s="4" t="s">
        <v>1307</v>
      </c>
      <c r="D873" s="3" t="s">
        <v>1308</v>
      </c>
      <c r="E873" s="3" t="s">
        <v>53</v>
      </c>
      <c r="F873" s="18" t="s">
        <v>55</v>
      </c>
      <c r="G873" s="6"/>
      <c r="H873" s="6"/>
      <c r="I873" s="25"/>
      <c r="J873" s="27"/>
      <c r="K873" s="19" t="s">
        <v>83</v>
      </c>
      <c r="L873" s="3" t="s">
        <v>59</v>
      </c>
      <c r="M873" s="3" t="s">
        <v>3324</v>
      </c>
      <c r="N873" s="3" t="s">
        <v>3324</v>
      </c>
      <c r="O873" s="3" t="s">
        <v>203</v>
      </c>
      <c r="P873" s="20" t="s">
        <v>3696</v>
      </c>
      <c r="Q873" s="36"/>
      <c r="R873" s="315"/>
      <c r="S873" s="21"/>
      <c r="T873" s="25"/>
      <c r="U873" s="7" t="s">
        <v>3697</v>
      </c>
      <c r="V873" s="12"/>
      <c r="W873" s="5"/>
      <c r="X873" s="5" t="str">
        <f t="shared" si="121"/>
        <v>
</v>
      </c>
      <c r="Y873" s="12"/>
      <c r="Z873" s="5"/>
      <c r="AA873" s="5" t="str">
        <f t="shared" si="122"/>
        <v>
</v>
      </c>
      <c r="AB873" s="12"/>
      <c r="AC873" s="12"/>
      <c r="AD873" s="5" t="str">
        <f t="shared" si="123"/>
        <v>
</v>
      </c>
      <c r="AE873" s="12"/>
      <c r="AF873" s="12"/>
      <c r="AG873" s="12" t="str">
        <f t="shared" si="124"/>
        <v>
</v>
      </c>
      <c r="AH873" s="12">
        <v>0.0</v>
      </c>
      <c r="AI873" s="12" t="str">
        <f t="shared" si="101"/>
        <v>Graffiti</v>
      </c>
      <c r="AJ873" s="12" t="str">
        <f t="shared" si="102"/>
        <v>graffiti</v>
      </c>
      <c r="AK873" s="22" t="str">
        <f t="shared" si="125"/>
        <v/>
      </c>
      <c r="AL873" s="39" t="str">
        <f t="shared" si="104"/>
        <v/>
      </c>
      <c r="AM873" s="1" t="str">
        <f t="shared" si="126"/>
        <v/>
      </c>
      <c r="AN873" s="2" t="b">
        <f t="shared" si="106"/>
        <v>0</v>
      </c>
      <c r="AO873" s="1" t="b">
        <f t="shared" si="107"/>
        <v>0</v>
      </c>
      <c r="AP873" s="1" t="str">
        <f t="shared" si="108"/>
        <v>no involvement</v>
      </c>
      <c r="AQ873" s="1" t="b">
        <f t="shared" si="109"/>
        <v>0</v>
      </c>
      <c r="AR873" s="1" t="b">
        <f t="shared" si="110"/>
        <v>0</v>
      </c>
      <c r="AS873" s="1" t="b">
        <f t="shared" si="111"/>
        <v>0</v>
      </c>
      <c r="AT873" s="1" t="str">
        <f t="shared" si="112"/>
        <v>None</v>
      </c>
      <c r="AU873" s="1" t="b">
        <f t="shared" si="113"/>
        <v>0</v>
      </c>
      <c r="AV873" s="1" t="b">
        <f t="shared" si="114"/>
        <v>0</v>
      </c>
      <c r="AW873" s="1" t="str">
        <f t="shared" si="115"/>
        <v>None</v>
      </c>
      <c r="AX873" s="1" t="b">
        <f t="shared" si="116"/>
        <v>0</v>
      </c>
      <c r="AY873" s="1" t="b">
        <f t="shared" si="117"/>
        <v>0</v>
      </c>
      <c r="AZ873" s="1" t="b">
        <f t="shared" si="118"/>
        <v>0</v>
      </c>
      <c r="BA873" s="1" t="b">
        <f t="shared" si="119"/>
        <v>0</v>
      </c>
      <c r="BB873" s="1" t="b">
        <f t="shared" si="120"/>
        <v>0</v>
      </c>
    </row>
    <row r="874">
      <c r="A874" s="16" t="s">
        <v>3698</v>
      </c>
      <c r="B874" s="17">
        <v>43028.0</v>
      </c>
      <c r="C874" s="4" t="s">
        <v>3699</v>
      </c>
      <c r="D874" s="3" t="s">
        <v>52</v>
      </c>
      <c r="E874" s="3" t="s">
        <v>96</v>
      </c>
      <c r="F874" s="6" t="s">
        <v>1414</v>
      </c>
      <c r="G874" s="18"/>
      <c r="H874" s="18"/>
      <c r="I874" s="25"/>
      <c r="J874" s="27"/>
      <c r="K874" s="19" t="s">
        <v>625</v>
      </c>
      <c r="L874" s="3" t="s">
        <v>1903</v>
      </c>
      <c r="M874" s="3" t="s">
        <v>3324</v>
      </c>
      <c r="N874" s="3" t="s">
        <v>3324</v>
      </c>
      <c r="O874" s="3" t="s">
        <v>893</v>
      </c>
      <c r="P874" s="74"/>
      <c r="Q874" s="21"/>
      <c r="R874" s="21"/>
      <c r="S874" s="3" t="s">
        <v>88</v>
      </c>
      <c r="T874" s="7" t="s">
        <v>3700</v>
      </c>
      <c r="U874" s="7" t="s">
        <v>3701</v>
      </c>
      <c r="V874" s="5" t="s">
        <v>68</v>
      </c>
      <c r="W874" s="5" t="s">
        <v>71</v>
      </c>
      <c r="X874" s="5" t="str">
        <f t="shared" si="121"/>
        <v>community members
other</v>
      </c>
      <c r="Y874" s="5" t="s">
        <v>68</v>
      </c>
      <c r="Z874" s="5" t="s">
        <v>69</v>
      </c>
      <c r="AA874" s="5" t="str">
        <f t="shared" si="122"/>
        <v>community members
clean up/cover up</v>
      </c>
      <c r="AB874" s="12"/>
      <c r="AC874" s="12"/>
      <c r="AD874" s="5" t="str">
        <f t="shared" si="123"/>
        <v>
</v>
      </c>
      <c r="AE874" s="12"/>
      <c r="AF874" s="12"/>
      <c r="AG874" s="12" t="str">
        <f t="shared" si="124"/>
        <v>
</v>
      </c>
      <c r="AH874" s="12">
        <v>2.0</v>
      </c>
      <c r="AI874" s="12" t="str">
        <f t="shared" si="101"/>
        <v>Other</v>
      </c>
      <c r="AJ874" s="12" t="str">
        <f t="shared" si="102"/>
        <v>other</v>
      </c>
      <c r="AK874" s="22" t="str">
        <f t="shared" si="125"/>
        <v>other, clean up/cover up</v>
      </c>
      <c r="AL874" s="23" t="str">
        <f t="shared" si="104"/>
        <v>community members, community members</v>
      </c>
      <c r="AM874" s="1" t="str">
        <f t="shared" si="126"/>
        <v/>
      </c>
      <c r="AN874" s="2" t="b">
        <f t="shared" si="106"/>
        <v>0</v>
      </c>
      <c r="AO874" s="1" t="b">
        <f t="shared" si="107"/>
        <v>0</v>
      </c>
      <c r="AP874" s="1" t="str">
        <f t="shared" si="108"/>
        <v>no involvement</v>
      </c>
      <c r="AQ874" s="1" t="b">
        <f t="shared" si="109"/>
        <v>0</v>
      </c>
      <c r="AR874" s="1" t="b">
        <f t="shared" si="110"/>
        <v>0</v>
      </c>
      <c r="AS874" s="1" t="b">
        <f t="shared" si="111"/>
        <v>1</v>
      </c>
      <c r="AT874" s="1" t="str">
        <f t="shared" si="112"/>
        <v>community members</v>
      </c>
      <c r="AU874" s="1" t="b">
        <f t="shared" si="113"/>
        <v>0</v>
      </c>
      <c r="AV874" s="1" t="b">
        <f t="shared" si="114"/>
        <v>1</v>
      </c>
      <c r="AW874" s="1" t="str">
        <f t="shared" si="115"/>
        <v>community members</v>
      </c>
      <c r="AX874" s="1" t="b">
        <f t="shared" si="116"/>
        <v>0</v>
      </c>
      <c r="AY874" s="1" t="b">
        <f t="shared" si="117"/>
        <v>0</v>
      </c>
      <c r="AZ874" s="1" t="b">
        <f t="shared" si="118"/>
        <v>0</v>
      </c>
      <c r="BA874" s="1" t="b">
        <f t="shared" si="119"/>
        <v>0</v>
      </c>
      <c r="BB874" s="1" t="b">
        <f t="shared" si="120"/>
        <v>1</v>
      </c>
    </row>
    <row r="875">
      <c r="A875" s="16" t="s">
        <v>3702</v>
      </c>
      <c r="B875" s="17">
        <v>43033.0</v>
      </c>
      <c r="C875" s="4" t="s">
        <v>1663</v>
      </c>
      <c r="D875" s="3" t="s">
        <v>1664</v>
      </c>
      <c r="E875" s="3" t="s">
        <v>53</v>
      </c>
      <c r="F875" s="18" t="s">
        <v>446</v>
      </c>
      <c r="G875" s="6"/>
      <c r="H875" s="6"/>
      <c r="I875" s="7" t="s">
        <v>3703</v>
      </c>
      <c r="J875" s="104" t="s">
        <v>1815</v>
      </c>
      <c r="K875" s="19" t="s">
        <v>83</v>
      </c>
      <c r="L875" s="3" t="s">
        <v>804</v>
      </c>
      <c r="M875" s="3" t="s">
        <v>3324</v>
      </c>
      <c r="N875" s="3" t="s">
        <v>3324</v>
      </c>
      <c r="O875" s="3" t="s">
        <v>804</v>
      </c>
      <c r="P875" s="20" t="s">
        <v>3704</v>
      </c>
      <c r="Q875" s="36"/>
      <c r="R875" s="3"/>
      <c r="S875" s="21"/>
      <c r="T875" s="7" t="s">
        <v>3705</v>
      </c>
      <c r="U875" s="7" t="s">
        <v>3706</v>
      </c>
      <c r="V875" s="5" t="s">
        <v>636</v>
      </c>
      <c r="W875" s="5" t="s">
        <v>69</v>
      </c>
      <c r="X875" s="5" t="str">
        <f t="shared" si="121"/>
        <v>homeowner/car owner
clean up/cover up</v>
      </c>
      <c r="Y875" s="12"/>
      <c r="Z875" s="5"/>
      <c r="AA875" s="5" t="str">
        <f t="shared" si="122"/>
        <v>
</v>
      </c>
      <c r="AB875" s="12"/>
      <c r="AC875" s="12"/>
      <c r="AD875" s="5" t="str">
        <f t="shared" si="123"/>
        <v>
</v>
      </c>
      <c r="AE875" s="12"/>
      <c r="AF875" s="12"/>
      <c r="AG875" s="12" t="str">
        <f t="shared" si="124"/>
        <v>
</v>
      </c>
      <c r="AH875" s="12">
        <v>1.0</v>
      </c>
      <c r="AI875" s="12" t="str">
        <f t="shared" si="101"/>
        <v>Symbol</v>
      </c>
      <c r="AJ875" s="12" t="str">
        <f t="shared" si="102"/>
        <v>other</v>
      </c>
      <c r="AK875" s="22" t="str">
        <f t="shared" si="125"/>
        <v>clean up/cover up</v>
      </c>
      <c r="AL875" s="39" t="str">
        <f t="shared" si="104"/>
        <v>clean up/cover up</v>
      </c>
      <c r="AM875" s="1" t="str">
        <f t="shared" si="126"/>
        <v/>
      </c>
      <c r="AN875" s="2" t="b">
        <f t="shared" si="106"/>
        <v>0</v>
      </c>
      <c r="AO875" s="1" t="b">
        <f t="shared" si="107"/>
        <v>0</v>
      </c>
      <c r="AP875" s="1" t="str">
        <f t="shared" si="108"/>
        <v>no involvement</v>
      </c>
      <c r="AQ875" s="1" t="b">
        <f t="shared" si="109"/>
        <v>0</v>
      </c>
      <c r="AR875" s="1" t="b">
        <f t="shared" si="110"/>
        <v>0</v>
      </c>
      <c r="AS875" s="1" t="b">
        <f t="shared" si="111"/>
        <v>1</v>
      </c>
      <c r="AT875" s="1" t="str">
        <f t="shared" si="112"/>
        <v>homeowner/car owner</v>
      </c>
      <c r="AU875" s="1" t="b">
        <f t="shared" si="113"/>
        <v>0</v>
      </c>
      <c r="AV875" s="1" t="b">
        <f t="shared" si="114"/>
        <v>0</v>
      </c>
      <c r="AW875" s="1" t="str">
        <f t="shared" si="115"/>
        <v>None</v>
      </c>
      <c r="AX875" s="1" t="b">
        <f t="shared" si="116"/>
        <v>0</v>
      </c>
      <c r="AY875" s="1" t="b">
        <f t="shared" si="117"/>
        <v>0</v>
      </c>
      <c r="AZ875" s="1" t="b">
        <f t="shared" si="118"/>
        <v>0</v>
      </c>
      <c r="BA875" s="1" t="b">
        <f t="shared" si="119"/>
        <v>0</v>
      </c>
      <c r="BB875" s="1" t="b">
        <f t="shared" si="120"/>
        <v>1</v>
      </c>
    </row>
    <row r="876">
      <c r="A876" s="16" t="s">
        <v>3707</v>
      </c>
      <c r="B876" s="17">
        <v>43034.0</v>
      </c>
      <c r="C876" s="4" t="s">
        <v>422</v>
      </c>
      <c r="D876" s="3" t="s">
        <v>423</v>
      </c>
      <c r="E876" s="3" t="s">
        <v>53</v>
      </c>
      <c r="F876" s="18" t="s">
        <v>54</v>
      </c>
      <c r="G876" s="6"/>
      <c r="H876" s="6"/>
      <c r="I876" s="25"/>
      <c r="J876" s="27"/>
      <c r="K876" s="19" t="s">
        <v>83</v>
      </c>
      <c r="L876" s="3" t="s">
        <v>59</v>
      </c>
      <c r="M876" s="3" t="s">
        <v>3324</v>
      </c>
      <c r="N876" s="3" t="s">
        <v>3324</v>
      </c>
      <c r="O876" s="3" t="s">
        <v>350</v>
      </c>
      <c r="P876" s="20" t="s">
        <v>3708</v>
      </c>
      <c r="Q876" s="45" t="s">
        <v>359</v>
      </c>
      <c r="R876" s="3"/>
      <c r="S876" s="21"/>
      <c r="T876" s="7" t="s">
        <v>3709</v>
      </c>
      <c r="U876" s="120" t="s">
        <v>3710</v>
      </c>
      <c r="V876" s="5" t="s">
        <v>636</v>
      </c>
      <c r="W876" s="5" t="s">
        <v>71</v>
      </c>
      <c r="X876" s="5" t="str">
        <f t="shared" si="121"/>
        <v>homeowner/car owner
other</v>
      </c>
      <c r="Y876" s="12"/>
      <c r="Z876" s="5"/>
      <c r="AA876" s="5" t="str">
        <f t="shared" si="122"/>
        <v>
</v>
      </c>
      <c r="AB876" s="12"/>
      <c r="AC876" s="12"/>
      <c r="AD876" s="5" t="str">
        <f t="shared" si="123"/>
        <v>
</v>
      </c>
      <c r="AE876" s="12"/>
      <c r="AF876" s="12"/>
      <c r="AG876" s="12" t="str">
        <f t="shared" si="124"/>
        <v>
</v>
      </c>
      <c r="AH876" s="12">
        <v>1.0</v>
      </c>
      <c r="AI876" s="12" t="str">
        <f t="shared" si="101"/>
        <v>Vandalism</v>
      </c>
      <c r="AJ876" s="12" t="str">
        <f t="shared" si="102"/>
        <v>vandalism</v>
      </c>
      <c r="AK876" s="22" t="str">
        <f t="shared" si="125"/>
        <v>other</v>
      </c>
      <c r="AL876" s="39" t="str">
        <f t="shared" si="104"/>
        <v>other</v>
      </c>
      <c r="AM876" s="1" t="str">
        <f t="shared" si="126"/>
        <v>Trump Supporter</v>
      </c>
      <c r="AN876" s="2" t="b">
        <f t="shared" si="106"/>
        <v>0</v>
      </c>
      <c r="AO876" s="1" t="b">
        <f t="shared" si="107"/>
        <v>0</v>
      </c>
      <c r="AP876" s="1" t="str">
        <f t="shared" si="108"/>
        <v>no involvement</v>
      </c>
      <c r="AQ876" s="1" t="b">
        <f t="shared" si="109"/>
        <v>0</v>
      </c>
      <c r="AR876" s="1" t="b">
        <f t="shared" si="110"/>
        <v>0</v>
      </c>
      <c r="AS876" s="1" t="b">
        <f t="shared" si="111"/>
        <v>0</v>
      </c>
      <c r="AT876" s="1" t="str">
        <f t="shared" si="112"/>
        <v>None</v>
      </c>
      <c r="AU876" s="1" t="b">
        <f t="shared" si="113"/>
        <v>0</v>
      </c>
      <c r="AV876" s="1" t="b">
        <f t="shared" si="114"/>
        <v>1</v>
      </c>
      <c r="AW876" s="1" t="str">
        <f t="shared" si="115"/>
        <v>homeowner/car owner</v>
      </c>
      <c r="AX876" s="1" t="b">
        <f t="shared" si="116"/>
        <v>0</v>
      </c>
      <c r="AY876" s="1" t="b">
        <f t="shared" si="117"/>
        <v>0</v>
      </c>
      <c r="AZ876" s="1" t="b">
        <f t="shared" si="118"/>
        <v>0</v>
      </c>
      <c r="BA876" s="1" t="b">
        <f t="shared" si="119"/>
        <v>0</v>
      </c>
      <c r="BB876" s="1" t="b">
        <f t="shared" si="120"/>
        <v>0</v>
      </c>
    </row>
    <row r="877">
      <c r="A877" s="16" t="s">
        <v>3711</v>
      </c>
      <c r="B877" s="17">
        <v>43036.0</v>
      </c>
      <c r="C877" s="4" t="s">
        <v>3712</v>
      </c>
      <c r="D877" s="3" t="s">
        <v>477</v>
      </c>
      <c r="E877" s="3" t="s">
        <v>53</v>
      </c>
      <c r="F877" s="18" t="s">
        <v>82</v>
      </c>
      <c r="G877" s="18"/>
      <c r="H877" s="18"/>
      <c r="I877" s="25"/>
      <c r="J877" s="27"/>
      <c r="K877" s="19" t="s">
        <v>83</v>
      </c>
      <c r="L877" s="3" t="s">
        <v>771</v>
      </c>
      <c r="M877" s="3" t="s">
        <v>3324</v>
      </c>
      <c r="N877" s="3" t="s">
        <v>3324</v>
      </c>
      <c r="O877" s="3" t="s">
        <v>214</v>
      </c>
      <c r="P877" s="20" t="s">
        <v>3713</v>
      </c>
      <c r="Q877" s="21"/>
      <c r="R877" s="21"/>
      <c r="S877" s="21"/>
      <c r="T877" s="7" t="s">
        <v>3714</v>
      </c>
      <c r="U877" s="25"/>
      <c r="V877" s="5" t="s">
        <v>636</v>
      </c>
      <c r="W877" s="5" t="s">
        <v>69</v>
      </c>
      <c r="X877" s="5" t="str">
        <f t="shared" si="121"/>
        <v>homeowner/car owner
clean up/cover up</v>
      </c>
      <c r="Y877" s="5" t="s">
        <v>70</v>
      </c>
      <c r="Z877" s="5" t="s">
        <v>71</v>
      </c>
      <c r="AA877" s="5" t="str">
        <f t="shared" si="122"/>
        <v>police/sheriff
other</v>
      </c>
      <c r="AB877" s="12"/>
      <c r="AC877" s="12"/>
      <c r="AD877" s="5" t="str">
        <f t="shared" si="123"/>
        <v>
</v>
      </c>
      <c r="AE877" s="12"/>
      <c r="AF877" s="12"/>
      <c r="AG877" s="12" t="str">
        <f t="shared" si="124"/>
        <v>
</v>
      </c>
      <c r="AH877" s="12">
        <v>2.0</v>
      </c>
      <c r="AI877" s="12" t="str">
        <f t="shared" si="101"/>
        <v>Other</v>
      </c>
      <c r="AJ877" s="12" t="str">
        <f t="shared" si="102"/>
        <v>none</v>
      </c>
      <c r="AK877" s="22" t="str">
        <f t="shared" si="125"/>
        <v>clean up/cover up, other</v>
      </c>
      <c r="AL877" s="23" t="str">
        <f t="shared" si="104"/>
        <v>homeowner/car owner, police/sheriff</v>
      </c>
      <c r="AM877" s="1" t="str">
        <f t="shared" si="126"/>
        <v/>
      </c>
      <c r="AN877" s="2" t="b">
        <f t="shared" si="106"/>
        <v>0</v>
      </c>
      <c r="AO877" s="1" t="b">
        <f t="shared" si="107"/>
        <v>1</v>
      </c>
      <c r="AP877" s="1" t="str">
        <f t="shared" si="108"/>
        <v>other</v>
      </c>
      <c r="AQ877" s="1" t="b">
        <f t="shared" si="109"/>
        <v>0</v>
      </c>
      <c r="AR877" s="1" t="b">
        <f t="shared" si="110"/>
        <v>0</v>
      </c>
      <c r="AS877" s="1" t="b">
        <f t="shared" si="111"/>
        <v>1</v>
      </c>
      <c r="AT877" s="1" t="str">
        <f t="shared" si="112"/>
        <v>homeowner/car owner</v>
      </c>
      <c r="AU877" s="1" t="b">
        <f t="shared" si="113"/>
        <v>0</v>
      </c>
      <c r="AV877" s="1" t="b">
        <f t="shared" si="114"/>
        <v>1</v>
      </c>
      <c r="AW877" s="1" t="str">
        <f t="shared" si="115"/>
        <v>police/sheriff</v>
      </c>
      <c r="AX877" s="1" t="b">
        <f t="shared" si="116"/>
        <v>0</v>
      </c>
      <c r="AY877" s="1" t="b">
        <f t="shared" si="117"/>
        <v>0</v>
      </c>
      <c r="AZ877" s="1" t="b">
        <f t="shared" si="118"/>
        <v>0</v>
      </c>
      <c r="BA877" s="1" t="b">
        <f t="shared" si="119"/>
        <v>0</v>
      </c>
      <c r="BB877" s="1" t="b">
        <f t="shared" si="120"/>
        <v>1</v>
      </c>
    </row>
    <row r="878">
      <c r="A878" s="16" t="s">
        <v>3671</v>
      </c>
      <c r="B878" s="17">
        <v>43042.0</v>
      </c>
      <c r="C878" s="4" t="s">
        <v>3672</v>
      </c>
      <c r="D878" s="3" t="s">
        <v>1036</v>
      </c>
      <c r="E878" s="3" t="s">
        <v>53</v>
      </c>
      <c r="F878" s="18" t="s">
        <v>54</v>
      </c>
      <c r="G878" s="6"/>
      <c r="H878" s="6"/>
      <c r="I878" s="25"/>
      <c r="J878" s="27"/>
      <c r="K878" s="19" t="s">
        <v>83</v>
      </c>
      <c r="L878" s="3" t="s">
        <v>59</v>
      </c>
      <c r="M878" s="3" t="s">
        <v>3324</v>
      </c>
      <c r="N878" s="3" t="s">
        <v>3324</v>
      </c>
      <c r="O878" s="3" t="s">
        <v>214</v>
      </c>
      <c r="P878" s="20" t="s">
        <v>3715</v>
      </c>
      <c r="Q878" s="36"/>
      <c r="R878" s="21"/>
      <c r="S878" s="21"/>
      <c r="T878" s="7" t="s">
        <v>561</v>
      </c>
      <c r="U878" s="25"/>
      <c r="V878" s="5" t="s">
        <v>70</v>
      </c>
      <c r="W878" s="5" t="s">
        <v>71</v>
      </c>
      <c r="X878" s="5" t="str">
        <f t="shared" si="121"/>
        <v>police/sheriff
other</v>
      </c>
      <c r="Y878" s="12"/>
      <c r="Z878" s="5"/>
      <c r="AA878" s="5" t="str">
        <f t="shared" si="122"/>
        <v>
</v>
      </c>
      <c r="AB878" s="12"/>
      <c r="AC878" s="12"/>
      <c r="AD878" s="5" t="str">
        <f t="shared" si="123"/>
        <v>
</v>
      </c>
      <c r="AE878" s="12"/>
      <c r="AF878" s="12"/>
      <c r="AG878" s="12" t="str">
        <f t="shared" si="124"/>
        <v>
</v>
      </c>
      <c r="AH878" s="12">
        <v>1.0</v>
      </c>
      <c r="AI878" s="12" t="str">
        <f t="shared" si="101"/>
        <v>Vandalism</v>
      </c>
      <c r="AJ878" s="12" t="str">
        <f t="shared" si="102"/>
        <v>vandalism</v>
      </c>
      <c r="AK878" s="22" t="str">
        <f t="shared" si="125"/>
        <v>other</v>
      </c>
      <c r="AL878" s="39" t="str">
        <f t="shared" si="104"/>
        <v>other</v>
      </c>
      <c r="AM878" s="1" t="str">
        <f t="shared" si="126"/>
        <v/>
      </c>
      <c r="AN878" s="2" t="b">
        <f t="shared" si="106"/>
        <v>0</v>
      </c>
      <c r="AO878" s="1" t="b">
        <f t="shared" si="107"/>
        <v>1</v>
      </c>
      <c r="AP878" s="1" t="str">
        <f t="shared" si="108"/>
        <v>other</v>
      </c>
      <c r="AQ878" s="1" t="b">
        <f t="shared" si="109"/>
        <v>0</v>
      </c>
      <c r="AR878" s="1" t="b">
        <f t="shared" si="110"/>
        <v>0</v>
      </c>
      <c r="AS878" s="1" t="b">
        <f t="shared" si="111"/>
        <v>0</v>
      </c>
      <c r="AT878" s="1" t="str">
        <f t="shared" si="112"/>
        <v>None</v>
      </c>
      <c r="AU878" s="1" t="b">
        <f t="shared" si="113"/>
        <v>0</v>
      </c>
      <c r="AV878" s="1" t="b">
        <f t="shared" si="114"/>
        <v>1</v>
      </c>
      <c r="AW878" s="1" t="str">
        <f t="shared" si="115"/>
        <v>police/sheriff</v>
      </c>
      <c r="AX878" s="1" t="b">
        <f t="shared" si="116"/>
        <v>0</v>
      </c>
      <c r="AY878" s="1" t="b">
        <f t="shared" si="117"/>
        <v>0</v>
      </c>
      <c r="AZ878" s="1" t="b">
        <f t="shared" si="118"/>
        <v>0</v>
      </c>
      <c r="BA878" s="1" t="b">
        <f t="shared" si="119"/>
        <v>0</v>
      </c>
      <c r="BB878" s="1" t="b">
        <f t="shared" si="120"/>
        <v>1</v>
      </c>
    </row>
    <row r="879">
      <c r="A879" s="16" t="s">
        <v>3716</v>
      </c>
      <c r="B879" s="17">
        <v>43066.0</v>
      </c>
      <c r="C879" s="4" t="s">
        <v>3320</v>
      </c>
      <c r="D879" s="3" t="s">
        <v>333</v>
      </c>
      <c r="E879" s="3" t="s">
        <v>53</v>
      </c>
      <c r="F879" s="18" t="s">
        <v>82</v>
      </c>
      <c r="G879" s="18"/>
      <c r="H879" s="18"/>
      <c r="I879" s="25"/>
      <c r="J879" s="27"/>
      <c r="K879" s="19" t="s">
        <v>83</v>
      </c>
      <c r="L879" s="3" t="s">
        <v>329</v>
      </c>
      <c r="M879" s="3" t="s">
        <v>3324</v>
      </c>
      <c r="N879" s="3" t="s">
        <v>3324</v>
      </c>
      <c r="O879" s="3" t="s">
        <v>214</v>
      </c>
      <c r="P879" s="74"/>
      <c r="Q879" s="36"/>
      <c r="R879" s="21"/>
      <c r="S879" s="21"/>
      <c r="T879" s="7" t="s">
        <v>3717</v>
      </c>
      <c r="U879" s="25"/>
      <c r="V879" s="5" t="s">
        <v>68</v>
      </c>
      <c r="W879" s="5" t="s">
        <v>110</v>
      </c>
      <c r="X879" s="5" t="str">
        <f t="shared" si="121"/>
        <v>community members
policy/committee/system creation</v>
      </c>
      <c r="Y879" s="12"/>
      <c r="Z879" s="5"/>
      <c r="AA879" s="5" t="str">
        <f t="shared" si="122"/>
        <v>
</v>
      </c>
      <c r="AB879" s="12"/>
      <c r="AC879" s="12"/>
      <c r="AD879" s="5" t="str">
        <f t="shared" si="123"/>
        <v>
</v>
      </c>
      <c r="AE879" s="12"/>
      <c r="AF879" s="12"/>
      <c r="AG879" s="12" t="str">
        <f t="shared" si="124"/>
        <v>
</v>
      </c>
      <c r="AH879" s="12">
        <v>1.0</v>
      </c>
      <c r="AI879" s="12" t="str">
        <f t="shared" si="101"/>
        <v>Other</v>
      </c>
      <c r="AJ879" s="12" t="str">
        <f t="shared" si="102"/>
        <v>none</v>
      </c>
      <c r="AK879" s="22" t="str">
        <f t="shared" si="125"/>
        <v>policy/committee/system creation</v>
      </c>
      <c r="AL879" s="39" t="str">
        <f t="shared" si="104"/>
        <v>policy/committee/system creation</v>
      </c>
      <c r="AM879" s="1" t="str">
        <f t="shared" si="126"/>
        <v/>
      </c>
      <c r="AN879" s="2" t="b">
        <f t="shared" si="106"/>
        <v>0</v>
      </c>
      <c r="AO879" s="1" t="b">
        <f t="shared" si="107"/>
        <v>0</v>
      </c>
      <c r="AP879" s="1" t="str">
        <f t="shared" si="108"/>
        <v>no involvement</v>
      </c>
      <c r="AQ879" s="1" t="b">
        <f t="shared" si="109"/>
        <v>0</v>
      </c>
      <c r="AR879" s="1" t="b">
        <f t="shared" si="110"/>
        <v>0</v>
      </c>
      <c r="AS879" s="1" t="b">
        <f t="shared" si="111"/>
        <v>0</v>
      </c>
      <c r="AT879" s="1" t="str">
        <f t="shared" si="112"/>
        <v>None</v>
      </c>
      <c r="AU879" s="1" t="b">
        <f t="shared" si="113"/>
        <v>0</v>
      </c>
      <c r="AV879" s="1" t="b">
        <f t="shared" si="114"/>
        <v>0</v>
      </c>
      <c r="AW879" s="1" t="str">
        <f t="shared" si="115"/>
        <v>None</v>
      </c>
      <c r="AX879" s="1" t="b">
        <f t="shared" si="116"/>
        <v>1</v>
      </c>
      <c r="AY879" s="1" t="b">
        <f t="shared" si="117"/>
        <v>0</v>
      </c>
      <c r="AZ879" s="1" t="b">
        <f t="shared" si="118"/>
        <v>0</v>
      </c>
      <c r="BA879" s="1" t="b">
        <f t="shared" si="119"/>
        <v>1</v>
      </c>
      <c r="BB879" s="1" t="b">
        <f t="shared" si="120"/>
        <v>0</v>
      </c>
    </row>
    <row r="880">
      <c r="A880" s="16" t="s">
        <v>3718</v>
      </c>
      <c r="B880" s="17">
        <v>43074.0</v>
      </c>
      <c r="C880" s="4" t="s">
        <v>3675</v>
      </c>
      <c r="D880" s="3" t="s">
        <v>995</v>
      </c>
      <c r="E880" s="3" t="s">
        <v>53</v>
      </c>
      <c r="F880" s="18" t="s">
        <v>881</v>
      </c>
      <c r="G880" s="6"/>
      <c r="H880" s="6"/>
      <c r="I880" s="25"/>
      <c r="J880" s="27"/>
      <c r="K880" s="19" t="s">
        <v>83</v>
      </c>
      <c r="L880" s="3" t="s">
        <v>59</v>
      </c>
      <c r="M880" s="3" t="s">
        <v>3324</v>
      </c>
      <c r="N880" s="3" t="s">
        <v>3324</v>
      </c>
      <c r="O880" s="3" t="s">
        <v>3396</v>
      </c>
      <c r="P880" s="20" t="s">
        <v>3719</v>
      </c>
      <c r="Q880" s="3" t="s">
        <v>134</v>
      </c>
      <c r="R880" s="3"/>
      <c r="S880" s="21"/>
      <c r="T880" s="7" t="s">
        <v>3720</v>
      </c>
      <c r="U880" s="25"/>
      <c r="V880" s="5" t="s">
        <v>70</v>
      </c>
      <c r="W880" s="5" t="s">
        <v>69</v>
      </c>
      <c r="X880" s="5" t="str">
        <f t="shared" si="121"/>
        <v>police/sheriff
clean up/cover up</v>
      </c>
      <c r="Y880" s="12"/>
      <c r="Z880" s="5"/>
      <c r="AA880" s="5" t="str">
        <f t="shared" si="122"/>
        <v>
</v>
      </c>
      <c r="AB880" s="12"/>
      <c r="AC880" s="12"/>
      <c r="AD880" s="5" t="str">
        <f t="shared" si="123"/>
        <v>
</v>
      </c>
      <c r="AE880" s="12"/>
      <c r="AF880" s="12"/>
      <c r="AG880" s="12" t="str">
        <f t="shared" si="124"/>
        <v>
</v>
      </c>
      <c r="AH880" s="12">
        <v>1.0</v>
      </c>
      <c r="AI880" s="12" t="str">
        <f t="shared" si="101"/>
        <v>Symbol</v>
      </c>
      <c r="AJ880" s="12" t="str">
        <f t="shared" si="102"/>
        <v>other</v>
      </c>
      <c r="AK880" s="22" t="str">
        <f t="shared" si="125"/>
        <v>clean up/cover up</v>
      </c>
      <c r="AL880" s="23" t="str">
        <f t="shared" si="104"/>
        <v>clean up/cover up</v>
      </c>
      <c r="AM880" s="1" t="str">
        <f t="shared" si="126"/>
        <v>Jewish Community</v>
      </c>
      <c r="AN880" s="2" t="b">
        <f t="shared" si="106"/>
        <v>0</v>
      </c>
      <c r="AO880" s="1" t="b">
        <f t="shared" si="107"/>
        <v>1</v>
      </c>
      <c r="AP880" s="1" t="str">
        <f t="shared" si="108"/>
        <v>clean up/cover up</v>
      </c>
      <c r="AQ880" s="1" t="b">
        <f t="shared" si="109"/>
        <v>0</v>
      </c>
      <c r="AR880" s="1" t="b">
        <f t="shared" si="110"/>
        <v>0</v>
      </c>
      <c r="AS880" s="1" t="b">
        <f t="shared" si="111"/>
        <v>1</v>
      </c>
      <c r="AT880" s="1" t="str">
        <f t="shared" si="112"/>
        <v>police/sheriff</v>
      </c>
      <c r="AU880" s="1" t="b">
        <f t="shared" si="113"/>
        <v>0</v>
      </c>
      <c r="AV880" s="1" t="b">
        <f t="shared" si="114"/>
        <v>0</v>
      </c>
      <c r="AW880" s="1" t="str">
        <f t="shared" si="115"/>
        <v>None</v>
      </c>
      <c r="AX880" s="1" t="b">
        <f t="shared" si="116"/>
        <v>0</v>
      </c>
      <c r="AY880" s="1" t="b">
        <f t="shared" si="117"/>
        <v>0</v>
      </c>
      <c r="AZ880" s="1" t="b">
        <f t="shared" si="118"/>
        <v>0</v>
      </c>
      <c r="BA880" s="1" t="b">
        <f t="shared" si="119"/>
        <v>0</v>
      </c>
      <c r="BB880" s="1" t="b">
        <f t="shared" si="120"/>
        <v>1</v>
      </c>
    </row>
    <row r="881">
      <c r="A881" s="16" t="s">
        <v>3721</v>
      </c>
      <c r="B881" s="17">
        <v>43078.0</v>
      </c>
      <c r="C881" s="4" t="s">
        <v>1150</v>
      </c>
      <c r="D881" s="3" t="s">
        <v>220</v>
      </c>
      <c r="E881" s="3" t="s">
        <v>53</v>
      </c>
      <c r="F881" s="18" t="s">
        <v>881</v>
      </c>
      <c r="G881" s="6"/>
      <c r="H881" s="6"/>
      <c r="I881" s="25"/>
      <c r="J881" s="27"/>
      <c r="K881" s="19" t="s">
        <v>83</v>
      </c>
      <c r="L881" s="3" t="s">
        <v>212</v>
      </c>
      <c r="M881" s="3" t="s">
        <v>3324</v>
      </c>
      <c r="N881" s="3" t="s">
        <v>3324</v>
      </c>
      <c r="O881" s="3" t="s">
        <v>214</v>
      </c>
      <c r="P881" s="74"/>
      <c r="Q881" s="21"/>
      <c r="R881" s="21"/>
      <c r="S881" s="21"/>
      <c r="T881" s="7" t="s">
        <v>3722</v>
      </c>
      <c r="U881" s="7" t="s">
        <v>3723</v>
      </c>
      <c r="V881" s="5" t="s">
        <v>70</v>
      </c>
      <c r="W881" s="5" t="s">
        <v>71</v>
      </c>
      <c r="X881" s="5" t="str">
        <f t="shared" si="121"/>
        <v>police/sheriff
other</v>
      </c>
      <c r="Y881" s="12"/>
      <c r="Z881" s="5"/>
      <c r="AA881" s="5" t="str">
        <f t="shared" si="122"/>
        <v>
</v>
      </c>
      <c r="AB881" s="12"/>
      <c r="AC881" s="12"/>
      <c r="AD881" s="5" t="str">
        <f t="shared" si="123"/>
        <v>
</v>
      </c>
      <c r="AE881" s="12"/>
      <c r="AF881" s="12"/>
      <c r="AG881" s="12" t="str">
        <f t="shared" si="124"/>
        <v>
</v>
      </c>
      <c r="AH881" s="12">
        <v>1.0</v>
      </c>
      <c r="AI881" s="12" t="str">
        <f t="shared" si="101"/>
        <v>Symbol</v>
      </c>
      <c r="AJ881" s="12" t="str">
        <f t="shared" si="102"/>
        <v>other</v>
      </c>
      <c r="AK881" s="22" t="str">
        <f t="shared" si="125"/>
        <v>other</v>
      </c>
      <c r="AL881" s="23" t="str">
        <f t="shared" si="104"/>
        <v>other</v>
      </c>
      <c r="AM881" s="1" t="str">
        <f t="shared" si="126"/>
        <v/>
      </c>
      <c r="AN881" s="2" t="b">
        <f t="shared" si="106"/>
        <v>0</v>
      </c>
      <c r="AO881" s="1" t="b">
        <f t="shared" si="107"/>
        <v>1</v>
      </c>
      <c r="AP881" s="1" t="str">
        <f t="shared" si="108"/>
        <v>other</v>
      </c>
      <c r="AQ881" s="1" t="b">
        <f t="shared" si="109"/>
        <v>0</v>
      </c>
      <c r="AR881" s="1" t="b">
        <f t="shared" si="110"/>
        <v>0</v>
      </c>
      <c r="AS881" s="1" t="b">
        <f t="shared" si="111"/>
        <v>0</v>
      </c>
      <c r="AT881" s="1" t="str">
        <f t="shared" si="112"/>
        <v>None</v>
      </c>
      <c r="AU881" s="1" t="b">
        <f t="shared" si="113"/>
        <v>0</v>
      </c>
      <c r="AV881" s="1" t="b">
        <f t="shared" si="114"/>
        <v>1</v>
      </c>
      <c r="AW881" s="1" t="str">
        <f t="shared" si="115"/>
        <v>police/sheriff</v>
      </c>
      <c r="AX881" s="1" t="b">
        <f t="shared" si="116"/>
        <v>0</v>
      </c>
      <c r="AY881" s="1" t="b">
        <f t="shared" si="117"/>
        <v>0</v>
      </c>
      <c r="AZ881" s="1" t="b">
        <f t="shared" si="118"/>
        <v>0</v>
      </c>
      <c r="BA881" s="1" t="b">
        <f t="shared" si="119"/>
        <v>0</v>
      </c>
      <c r="BB881" s="1" t="b">
        <f t="shared" si="120"/>
        <v>1</v>
      </c>
    </row>
    <row r="882">
      <c r="A882" s="16" t="s">
        <v>3724</v>
      </c>
      <c r="B882" s="17">
        <v>43092.0</v>
      </c>
      <c r="C882" s="4" t="s">
        <v>395</v>
      </c>
      <c r="D882" s="3" t="s">
        <v>333</v>
      </c>
      <c r="E882" s="3" t="s">
        <v>659</v>
      </c>
      <c r="F882" s="18" t="s">
        <v>82</v>
      </c>
      <c r="G882" s="18"/>
      <c r="H882" s="18"/>
      <c r="I882" s="7" t="s">
        <v>3725</v>
      </c>
      <c r="J882" s="14" t="s">
        <v>3726</v>
      </c>
      <c r="K882" s="19" t="s">
        <v>83</v>
      </c>
      <c r="L882" s="3" t="s">
        <v>151</v>
      </c>
      <c r="M882" s="3" t="s">
        <v>3324</v>
      </c>
      <c r="N882" s="3" t="s">
        <v>3324</v>
      </c>
      <c r="O882" s="3" t="s">
        <v>85</v>
      </c>
      <c r="P882" s="74"/>
      <c r="Q882" s="36"/>
      <c r="R882" s="21"/>
      <c r="S882" s="21"/>
      <c r="T882" s="25"/>
      <c r="U882" s="120" t="s">
        <v>3727</v>
      </c>
      <c r="V882" s="12"/>
      <c r="W882" s="5"/>
      <c r="X882" s="5" t="str">
        <f t="shared" si="121"/>
        <v>
</v>
      </c>
      <c r="Y882" s="12"/>
      <c r="Z882" s="5"/>
      <c r="AA882" s="5" t="str">
        <f t="shared" si="122"/>
        <v>
</v>
      </c>
      <c r="AB882" s="12"/>
      <c r="AC882" s="12"/>
      <c r="AD882" s="5" t="str">
        <f t="shared" si="123"/>
        <v>
</v>
      </c>
      <c r="AE882" s="12"/>
      <c r="AF882" s="12"/>
      <c r="AG882" s="12" t="str">
        <f t="shared" si="124"/>
        <v>
</v>
      </c>
      <c r="AH882" s="12">
        <v>0.0</v>
      </c>
      <c r="AI882" s="12" t="str">
        <f t="shared" si="101"/>
        <v>Other</v>
      </c>
      <c r="AJ882" s="12" t="str">
        <f t="shared" si="102"/>
        <v>none</v>
      </c>
      <c r="AK882" s="22" t="str">
        <f t="shared" si="125"/>
        <v/>
      </c>
      <c r="AL882" s="39" t="str">
        <f t="shared" si="104"/>
        <v/>
      </c>
      <c r="AM882" s="1" t="str">
        <f t="shared" si="126"/>
        <v/>
      </c>
      <c r="AN882" s="2" t="b">
        <f t="shared" si="106"/>
        <v>0</v>
      </c>
      <c r="AO882" s="1" t="b">
        <f t="shared" si="107"/>
        <v>0</v>
      </c>
      <c r="AP882" s="1" t="str">
        <f t="shared" si="108"/>
        <v>no involvement</v>
      </c>
      <c r="AQ882" s="1" t="b">
        <f t="shared" si="109"/>
        <v>0</v>
      </c>
      <c r="AR882" s="1" t="b">
        <f t="shared" si="110"/>
        <v>0</v>
      </c>
      <c r="AS882" s="1" t="b">
        <f t="shared" si="111"/>
        <v>0</v>
      </c>
      <c r="AT882" s="1" t="str">
        <f t="shared" si="112"/>
        <v>None</v>
      </c>
      <c r="AU882" s="1" t="b">
        <f t="shared" si="113"/>
        <v>0</v>
      </c>
      <c r="AV882" s="1" t="b">
        <f t="shared" si="114"/>
        <v>0</v>
      </c>
      <c r="AW882" s="1" t="str">
        <f t="shared" si="115"/>
        <v>None</v>
      </c>
      <c r="AX882" s="1" t="b">
        <f t="shared" si="116"/>
        <v>0</v>
      </c>
      <c r="AY882" s="1" t="b">
        <f t="shared" si="117"/>
        <v>0</v>
      </c>
      <c r="AZ882" s="1" t="b">
        <f t="shared" si="118"/>
        <v>0</v>
      </c>
      <c r="BA882" s="1" t="b">
        <f t="shared" si="119"/>
        <v>0</v>
      </c>
      <c r="BB882" s="1" t="b">
        <f t="shared" si="120"/>
        <v>0</v>
      </c>
    </row>
    <row r="883">
      <c r="A883" s="16" t="s">
        <v>3728</v>
      </c>
      <c r="B883" s="17">
        <v>43100.0</v>
      </c>
      <c r="C883" s="4" t="s">
        <v>3729</v>
      </c>
      <c r="D883" s="3" t="s">
        <v>103</v>
      </c>
      <c r="E883" s="3" t="s">
        <v>53</v>
      </c>
      <c r="F883" s="18" t="s">
        <v>115</v>
      </c>
      <c r="G883" s="6"/>
      <c r="H883" s="6"/>
      <c r="I883" s="25"/>
      <c r="J883" s="27"/>
      <c r="K883" s="19" t="s">
        <v>83</v>
      </c>
      <c r="L883" s="3" t="s">
        <v>59</v>
      </c>
      <c r="M883" s="3" t="s">
        <v>3324</v>
      </c>
      <c r="N883" s="3" t="s">
        <v>3324</v>
      </c>
      <c r="O883" s="3" t="s">
        <v>1737</v>
      </c>
      <c r="P883" s="20" t="s">
        <v>3730</v>
      </c>
      <c r="Q883" s="21"/>
      <c r="R883" s="21"/>
      <c r="S883" s="21"/>
      <c r="T883" s="7" t="s">
        <v>3731</v>
      </c>
      <c r="U883" s="7" t="s">
        <v>3732</v>
      </c>
      <c r="V883" s="5" t="s">
        <v>68</v>
      </c>
      <c r="W883" s="5" t="s">
        <v>69</v>
      </c>
      <c r="X883" s="5" t="str">
        <f t="shared" si="121"/>
        <v>community members
clean up/cover up</v>
      </c>
      <c r="Y883" s="5" t="s">
        <v>70</v>
      </c>
      <c r="Z883" s="5" t="s">
        <v>71</v>
      </c>
      <c r="AA883" s="5" t="str">
        <f t="shared" si="122"/>
        <v>police/sheriff
other</v>
      </c>
      <c r="AB883" s="12"/>
      <c r="AC883" s="12"/>
      <c r="AD883" s="5" t="str">
        <f t="shared" si="123"/>
        <v>
</v>
      </c>
      <c r="AE883" s="12"/>
      <c r="AF883" s="12"/>
      <c r="AG883" s="12" t="str">
        <f t="shared" si="124"/>
        <v>
</v>
      </c>
      <c r="AH883" s="12">
        <v>2.0</v>
      </c>
      <c r="AI883" s="12" t="str">
        <f t="shared" si="101"/>
        <v>Crime</v>
      </c>
      <c r="AJ883" s="12" t="str">
        <f t="shared" si="102"/>
        <v>hate-crime</v>
      </c>
      <c r="AK883" s="22" t="str">
        <f t="shared" si="125"/>
        <v>clean up/cover up, other</v>
      </c>
      <c r="AL883" s="23" t="str">
        <f t="shared" si="104"/>
        <v>community members, police/sheriff</v>
      </c>
      <c r="AM883" s="1" t="str">
        <f t="shared" si="126"/>
        <v/>
      </c>
      <c r="AN883" s="2" t="b">
        <f t="shared" si="106"/>
        <v>0</v>
      </c>
      <c r="AO883" s="1" t="b">
        <f t="shared" si="107"/>
        <v>1</v>
      </c>
      <c r="AP883" s="1" t="str">
        <f t="shared" si="108"/>
        <v>other</v>
      </c>
      <c r="AQ883" s="1" t="b">
        <f t="shared" si="109"/>
        <v>0</v>
      </c>
      <c r="AR883" s="1" t="b">
        <f t="shared" si="110"/>
        <v>0</v>
      </c>
      <c r="AS883" s="1" t="b">
        <f t="shared" si="111"/>
        <v>1</v>
      </c>
      <c r="AT883" s="1" t="str">
        <f t="shared" si="112"/>
        <v>community members</v>
      </c>
      <c r="AU883" s="1" t="b">
        <f t="shared" si="113"/>
        <v>0</v>
      </c>
      <c r="AV883" s="1" t="b">
        <f t="shared" si="114"/>
        <v>1</v>
      </c>
      <c r="AW883" s="1" t="str">
        <f t="shared" si="115"/>
        <v>police/sheriff</v>
      </c>
      <c r="AX883" s="1" t="b">
        <f t="shared" si="116"/>
        <v>0</v>
      </c>
      <c r="AY883" s="1" t="b">
        <f t="shared" si="117"/>
        <v>0</v>
      </c>
      <c r="AZ883" s="1" t="b">
        <f t="shared" si="118"/>
        <v>0</v>
      </c>
      <c r="BA883" s="1" t="b">
        <f t="shared" si="119"/>
        <v>0</v>
      </c>
      <c r="BB883" s="1" t="b">
        <f t="shared" si="120"/>
        <v>1</v>
      </c>
    </row>
    <row r="884">
      <c r="A884" s="16" t="s">
        <v>3733</v>
      </c>
      <c r="B884" s="17">
        <v>43102.0</v>
      </c>
      <c r="C884" s="4" t="s">
        <v>395</v>
      </c>
      <c r="D884" s="3" t="s">
        <v>333</v>
      </c>
      <c r="E884" s="3" t="s">
        <v>96</v>
      </c>
      <c r="F884" s="18" t="s">
        <v>139</v>
      </c>
      <c r="G884" s="6"/>
      <c r="H884" s="6"/>
      <c r="I884" s="25"/>
      <c r="J884" s="27"/>
      <c r="K884" s="19" t="s">
        <v>83</v>
      </c>
      <c r="L884" s="3" t="s">
        <v>59</v>
      </c>
      <c r="M884" s="3" t="s">
        <v>3324</v>
      </c>
      <c r="N884" s="3" t="s">
        <v>3324</v>
      </c>
      <c r="O884" s="3" t="s">
        <v>85</v>
      </c>
      <c r="P884" s="74"/>
      <c r="Q884" s="36"/>
      <c r="R884" s="21"/>
      <c r="S884" s="21"/>
      <c r="T884" s="25"/>
      <c r="U884" s="25"/>
      <c r="V884" s="12"/>
      <c r="W884" s="5"/>
      <c r="X884" s="5" t="str">
        <f t="shared" si="121"/>
        <v>
</v>
      </c>
      <c r="Y884" s="12"/>
      <c r="Z884" s="5"/>
      <c r="AA884" s="5" t="str">
        <f t="shared" si="122"/>
        <v>
</v>
      </c>
      <c r="AB884" s="12"/>
      <c r="AC884" s="12"/>
      <c r="AD884" s="5" t="str">
        <f t="shared" si="123"/>
        <v>
</v>
      </c>
      <c r="AE884" s="12"/>
      <c r="AF884" s="12"/>
      <c r="AG884" s="12" t="str">
        <f t="shared" si="124"/>
        <v>
</v>
      </c>
      <c r="AH884" s="12">
        <v>0.0</v>
      </c>
      <c r="AI884" s="12" t="str">
        <f t="shared" si="101"/>
        <v>Symbol</v>
      </c>
      <c r="AJ884" s="12" t="str">
        <f t="shared" si="102"/>
        <v>hate-symbol</v>
      </c>
      <c r="AK884" s="22" t="str">
        <f t="shared" si="125"/>
        <v/>
      </c>
      <c r="AL884" s="39" t="str">
        <f t="shared" si="104"/>
        <v/>
      </c>
      <c r="AM884" s="1" t="str">
        <f t="shared" si="126"/>
        <v/>
      </c>
      <c r="AN884" s="2" t="b">
        <f t="shared" si="106"/>
        <v>0</v>
      </c>
      <c r="AO884" s="1" t="b">
        <f t="shared" si="107"/>
        <v>0</v>
      </c>
      <c r="AP884" s="1" t="str">
        <f t="shared" si="108"/>
        <v>no involvement</v>
      </c>
      <c r="AQ884" s="1" t="b">
        <f t="shared" si="109"/>
        <v>0</v>
      </c>
      <c r="AR884" s="1" t="b">
        <f t="shared" si="110"/>
        <v>0</v>
      </c>
      <c r="AS884" s="1" t="b">
        <f t="shared" si="111"/>
        <v>0</v>
      </c>
      <c r="AT884" s="1" t="str">
        <f t="shared" si="112"/>
        <v>None</v>
      </c>
      <c r="AU884" s="1" t="b">
        <f t="shared" si="113"/>
        <v>0</v>
      </c>
      <c r="AV884" s="1" t="b">
        <f t="shared" si="114"/>
        <v>0</v>
      </c>
      <c r="AW884" s="1" t="str">
        <f t="shared" si="115"/>
        <v>None</v>
      </c>
      <c r="AX884" s="1" t="b">
        <f t="shared" si="116"/>
        <v>0</v>
      </c>
      <c r="AY884" s="1" t="b">
        <f t="shared" si="117"/>
        <v>0</v>
      </c>
      <c r="AZ884" s="1" t="b">
        <f t="shared" si="118"/>
        <v>0</v>
      </c>
      <c r="BA884" s="1" t="b">
        <f t="shared" si="119"/>
        <v>0</v>
      </c>
      <c r="BB884" s="1" t="b">
        <f t="shared" si="120"/>
        <v>0</v>
      </c>
    </row>
    <row r="885">
      <c r="A885" s="16" t="s">
        <v>3734</v>
      </c>
      <c r="B885" s="17">
        <v>43105.0</v>
      </c>
      <c r="C885" s="4" t="s">
        <v>3735</v>
      </c>
      <c r="D885" s="3" t="s">
        <v>81</v>
      </c>
      <c r="E885" s="3" t="s">
        <v>53</v>
      </c>
      <c r="F885" s="18" t="s">
        <v>202</v>
      </c>
      <c r="G885" s="316"/>
      <c r="H885" s="316"/>
      <c r="I885" s="25"/>
      <c r="J885" s="27"/>
      <c r="K885" s="19" t="s">
        <v>83</v>
      </c>
      <c r="L885" s="3" t="s">
        <v>212</v>
      </c>
      <c r="M885" s="3" t="s">
        <v>3324</v>
      </c>
      <c r="N885" s="3" t="s">
        <v>3324</v>
      </c>
      <c r="O885" s="3" t="s">
        <v>3444</v>
      </c>
      <c r="P885" s="20" t="s">
        <v>3736</v>
      </c>
      <c r="Q885" s="3" t="s">
        <v>134</v>
      </c>
      <c r="R885" s="21"/>
      <c r="S885" s="3"/>
      <c r="T885" s="7" t="s">
        <v>3737</v>
      </c>
      <c r="U885" s="25"/>
      <c r="V885" s="5" t="s">
        <v>70</v>
      </c>
      <c r="W885" s="5" t="s">
        <v>71</v>
      </c>
      <c r="X885" s="5" t="str">
        <f t="shared" si="121"/>
        <v>police/sheriff
other</v>
      </c>
      <c r="Y885" s="5" t="s">
        <v>109</v>
      </c>
      <c r="Z885" s="5" t="s">
        <v>111</v>
      </c>
      <c r="AA885" s="5" t="str">
        <f t="shared" si="122"/>
        <v>mayor/council member
letters/statements</v>
      </c>
      <c r="AB885" s="5" t="s">
        <v>171</v>
      </c>
      <c r="AC885" s="5" t="s">
        <v>111</v>
      </c>
      <c r="AD885" s="5" t="str">
        <f t="shared" si="123"/>
        <v>ADL
letters/statements</v>
      </c>
      <c r="AE885" s="12"/>
      <c r="AF885" s="12"/>
      <c r="AG885" s="12" t="str">
        <f t="shared" si="124"/>
        <v>
</v>
      </c>
      <c r="AH885" s="12">
        <v>3.0</v>
      </c>
      <c r="AI885" s="12" t="str">
        <f t="shared" si="101"/>
        <v>Incident</v>
      </c>
      <c r="AJ885" s="12" t="str">
        <f t="shared" si="102"/>
        <v>antisemitic-incident</v>
      </c>
      <c r="AK885" s="22" t="str">
        <f t="shared" si="125"/>
        <v>other, letters/statements, letters/statements</v>
      </c>
      <c r="AL885" s="23" t="str">
        <f t="shared" si="104"/>
        <v>police/sheriff, mayor/council member, ADL</v>
      </c>
      <c r="AM885" s="1" t="str">
        <f t="shared" si="126"/>
        <v>Jewish Community</v>
      </c>
      <c r="AN885" s="2" t="b">
        <f t="shared" si="106"/>
        <v>0</v>
      </c>
      <c r="AO885" s="1" t="b">
        <f t="shared" si="107"/>
        <v>1</v>
      </c>
      <c r="AP885" s="1" t="str">
        <f t="shared" si="108"/>
        <v>other</v>
      </c>
      <c r="AQ885" s="1" t="b">
        <f t="shared" si="109"/>
        <v>0</v>
      </c>
      <c r="AR885" s="1" t="b">
        <f t="shared" si="110"/>
        <v>1</v>
      </c>
      <c r="AS885" s="1" t="b">
        <f t="shared" si="111"/>
        <v>0</v>
      </c>
      <c r="AT885" s="1" t="str">
        <f t="shared" si="112"/>
        <v>None</v>
      </c>
      <c r="AU885" s="1" t="b">
        <f t="shared" si="113"/>
        <v>0</v>
      </c>
      <c r="AV885" s="1" t="b">
        <f t="shared" si="114"/>
        <v>1</v>
      </c>
      <c r="AW885" s="1" t="str">
        <f t="shared" si="115"/>
        <v>police/sheriff</v>
      </c>
      <c r="AX885" s="1" t="b">
        <f t="shared" si="116"/>
        <v>0</v>
      </c>
      <c r="AY885" s="1" t="b">
        <f t="shared" si="117"/>
        <v>0</v>
      </c>
      <c r="AZ885" s="1" t="b">
        <f t="shared" si="118"/>
        <v>0</v>
      </c>
      <c r="BA885" s="1" t="b">
        <f t="shared" si="119"/>
        <v>0</v>
      </c>
      <c r="BB885" s="1" t="b">
        <f t="shared" si="120"/>
        <v>1</v>
      </c>
    </row>
    <row r="886">
      <c r="A886" s="16" t="s">
        <v>3734</v>
      </c>
      <c r="B886" s="17">
        <v>43105.0</v>
      </c>
      <c r="C886" s="4" t="s">
        <v>3735</v>
      </c>
      <c r="D886" s="3" t="s">
        <v>81</v>
      </c>
      <c r="E886" s="3" t="s">
        <v>53</v>
      </c>
      <c r="F886" s="18" t="s">
        <v>202</v>
      </c>
      <c r="G886" s="316"/>
      <c r="H886" s="316"/>
      <c r="I886" s="25"/>
      <c r="J886" s="104" t="s">
        <v>3738</v>
      </c>
      <c r="K886" s="19" t="s">
        <v>83</v>
      </c>
      <c r="L886" s="3" t="s">
        <v>146</v>
      </c>
      <c r="M886" s="3" t="s">
        <v>3324</v>
      </c>
      <c r="N886" s="3" t="s">
        <v>3324</v>
      </c>
      <c r="O886" s="3" t="s">
        <v>3444</v>
      </c>
      <c r="P886" s="74"/>
      <c r="Q886" s="3" t="s">
        <v>134</v>
      </c>
      <c r="R886" s="21"/>
      <c r="S886" s="3"/>
      <c r="T886" s="121" t="s">
        <v>561</v>
      </c>
      <c r="U886" s="42" t="s">
        <v>3739</v>
      </c>
      <c r="V886" s="5" t="s">
        <v>70</v>
      </c>
      <c r="W886" s="5" t="s">
        <v>71</v>
      </c>
      <c r="X886" s="5" t="str">
        <f t="shared" si="121"/>
        <v>police/sheriff
other</v>
      </c>
      <c r="Y886" s="12"/>
      <c r="Z886" s="5"/>
      <c r="AA886" s="5" t="str">
        <f t="shared" si="122"/>
        <v>
</v>
      </c>
      <c r="AB886" s="12"/>
      <c r="AC886" s="12"/>
      <c r="AD886" s="5" t="str">
        <f t="shared" si="123"/>
        <v>
</v>
      </c>
      <c r="AE886" s="12"/>
      <c r="AF886" s="12"/>
      <c r="AG886" s="12" t="str">
        <f t="shared" si="124"/>
        <v>
</v>
      </c>
      <c r="AH886" s="12">
        <v>1.0</v>
      </c>
      <c r="AI886" s="12" t="str">
        <f t="shared" si="101"/>
        <v>Incident</v>
      </c>
      <c r="AJ886" s="12" t="str">
        <f t="shared" si="102"/>
        <v>antisemitic-incident</v>
      </c>
      <c r="AK886" s="22" t="str">
        <f t="shared" si="125"/>
        <v>other</v>
      </c>
      <c r="AL886" s="23" t="str">
        <f t="shared" si="104"/>
        <v>other</v>
      </c>
      <c r="AM886" s="1" t="str">
        <f t="shared" si="126"/>
        <v>Jewish Community</v>
      </c>
      <c r="AN886" s="2" t="b">
        <f t="shared" si="106"/>
        <v>0</v>
      </c>
      <c r="AO886" s="1" t="b">
        <f t="shared" si="107"/>
        <v>1</v>
      </c>
      <c r="AP886" s="1" t="str">
        <f t="shared" si="108"/>
        <v>other</v>
      </c>
      <c r="AQ886" s="1" t="b">
        <f t="shared" si="109"/>
        <v>0</v>
      </c>
      <c r="AR886" s="1" t="b">
        <f t="shared" si="110"/>
        <v>0</v>
      </c>
      <c r="AS886" s="1" t="b">
        <f t="shared" si="111"/>
        <v>0</v>
      </c>
      <c r="AT886" s="1" t="str">
        <f t="shared" si="112"/>
        <v>None</v>
      </c>
      <c r="AU886" s="1" t="b">
        <f t="shared" si="113"/>
        <v>0</v>
      </c>
      <c r="AV886" s="1" t="b">
        <f t="shared" si="114"/>
        <v>1</v>
      </c>
      <c r="AW886" s="1" t="str">
        <f t="shared" si="115"/>
        <v>police/sheriff</v>
      </c>
      <c r="AX886" s="1" t="b">
        <f t="shared" si="116"/>
        <v>0</v>
      </c>
      <c r="AY886" s="1" t="b">
        <f t="shared" si="117"/>
        <v>0</v>
      </c>
      <c r="AZ886" s="1" t="b">
        <f t="shared" si="118"/>
        <v>0</v>
      </c>
      <c r="BA886" s="1" t="b">
        <f t="shared" si="119"/>
        <v>0</v>
      </c>
      <c r="BB886" s="1" t="b">
        <f t="shared" si="120"/>
        <v>1</v>
      </c>
    </row>
    <row r="887">
      <c r="A887" s="16" t="s">
        <v>3740</v>
      </c>
      <c r="B887" s="17">
        <v>43107.0</v>
      </c>
      <c r="C887" s="4" t="s">
        <v>3741</v>
      </c>
      <c r="D887" s="3" t="s">
        <v>138</v>
      </c>
      <c r="E887" s="3" t="s">
        <v>53</v>
      </c>
      <c r="F887" s="18" t="s">
        <v>54</v>
      </c>
      <c r="G887" s="6"/>
      <c r="H887" s="6"/>
      <c r="I887" s="7" t="s">
        <v>3742</v>
      </c>
      <c r="J887" s="27"/>
      <c r="K887" s="19" t="s">
        <v>132</v>
      </c>
      <c r="L887" s="3" t="s">
        <v>59</v>
      </c>
      <c r="M887" s="3" t="s">
        <v>3324</v>
      </c>
      <c r="N887" s="3" t="s">
        <v>3324</v>
      </c>
      <c r="O887" s="3" t="s">
        <v>214</v>
      </c>
      <c r="P887" s="20" t="s">
        <v>3743</v>
      </c>
      <c r="Q887" s="36"/>
      <c r="R887" s="3"/>
      <c r="S887" s="21"/>
      <c r="T887" s="7" t="s">
        <v>561</v>
      </c>
      <c r="U887" s="25"/>
      <c r="V887" s="5" t="s">
        <v>70</v>
      </c>
      <c r="W887" s="5" t="s">
        <v>71</v>
      </c>
      <c r="X887" s="5" t="str">
        <f t="shared" si="121"/>
        <v>police/sheriff
other</v>
      </c>
      <c r="Y887" s="12"/>
      <c r="Z887" s="5"/>
      <c r="AA887" s="5" t="str">
        <f t="shared" si="122"/>
        <v>
</v>
      </c>
      <c r="AB887" s="12"/>
      <c r="AC887" s="12"/>
      <c r="AD887" s="5" t="str">
        <f t="shared" si="123"/>
        <v>
</v>
      </c>
      <c r="AE887" s="12"/>
      <c r="AF887" s="12"/>
      <c r="AG887" s="12" t="str">
        <f t="shared" si="124"/>
        <v>
</v>
      </c>
      <c r="AH887" s="12">
        <v>1.0</v>
      </c>
      <c r="AI887" s="12" t="str">
        <f t="shared" si="101"/>
        <v>Vandalism</v>
      </c>
      <c r="AJ887" s="12" t="str">
        <f t="shared" si="102"/>
        <v>vandalism</v>
      </c>
      <c r="AK887" s="22" t="str">
        <f t="shared" si="125"/>
        <v>other</v>
      </c>
      <c r="AL887" s="39" t="str">
        <f t="shared" si="104"/>
        <v>other</v>
      </c>
      <c r="AM887" s="1" t="str">
        <f t="shared" si="126"/>
        <v/>
      </c>
      <c r="AN887" s="2" t="b">
        <f t="shared" si="106"/>
        <v>0</v>
      </c>
      <c r="AO887" s="1" t="b">
        <f t="shared" si="107"/>
        <v>1</v>
      </c>
      <c r="AP887" s="1" t="str">
        <f t="shared" si="108"/>
        <v>other</v>
      </c>
      <c r="AQ887" s="1" t="b">
        <f t="shared" si="109"/>
        <v>0</v>
      </c>
      <c r="AR887" s="1" t="b">
        <f t="shared" si="110"/>
        <v>0</v>
      </c>
      <c r="AS887" s="1" t="b">
        <f t="shared" si="111"/>
        <v>0</v>
      </c>
      <c r="AT887" s="1" t="str">
        <f t="shared" si="112"/>
        <v>None</v>
      </c>
      <c r="AU887" s="1" t="b">
        <f t="shared" si="113"/>
        <v>0</v>
      </c>
      <c r="AV887" s="1" t="b">
        <f t="shared" si="114"/>
        <v>1</v>
      </c>
      <c r="AW887" s="1" t="str">
        <f t="shared" si="115"/>
        <v>police/sheriff</v>
      </c>
      <c r="AX887" s="1" t="b">
        <f t="shared" si="116"/>
        <v>0</v>
      </c>
      <c r="AY887" s="1" t="b">
        <f t="shared" si="117"/>
        <v>0</v>
      </c>
      <c r="AZ887" s="1" t="b">
        <f t="shared" si="118"/>
        <v>0</v>
      </c>
      <c r="BA887" s="1" t="b">
        <f t="shared" si="119"/>
        <v>0</v>
      </c>
      <c r="BB887" s="1" t="b">
        <f t="shared" si="120"/>
        <v>1</v>
      </c>
    </row>
    <row r="888">
      <c r="A888" s="16" t="s">
        <v>3744</v>
      </c>
      <c r="B888" s="17">
        <v>43107.0</v>
      </c>
      <c r="C888" s="4" t="s">
        <v>1307</v>
      </c>
      <c r="D888" s="3" t="s">
        <v>1308</v>
      </c>
      <c r="E888" s="3" t="s">
        <v>53</v>
      </c>
      <c r="F888" s="18" t="s">
        <v>82</v>
      </c>
      <c r="G888" s="26"/>
      <c r="H888" s="26"/>
      <c r="I888" s="25"/>
      <c r="J888" s="27"/>
      <c r="K888" s="19" t="s">
        <v>83</v>
      </c>
      <c r="L888" s="3" t="s">
        <v>59</v>
      </c>
      <c r="M888" s="3" t="s">
        <v>3324</v>
      </c>
      <c r="N888" s="3" t="s">
        <v>3324</v>
      </c>
      <c r="O888" s="10" t="s">
        <v>62</v>
      </c>
      <c r="P888" s="74"/>
      <c r="Q888" s="21"/>
      <c r="R888" s="21"/>
      <c r="S888" s="21"/>
      <c r="T888" s="7" t="s">
        <v>561</v>
      </c>
      <c r="U888" s="25"/>
      <c r="V888" s="5" t="s">
        <v>70</v>
      </c>
      <c r="W888" s="5" t="s">
        <v>71</v>
      </c>
      <c r="X888" s="5" t="str">
        <f t="shared" si="121"/>
        <v>police/sheriff
other</v>
      </c>
      <c r="Y888" s="12"/>
      <c r="Z888" s="5"/>
      <c r="AA888" s="5" t="str">
        <f t="shared" si="122"/>
        <v>
</v>
      </c>
      <c r="AB888" s="12"/>
      <c r="AC888" s="12"/>
      <c r="AD888" s="5" t="str">
        <f t="shared" si="123"/>
        <v>
</v>
      </c>
      <c r="AE888" s="12"/>
      <c r="AF888" s="12"/>
      <c r="AG888" s="12" t="str">
        <f t="shared" si="124"/>
        <v>
</v>
      </c>
      <c r="AH888" s="12">
        <v>1.0</v>
      </c>
      <c r="AI888" s="12" t="str">
        <f t="shared" si="101"/>
        <v>Other</v>
      </c>
      <c r="AJ888" s="12" t="str">
        <f t="shared" si="102"/>
        <v>none</v>
      </c>
      <c r="AK888" s="22" t="str">
        <f t="shared" si="125"/>
        <v>other</v>
      </c>
      <c r="AL888" s="23" t="str">
        <f t="shared" si="104"/>
        <v>other</v>
      </c>
      <c r="AM888" s="1" t="str">
        <f t="shared" si="126"/>
        <v/>
      </c>
      <c r="AN888" s="2" t="b">
        <f t="shared" si="106"/>
        <v>0</v>
      </c>
      <c r="AO888" s="1" t="b">
        <f t="shared" si="107"/>
        <v>1</v>
      </c>
      <c r="AP888" s="1" t="str">
        <f t="shared" si="108"/>
        <v>other</v>
      </c>
      <c r="AQ888" s="1" t="b">
        <f t="shared" si="109"/>
        <v>0</v>
      </c>
      <c r="AR888" s="1" t="b">
        <f t="shared" si="110"/>
        <v>0</v>
      </c>
      <c r="AS888" s="1" t="b">
        <f t="shared" si="111"/>
        <v>0</v>
      </c>
      <c r="AT888" s="1" t="str">
        <f t="shared" si="112"/>
        <v>None</v>
      </c>
      <c r="AU888" s="1" t="b">
        <f t="shared" si="113"/>
        <v>0</v>
      </c>
      <c r="AV888" s="1" t="b">
        <f t="shared" si="114"/>
        <v>1</v>
      </c>
      <c r="AW888" s="1" t="str">
        <f t="shared" si="115"/>
        <v>police/sheriff</v>
      </c>
      <c r="AX888" s="1" t="b">
        <f t="shared" si="116"/>
        <v>0</v>
      </c>
      <c r="AY888" s="1" t="b">
        <f t="shared" si="117"/>
        <v>0</v>
      </c>
      <c r="AZ888" s="1" t="b">
        <f t="shared" si="118"/>
        <v>0</v>
      </c>
      <c r="BA888" s="1" t="b">
        <f t="shared" si="119"/>
        <v>0</v>
      </c>
      <c r="BB888" s="1" t="b">
        <f t="shared" si="120"/>
        <v>1</v>
      </c>
    </row>
    <row r="889">
      <c r="A889" s="16" t="s">
        <v>3740</v>
      </c>
      <c r="B889" s="17">
        <v>43107.0</v>
      </c>
      <c r="C889" s="4" t="s">
        <v>3741</v>
      </c>
      <c r="D889" s="3" t="s">
        <v>138</v>
      </c>
      <c r="E889" s="3" t="s">
        <v>53</v>
      </c>
      <c r="F889" s="18" t="s">
        <v>82</v>
      </c>
      <c r="G889" s="26"/>
      <c r="H889" s="26"/>
      <c r="I889" s="25"/>
      <c r="J889" s="27"/>
      <c r="K889" s="19" t="s">
        <v>83</v>
      </c>
      <c r="L889" s="3" t="s">
        <v>59</v>
      </c>
      <c r="M889" s="3" t="s">
        <v>3324</v>
      </c>
      <c r="N889" s="3" t="s">
        <v>3324</v>
      </c>
      <c r="O889" s="3" t="s">
        <v>3396</v>
      </c>
      <c r="P889" s="20" t="s">
        <v>3743</v>
      </c>
      <c r="Q889" s="21"/>
      <c r="R889" s="21"/>
      <c r="S889" s="3" t="s">
        <v>88</v>
      </c>
      <c r="T889" s="7" t="s">
        <v>561</v>
      </c>
      <c r="U889" s="25"/>
      <c r="V889" s="5" t="s">
        <v>70</v>
      </c>
      <c r="W889" s="5" t="s">
        <v>71</v>
      </c>
      <c r="X889" s="5" t="str">
        <f t="shared" si="121"/>
        <v>police/sheriff
other</v>
      </c>
      <c r="Y889" s="12"/>
      <c r="Z889" s="5"/>
      <c r="AA889" s="5" t="str">
        <f t="shared" si="122"/>
        <v>
</v>
      </c>
      <c r="AB889" s="12"/>
      <c r="AC889" s="12"/>
      <c r="AD889" s="5" t="str">
        <f t="shared" si="123"/>
        <v>
</v>
      </c>
      <c r="AE889" s="12"/>
      <c r="AF889" s="12"/>
      <c r="AG889" s="12" t="str">
        <f t="shared" si="124"/>
        <v>
</v>
      </c>
      <c r="AH889" s="12">
        <v>1.0</v>
      </c>
      <c r="AI889" s="12" t="str">
        <f t="shared" si="101"/>
        <v>Other</v>
      </c>
      <c r="AJ889" s="12" t="str">
        <f t="shared" si="102"/>
        <v>none</v>
      </c>
      <c r="AK889" s="22" t="str">
        <f t="shared" si="125"/>
        <v>other</v>
      </c>
      <c r="AL889" s="23" t="str">
        <f t="shared" si="104"/>
        <v>other</v>
      </c>
      <c r="AM889" s="1" t="str">
        <f t="shared" si="126"/>
        <v/>
      </c>
      <c r="AN889" s="2" t="b">
        <f t="shared" si="106"/>
        <v>0</v>
      </c>
      <c r="AO889" s="1" t="b">
        <f t="shared" si="107"/>
        <v>1</v>
      </c>
      <c r="AP889" s="1" t="str">
        <f t="shared" si="108"/>
        <v>other</v>
      </c>
      <c r="AQ889" s="1" t="b">
        <f t="shared" si="109"/>
        <v>0</v>
      </c>
      <c r="AR889" s="1" t="b">
        <f t="shared" si="110"/>
        <v>0</v>
      </c>
      <c r="AS889" s="1" t="b">
        <f t="shared" si="111"/>
        <v>0</v>
      </c>
      <c r="AT889" s="1" t="str">
        <f t="shared" si="112"/>
        <v>None</v>
      </c>
      <c r="AU889" s="1" t="b">
        <f t="shared" si="113"/>
        <v>0</v>
      </c>
      <c r="AV889" s="1" t="b">
        <f t="shared" si="114"/>
        <v>1</v>
      </c>
      <c r="AW889" s="1" t="str">
        <f t="shared" si="115"/>
        <v>police/sheriff</v>
      </c>
      <c r="AX889" s="1" t="b">
        <f t="shared" si="116"/>
        <v>0</v>
      </c>
      <c r="AY889" s="1" t="b">
        <f t="shared" si="117"/>
        <v>0</v>
      </c>
      <c r="AZ889" s="1" t="b">
        <f t="shared" si="118"/>
        <v>0</v>
      </c>
      <c r="BA889" s="1" t="b">
        <f t="shared" si="119"/>
        <v>0</v>
      </c>
      <c r="BB889" s="1" t="b">
        <f t="shared" si="120"/>
        <v>1</v>
      </c>
    </row>
    <row r="890">
      <c r="A890" s="16" t="s">
        <v>3745</v>
      </c>
      <c r="B890" s="17">
        <v>43116.0</v>
      </c>
      <c r="C890" s="4" t="s">
        <v>1079</v>
      </c>
      <c r="D890" s="3" t="s">
        <v>210</v>
      </c>
      <c r="E890" s="3" t="s">
        <v>659</v>
      </c>
      <c r="F890" s="18" t="s">
        <v>82</v>
      </c>
      <c r="G890" s="18"/>
      <c r="H890" s="18"/>
      <c r="I890" s="25"/>
      <c r="J890" s="27"/>
      <c r="K890" s="19" t="s">
        <v>83</v>
      </c>
      <c r="L890" s="3" t="s">
        <v>212</v>
      </c>
      <c r="M890" s="3" t="s">
        <v>3324</v>
      </c>
      <c r="N890" s="3" t="s">
        <v>3324</v>
      </c>
      <c r="O890" s="3" t="s">
        <v>214</v>
      </c>
      <c r="P890" s="20" t="s">
        <v>3746</v>
      </c>
      <c r="Q890" s="36"/>
      <c r="R890" s="21"/>
      <c r="S890" s="21"/>
      <c r="T890" s="7" t="s">
        <v>3747</v>
      </c>
      <c r="U890" s="25"/>
      <c r="V890" s="5" t="s">
        <v>68</v>
      </c>
      <c r="W890" s="5" t="s">
        <v>69</v>
      </c>
      <c r="X890" s="5" t="str">
        <f t="shared" si="121"/>
        <v>community members
clean up/cover up</v>
      </c>
      <c r="Y890" s="12"/>
      <c r="Z890" s="5"/>
      <c r="AA890" s="5" t="str">
        <f t="shared" si="122"/>
        <v>
</v>
      </c>
      <c r="AB890" s="12"/>
      <c r="AC890" s="12"/>
      <c r="AD890" s="5" t="str">
        <f t="shared" si="123"/>
        <v>
</v>
      </c>
      <c r="AE890" s="12"/>
      <c r="AF890" s="12"/>
      <c r="AG890" s="12" t="str">
        <f t="shared" si="124"/>
        <v>
</v>
      </c>
      <c r="AH890" s="12">
        <v>1.0</v>
      </c>
      <c r="AI890" s="12" t="str">
        <f t="shared" si="101"/>
        <v>Other</v>
      </c>
      <c r="AJ890" s="12" t="str">
        <f t="shared" si="102"/>
        <v>none</v>
      </c>
      <c r="AK890" s="22" t="str">
        <f t="shared" si="125"/>
        <v>clean up/cover up</v>
      </c>
      <c r="AL890" s="39" t="str">
        <f t="shared" si="104"/>
        <v>clean up/cover up</v>
      </c>
      <c r="AM890" s="1" t="str">
        <f t="shared" si="126"/>
        <v/>
      </c>
      <c r="AN890" s="2" t="b">
        <f t="shared" si="106"/>
        <v>0</v>
      </c>
      <c r="AO890" s="1" t="b">
        <f t="shared" si="107"/>
        <v>0</v>
      </c>
      <c r="AP890" s="1" t="str">
        <f t="shared" si="108"/>
        <v>no involvement</v>
      </c>
      <c r="AQ890" s="1" t="b">
        <f t="shared" si="109"/>
        <v>0</v>
      </c>
      <c r="AR890" s="1" t="b">
        <f t="shared" si="110"/>
        <v>0</v>
      </c>
      <c r="AS890" s="1" t="b">
        <f t="shared" si="111"/>
        <v>1</v>
      </c>
      <c r="AT890" s="1" t="str">
        <f t="shared" si="112"/>
        <v>community members</v>
      </c>
      <c r="AU890" s="1" t="b">
        <f t="shared" si="113"/>
        <v>0</v>
      </c>
      <c r="AV890" s="1" t="b">
        <f t="shared" si="114"/>
        <v>0</v>
      </c>
      <c r="AW890" s="1" t="str">
        <f t="shared" si="115"/>
        <v>None</v>
      </c>
      <c r="AX890" s="1" t="b">
        <f t="shared" si="116"/>
        <v>0</v>
      </c>
      <c r="AY890" s="1" t="b">
        <f t="shared" si="117"/>
        <v>0</v>
      </c>
      <c r="AZ890" s="1" t="b">
        <f t="shared" si="118"/>
        <v>0</v>
      </c>
      <c r="BA890" s="1" t="b">
        <f t="shared" si="119"/>
        <v>0</v>
      </c>
      <c r="BB890" s="1" t="b">
        <f t="shared" si="120"/>
        <v>1</v>
      </c>
    </row>
    <row r="891">
      <c r="A891" s="16" t="s">
        <v>3748</v>
      </c>
      <c r="B891" s="17">
        <v>43116.0</v>
      </c>
      <c r="C891" s="4" t="s">
        <v>3749</v>
      </c>
      <c r="D891" s="3" t="s">
        <v>749</v>
      </c>
      <c r="E891" s="3" t="s">
        <v>53</v>
      </c>
      <c r="F891" s="18" t="s">
        <v>82</v>
      </c>
      <c r="G891" s="18"/>
      <c r="H891" s="18"/>
      <c r="I891" s="25"/>
      <c r="J891" s="27"/>
      <c r="K891" s="19" t="s">
        <v>83</v>
      </c>
      <c r="L891" s="3" t="s">
        <v>212</v>
      </c>
      <c r="M891" s="3" t="s">
        <v>3324</v>
      </c>
      <c r="N891" s="3" t="s">
        <v>3324</v>
      </c>
      <c r="O891" s="3" t="s">
        <v>3750</v>
      </c>
      <c r="P891" s="74"/>
      <c r="Q891" s="21"/>
      <c r="R891" s="21"/>
      <c r="S891" s="21"/>
      <c r="T891" s="7" t="s">
        <v>3751</v>
      </c>
      <c r="U891" s="7" t="s">
        <v>3752</v>
      </c>
      <c r="V891" s="5" t="s">
        <v>68</v>
      </c>
      <c r="W891" s="5" t="s">
        <v>71</v>
      </c>
      <c r="X891" s="5" t="str">
        <f t="shared" si="121"/>
        <v>community members
other</v>
      </c>
      <c r="Y891" s="5" t="s">
        <v>70</v>
      </c>
      <c r="Z891" s="5" t="s">
        <v>71</v>
      </c>
      <c r="AA891" s="5" t="str">
        <f t="shared" si="122"/>
        <v>police/sheriff
other</v>
      </c>
      <c r="AB891" s="12"/>
      <c r="AC891" s="12"/>
      <c r="AD891" s="5" t="str">
        <f t="shared" si="123"/>
        <v>
</v>
      </c>
      <c r="AE891" s="12"/>
      <c r="AF891" s="12"/>
      <c r="AG891" s="12" t="str">
        <f t="shared" si="124"/>
        <v>
</v>
      </c>
      <c r="AH891" s="12">
        <v>2.0</v>
      </c>
      <c r="AI891" s="12" t="str">
        <f t="shared" si="101"/>
        <v>Other</v>
      </c>
      <c r="AJ891" s="12" t="str">
        <f t="shared" si="102"/>
        <v>none</v>
      </c>
      <c r="AK891" s="22" t="str">
        <f t="shared" si="125"/>
        <v>other, other</v>
      </c>
      <c r="AL891" s="23" t="str">
        <f t="shared" si="104"/>
        <v>community members, police/sheriff</v>
      </c>
      <c r="AM891" s="1" t="str">
        <f t="shared" si="126"/>
        <v/>
      </c>
      <c r="AN891" s="2" t="b">
        <f t="shared" si="106"/>
        <v>0</v>
      </c>
      <c r="AO891" s="1" t="b">
        <f t="shared" si="107"/>
        <v>1</v>
      </c>
      <c r="AP891" s="1" t="str">
        <f t="shared" si="108"/>
        <v>other</v>
      </c>
      <c r="AQ891" s="1" t="b">
        <f t="shared" si="109"/>
        <v>0</v>
      </c>
      <c r="AR891" s="1" t="b">
        <f t="shared" si="110"/>
        <v>0</v>
      </c>
      <c r="AS891" s="1" t="b">
        <f t="shared" si="111"/>
        <v>0</v>
      </c>
      <c r="AT891" s="1" t="str">
        <f t="shared" si="112"/>
        <v>None</v>
      </c>
      <c r="AU891" s="1" t="b">
        <f t="shared" si="113"/>
        <v>0</v>
      </c>
      <c r="AV891" s="1" t="b">
        <f t="shared" si="114"/>
        <v>1</v>
      </c>
      <c r="AW891" s="1" t="str">
        <f t="shared" si="115"/>
        <v>community members</v>
      </c>
      <c r="AX891" s="1" t="b">
        <f t="shared" si="116"/>
        <v>0</v>
      </c>
      <c r="AY891" s="1" t="b">
        <f t="shared" si="117"/>
        <v>0</v>
      </c>
      <c r="AZ891" s="1" t="b">
        <f t="shared" si="118"/>
        <v>0</v>
      </c>
      <c r="BA891" s="1" t="b">
        <f t="shared" si="119"/>
        <v>0</v>
      </c>
      <c r="BB891" s="1" t="b">
        <f t="shared" si="120"/>
        <v>1</v>
      </c>
    </row>
    <row r="892">
      <c r="A892" s="16" t="s">
        <v>3753</v>
      </c>
      <c r="B892" s="17">
        <v>43131.0</v>
      </c>
      <c r="C892" s="4" t="s">
        <v>2229</v>
      </c>
      <c r="D892" s="3" t="s">
        <v>95</v>
      </c>
      <c r="E892" s="3" t="s">
        <v>53</v>
      </c>
      <c r="F892" s="18" t="s">
        <v>54</v>
      </c>
      <c r="G892" s="6"/>
      <c r="H892" s="6"/>
      <c r="I892" s="25"/>
      <c r="J892" s="27"/>
      <c r="K892" s="19" t="s">
        <v>83</v>
      </c>
      <c r="L892" s="3" t="s">
        <v>59</v>
      </c>
      <c r="M892" s="3" t="s">
        <v>3324</v>
      </c>
      <c r="N892" s="3" t="s">
        <v>3324</v>
      </c>
      <c r="O892" s="3" t="s">
        <v>3396</v>
      </c>
      <c r="P892" s="20" t="s">
        <v>3754</v>
      </c>
      <c r="Q892" s="21"/>
      <c r="R892" s="21"/>
      <c r="S892" s="21"/>
      <c r="T892" s="7" t="s">
        <v>3755</v>
      </c>
      <c r="U892" s="25"/>
      <c r="V892" s="5" t="s">
        <v>78</v>
      </c>
      <c r="W892" s="5" t="s">
        <v>69</v>
      </c>
      <c r="X892" s="5" t="str">
        <f t="shared" si="121"/>
        <v>parks department
clean up/cover up</v>
      </c>
      <c r="Y892" s="5" t="s">
        <v>70</v>
      </c>
      <c r="Z892" s="5" t="s">
        <v>71</v>
      </c>
      <c r="AA892" s="5" t="str">
        <f t="shared" si="122"/>
        <v>police/sheriff
other</v>
      </c>
      <c r="AB892" s="12"/>
      <c r="AC892" s="12"/>
      <c r="AD892" s="5" t="str">
        <f t="shared" si="123"/>
        <v>
</v>
      </c>
      <c r="AE892" s="12"/>
      <c r="AF892" s="12"/>
      <c r="AG892" s="12" t="str">
        <f t="shared" si="124"/>
        <v>
</v>
      </c>
      <c r="AH892" s="12">
        <v>2.0</v>
      </c>
      <c r="AI892" s="12" t="str">
        <f t="shared" si="101"/>
        <v>Vandalism</v>
      </c>
      <c r="AJ892" s="12" t="str">
        <f t="shared" si="102"/>
        <v>vandalism</v>
      </c>
      <c r="AK892" s="22" t="str">
        <f t="shared" si="125"/>
        <v>clean up/cover up, other</v>
      </c>
      <c r="AL892" s="23" t="str">
        <f t="shared" si="104"/>
        <v>parks department, police/sheriff</v>
      </c>
      <c r="AM892" s="1" t="str">
        <f t="shared" si="126"/>
        <v/>
      </c>
      <c r="AN892" s="2" t="b">
        <f t="shared" si="106"/>
        <v>0</v>
      </c>
      <c r="AO892" s="1" t="b">
        <f t="shared" si="107"/>
        <v>1</v>
      </c>
      <c r="AP892" s="1" t="str">
        <f t="shared" si="108"/>
        <v>other</v>
      </c>
      <c r="AQ892" s="1" t="b">
        <f t="shared" si="109"/>
        <v>0</v>
      </c>
      <c r="AR892" s="1" t="b">
        <f t="shared" si="110"/>
        <v>0</v>
      </c>
      <c r="AS892" s="1" t="b">
        <f t="shared" si="111"/>
        <v>1</v>
      </c>
      <c r="AT892" s="1" t="str">
        <f t="shared" si="112"/>
        <v>parks department</v>
      </c>
      <c r="AU892" s="1" t="b">
        <f t="shared" si="113"/>
        <v>0</v>
      </c>
      <c r="AV892" s="1" t="b">
        <f t="shared" si="114"/>
        <v>1</v>
      </c>
      <c r="AW892" s="1" t="str">
        <f t="shared" si="115"/>
        <v>police/sheriff</v>
      </c>
      <c r="AX892" s="1" t="b">
        <f t="shared" si="116"/>
        <v>0</v>
      </c>
      <c r="AY892" s="1" t="b">
        <f t="shared" si="117"/>
        <v>0</v>
      </c>
      <c r="AZ892" s="1" t="b">
        <f t="shared" si="118"/>
        <v>0</v>
      </c>
      <c r="BA892" s="1" t="b">
        <f t="shared" si="119"/>
        <v>0</v>
      </c>
      <c r="BB892" s="1" t="b">
        <f t="shared" si="120"/>
        <v>1</v>
      </c>
    </row>
    <row r="893">
      <c r="A893" s="16" t="s">
        <v>3756</v>
      </c>
      <c r="B893" s="17">
        <v>43146.0</v>
      </c>
      <c r="C893" s="4" t="s">
        <v>3757</v>
      </c>
      <c r="D893" s="3" t="s">
        <v>182</v>
      </c>
      <c r="E893" s="3" t="s">
        <v>53</v>
      </c>
      <c r="F893" s="18" t="s">
        <v>82</v>
      </c>
      <c r="G893" s="26"/>
      <c r="H893" s="26"/>
      <c r="I893" s="25"/>
      <c r="J893" s="27"/>
      <c r="K893" s="19" t="s">
        <v>83</v>
      </c>
      <c r="L893" s="3" t="s">
        <v>146</v>
      </c>
      <c r="M893" s="3" t="s">
        <v>3324</v>
      </c>
      <c r="N893" s="3" t="s">
        <v>3324</v>
      </c>
      <c r="O893" s="3" t="s">
        <v>3758</v>
      </c>
      <c r="P893" s="20" t="s">
        <v>3759</v>
      </c>
      <c r="Q893" s="3" t="s">
        <v>883</v>
      </c>
      <c r="R893" s="21"/>
      <c r="S893" s="3"/>
      <c r="T893" s="128" t="s">
        <v>3760</v>
      </c>
      <c r="U893" s="25"/>
      <c r="V893" s="5" t="s">
        <v>70</v>
      </c>
      <c r="W893" s="5" t="s">
        <v>69</v>
      </c>
      <c r="X893" s="5" t="str">
        <f t="shared" si="121"/>
        <v>police/sheriff
clean up/cover up</v>
      </c>
      <c r="Y893" s="5" t="s">
        <v>70</v>
      </c>
      <c r="Z893" s="5" t="s">
        <v>71</v>
      </c>
      <c r="AA893" s="5" t="str">
        <f t="shared" si="122"/>
        <v>police/sheriff
other</v>
      </c>
      <c r="AB893" s="12"/>
      <c r="AC893" s="12"/>
      <c r="AD893" s="5" t="str">
        <f t="shared" si="123"/>
        <v>
</v>
      </c>
      <c r="AE893" s="12"/>
      <c r="AF893" s="12"/>
      <c r="AG893" s="12" t="str">
        <f t="shared" si="124"/>
        <v>
</v>
      </c>
      <c r="AH893" s="12">
        <v>2.0</v>
      </c>
      <c r="AI893" s="12" t="str">
        <f t="shared" si="101"/>
        <v>Other</v>
      </c>
      <c r="AJ893" s="12" t="str">
        <f t="shared" si="102"/>
        <v>none</v>
      </c>
      <c r="AK893" s="22" t="str">
        <f t="shared" si="125"/>
        <v>clean up/cover up, other</v>
      </c>
      <c r="AL893" s="23" t="str">
        <f t="shared" si="104"/>
        <v>police/sheriff, police/sheriff</v>
      </c>
      <c r="AM893" s="1" t="str">
        <f t="shared" si="126"/>
        <v>multiple</v>
      </c>
      <c r="AN893" s="2" t="b">
        <f t="shared" si="106"/>
        <v>0</v>
      </c>
      <c r="AO893" s="1" t="b">
        <f t="shared" si="107"/>
        <v>1</v>
      </c>
      <c r="AP893" s="1" t="str">
        <f t="shared" si="108"/>
        <v>clean up/cover up</v>
      </c>
      <c r="AQ893" s="1" t="b">
        <f t="shared" si="109"/>
        <v>0</v>
      </c>
      <c r="AR893" s="1" t="b">
        <f t="shared" si="110"/>
        <v>0</v>
      </c>
      <c r="AS893" s="1" t="b">
        <f t="shared" si="111"/>
        <v>1</v>
      </c>
      <c r="AT893" s="1" t="str">
        <f t="shared" si="112"/>
        <v>police/sheriff</v>
      </c>
      <c r="AU893" s="1" t="b">
        <f t="shared" si="113"/>
        <v>0</v>
      </c>
      <c r="AV893" s="1" t="b">
        <f t="shared" si="114"/>
        <v>1</v>
      </c>
      <c r="AW893" s="1" t="str">
        <f t="shared" si="115"/>
        <v>police/sheriff</v>
      </c>
      <c r="AX893" s="1" t="b">
        <f t="shared" si="116"/>
        <v>0</v>
      </c>
      <c r="AY893" s="1" t="b">
        <f t="shared" si="117"/>
        <v>0</v>
      </c>
      <c r="AZ893" s="1" t="b">
        <f t="shared" si="118"/>
        <v>0</v>
      </c>
      <c r="BA893" s="1" t="b">
        <f t="shared" si="119"/>
        <v>0</v>
      </c>
      <c r="BB893" s="1" t="b">
        <f t="shared" si="120"/>
        <v>1</v>
      </c>
    </row>
    <row r="894">
      <c r="A894" s="16" t="s">
        <v>3761</v>
      </c>
      <c r="B894" s="17">
        <v>43152.0</v>
      </c>
      <c r="C894" s="4" t="s">
        <v>3762</v>
      </c>
      <c r="D894" s="3" t="s">
        <v>333</v>
      </c>
      <c r="E894" s="3" t="s">
        <v>1103</v>
      </c>
      <c r="F894" s="18" t="s">
        <v>3763</v>
      </c>
      <c r="G894" s="6"/>
      <c r="H894" s="6"/>
      <c r="I894" s="25"/>
      <c r="J894" s="27"/>
      <c r="K894" s="19" t="s">
        <v>83</v>
      </c>
      <c r="L894" s="3" t="s">
        <v>59</v>
      </c>
      <c r="M894" s="3" t="s">
        <v>3324</v>
      </c>
      <c r="N894" s="3" t="s">
        <v>3324</v>
      </c>
      <c r="O894" s="3" t="s">
        <v>1737</v>
      </c>
      <c r="P894" s="74"/>
      <c r="Q894" s="21"/>
      <c r="R894" s="21"/>
      <c r="S894" s="21"/>
      <c r="T894" s="7" t="s">
        <v>561</v>
      </c>
      <c r="U894" s="25"/>
      <c r="V894" s="5" t="s">
        <v>70</v>
      </c>
      <c r="W894" s="5" t="s">
        <v>71</v>
      </c>
      <c r="X894" s="5" t="str">
        <f t="shared" si="121"/>
        <v>police/sheriff
other</v>
      </c>
      <c r="Y894" s="12"/>
      <c r="Z894" s="5"/>
      <c r="AA894" s="5" t="str">
        <f t="shared" si="122"/>
        <v>
</v>
      </c>
      <c r="AB894" s="12"/>
      <c r="AC894" s="12"/>
      <c r="AD894" s="5" t="str">
        <f t="shared" si="123"/>
        <v>
</v>
      </c>
      <c r="AE894" s="12"/>
      <c r="AF894" s="12"/>
      <c r="AG894" s="12" t="str">
        <f t="shared" si="124"/>
        <v>
</v>
      </c>
      <c r="AH894" s="12">
        <v>1.0</v>
      </c>
      <c r="AI894" s="12" t="str">
        <f t="shared" si="101"/>
        <v>Other</v>
      </c>
      <c r="AJ894" s="12" t="str">
        <f t="shared" si="102"/>
        <v>other</v>
      </c>
      <c r="AK894" s="22" t="str">
        <f t="shared" si="125"/>
        <v>other</v>
      </c>
      <c r="AL894" s="23" t="str">
        <f t="shared" si="104"/>
        <v>other</v>
      </c>
      <c r="AM894" s="1" t="str">
        <f t="shared" si="126"/>
        <v/>
      </c>
      <c r="AN894" s="2" t="b">
        <f t="shared" si="106"/>
        <v>0</v>
      </c>
      <c r="AO894" s="1" t="b">
        <f t="shared" si="107"/>
        <v>1</v>
      </c>
      <c r="AP894" s="1" t="str">
        <f t="shared" si="108"/>
        <v>other</v>
      </c>
      <c r="AQ894" s="1" t="b">
        <f t="shared" si="109"/>
        <v>0</v>
      </c>
      <c r="AR894" s="1" t="b">
        <f t="shared" si="110"/>
        <v>0</v>
      </c>
      <c r="AS894" s="1" t="b">
        <f t="shared" si="111"/>
        <v>0</v>
      </c>
      <c r="AT894" s="1" t="str">
        <f t="shared" si="112"/>
        <v>None</v>
      </c>
      <c r="AU894" s="1" t="b">
        <f t="shared" si="113"/>
        <v>0</v>
      </c>
      <c r="AV894" s="1" t="b">
        <f t="shared" si="114"/>
        <v>1</v>
      </c>
      <c r="AW894" s="1" t="str">
        <f t="shared" si="115"/>
        <v>police/sheriff</v>
      </c>
      <c r="AX894" s="1" t="b">
        <f t="shared" si="116"/>
        <v>0</v>
      </c>
      <c r="AY894" s="1" t="b">
        <f t="shared" si="117"/>
        <v>0</v>
      </c>
      <c r="AZ894" s="1" t="b">
        <f t="shared" si="118"/>
        <v>0</v>
      </c>
      <c r="BA894" s="1" t="b">
        <f t="shared" si="119"/>
        <v>0</v>
      </c>
      <c r="BB894" s="1" t="b">
        <f t="shared" si="120"/>
        <v>1</v>
      </c>
    </row>
    <row r="895">
      <c r="A895" s="62" t="s">
        <v>3764</v>
      </c>
      <c r="B895" s="17">
        <v>43152.0</v>
      </c>
      <c r="C895" s="4" t="s">
        <v>3762</v>
      </c>
      <c r="D895" s="3" t="s">
        <v>333</v>
      </c>
      <c r="E895" s="3" t="s">
        <v>53</v>
      </c>
      <c r="F895" s="18" t="s">
        <v>55</v>
      </c>
      <c r="G895" s="6"/>
      <c r="H895" s="6"/>
      <c r="I895" s="7" t="s">
        <v>3765</v>
      </c>
      <c r="J895" s="27"/>
      <c r="K895" s="19" t="s">
        <v>83</v>
      </c>
      <c r="L895" s="3" t="s">
        <v>59</v>
      </c>
      <c r="M895" s="3" t="s">
        <v>3534</v>
      </c>
      <c r="N895" s="3" t="s">
        <v>3324</v>
      </c>
      <c r="O895" s="3" t="s">
        <v>366</v>
      </c>
      <c r="P895" s="20" t="s">
        <v>3766</v>
      </c>
      <c r="Q895" s="21"/>
      <c r="R895" s="3"/>
      <c r="S895" s="21"/>
      <c r="T895" s="121" t="s">
        <v>3767</v>
      </c>
      <c r="U895" s="230" t="s">
        <v>3768</v>
      </c>
      <c r="V895" s="5" t="s">
        <v>636</v>
      </c>
      <c r="W895" s="5" t="s">
        <v>69</v>
      </c>
      <c r="X895" s="5" t="str">
        <f t="shared" si="121"/>
        <v>homeowner/car owner
clean up/cover up</v>
      </c>
      <c r="Y895" s="5" t="s">
        <v>380</v>
      </c>
      <c r="Z895" s="5" t="s">
        <v>111</v>
      </c>
      <c r="AA895" s="5" t="str">
        <f t="shared" si="122"/>
        <v>representative/senator
letters/statements</v>
      </c>
      <c r="AB895" s="5" t="s">
        <v>109</v>
      </c>
      <c r="AC895" s="5" t="s">
        <v>111</v>
      </c>
      <c r="AD895" s="5" t="str">
        <f t="shared" si="123"/>
        <v>mayor/council member
letters/statements</v>
      </c>
      <c r="AE895" s="5" t="s">
        <v>70</v>
      </c>
      <c r="AF895" s="5" t="s">
        <v>71</v>
      </c>
      <c r="AG895" s="12" t="str">
        <f t="shared" si="124"/>
        <v>police/sheriff
other</v>
      </c>
      <c r="AH895" s="12">
        <v>4.0</v>
      </c>
      <c r="AI895" s="12" t="str">
        <f t="shared" si="101"/>
        <v>Graffiti</v>
      </c>
      <c r="AJ895" s="12" t="str">
        <f t="shared" si="102"/>
        <v>graffiti</v>
      </c>
      <c r="AK895" s="22" t="str">
        <f t="shared" si="125"/>
        <v>clean up/cover up, letters/statements, letters/statements, other</v>
      </c>
      <c r="AL895" s="23" t="str">
        <f t="shared" si="104"/>
        <v>homeowner/car owner, representative/senator, mayor/council member, police/sheriff</v>
      </c>
      <c r="AM895" s="1" t="str">
        <f t="shared" si="126"/>
        <v/>
      </c>
      <c r="AN895" s="2" t="b">
        <f t="shared" si="106"/>
        <v>0</v>
      </c>
      <c r="AO895" s="1" t="b">
        <f t="shared" si="107"/>
        <v>1</v>
      </c>
      <c r="AP895" s="1" t="str">
        <f t="shared" si="108"/>
        <v>other</v>
      </c>
      <c r="AQ895" s="1" t="b">
        <f t="shared" si="109"/>
        <v>0</v>
      </c>
      <c r="AR895" s="1" t="b">
        <f t="shared" si="110"/>
        <v>1</v>
      </c>
      <c r="AS895" s="1" t="b">
        <f t="shared" si="111"/>
        <v>1</v>
      </c>
      <c r="AT895" s="1" t="str">
        <f t="shared" si="112"/>
        <v>homeowner/car owner</v>
      </c>
      <c r="AU895" s="1" t="b">
        <f t="shared" si="113"/>
        <v>0</v>
      </c>
      <c r="AV895" s="1" t="b">
        <f t="shared" si="114"/>
        <v>1</v>
      </c>
      <c r="AW895" s="1" t="str">
        <f t="shared" si="115"/>
        <v>police/sheriff</v>
      </c>
      <c r="AX895" s="1" t="b">
        <f t="shared" si="116"/>
        <v>0</v>
      </c>
      <c r="AY895" s="1" t="b">
        <f t="shared" si="117"/>
        <v>0</v>
      </c>
      <c r="AZ895" s="1" t="b">
        <f t="shared" si="118"/>
        <v>0</v>
      </c>
      <c r="BA895" s="1" t="b">
        <f t="shared" si="119"/>
        <v>0</v>
      </c>
      <c r="BB895" s="1" t="b">
        <f t="shared" si="120"/>
        <v>1</v>
      </c>
    </row>
    <row r="896">
      <c r="A896" s="16" t="s">
        <v>3769</v>
      </c>
      <c r="B896" s="17">
        <v>43152.0</v>
      </c>
      <c r="C896" s="4" t="s">
        <v>340</v>
      </c>
      <c r="D896" s="3" t="s">
        <v>333</v>
      </c>
      <c r="E896" s="3" t="s">
        <v>53</v>
      </c>
      <c r="F896" s="18" t="s">
        <v>54</v>
      </c>
      <c r="G896" s="6"/>
      <c r="H896" s="6"/>
      <c r="I896" s="25"/>
      <c r="J896" s="104" t="s">
        <v>57</v>
      </c>
      <c r="K896" s="19" t="s">
        <v>83</v>
      </c>
      <c r="L896" s="3" t="s">
        <v>316</v>
      </c>
      <c r="M896" s="3" t="s">
        <v>3324</v>
      </c>
      <c r="N896" s="3" t="s">
        <v>3324</v>
      </c>
      <c r="O896" s="3" t="s">
        <v>214</v>
      </c>
      <c r="P896" s="74"/>
      <c r="Q896" s="3" t="s">
        <v>134</v>
      </c>
      <c r="R896" s="21"/>
      <c r="S896" s="3"/>
      <c r="T896" s="11" t="s">
        <v>3770</v>
      </c>
      <c r="U896" s="42" t="s">
        <v>3771</v>
      </c>
      <c r="V896" s="5" t="s">
        <v>70</v>
      </c>
      <c r="W896" s="5" t="s">
        <v>71</v>
      </c>
      <c r="X896" s="5" t="str">
        <f t="shared" si="121"/>
        <v>police/sheriff
other</v>
      </c>
      <c r="Y896" s="12"/>
      <c r="Z896" s="5"/>
      <c r="AA896" s="5" t="str">
        <f t="shared" si="122"/>
        <v>
</v>
      </c>
      <c r="AB896" s="12"/>
      <c r="AC896" s="12"/>
      <c r="AD896" s="5" t="str">
        <f t="shared" si="123"/>
        <v>
</v>
      </c>
      <c r="AE896" s="12"/>
      <c r="AF896" s="12"/>
      <c r="AG896" s="12" t="str">
        <f t="shared" si="124"/>
        <v>
</v>
      </c>
      <c r="AH896" s="12">
        <v>1.0</v>
      </c>
      <c r="AI896" s="12" t="str">
        <f t="shared" si="101"/>
        <v>Vandalism</v>
      </c>
      <c r="AJ896" s="12" t="str">
        <f t="shared" si="102"/>
        <v>vandalism</v>
      </c>
      <c r="AK896" s="22" t="str">
        <f t="shared" si="125"/>
        <v>other</v>
      </c>
      <c r="AL896" s="23" t="str">
        <f t="shared" si="104"/>
        <v>other</v>
      </c>
      <c r="AM896" s="1" t="str">
        <f t="shared" si="126"/>
        <v>Jewish Community</v>
      </c>
      <c r="AN896" s="2" t="b">
        <f t="shared" si="106"/>
        <v>0</v>
      </c>
      <c r="AO896" s="1" t="b">
        <f t="shared" si="107"/>
        <v>1</v>
      </c>
      <c r="AP896" s="1" t="str">
        <f t="shared" si="108"/>
        <v>other</v>
      </c>
      <c r="AQ896" s="1" t="b">
        <f t="shared" si="109"/>
        <v>0</v>
      </c>
      <c r="AR896" s="1" t="b">
        <f t="shared" si="110"/>
        <v>0</v>
      </c>
      <c r="AS896" s="1" t="b">
        <f t="shared" si="111"/>
        <v>0</v>
      </c>
      <c r="AT896" s="1" t="str">
        <f t="shared" si="112"/>
        <v>None</v>
      </c>
      <c r="AU896" s="1" t="b">
        <f t="shared" si="113"/>
        <v>0</v>
      </c>
      <c r="AV896" s="1" t="b">
        <f t="shared" si="114"/>
        <v>1</v>
      </c>
      <c r="AW896" s="1" t="str">
        <f t="shared" si="115"/>
        <v>police/sheriff</v>
      </c>
      <c r="AX896" s="1" t="b">
        <f t="shared" si="116"/>
        <v>0</v>
      </c>
      <c r="AY896" s="1" t="b">
        <f t="shared" si="117"/>
        <v>0</v>
      </c>
      <c r="AZ896" s="1" t="b">
        <f t="shared" si="118"/>
        <v>0</v>
      </c>
      <c r="BA896" s="1" t="b">
        <f t="shared" si="119"/>
        <v>0</v>
      </c>
      <c r="BB896" s="1" t="b">
        <f t="shared" si="120"/>
        <v>1</v>
      </c>
    </row>
    <row r="897">
      <c r="A897" s="16" t="s">
        <v>3772</v>
      </c>
      <c r="B897" s="17">
        <v>43158.0</v>
      </c>
      <c r="C897" s="4" t="s">
        <v>3153</v>
      </c>
      <c r="D897" s="3" t="s">
        <v>333</v>
      </c>
      <c r="E897" s="3" t="s">
        <v>53</v>
      </c>
      <c r="F897" s="18" t="s">
        <v>82</v>
      </c>
      <c r="G897" s="18"/>
      <c r="H897" s="18"/>
      <c r="I897" s="25"/>
      <c r="J897" s="27"/>
      <c r="K897" s="19" t="s">
        <v>83</v>
      </c>
      <c r="L897" s="3" t="s">
        <v>1329</v>
      </c>
      <c r="M897" s="3" t="s">
        <v>3324</v>
      </c>
      <c r="N897" s="3" t="s">
        <v>3324</v>
      </c>
      <c r="O897" s="3" t="s">
        <v>366</v>
      </c>
      <c r="P897" s="20" t="s">
        <v>3773</v>
      </c>
      <c r="Q897" s="21"/>
      <c r="R897" s="3"/>
      <c r="S897" s="21"/>
      <c r="T897" s="7" t="s">
        <v>3774</v>
      </c>
      <c r="U897" s="25"/>
      <c r="V897" s="5" t="s">
        <v>109</v>
      </c>
      <c r="W897" s="5" t="s">
        <v>111</v>
      </c>
      <c r="X897" s="5" t="str">
        <f t="shared" si="121"/>
        <v>mayor/council member
letters/statements</v>
      </c>
      <c r="Y897" s="5" t="s">
        <v>70</v>
      </c>
      <c r="Z897" s="5" t="s">
        <v>71</v>
      </c>
      <c r="AA897" s="5" t="str">
        <f t="shared" si="122"/>
        <v>police/sheriff
other</v>
      </c>
      <c r="AB897" s="12"/>
      <c r="AC897" s="12"/>
      <c r="AD897" s="5" t="str">
        <f t="shared" si="123"/>
        <v>
</v>
      </c>
      <c r="AE897" s="12"/>
      <c r="AF897" s="12"/>
      <c r="AG897" s="12" t="str">
        <f t="shared" si="124"/>
        <v>
</v>
      </c>
      <c r="AH897" s="12">
        <v>2.0</v>
      </c>
      <c r="AI897" s="12" t="str">
        <f t="shared" si="101"/>
        <v>Other</v>
      </c>
      <c r="AJ897" s="12" t="str">
        <f t="shared" si="102"/>
        <v>none</v>
      </c>
      <c r="AK897" s="22" t="str">
        <f t="shared" si="125"/>
        <v>letters/statements, other</v>
      </c>
      <c r="AL897" s="23" t="str">
        <f t="shared" si="104"/>
        <v>mayor/council member, police/sheriff</v>
      </c>
      <c r="AM897" s="1" t="str">
        <f t="shared" si="126"/>
        <v/>
      </c>
      <c r="AN897" s="2" t="b">
        <f t="shared" si="106"/>
        <v>0</v>
      </c>
      <c r="AO897" s="1" t="b">
        <f t="shared" si="107"/>
        <v>1</v>
      </c>
      <c r="AP897" s="1" t="str">
        <f t="shared" si="108"/>
        <v>other</v>
      </c>
      <c r="AQ897" s="1" t="b">
        <f t="shared" si="109"/>
        <v>0</v>
      </c>
      <c r="AR897" s="1" t="b">
        <f t="shared" si="110"/>
        <v>1</v>
      </c>
      <c r="AS897" s="1" t="b">
        <f t="shared" si="111"/>
        <v>0</v>
      </c>
      <c r="AT897" s="1" t="str">
        <f t="shared" si="112"/>
        <v>None</v>
      </c>
      <c r="AU897" s="1" t="b">
        <f t="shared" si="113"/>
        <v>0</v>
      </c>
      <c r="AV897" s="1" t="b">
        <f t="shared" si="114"/>
        <v>1</v>
      </c>
      <c r="AW897" s="1" t="str">
        <f t="shared" si="115"/>
        <v>police/sheriff</v>
      </c>
      <c r="AX897" s="1" t="b">
        <f t="shared" si="116"/>
        <v>0</v>
      </c>
      <c r="AY897" s="1" t="b">
        <f t="shared" si="117"/>
        <v>0</v>
      </c>
      <c r="AZ897" s="1" t="b">
        <f t="shared" si="118"/>
        <v>0</v>
      </c>
      <c r="BA897" s="1" t="b">
        <f t="shared" si="119"/>
        <v>0</v>
      </c>
      <c r="BB897" s="1" t="b">
        <f t="shared" si="120"/>
        <v>1</v>
      </c>
    </row>
    <row r="898">
      <c r="A898" s="62" t="s">
        <v>3775</v>
      </c>
      <c r="B898" s="17">
        <v>43184.0</v>
      </c>
      <c r="C898" s="4" t="s">
        <v>2982</v>
      </c>
      <c r="D898" s="3" t="s">
        <v>695</v>
      </c>
      <c r="E898" s="3" t="s">
        <v>53</v>
      </c>
      <c r="F898" s="18" t="s">
        <v>54</v>
      </c>
      <c r="G898" s="6"/>
      <c r="H898" s="6"/>
      <c r="I898" s="25"/>
      <c r="J898" s="104" t="s">
        <v>57</v>
      </c>
      <c r="K898" s="19" t="s">
        <v>83</v>
      </c>
      <c r="L898" s="3" t="s">
        <v>59</v>
      </c>
      <c r="M898" s="3" t="s">
        <v>3324</v>
      </c>
      <c r="N898" s="3" t="s">
        <v>3324</v>
      </c>
      <c r="O898" s="3" t="s">
        <v>214</v>
      </c>
      <c r="P898" s="96"/>
      <c r="Q898" s="21"/>
      <c r="R898" s="21"/>
      <c r="S898" s="21"/>
      <c r="T898" s="25"/>
      <c r="U898" s="7" t="s">
        <v>3776</v>
      </c>
      <c r="V898" s="5" t="s">
        <v>636</v>
      </c>
      <c r="W898" s="5" t="s">
        <v>69</v>
      </c>
      <c r="X898" s="5" t="str">
        <f t="shared" si="121"/>
        <v>homeowner/car owner
clean up/cover up</v>
      </c>
      <c r="Y898" s="5"/>
      <c r="Z898" s="5"/>
      <c r="AA898" s="5" t="str">
        <f t="shared" si="122"/>
        <v>
</v>
      </c>
      <c r="AB898" s="5"/>
      <c r="AC898" s="5"/>
      <c r="AD898" s="5" t="str">
        <f t="shared" si="123"/>
        <v>
</v>
      </c>
      <c r="AE898" s="5"/>
      <c r="AF898" s="5"/>
      <c r="AG898" s="12" t="str">
        <f t="shared" si="124"/>
        <v>
</v>
      </c>
      <c r="AH898" s="12">
        <v>1.0</v>
      </c>
      <c r="AI898" s="12" t="str">
        <f t="shared" si="101"/>
        <v>Vandalism</v>
      </c>
      <c r="AJ898" s="12" t="str">
        <f t="shared" si="102"/>
        <v>vandalism</v>
      </c>
      <c r="AK898" s="22" t="str">
        <f t="shared" si="125"/>
        <v>clean up/cover up</v>
      </c>
      <c r="AL898" s="23" t="str">
        <f t="shared" si="104"/>
        <v>clean up/cover up</v>
      </c>
      <c r="AM898" s="1" t="str">
        <f t="shared" si="126"/>
        <v/>
      </c>
      <c r="AN898" s="2" t="b">
        <f t="shared" si="106"/>
        <v>0</v>
      </c>
      <c r="AO898" s="1" t="b">
        <f t="shared" si="107"/>
        <v>0</v>
      </c>
      <c r="AP898" s="1" t="str">
        <f t="shared" si="108"/>
        <v>no involvement</v>
      </c>
      <c r="AQ898" s="1" t="b">
        <f t="shared" si="109"/>
        <v>0</v>
      </c>
      <c r="AR898" s="1" t="b">
        <f t="shared" si="110"/>
        <v>0</v>
      </c>
      <c r="AS898" s="1" t="b">
        <f t="shared" si="111"/>
        <v>1</v>
      </c>
      <c r="AT898" s="1" t="str">
        <f t="shared" si="112"/>
        <v>homeowner/car owner</v>
      </c>
      <c r="AU898" s="1" t="b">
        <f t="shared" si="113"/>
        <v>0</v>
      </c>
      <c r="AV898" s="1" t="b">
        <f t="shared" si="114"/>
        <v>0</v>
      </c>
      <c r="AW898" s="1" t="str">
        <f t="shared" si="115"/>
        <v>None</v>
      </c>
      <c r="AX898" s="1" t="b">
        <f t="shared" si="116"/>
        <v>0</v>
      </c>
      <c r="AY898" s="1" t="b">
        <f t="shared" si="117"/>
        <v>0</v>
      </c>
      <c r="AZ898" s="1" t="b">
        <f t="shared" si="118"/>
        <v>0</v>
      </c>
      <c r="BA898" s="1" t="b">
        <f t="shared" si="119"/>
        <v>0</v>
      </c>
      <c r="BB898" s="1" t="b">
        <f t="shared" si="120"/>
        <v>1</v>
      </c>
    </row>
    <row r="899">
      <c r="A899" s="16" t="s">
        <v>3775</v>
      </c>
      <c r="B899" s="17">
        <v>43184.0</v>
      </c>
      <c r="C899" s="4" t="s">
        <v>2982</v>
      </c>
      <c r="D899" s="3" t="s">
        <v>695</v>
      </c>
      <c r="E899" s="3" t="s">
        <v>53</v>
      </c>
      <c r="F899" s="18" t="s">
        <v>54</v>
      </c>
      <c r="G899" s="6"/>
      <c r="H899" s="6"/>
      <c r="I899" s="25"/>
      <c r="J899" s="27"/>
      <c r="K899" s="19" t="s">
        <v>83</v>
      </c>
      <c r="L899" s="3" t="s">
        <v>59</v>
      </c>
      <c r="M899" s="3" t="s">
        <v>3324</v>
      </c>
      <c r="N899" s="3" t="s">
        <v>3324</v>
      </c>
      <c r="O899" s="3" t="s">
        <v>85</v>
      </c>
      <c r="P899" s="20" t="s">
        <v>3777</v>
      </c>
      <c r="Q899" s="3" t="s">
        <v>64</v>
      </c>
      <c r="R899" s="21"/>
      <c r="S899" s="3"/>
      <c r="T899" s="7" t="s">
        <v>3778</v>
      </c>
      <c r="U899" s="25"/>
      <c r="V899" s="5" t="s">
        <v>68</v>
      </c>
      <c r="W899" s="5" t="s">
        <v>71</v>
      </c>
      <c r="X899" s="5" t="str">
        <f t="shared" si="121"/>
        <v>community members
other</v>
      </c>
      <c r="Y899" s="5" t="s">
        <v>163</v>
      </c>
      <c r="Z899" s="5" t="s">
        <v>111</v>
      </c>
      <c r="AA899" s="5" t="str">
        <f t="shared" si="122"/>
        <v>religious leaders
letters/statements</v>
      </c>
      <c r="AB899" s="5" t="s">
        <v>68</v>
      </c>
      <c r="AC899" s="5" t="s">
        <v>92</v>
      </c>
      <c r="AD899" s="5" t="str">
        <f t="shared" si="123"/>
        <v>community members
gathering/protest/vigil/demonstration</v>
      </c>
      <c r="AE899" s="12"/>
      <c r="AF899" s="12"/>
      <c r="AG899" s="12" t="str">
        <f t="shared" si="124"/>
        <v>
</v>
      </c>
      <c r="AH899" s="12">
        <v>3.0</v>
      </c>
      <c r="AI899" s="12" t="str">
        <f t="shared" si="101"/>
        <v>Vandalism</v>
      </c>
      <c r="AJ899" s="12" t="str">
        <f t="shared" si="102"/>
        <v>vandalism</v>
      </c>
      <c r="AK899" s="22" t="str">
        <f t="shared" si="125"/>
        <v>other, letters/statements, gathering/protest/vigil/demonstration</v>
      </c>
      <c r="AL899" s="23" t="str">
        <f t="shared" si="104"/>
        <v>community members, religious leaders, community members</v>
      </c>
      <c r="AM899" s="1" t="str">
        <f t="shared" si="126"/>
        <v>Black American Community</v>
      </c>
      <c r="AN899" s="2" t="b">
        <f t="shared" si="106"/>
        <v>0</v>
      </c>
      <c r="AO899" s="1" t="b">
        <f t="shared" si="107"/>
        <v>0</v>
      </c>
      <c r="AP899" s="1" t="str">
        <f t="shared" si="108"/>
        <v>no involvement</v>
      </c>
      <c r="AQ899" s="1" t="b">
        <f t="shared" si="109"/>
        <v>1</v>
      </c>
      <c r="AR899" s="1" t="b">
        <f t="shared" si="110"/>
        <v>1</v>
      </c>
      <c r="AS899" s="1" t="b">
        <f t="shared" si="111"/>
        <v>0</v>
      </c>
      <c r="AT899" s="1" t="str">
        <f t="shared" si="112"/>
        <v>None</v>
      </c>
      <c r="AU899" s="1" t="b">
        <f t="shared" si="113"/>
        <v>0</v>
      </c>
      <c r="AV899" s="1" t="b">
        <f t="shared" si="114"/>
        <v>1</v>
      </c>
      <c r="AW899" s="1" t="str">
        <f t="shared" si="115"/>
        <v>community members</v>
      </c>
      <c r="AX899" s="1" t="b">
        <f t="shared" si="116"/>
        <v>0</v>
      </c>
      <c r="AY899" s="1" t="b">
        <f t="shared" si="117"/>
        <v>1</v>
      </c>
      <c r="AZ899" s="1" t="b">
        <f t="shared" si="118"/>
        <v>0</v>
      </c>
      <c r="BA899" s="1" t="b">
        <f t="shared" si="119"/>
        <v>1</v>
      </c>
      <c r="BB899" s="1" t="b">
        <f t="shared" si="120"/>
        <v>0</v>
      </c>
    </row>
    <row r="900">
      <c r="A900" s="16" t="s">
        <v>3779</v>
      </c>
      <c r="B900" s="17">
        <v>43189.0</v>
      </c>
      <c r="C900" s="4" t="s">
        <v>3611</v>
      </c>
      <c r="D900" s="3" t="s">
        <v>695</v>
      </c>
      <c r="E900" s="3" t="s">
        <v>53</v>
      </c>
      <c r="F900" s="18" t="s">
        <v>54</v>
      </c>
      <c r="G900" s="6"/>
      <c r="H900" s="6"/>
      <c r="I900" s="25"/>
      <c r="J900" s="27"/>
      <c r="K900" s="19" t="s">
        <v>83</v>
      </c>
      <c r="L900" s="3" t="s">
        <v>59</v>
      </c>
      <c r="M900" s="3" t="s">
        <v>3324</v>
      </c>
      <c r="N900" s="3" t="s">
        <v>3324</v>
      </c>
      <c r="O900" s="3" t="s">
        <v>3325</v>
      </c>
      <c r="P900" s="20" t="s">
        <v>3780</v>
      </c>
      <c r="Q900" s="21"/>
      <c r="R900" s="21"/>
      <c r="S900" s="21"/>
      <c r="T900" s="7" t="s">
        <v>3781</v>
      </c>
      <c r="U900" s="42" t="s">
        <v>3782</v>
      </c>
      <c r="V900" s="5" t="s">
        <v>636</v>
      </c>
      <c r="W900" s="5" t="s">
        <v>69</v>
      </c>
      <c r="X900" s="5" t="str">
        <f t="shared" si="121"/>
        <v>homeowner/car owner
clean up/cover up</v>
      </c>
      <c r="Y900" s="5" t="s">
        <v>70</v>
      </c>
      <c r="Z900" s="5" t="s">
        <v>71</v>
      </c>
      <c r="AA900" s="5" t="str">
        <f t="shared" si="122"/>
        <v>police/sheriff
other</v>
      </c>
      <c r="AB900" s="12"/>
      <c r="AC900" s="12"/>
      <c r="AD900" s="5" t="str">
        <f t="shared" si="123"/>
        <v>
</v>
      </c>
      <c r="AE900" s="12"/>
      <c r="AF900" s="12"/>
      <c r="AG900" s="12" t="str">
        <f t="shared" si="124"/>
        <v>
</v>
      </c>
      <c r="AH900" s="12">
        <v>2.0</v>
      </c>
      <c r="AI900" s="12" t="str">
        <f t="shared" si="101"/>
        <v>Vandalism</v>
      </c>
      <c r="AJ900" s="12" t="str">
        <f t="shared" si="102"/>
        <v>vandalism</v>
      </c>
      <c r="AK900" s="22" t="str">
        <f t="shared" si="125"/>
        <v>clean up/cover up, other</v>
      </c>
      <c r="AL900" s="23" t="str">
        <f t="shared" si="104"/>
        <v>homeowner/car owner, police/sheriff</v>
      </c>
      <c r="AM900" s="1" t="str">
        <f t="shared" si="126"/>
        <v/>
      </c>
      <c r="AN900" s="2" t="b">
        <f t="shared" si="106"/>
        <v>0</v>
      </c>
      <c r="AO900" s="1" t="b">
        <f t="shared" si="107"/>
        <v>1</v>
      </c>
      <c r="AP900" s="1" t="str">
        <f t="shared" si="108"/>
        <v>other</v>
      </c>
      <c r="AQ900" s="1" t="b">
        <f t="shared" si="109"/>
        <v>0</v>
      </c>
      <c r="AR900" s="1" t="b">
        <f t="shared" si="110"/>
        <v>0</v>
      </c>
      <c r="AS900" s="1" t="b">
        <f t="shared" si="111"/>
        <v>1</v>
      </c>
      <c r="AT900" s="1" t="str">
        <f t="shared" si="112"/>
        <v>homeowner/car owner</v>
      </c>
      <c r="AU900" s="1" t="b">
        <f t="shared" si="113"/>
        <v>0</v>
      </c>
      <c r="AV900" s="1" t="b">
        <f t="shared" si="114"/>
        <v>1</v>
      </c>
      <c r="AW900" s="1" t="str">
        <f t="shared" si="115"/>
        <v>police/sheriff</v>
      </c>
      <c r="AX900" s="1" t="b">
        <f t="shared" si="116"/>
        <v>0</v>
      </c>
      <c r="AY900" s="1" t="b">
        <f t="shared" si="117"/>
        <v>0</v>
      </c>
      <c r="AZ900" s="1" t="b">
        <f t="shared" si="118"/>
        <v>0</v>
      </c>
      <c r="BA900" s="1" t="b">
        <f t="shared" si="119"/>
        <v>0</v>
      </c>
      <c r="BB900" s="1" t="b">
        <f t="shared" si="120"/>
        <v>1</v>
      </c>
    </row>
    <row r="901">
      <c r="A901" s="127" t="s">
        <v>3783</v>
      </c>
      <c r="B901" s="17">
        <v>43191.0</v>
      </c>
      <c r="C901" s="4" t="s">
        <v>3262</v>
      </c>
      <c r="D901" s="3" t="s">
        <v>3041</v>
      </c>
      <c r="E901" s="3" t="s">
        <v>53</v>
      </c>
      <c r="F901" s="6" t="s">
        <v>506</v>
      </c>
      <c r="G901" s="26"/>
      <c r="H901" s="26"/>
      <c r="I901" s="7" t="s">
        <v>3784</v>
      </c>
      <c r="J901" s="27"/>
      <c r="K901" s="19" t="s">
        <v>132</v>
      </c>
      <c r="L901" s="3" t="s">
        <v>212</v>
      </c>
      <c r="M901" s="3" t="s">
        <v>3324</v>
      </c>
      <c r="N901" s="3" t="s">
        <v>3324</v>
      </c>
      <c r="O901" s="3" t="s">
        <v>893</v>
      </c>
      <c r="P901" s="20" t="s">
        <v>3785</v>
      </c>
      <c r="Q901" s="36"/>
      <c r="R901" s="21"/>
      <c r="S901" s="21"/>
      <c r="T901" s="317" t="s">
        <v>3786</v>
      </c>
      <c r="U901" s="318" t="s">
        <v>3787</v>
      </c>
      <c r="V901" s="12"/>
      <c r="W901" s="5"/>
      <c r="X901" s="5" t="str">
        <f t="shared" si="121"/>
        <v>
</v>
      </c>
      <c r="Y901" s="12"/>
      <c r="Z901" s="5"/>
      <c r="AA901" s="5" t="str">
        <f t="shared" si="122"/>
        <v>
</v>
      </c>
      <c r="AB901" s="12"/>
      <c r="AC901" s="12"/>
      <c r="AD901" s="5" t="str">
        <f t="shared" si="123"/>
        <v>
</v>
      </c>
      <c r="AE901" s="12"/>
      <c r="AF901" s="12"/>
      <c r="AG901" s="12" t="str">
        <f t="shared" si="124"/>
        <v>
</v>
      </c>
      <c r="AH901" s="12">
        <v>0.0</v>
      </c>
      <c r="AI901" s="12" t="str">
        <f t="shared" si="101"/>
        <v>Incident</v>
      </c>
      <c r="AJ901" s="12" t="str">
        <f t="shared" si="102"/>
        <v>other</v>
      </c>
      <c r="AK901" s="22" t="str">
        <f t="shared" si="125"/>
        <v/>
      </c>
      <c r="AL901" s="39" t="str">
        <f t="shared" si="104"/>
        <v/>
      </c>
      <c r="AM901" s="1" t="str">
        <f t="shared" si="126"/>
        <v/>
      </c>
      <c r="AN901" s="2" t="b">
        <f t="shared" si="106"/>
        <v>0</v>
      </c>
      <c r="AO901" s="1" t="b">
        <f t="shared" si="107"/>
        <v>0</v>
      </c>
      <c r="AP901" s="1" t="str">
        <f t="shared" si="108"/>
        <v>no involvement</v>
      </c>
      <c r="AQ901" s="1" t="b">
        <f t="shared" si="109"/>
        <v>0</v>
      </c>
      <c r="AR901" s="1" t="b">
        <f t="shared" si="110"/>
        <v>0</v>
      </c>
      <c r="AS901" s="1" t="b">
        <f t="shared" si="111"/>
        <v>0</v>
      </c>
      <c r="AT901" s="1" t="str">
        <f t="shared" si="112"/>
        <v>None</v>
      </c>
      <c r="AU901" s="1" t="b">
        <f t="shared" si="113"/>
        <v>0</v>
      </c>
      <c r="AV901" s="1" t="b">
        <f t="shared" si="114"/>
        <v>0</v>
      </c>
      <c r="AW901" s="1" t="str">
        <f t="shared" si="115"/>
        <v>None</v>
      </c>
      <c r="AX901" s="1" t="b">
        <f t="shared" si="116"/>
        <v>0</v>
      </c>
      <c r="AY901" s="1" t="b">
        <f t="shared" si="117"/>
        <v>0</v>
      </c>
      <c r="AZ901" s="1" t="b">
        <f t="shared" si="118"/>
        <v>0</v>
      </c>
      <c r="BA901" s="1" t="b">
        <f t="shared" si="119"/>
        <v>0</v>
      </c>
      <c r="BB901" s="1" t="b">
        <f t="shared" si="120"/>
        <v>0</v>
      </c>
    </row>
    <row r="902">
      <c r="A902" s="16" t="s">
        <v>3788</v>
      </c>
      <c r="B902" s="17">
        <v>43215.0</v>
      </c>
      <c r="C902" s="4" t="s">
        <v>2982</v>
      </c>
      <c r="D902" s="3" t="s">
        <v>695</v>
      </c>
      <c r="E902" s="3" t="s">
        <v>53</v>
      </c>
      <c r="F902" s="18" t="s">
        <v>881</v>
      </c>
      <c r="G902" s="6"/>
      <c r="H902" s="6"/>
      <c r="I902" s="25"/>
      <c r="J902" s="27"/>
      <c r="K902" s="19" t="s">
        <v>83</v>
      </c>
      <c r="L902" s="3" t="s">
        <v>146</v>
      </c>
      <c r="M902" s="3" t="s">
        <v>3324</v>
      </c>
      <c r="N902" s="3" t="s">
        <v>3324</v>
      </c>
      <c r="O902" s="3" t="s">
        <v>3638</v>
      </c>
      <c r="P902" s="20" t="s">
        <v>3789</v>
      </c>
      <c r="Q902" s="36"/>
      <c r="R902" s="21"/>
      <c r="S902" s="21"/>
      <c r="T902" s="222" t="s">
        <v>3790</v>
      </c>
      <c r="U902" s="25"/>
      <c r="V902" s="5" t="s">
        <v>636</v>
      </c>
      <c r="W902" s="5" t="s">
        <v>69</v>
      </c>
      <c r="X902" s="5" t="str">
        <f t="shared" si="121"/>
        <v>homeowner/car owner
clean up/cover up</v>
      </c>
      <c r="Y902" s="12"/>
      <c r="Z902" s="5"/>
      <c r="AA902" s="5" t="str">
        <f t="shared" si="122"/>
        <v>
</v>
      </c>
      <c r="AB902" s="12"/>
      <c r="AC902" s="12"/>
      <c r="AD902" s="5" t="str">
        <f t="shared" si="123"/>
        <v>
</v>
      </c>
      <c r="AE902" s="12"/>
      <c r="AF902" s="12"/>
      <c r="AG902" s="12" t="str">
        <f t="shared" si="124"/>
        <v>
</v>
      </c>
      <c r="AH902" s="12">
        <v>1.0</v>
      </c>
      <c r="AI902" s="12" t="str">
        <f t="shared" si="101"/>
        <v>Symbol</v>
      </c>
      <c r="AJ902" s="12" t="str">
        <f t="shared" si="102"/>
        <v>other</v>
      </c>
      <c r="AK902" s="22" t="str">
        <f t="shared" si="125"/>
        <v>clean up/cover up</v>
      </c>
      <c r="AL902" s="39" t="str">
        <f t="shared" si="104"/>
        <v>clean up/cover up</v>
      </c>
      <c r="AM902" s="1" t="str">
        <f t="shared" si="126"/>
        <v/>
      </c>
      <c r="AN902" s="2" t="b">
        <f t="shared" si="106"/>
        <v>0</v>
      </c>
      <c r="AO902" s="1" t="b">
        <f t="shared" si="107"/>
        <v>0</v>
      </c>
      <c r="AP902" s="1" t="str">
        <f t="shared" si="108"/>
        <v>no involvement</v>
      </c>
      <c r="AQ902" s="1" t="b">
        <f t="shared" si="109"/>
        <v>0</v>
      </c>
      <c r="AR902" s="1" t="b">
        <f t="shared" si="110"/>
        <v>0</v>
      </c>
      <c r="AS902" s="1" t="b">
        <f t="shared" si="111"/>
        <v>1</v>
      </c>
      <c r="AT902" s="1" t="str">
        <f t="shared" si="112"/>
        <v>homeowner/car owner</v>
      </c>
      <c r="AU902" s="1" t="b">
        <f t="shared" si="113"/>
        <v>0</v>
      </c>
      <c r="AV902" s="1" t="b">
        <f t="shared" si="114"/>
        <v>0</v>
      </c>
      <c r="AW902" s="1" t="str">
        <f t="shared" si="115"/>
        <v>None</v>
      </c>
      <c r="AX902" s="1" t="b">
        <f t="shared" si="116"/>
        <v>0</v>
      </c>
      <c r="AY902" s="1" t="b">
        <f t="shared" si="117"/>
        <v>0</v>
      </c>
      <c r="AZ902" s="1" t="b">
        <f t="shared" si="118"/>
        <v>0</v>
      </c>
      <c r="BA902" s="1" t="b">
        <f t="shared" si="119"/>
        <v>0</v>
      </c>
      <c r="BB902" s="1" t="b">
        <f t="shared" si="120"/>
        <v>1</v>
      </c>
    </row>
    <row r="903">
      <c r="A903" s="16" t="s">
        <v>3791</v>
      </c>
      <c r="B903" s="17">
        <v>43221.0</v>
      </c>
      <c r="C903" s="4" t="s">
        <v>3792</v>
      </c>
      <c r="D903" s="3" t="s">
        <v>210</v>
      </c>
      <c r="E903" s="3" t="s">
        <v>96</v>
      </c>
      <c r="F903" s="18" t="s">
        <v>82</v>
      </c>
      <c r="G903" s="18"/>
      <c r="H903" s="18"/>
      <c r="I903" s="25"/>
      <c r="J903" s="27"/>
      <c r="K903" s="19" t="s">
        <v>83</v>
      </c>
      <c r="L903" s="3" t="s">
        <v>146</v>
      </c>
      <c r="M903" s="3" t="s">
        <v>3324</v>
      </c>
      <c r="N903" s="3" t="s">
        <v>3324</v>
      </c>
      <c r="O903" s="3" t="s">
        <v>909</v>
      </c>
      <c r="P903" s="74"/>
      <c r="Q903" s="45" t="s">
        <v>64</v>
      </c>
      <c r="R903" s="3"/>
      <c r="S903" s="3" t="s">
        <v>88</v>
      </c>
      <c r="T903" s="7" t="s">
        <v>3793</v>
      </c>
      <c r="U903" s="222" t="s">
        <v>3794</v>
      </c>
      <c r="V903" s="12"/>
      <c r="W903" s="5"/>
      <c r="X903" s="5" t="str">
        <f t="shared" si="121"/>
        <v>
</v>
      </c>
      <c r="Y903" s="12"/>
      <c r="Z903" s="5"/>
      <c r="AA903" s="5" t="str">
        <f t="shared" si="122"/>
        <v>
</v>
      </c>
      <c r="AB903" s="12"/>
      <c r="AC903" s="12"/>
      <c r="AD903" s="5" t="str">
        <f t="shared" si="123"/>
        <v>
</v>
      </c>
      <c r="AE903" s="12"/>
      <c r="AF903" s="12"/>
      <c r="AG903" s="12" t="str">
        <f t="shared" si="124"/>
        <v>
</v>
      </c>
      <c r="AH903" s="12">
        <v>0.0</v>
      </c>
      <c r="AI903" s="12" t="str">
        <f t="shared" si="101"/>
        <v>Other</v>
      </c>
      <c r="AJ903" s="12" t="str">
        <f t="shared" si="102"/>
        <v>none</v>
      </c>
      <c r="AK903" s="22" t="str">
        <f t="shared" si="125"/>
        <v/>
      </c>
      <c r="AL903" s="39" t="str">
        <f t="shared" si="104"/>
        <v/>
      </c>
      <c r="AM903" s="1" t="str">
        <f t="shared" si="126"/>
        <v>Black American Community</v>
      </c>
      <c r="AN903" s="2" t="b">
        <f t="shared" si="106"/>
        <v>0</v>
      </c>
      <c r="AO903" s="1" t="b">
        <f t="shared" si="107"/>
        <v>0</v>
      </c>
      <c r="AP903" s="1" t="str">
        <f t="shared" si="108"/>
        <v>no involvement</v>
      </c>
      <c r="AQ903" s="1" t="b">
        <f t="shared" si="109"/>
        <v>0</v>
      </c>
      <c r="AR903" s="1" t="b">
        <f t="shared" si="110"/>
        <v>0</v>
      </c>
      <c r="AS903" s="1" t="b">
        <f t="shared" si="111"/>
        <v>0</v>
      </c>
      <c r="AT903" s="1" t="str">
        <f t="shared" si="112"/>
        <v>None</v>
      </c>
      <c r="AU903" s="1" t="b">
        <f t="shared" si="113"/>
        <v>0</v>
      </c>
      <c r="AV903" s="1" t="b">
        <f t="shared" si="114"/>
        <v>0</v>
      </c>
      <c r="AW903" s="1" t="str">
        <f t="shared" si="115"/>
        <v>None</v>
      </c>
      <c r="AX903" s="1" t="b">
        <f t="shared" si="116"/>
        <v>0</v>
      </c>
      <c r="AY903" s="1" t="b">
        <f t="shared" si="117"/>
        <v>0</v>
      </c>
      <c r="AZ903" s="1" t="b">
        <f t="shared" si="118"/>
        <v>0</v>
      </c>
      <c r="BA903" s="1" t="b">
        <f t="shared" si="119"/>
        <v>0</v>
      </c>
      <c r="BB903" s="1" t="b">
        <f t="shared" si="120"/>
        <v>0</v>
      </c>
    </row>
    <row r="904">
      <c r="A904" s="16" t="s">
        <v>3795</v>
      </c>
      <c r="B904" s="17">
        <v>43224.0</v>
      </c>
      <c r="C904" s="4" t="s">
        <v>2187</v>
      </c>
      <c r="D904" s="3" t="s">
        <v>81</v>
      </c>
      <c r="E904" s="3" t="s">
        <v>53</v>
      </c>
      <c r="F904" s="18" t="s">
        <v>55</v>
      </c>
      <c r="G904" s="6"/>
      <c r="H904" s="6"/>
      <c r="I904" s="25"/>
      <c r="J904" s="27"/>
      <c r="K904" s="19" t="s">
        <v>83</v>
      </c>
      <c r="L904" s="3" t="s">
        <v>59</v>
      </c>
      <c r="M904" s="3" t="s">
        <v>3324</v>
      </c>
      <c r="N904" s="3" t="s">
        <v>3324</v>
      </c>
      <c r="O904" s="10" t="s">
        <v>62</v>
      </c>
      <c r="P904" s="74"/>
      <c r="Q904" s="21"/>
      <c r="R904" s="21"/>
      <c r="S904" s="21"/>
      <c r="T904" s="7" t="s">
        <v>3796</v>
      </c>
      <c r="U904" s="25"/>
      <c r="V904" s="5" t="s">
        <v>70</v>
      </c>
      <c r="W904" s="5" t="s">
        <v>71</v>
      </c>
      <c r="X904" s="5" t="str">
        <f t="shared" si="121"/>
        <v>police/sheriff
other</v>
      </c>
      <c r="Y904" s="5" t="s">
        <v>70</v>
      </c>
      <c r="Z904" s="5" t="s">
        <v>69</v>
      </c>
      <c r="AA904" s="5" t="str">
        <f t="shared" si="122"/>
        <v>police/sheriff
clean up/cover up</v>
      </c>
      <c r="AB904" s="12"/>
      <c r="AC904" s="12"/>
      <c r="AD904" s="5" t="str">
        <f t="shared" si="123"/>
        <v>
</v>
      </c>
      <c r="AE904" s="12"/>
      <c r="AF904" s="12"/>
      <c r="AG904" s="12" t="str">
        <f t="shared" si="124"/>
        <v>
</v>
      </c>
      <c r="AH904" s="12">
        <v>2.0</v>
      </c>
      <c r="AI904" s="12" t="str">
        <f t="shared" si="101"/>
        <v>Graffiti</v>
      </c>
      <c r="AJ904" s="12" t="str">
        <f t="shared" si="102"/>
        <v>graffiti</v>
      </c>
      <c r="AK904" s="22" t="str">
        <f t="shared" si="125"/>
        <v>other, clean up/cover up</v>
      </c>
      <c r="AL904" s="23" t="str">
        <f t="shared" si="104"/>
        <v>police/sheriff, police/sheriff</v>
      </c>
      <c r="AM904" s="1" t="str">
        <f t="shared" si="126"/>
        <v/>
      </c>
      <c r="AN904" s="2" t="b">
        <f t="shared" si="106"/>
        <v>0</v>
      </c>
      <c r="AO904" s="1" t="b">
        <f t="shared" si="107"/>
        <v>1</v>
      </c>
      <c r="AP904" s="1" t="str">
        <f t="shared" si="108"/>
        <v>other</v>
      </c>
      <c r="AQ904" s="1" t="b">
        <f t="shared" si="109"/>
        <v>0</v>
      </c>
      <c r="AR904" s="1" t="b">
        <f t="shared" si="110"/>
        <v>0</v>
      </c>
      <c r="AS904" s="1" t="b">
        <f t="shared" si="111"/>
        <v>1</v>
      </c>
      <c r="AT904" s="1" t="str">
        <f t="shared" si="112"/>
        <v>police/sheriff</v>
      </c>
      <c r="AU904" s="1" t="b">
        <f t="shared" si="113"/>
        <v>0</v>
      </c>
      <c r="AV904" s="1" t="b">
        <f t="shared" si="114"/>
        <v>1</v>
      </c>
      <c r="AW904" s="1" t="str">
        <f t="shared" si="115"/>
        <v>police/sheriff</v>
      </c>
      <c r="AX904" s="1" t="b">
        <f t="shared" si="116"/>
        <v>0</v>
      </c>
      <c r="AY904" s="1" t="b">
        <f t="shared" si="117"/>
        <v>0</v>
      </c>
      <c r="AZ904" s="1" t="b">
        <f t="shared" si="118"/>
        <v>0</v>
      </c>
      <c r="BA904" s="1" t="b">
        <f t="shared" si="119"/>
        <v>0</v>
      </c>
      <c r="BB904" s="1" t="b">
        <f t="shared" si="120"/>
        <v>1</v>
      </c>
    </row>
    <row r="905">
      <c r="A905" s="16" t="s">
        <v>3797</v>
      </c>
      <c r="B905" s="17">
        <v>43226.0</v>
      </c>
      <c r="C905" s="4" t="s">
        <v>3798</v>
      </c>
      <c r="D905" s="3" t="s">
        <v>182</v>
      </c>
      <c r="E905" s="3" t="s">
        <v>168</v>
      </c>
      <c r="F905" s="18" t="s">
        <v>82</v>
      </c>
      <c r="G905" s="26"/>
      <c r="H905" s="26"/>
      <c r="I905" s="25"/>
      <c r="J905" s="27"/>
      <c r="K905" s="19" t="s">
        <v>83</v>
      </c>
      <c r="L905" s="3" t="s">
        <v>59</v>
      </c>
      <c r="M905" s="3" t="s">
        <v>3324</v>
      </c>
      <c r="N905" s="3" t="s">
        <v>3324</v>
      </c>
      <c r="O905" s="3" t="s">
        <v>2711</v>
      </c>
      <c r="P905" s="20" t="s">
        <v>3799</v>
      </c>
      <c r="Q905" s="3" t="s">
        <v>134</v>
      </c>
      <c r="R905" s="21"/>
      <c r="S905" s="3"/>
      <c r="T905" s="7" t="s">
        <v>3800</v>
      </c>
      <c r="U905" s="7" t="s">
        <v>3801</v>
      </c>
      <c r="V905" s="12"/>
      <c r="W905" s="12"/>
      <c r="X905" s="5" t="str">
        <f t="shared" si="121"/>
        <v>
</v>
      </c>
      <c r="Y905" s="12"/>
      <c r="Z905" s="5"/>
      <c r="AA905" s="5" t="str">
        <f t="shared" si="122"/>
        <v>
</v>
      </c>
      <c r="AB905" s="12"/>
      <c r="AC905" s="12"/>
      <c r="AD905" s="5" t="str">
        <f t="shared" si="123"/>
        <v>
</v>
      </c>
      <c r="AE905" s="12"/>
      <c r="AF905" s="12"/>
      <c r="AG905" s="12" t="str">
        <f t="shared" si="124"/>
        <v>
</v>
      </c>
      <c r="AH905" s="12">
        <v>0.0</v>
      </c>
      <c r="AI905" s="12" t="str">
        <f t="shared" si="101"/>
        <v>Other</v>
      </c>
      <c r="AJ905" s="12" t="str">
        <f t="shared" si="102"/>
        <v>none</v>
      </c>
      <c r="AK905" s="22" t="str">
        <f t="shared" si="125"/>
        <v/>
      </c>
      <c r="AL905" s="23" t="str">
        <f t="shared" si="104"/>
        <v/>
      </c>
      <c r="AM905" s="1" t="str">
        <f t="shared" si="126"/>
        <v>Jewish Community</v>
      </c>
      <c r="AN905" s="2" t="b">
        <f t="shared" si="106"/>
        <v>0</v>
      </c>
      <c r="AO905" s="1" t="b">
        <f t="shared" si="107"/>
        <v>0</v>
      </c>
      <c r="AP905" s="1" t="str">
        <f t="shared" si="108"/>
        <v>no involvement</v>
      </c>
      <c r="AQ905" s="1" t="b">
        <f t="shared" si="109"/>
        <v>0</v>
      </c>
      <c r="AR905" s="1" t="b">
        <f t="shared" si="110"/>
        <v>0</v>
      </c>
      <c r="AS905" s="1" t="b">
        <f t="shared" si="111"/>
        <v>0</v>
      </c>
      <c r="AT905" s="1" t="str">
        <f t="shared" si="112"/>
        <v>None</v>
      </c>
      <c r="AU905" s="1" t="b">
        <f t="shared" si="113"/>
        <v>0</v>
      </c>
      <c r="AV905" s="1" t="b">
        <f t="shared" si="114"/>
        <v>0</v>
      </c>
      <c r="AW905" s="1" t="str">
        <f t="shared" si="115"/>
        <v>None</v>
      </c>
      <c r="AX905" s="1" t="b">
        <f t="shared" si="116"/>
        <v>0</v>
      </c>
      <c r="AY905" s="1" t="b">
        <f t="shared" si="117"/>
        <v>0</v>
      </c>
      <c r="AZ905" s="1" t="b">
        <f t="shared" si="118"/>
        <v>0</v>
      </c>
      <c r="BA905" s="1" t="b">
        <f t="shared" si="119"/>
        <v>0</v>
      </c>
      <c r="BB905" s="1" t="b">
        <f t="shared" si="120"/>
        <v>0</v>
      </c>
    </row>
    <row r="906">
      <c r="A906" s="16" t="s">
        <v>3802</v>
      </c>
      <c r="B906" s="17">
        <v>43229.0</v>
      </c>
      <c r="C906" s="4" t="s">
        <v>3803</v>
      </c>
      <c r="D906" s="3" t="s">
        <v>182</v>
      </c>
      <c r="E906" s="3" t="s">
        <v>53</v>
      </c>
      <c r="F906" s="18" t="s">
        <v>82</v>
      </c>
      <c r="G906" s="18"/>
      <c r="H906" s="18"/>
      <c r="I906" s="7" t="s">
        <v>3804</v>
      </c>
      <c r="J906" s="27"/>
      <c r="K906" s="19" t="s">
        <v>132</v>
      </c>
      <c r="L906" s="3" t="s">
        <v>59</v>
      </c>
      <c r="M906" s="3" t="s">
        <v>3324</v>
      </c>
      <c r="N906" s="3" t="s">
        <v>3324</v>
      </c>
      <c r="O906" s="3" t="s">
        <v>3396</v>
      </c>
      <c r="P906" s="74"/>
      <c r="Q906" s="45" t="s">
        <v>64</v>
      </c>
      <c r="R906" s="21"/>
      <c r="S906" s="3"/>
      <c r="T906" s="25"/>
      <c r="U906" s="130" t="s">
        <v>3805</v>
      </c>
      <c r="V906" s="12"/>
      <c r="W906" s="5"/>
      <c r="X906" s="5" t="str">
        <f t="shared" si="121"/>
        <v>
</v>
      </c>
      <c r="Y906" s="12"/>
      <c r="Z906" s="5"/>
      <c r="AA906" s="5" t="str">
        <f t="shared" si="122"/>
        <v>
</v>
      </c>
      <c r="AB906" s="12"/>
      <c r="AC906" s="12"/>
      <c r="AD906" s="5" t="str">
        <f t="shared" si="123"/>
        <v>
</v>
      </c>
      <c r="AE906" s="12"/>
      <c r="AF906" s="12"/>
      <c r="AG906" s="12" t="str">
        <f t="shared" si="124"/>
        <v>
</v>
      </c>
      <c r="AH906" s="12">
        <v>0.0</v>
      </c>
      <c r="AI906" s="12" t="str">
        <f t="shared" si="101"/>
        <v>Other</v>
      </c>
      <c r="AJ906" s="12" t="str">
        <f t="shared" si="102"/>
        <v>none</v>
      </c>
      <c r="AK906" s="22" t="str">
        <f t="shared" si="125"/>
        <v/>
      </c>
      <c r="AL906" s="39" t="str">
        <f t="shared" si="104"/>
        <v/>
      </c>
      <c r="AM906" s="1" t="str">
        <f t="shared" si="126"/>
        <v>Black American Community</v>
      </c>
      <c r="AN906" s="2" t="b">
        <f t="shared" si="106"/>
        <v>0</v>
      </c>
      <c r="AO906" s="1" t="b">
        <f t="shared" si="107"/>
        <v>0</v>
      </c>
      <c r="AP906" s="1" t="str">
        <f t="shared" si="108"/>
        <v>no involvement</v>
      </c>
      <c r="AQ906" s="1" t="b">
        <f t="shared" si="109"/>
        <v>0</v>
      </c>
      <c r="AR906" s="1" t="b">
        <f t="shared" si="110"/>
        <v>0</v>
      </c>
      <c r="AS906" s="1" t="b">
        <f t="shared" si="111"/>
        <v>0</v>
      </c>
      <c r="AT906" s="1" t="str">
        <f t="shared" si="112"/>
        <v>None</v>
      </c>
      <c r="AU906" s="1" t="b">
        <f t="shared" si="113"/>
        <v>0</v>
      </c>
      <c r="AV906" s="1" t="b">
        <f t="shared" si="114"/>
        <v>0</v>
      </c>
      <c r="AW906" s="1" t="str">
        <f t="shared" si="115"/>
        <v>None</v>
      </c>
      <c r="AX906" s="1" t="b">
        <f t="shared" si="116"/>
        <v>0</v>
      </c>
      <c r="AY906" s="1" t="b">
        <f t="shared" si="117"/>
        <v>0</v>
      </c>
      <c r="AZ906" s="1" t="b">
        <f t="shared" si="118"/>
        <v>0</v>
      </c>
      <c r="BA906" s="1" t="b">
        <f t="shared" si="119"/>
        <v>0</v>
      </c>
      <c r="BB906" s="1" t="b">
        <f t="shared" si="120"/>
        <v>0</v>
      </c>
    </row>
    <row r="907">
      <c r="A907" s="16" t="s">
        <v>3806</v>
      </c>
      <c r="B907" s="17">
        <v>43234.0</v>
      </c>
      <c r="C907" s="4" t="s">
        <v>3807</v>
      </c>
      <c r="D907" s="3" t="s">
        <v>103</v>
      </c>
      <c r="E907" s="3" t="s">
        <v>53</v>
      </c>
      <c r="F907" s="18" t="s">
        <v>82</v>
      </c>
      <c r="G907" s="26"/>
      <c r="H907" s="26"/>
      <c r="I907" s="25"/>
      <c r="J907" s="27"/>
      <c r="K907" s="19" t="s">
        <v>83</v>
      </c>
      <c r="L907" s="3" t="s">
        <v>59</v>
      </c>
      <c r="M907" s="3" t="s">
        <v>3324</v>
      </c>
      <c r="N907" s="3" t="s">
        <v>3324</v>
      </c>
      <c r="O907" s="3" t="s">
        <v>214</v>
      </c>
      <c r="P907" s="74"/>
      <c r="Q907" s="36"/>
      <c r="R907" s="3"/>
      <c r="S907" s="21"/>
      <c r="T907" s="7" t="s">
        <v>3808</v>
      </c>
      <c r="U907" s="25"/>
      <c r="V907" s="5" t="s">
        <v>70</v>
      </c>
      <c r="W907" s="5" t="s">
        <v>71</v>
      </c>
      <c r="X907" s="5" t="str">
        <f t="shared" si="121"/>
        <v>police/sheriff
other</v>
      </c>
      <c r="Y907" s="12"/>
      <c r="Z907" s="5"/>
      <c r="AA907" s="5" t="str">
        <f t="shared" si="122"/>
        <v>
</v>
      </c>
      <c r="AB907" s="12"/>
      <c r="AC907" s="12"/>
      <c r="AD907" s="5" t="str">
        <f t="shared" si="123"/>
        <v>
</v>
      </c>
      <c r="AE907" s="12"/>
      <c r="AF907" s="12"/>
      <c r="AG907" s="12" t="str">
        <f t="shared" si="124"/>
        <v>
</v>
      </c>
      <c r="AH907" s="12">
        <v>1.0</v>
      </c>
      <c r="AI907" s="12" t="str">
        <f t="shared" si="101"/>
        <v>Other</v>
      </c>
      <c r="AJ907" s="12" t="str">
        <f t="shared" si="102"/>
        <v>none</v>
      </c>
      <c r="AK907" s="22" t="str">
        <f t="shared" si="125"/>
        <v>other</v>
      </c>
      <c r="AL907" s="39" t="str">
        <f t="shared" si="104"/>
        <v>other</v>
      </c>
      <c r="AM907" s="1" t="str">
        <f t="shared" si="126"/>
        <v/>
      </c>
      <c r="AN907" s="2" t="b">
        <f t="shared" si="106"/>
        <v>0</v>
      </c>
      <c r="AO907" s="1" t="b">
        <f t="shared" si="107"/>
        <v>1</v>
      </c>
      <c r="AP907" s="1" t="str">
        <f t="shared" si="108"/>
        <v>other</v>
      </c>
      <c r="AQ907" s="1" t="b">
        <f t="shared" si="109"/>
        <v>0</v>
      </c>
      <c r="AR907" s="1" t="b">
        <f t="shared" si="110"/>
        <v>0</v>
      </c>
      <c r="AS907" s="1" t="b">
        <f t="shared" si="111"/>
        <v>0</v>
      </c>
      <c r="AT907" s="1" t="str">
        <f t="shared" si="112"/>
        <v>None</v>
      </c>
      <c r="AU907" s="1" t="b">
        <f t="shared" si="113"/>
        <v>0</v>
      </c>
      <c r="AV907" s="1" t="b">
        <f t="shared" si="114"/>
        <v>1</v>
      </c>
      <c r="AW907" s="1" t="str">
        <f t="shared" si="115"/>
        <v>police/sheriff</v>
      </c>
      <c r="AX907" s="1" t="b">
        <f t="shared" si="116"/>
        <v>0</v>
      </c>
      <c r="AY907" s="1" t="b">
        <f t="shared" si="117"/>
        <v>0</v>
      </c>
      <c r="AZ907" s="1" t="b">
        <f t="shared" si="118"/>
        <v>0</v>
      </c>
      <c r="BA907" s="1" t="b">
        <f t="shared" si="119"/>
        <v>0</v>
      </c>
      <c r="BB907" s="1" t="b">
        <f t="shared" si="120"/>
        <v>1</v>
      </c>
    </row>
    <row r="908">
      <c r="A908" s="16" t="s">
        <v>3809</v>
      </c>
      <c r="B908" s="17">
        <v>43270.0</v>
      </c>
      <c r="C908" s="4" t="s">
        <v>3810</v>
      </c>
      <c r="D908" s="3" t="s">
        <v>74</v>
      </c>
      <c r="E908" s="3" t="s">
        <v>53</v>
      </c>
      <c r="F908" s="18" t="s">
        <v>54</v>
      </c>
      <c r="G908" s="6"/>
      <c r="H908" s="6"/>
      <c r="I908" s="7">
        <v>666.0</v>
      </c>
      <c r="J908" s="27"/>
      <c r="K908" s="19" t="s">
        <v>83</v>
      </c>
      <c r="L908" s="3" t="s">
        <v>59</v>
      </c>
      <c r="M908" s="3" t="s">
        <v>3324</v>
      </c>
      <c r="N908" s="3" t="s">
        <v>3324</v>
      </c>
      <c r="O908" s="3" t="s">
        <v>214</v>
      </c>
      <c r="P908" s="20" t="s">
        <v>3811</v>
      </c>
      <c r="Q908" s="21"/>
      <c r="R908" s="21"/>
      <c r="S908" s="21"/>
      <c r="T908" s="7"/>
      <c r="U908" s="42" t="s">
        <v>3812</v>
      </c>
      <c r="V908" s="5" t="s">
        <v>70</v>
      </c>
      <c r="W908" s="5" t="s">
        <v>71</v>
      </c>
      <c r="X908" s="5" t="str">
        <f t="shared" si="121"/>
        <v>police/sheriff
other</v>
      </c>
      <c r="Y908" s="12"/>
      <c r="Z908" s="12"/>
      <c r="AA908" s="5" t="str">
        <f t="shared" si="122"/>
        <v>
</v>
      </c>
      <c r="AB908" s="12"/>
      <c r="AC908" s="12"/>
      <c r="AD908" s="5" t="str">
        <f t="shared" si="123"/>
        <v>
</v>
      </c>
      <c r="AE908" s="12"/>
      <c r="AF908" s="12"/>
      <c r="AG908" s="12" t="str">
        <f t="shared" si="124"/>
        <v>
</v>
      </c>
      <c r="AH908" s="12">
        <v>1.0</v>
      </c>
      <c r="AI908" s="12" t="str">
        <f t="shared" si="101"/>
        <v>Vandalism</v>
      </c>
      <c r="AJ908" s="12" t="str">
        <f t="shared" si="102"/>
        <v>vandalism</v>
      </c>
      <c r="AK908" s="22" t="str">
        <f t="shared" si="125"/>
        <v>other</v>
      </c>
      <c r="AL908" s="23" t="str">
        <f t="shared" si="104"/>
        <v>other</v>
      </c>
      <c r="AM908" s="1" t="str">
        <f t="shared" si="126"/>
        <v/>
      </c>
      <c r="AN908" s="2" t="b">
        <f t="shared" si="106"/>
        <v>0</v>
      </c>
      <c r="AO908" s="1" t="b">
        <f t="shared" si="107"/>
        <v>1</v>
      </c>
      <c r="AP908" s="1" t="str">
        <f t="shared" si="108"/>
        <v>other</v>
      </c>
      <c r="AQ908" s="1" t="b">
        <f t="shared" si="109"/>
        <v>0</v>
      </c>
      <c r="AR908" s="1" t="b">
        <f t="shared" si="110"/>
        <v>0</v>
      </c>
      <c r="AS908" s="1" t="b">
        <f t="shared" si="111"/>
        <v>0</v>
      </c>
      <c r="AT908" s="1" t="str">
        <f t="shared" si="112"/>
        <v>None</v>
      </c>
      <c r="AU908" s="1" t="b">
        <f t="shared" si="113"/>
        <v>0</v>
      </c>
      <c r="AV908" s="1" t="b">
        <f t="shared" si="114"/>
        <v>1</v>
      </c>
      <c r="AW908" s="1" t="str">
        <f t="shared" si="115"/>
        <v>police/sheriff</v>
      </c>
      <c r="AX908" s="1" t="b">
        <f t="shared" si="116"/>
        <v>0</v>
      </c>
      <c r="AY908" s="1" t="b">
        <f t="shared" si="117"/>
        <v>0</v>
      </c>
      <c r="AZ908" s="1" t="b">
        <f t="shared" si="118"/>
        <v>0</v>
      </c>
      <c r="BA908" s="1" t="b">
        <f t="shared" si="119"/>
        <v>0</v>
      </c>
      <c r="BB908" s="1" t="b">
        <f t="shared" si="120"/>
        <v>1</v>
      </c>
    </row>
    <row r="909">
      <c r="A909" s="16" t="s">
        <v>3813</v>
      </c>
      <c r="B909" s="17">
        <v>43270.0</v>
      </c>
      <c r="C909" s="4" t="s">
        <v>3814</v>
      </c>
      <c r="D909" s="3" t="s">
        <v>150</v>
      </c>
      <c r="E909" s="3" t="s">
        <v>53</v>
      </c>
      <c r="F909" s="18" t="s">
        <v>54</v>
      </c>
      <c r="G909" s="6"/>
      <c r="H909" s="6"/>
      <c r="I909" s="7" t="s">
        <v>3815</v>
      </c>
      <c r="J909" s="27"/>
      <c r="K909" s="19" t="s">
        <v>83</v>
      </c>
      <c r="L909" s="3" t="s">
        <v>59</v>
      </c>
      <c r="M909" s="3" t="s">
        <v>3324</v>
      </c>
      <c r="N909" s="3" t="s">
        <v>3324</v>
      </c>
      <c r="O909" s="3" t="s">
        <v>214</v>
      </c>
      <c r="P909" s="20" t="s">
        <v>3816</v>
      </c>
      <c r="Q909" s="3" t="s">
        <v>64</v>
      </c>
      <c r="R909" s="21"/>
      <c r="S909" s="21"/>
      <c r="T909" s="7" t="s">
        <v>3817</v>
      </c>
      <c r="U909" s="11" t="s">
        <v>3818</v>
      </c>
      <c r="V909" s="5" t="s">
        <v>70</v>
      </c>
      <c r="W909" s="5" t="s">
        <v>71</v>
      </c>
      <c r="X909" s="5" t="str">
        <f t="shared" si="121"/>
        <v>police/sheriff
other</v>
      </c>
      <c r="Y909" s="5" t="s">
        <v>68</v>
      </c>
      <c r="Z909" s="5" t="s">
        <v>71</v>
      </c>
      <c r="AA909" s="5" t="str">
        <f t="shared" si="122"/>
        <v>community members
other</v>
      </c>
      <c r="AB909" s="12"/>
      <c r="AC909" s="12"/>
      <c r="AD909" s="5" t="str">
        <f t="shared" si="123"/>
        <v>
</v>
      </c>
      <c r="AE909" s="12"/>
      <c r="AF909" s="12"/>
      <c r="AG909" s="12" t="str">
        <f t="shared" si="124"/>
        <v>
</v>
      </c>
      <c r="AH909" s="12">
        <v>2.0</v>
      </c>
      <c r="AI909" s="12" t="str">
        <f t="shared" si="101"/>
        <v>Vandalism</v>
      </c>
      <c r="AJ909" s="12" t="str">
        <f t="shared" si="102"/>
        <v>vandalism</v>
      </c>
      <c r="AK909" s="22" t="str">
        <f t="shared" si="125"/>
        <v>other, other</v>
      </c>
      <c r="AL909" s="23" t="str">
        <f t="shared" si="104"/>
        <v>police/sheriff, community members</v>
      </c>
      <c r="AM909" s="1" t="str">
        <f t="shared" si="126"/>
        <v>Black American Community</v>
      </c>
      <c r="AN909" s="2" t="b">
        <f t="shared" si="106"/>
        <v>0</v>
      </c>
      <c r="AO909" s="1" t="b">
        <f t="shared" si="107"/>
        <v>1</v>
      </c>
      <c r="AP909" s="1" t="str">
        <f t="shared" si="108"/>
        <v>other</v>
      </c>
      <c r="AQ909" s="1" t="b">
        <f t="shared" si="109"/>
        <v>0</v>
      </c>
      <c r="AR909" s="1" t="b">
        <f t="shared" si="110"/>
        <v>0</v>
      </c>
      <c r="AS909" s="1" t="b">
        <f t="shared" si="111"/>
        <v>0</v>
      </c>
      <c r="AT909" s="1" t="str">
        <f t="shared" si="112"/>
        <v>None</v>
      </c>
      <c r="AU909" s="1" t="b">
        <f t="shared" si="113"/>
        <v>0</v>
      </c>
      <c r="AV909" s="1" t="b">
        <f t="shared" si="114"/>
        <v>1</v>
      </c>
      <c r="AW909" s="1" t="str">
        <f t="shared" si="115"/>
        <v>police/sheriff</v>
      </c>
      <c r="AX909" s="1" t="b">
        <f t="shared" si="116"/>
        <v>0</v>
      </c>
      <c r="AY909" s="1" t="b">
        <f t="shared" si="117"/>
        <v>0</v>
      </c>
      <c r="AZ909" s="1" t="b">
        <f t="shared" si="118"/>
        <v>0</v>
      </c>
      <c r="BA909" s="1" t="b">
        <f t="shared" si="119"/>
        <v>0</v>
      </c>
      <c r="BB909" s="1" t="b">
        <f t="shared" si="120"/>
        <v>1</v>
      </c>
    </row>
    <row r="910">
      <c r="A910" s="16" t="s">
        <v>3819</v>
      </c>
      <c r="B910" s="17">
        <v>43287.0</v>
      </c>
      <c r="C910" s="4" t="s">
        <v>3820</v>
      </c>
      <c r="D910" s="3" t="s">
        <v>150</v>
      </c>
      <c r="E910" s="3" t="s">
        <v>53</v>
      </c>
      <c r="F910" s="18" t="s">
        <v>82</v>
      </c>
      <c r="G910" s="26"/>
      <c r="H910" s="26"/>
      <c r="I910" s="25"/>
      <c r="J910" s="27"/>
      <c r="K910" s="19" t="s">
        <v>83</v>
      </c>
      <c r="L910" s="3" t="s">
        <v>59</v>
      </c>
      <c r="M910" s="3" t="s">
        <v>3324</v>
      </c>
      <c r="N910" s="3" t="s">
        <v>3324</v>
      </c>
      <c r="O910" s="3" t="s">
        <v>85</v>
      </c>
      <c r="P910" s="21"/>
      <c r="Q910" s="21"/>
      <c r="R910" s="21"/>
      <c r="S910" s="21"/>
      <c r="T910" s="11" t="s">
        <v>3821</v>
      </c>
      <c r="U910" s="11" t="s">
        <v>3822</v>
      </c>
      <c r="V910" s="5" t="s">
        <v>164</v>
      </c>
      <c r="W910" s="5" t="s">
        <v>69</v>
      </c>
      <c r="X910" s="5" t="str">
        <f t="shared" si="121"/>
        <v>business owner
clean up/cover up</v>
      </c>
      <c r="Y910" s="12"/>
      <c r="Z910" s="5"/>
      <c r="AA910" s="5" t="str">
        <f t="shared" si="122"/>
        <v>
</v>
      </c>
      <c r="AB910" s="12"/>
      <c r="AC910" s="12"/>
      <c r="AD910" s="5" t="str">
        <f t="shared" si="123"/>
        <v>
</v>
      </c>
      <c r="AE910" s="12"/>
      <c r="AF910" s="12"/>
      <c r="AG910" s="12" t="str">
        <f t="shared" si="124"/>
        <v>
</v>
      </c>
      <c r="AH910" s="12">
        <v>1.0</v>
      </c>
      <c r="AI910" s="12" t="str">
        <f t="shared" si="101"/>
        <v>Other</v>
      </c>
      <c r="AJ910" s="12" t="str">
        <f t="shared" si="102"/>
        <v>none</v>
      </c>
      <c r="AK910" s="22" t="str">
        <f t="shared" si="125"/>
        <v>clean up/cover up</v>
      </c>
      <c r="AL910" s="23" t="str">
        <f t="shared" si="104"/>
        <v>clean up/cover up</v>
      </c>
      <c r="AM910" s="1" t="str">
        <f t="shared" si="126"/>
        <v/>
      </c>
      <c r="AN910" s="2" t="b">
        <f t="shared" si="106"/>
        <v>0</v>
      </c>
      <c r="AO910" s="1" t="b">
        <f t="shared" si="107"/>
        <v>0</v>
      </c>
      <c r="AP910" s="1" t="str">
        <f t="shared" si="108"/>
        <v>no involvement</v>
      </c>
      <c r="AQ910" s="1" t="b">
        <f t="shared" si="109"/>
        <v>0</v>
      </c>
      <c r="AR910" s="1" t="b">
        <f t="shared" si="110"/>
        <v>0</v>
      </c>
      <c r="AS910" s="1" t="b">
        <f t="shared" si="111"/>
        <v>1</v>
      </c>
      <c r="AT910" s="1" t="str">
        <f t="shared" si="112"/>
        <v>business owner</v>
      </c>
      <c r="AU910" s="1" t="b">
        <f t="shared" si="113"/>
        <v>0</v>
      </c>
      <c r="AV910" s="1" t="b">
        <f t="shared" si="114"/>
        <v>0</v>
      </c>
      <c r="AW910" s="1" t="str">
        <f t="shared" si="115"/>
        <v>None</v>
      </c>
      <c r="AX910" s="1" t="b">
        <f t="shared" si="116"/>
        <v>0</v>
      </c>
      <c r="AY910" s="1" t="b">
        <f t="shared" si="117"/>
        <v>0</v>
      </c>
      <c r="AZ910" s="1" t="b">
        <f t="shared" si="118"/>
        <v>0</v>
      </c>
      <c r="BA910" s="1" t="b">
        <f t="shared" si="119"/>
        <v>0</v>
      </c>
      <c r="BB910" s="1" t="b">
        <f t="shared" si="120"/>
        <v>1</v>
      </c>
    </row>
    <row r="911">
      <c r="A911" s="16" t="s">
        <v>3823</v>
      </c>
      <c r="B911" s="17">
        <v>43290.0</v>
      </c>
      <c r="C911" s="4" t="s">
        <v>3824</v>
      </c>
      <c r="D911" s="3" t="s">
        <v>150</v>
      </c>
      <c r="E911" s="3" t="s">
        <v>53</v>
      </c>
      <c r="F911" s="18" t="s">
        <v>54</v>
      </c>
      <c r="G911" s="6"/>
      <c r="H911" s="6"/>
      <c r="I911" s="7" t="s">
        <v>248</v>
      </c>
      <c r="J911" s="27" t="s">
        <v>57</v>
      </c>
      <c r="K911" s="19" t="s">
        <v>83</v>
      </c>
      <c r="L911" s="3" t="s">
        <v>59</v>
      </c>
      <c r="M911" s="3" t="s">
        <v>3825</v>
      </c>
      <c r="N911" s="3" t="s">
        <v>3324</v>
      </c>
      <c r="O911" s="3" t="s">
        <v>3826</v>
      </c>
      <c r="P911" s="21"/>
      <c r="Q911" s="21"/>
      <c r="R911" s="21"/>
      <c r="S911" s="21"/>
      <c r="T911" s="7" t="s">
        <v>3827</v>
      </c>
      <c r="U911" s="7" t="s">
        <v>3828</v>
      </c>
      <c r="V911" s="5" t="s">
        <v>636</v>
      </c>
      <c r="W911" s="5" t="s">
        <v>69</v>
      </c>
      <c r="X911" s="5" t="str">
        <f t="shared" si="121"/>
        <v>homeowner/car owner
clean up/cover up</v>
      </c>
      <c r="Y911" s="5" t="s">
        <v>70</v>
      </c>
      <c r="Z911" s="5" t="s">
        <v>71</v>
      </c>
      <c r="AA911" s="5" t="str">
        <f t="shared" si="122"/>
        <v>police/sheriff
other</v>
      </c>
      <c r="AB911" s="5"/>
      <c r="AC911" s="5"/>
      <c r="AD911" s="5" t="str">
        <f t="shared" si="123"/>
        <v>
</v>
      </c>
      <c r="AE911" s="5"/>
      <c r="AF911" s="5"/>
      <c r="AG911" s="12" t="str">
        <f t="shared" si="124"/>
        <v>
</v>
      </c>
      <c r="AH911" s="12">
        <v>2.0</v>
      </c>
      <c r="AI911" s="12" t="str">
        <f t="shared" si="101"/>
        <v>Vandalism</v>
      </c>
      <c r="AJ911" s="12" t="str">
        <f t="shared" si="102"/>
        <v>vandalism</v>
      </c>
      <c r="AK911" s="22" t="str">
        <f t="shared" si="125"/>
        <v>clean up/cover up, other</v>
      </c>
      <c r="AL911" s="23" t="str">
        <f t="shared" si="104"/>
        <v>homeowner/car owner, police/sheriff</v>
      </c>
      <c r="AM911" s="1" t="str">
        <f t="shared" si="126"/>
        <v/>
      </c>
      <c r="AN911" s="2" t="b">
        <f t="shared" si="106"/>
        <v>1</v>
      </c>
      <c r="AO911" s="1" t="b">
        <f t="shared" si="107"/>
        <v>1</v>
      </c>
      <c r="AP911" s="1" t="str">
        <f t="shared" si="108"/>
        <v>other</v>
      </c>
      <c r="AQ911" s="1" t="b">
        <f t="shared" si="109"/>
        <v>0</v>
      </c>
      <c r="AR911" s="1" t="b">
        <f t="shared" si="110"/>
        <v>0</v>
      </c>
      <c r="AS911" s="1" t="b">
        <f t="shared" si="111"/>
        <v>1</v>
      </c>
      <c r="AT911" s="1" t="str">
        <f t="shared" si="112"/>
        <v>homeowner/car owner</v>
      </c>
      <c r="AU911" s="1" t="b">
        <f t="shared" si="113"/>
        <v>0</v>
      </c>
      <c r="AV911" s="1" t="b">
        <f t="shared" si="114"/>
        <v>1</v>
      </c>
      <c r="AW911" s="1" t="str">
        <f t="shared" si="115"/>
        <v>police/sheriff</v>
      </c>
      <c r="AX911" s="1" t="b">
        <f t="shared" si="116"/>
        <v>0</v>
      </c>
      <c r="AY911" s="1" t="b">
        <f t="shared" si="117"/>
        <v>0</v>
      </c>
      <c r="AZ911" s="1" t="b">
        <f t="shared" si="118"/>
        <v>0</v>
      </c>
      <c r="BA911" s="1" t="b">
        <f t="shared" si="119"/>
        <v>0</v>
      </c>
      <c r="BB911" s="1" t="b">
        <f t="shared" si="120"/>
        <v>1</v>
      </c>
    </row>
    <row r="912">
      <c r="A912" s="16" t="s">
        <v>3829</v>
      </c>
      <c r="B912" s="17">
        <v>43294.0</v>
      </c>
      <c r="C912" s="4" t="s">
        <v>3830</v>
      </c>
      <c r="D912" s="3" t="s">
        <v>182</v>
      </c>
      <c r="E912" s="3" t="s">
        <v>96</v>
      </c>
      <c r="F912" s="18" t="s">
        <v>54</v>
      </c>
      <c r="G912" s="6"/>
      <c r="H912" s="6"/>
      <c r="I912" s="7" t="s">
        <v>3831</v>
      </c>
      <c r="J912" s="27"/>
      <c r="K912" s="19" t="s">
        <v>132</v>
      </c>
      <c r="L912" s="3" t="s">
        <v>59</v>
      </c>
      <c r="M912" s="3" t="s">
        <v>3324</v>
      </c>
      <c r="N912" s="3" t="s">
        <v>3324</v>
      </c>
      <c r="O912" s="10" t="s">
        <v>62</v>
      </c>
      <c r="P912" s="20" t="s">
        <v>3832</v>
      </c>
      <c r="Q912" s="3" t="s">
        <v>64</v>
      </c>
      <c r="R912" s="103"/>
      <c r="S912" s="3" t="s">
        <v>3833</v>
      </c>
      <c r="T912" s="7" t="s">
        <v>3834</v>
      </c>
      <c r="U912" s="11" t="s">
        <v>3835</v>
      </c>
      <c r="V912" s="5" t="s">
        <v>68</v>
      </c>
      <c r="W912" s="5" t="s">
        <v>69</v>
      </c>
      <c r="X912" s="5" t="str">
        <f t="shared" si="121"/>
        <v>community members
clean up/cover up</v>
      </c>
      <c r="Y912" s="5" t="s">
        <v>109</v>
      </c>
      <c r="Z912" s="5" t="s">
        <v>111</v>
      </c>
      <c r="AA912" s="5" t="str">
        <f t="shared" si="122"/>
        <v>mayor/council member
letters/statements</v>
      </c>
      <c r="AB912" s="5" t="s">
        <v>109</v>
      </c>
      <c r="AC912" s="5" t="s">
        <v>111</v>
      </c>
      <c r="AD912" s="5" t="str">
        <f t="shared" si="123"/>
        <v>mayor/council member
letters/statements</v>
      </c>
      <c r="AE912" s="5" t="s">
        <v>70</v>
      </c>
      <c r="AF912" s="5" t="s">
        <v>71</v>
      </c>
      <c r="AG912" s="12" t="str">
        <f t="shared" si="124"/>
        <v>police/sheriff
other</v>
      </c>
      <c r="AH912" s="12">
        <v>4.0</v>
      </c>
      <c r="AI912" s="12" t="str">
        <f t="shared" si="101"/>
        <v>Vandalism</v>
      </c>
      <c r="AJ912" s="12" t="str">
        <f t="shared" si="102"/>
        <v>vandalism</v>
      </c>
      <c r="AK912" s="22" t="str">
        <f t="shared" si="125"/>
        <v>clean up/cover up, letters/statements, letters/statements, other</v>
      </c>
      <c r="AL912" s="23" t="str">
        <f t="shared" si="104"/>
        <v>community members, mayor/council member, mayor/council member, police/sheriff</v>
      </c>
      <c r="AM912" s="1" t="str">
        <f t="shared" si="126"/>
        <v>Black American Community</v>
      </c>
      <c r="AN912" s="2" t="b">
        <f t="shared" si="106"/>
        <v>1</v>
      </c>
      <c r="AO912" s="1" t="b">
        <f t="shared" si="107"/>
        <v>1</v>
      </c>
      <c r="AP912" s="1" t="str">
        <f t="shared" si="108"/>
        <v>other</v>
      </c>
      <c r="AQ912" s="1" t="b">
        <f t="shared" si="109"/>
        <v>0</v>
      </c>
      <c r="AR912" s="1" t="b">
        <f t="shared" si="110"/>
        <v>1</v>
      </c>
      <c r="AS912" s="1" t="b">
        <f t="shared" si="111"/>
        <v>1</v>
      </c>
      <c r="AT912" s="1" t="str">
        <f t="shared" si="112"/>
        <v>community members</v>
      </c>
      <c r="AU912" s="1" t="b">
        <f t="shared" si="113"/>
        <v>0</v>
      </c>
      <c r="AV912" s="1" t="b">
        <f t="shared" si="114"/>
        <v>1</v>
      </c>
      <c r="AW912" s="1" t="str">
        <f t="shared" si="115"/>
        <v>police/sheriff</v>
      </c>
      <c r="AX912" s="1" t="b">
        <f t="shared" si="116"/>
        <v>0</v>
      </c>
      <c r="AY912" s="1" t="b">
        <f t="shared" si="117"/>
        <v>0</v>
      </c>
      <c r="AZ912" s="1" t="b">
        <f t="shared" si="118"/>
        <v>0</v>
      </c>
      <c r="BA912" s="1" t="b">
        <f t="shared" si="119"/>
        <v>0</v>
      </c>
      <c r="BB912" s="1" t="b">
        <f t="shared" si="120"/>
        <v>1</v>
      </c>
    </row>
    <row r="913">
      <c r="A913" s="16" t="s">
        <v>3836</v>
      </c>
      <c r="B913" s="17">
        <v>43313.0</v>
      </c>
      <c r="C913" s="4" t="s">
        <v>2982</v>
      </c>
      <c r="D913" s="3" t="s">
        <v>695</v>
      </c>
      <c r="E913" s="3" t="s">
        <v>53</v>
      </c>
      <c r="F913" s="18" t="s">
        <v>3837</v>
      </c>
      <c r="G913" s="6"/>
      <c r="H913" s="6"/>
      <c r="I913" s="7" t="s">
        <v>3838</v>
      </c>
      <c r="J913" s="60" t="s">
        <v>131</v>
      </c>
      <c r="K913" s="19" t="s">
        <v>132</v>
      </c>
      <c r="L913" s="3" t="s">
        <v>146</v>
      </c>
      <c r="M913" s="3" t="s">
        <v>3839</v>
      </c>
      <c r="N913" s="3" t="s">
        <v>3324</v>
      </c>
      <c r="O913" s="3" t="s">
        <v>1086</v>
      </c>
      <c r="P913" s="21"/>
      <c r="Q913" s="36"/>
      <c r="R913" s="21"/>
      <c r="S913" s="21"/>
      <c r="T913" s="7" t="s">
        <v>3840</v>
      </c>
      <c r="U913" s="25"/>
      <c r="V913" s="5" t="s">
        <v>68</v>
      </c>
      <c r="W913" s="5" t="s">
        <v>69</v>
      </c>
      <c r="X913" s="5" t="str">
        <f t="shared" si="121"/>
        <v>community members
clean up/cover up</v>
      </c>
      <c r="Y913" s="12"/>
      <c r="Z913" s="5"/>
      <c r="AA913" s="5" t="str">
        <f t="shared" si="122"/>
        <v>
</v>
      </c>
      <c r="AB913" s="12"/>
      <c r="AC913" s="12"/>
      <c r="AD913" s="5" t="str">
        <f t="shared" si="123"/>
        <v>
</v>
      </c>
      <c r="AE913" s="12"/>
      <c r="AF913" s="12"/>
      <c r="AG913" s="12" t="str">
        <f t="shared" si="124"/>
        <v>
</v>
      </c>
      <c r="AH913" s="12">
        <v>1.0</v>
      </c>
      <c r="AI913" s="12" t="str">
        <f t="shared" si="101"/>
        <v>Other</v>
      </c>
      <c r="AJ913" s="12" t="str">
        <f t="shared" si="102"/>
        <v>other</v>
      </c>
      <c r="AK913" s="22" t="str">
        <f t="shared" si="125"/>
        <v>clean up/cover up</v>
      </c>
      <c r="AL913" s="39" t="str">
        <f t="shared" si="104"/>
        <v>clean up/cover up</v>
      </c>
      <c r="AM913" s="1" t="str">
        <f t="shared" si="126"/>
        <v/>
      </c>
      <c r="AN913" s="2" t="b">
        <f t="shared" si="106"/>
        <v>0</v>
      </c>
      <c r="AO913" s="1" t="b">
        <f t="shared" si="107"/>
        <v>0</v>
      </c>
      <c r="AP913" s="1" t="str">
        <f t="shared" si="108"/>
        <v>no involvement</v>
      </c>
      <c r="AQ913" s="1" t="b">
        <f t="shared" si="109"/>
        <v>0</v>
      </c>
      <c r="AR913" s="1" t="b">
        <f t="shared" si="110"/>
        <v>0</v>
      </c>
      <c r="AS913" s="1" t="b">
        <f t="shared" si="111"/>
        <v>1</v>
      </c>
      <c r="AT913" s="1" t="str">
        <f t="shared" si="112"/>
        <v>community members</v>
      </c>
      <c r="AU913" s="1" t="b">
        <f t="shared" si="113"/>
        <v>0</v>
      </c>
      <c r="AV913" s="1" t="b">
        <f t="shared" si="114"/>
        <v>0</v>
      </c>
      <c r="AW913" s="1" t="str">
        <f t="shared" si="115"/>
        <v>None</v>
      </c>
      <c r="AX913" s="1" t="b">
        <f t="shared" si="116"/>
        <v>0</v>
      </c>
      <c r="AY913" s="1" t="b">
        <f t="shared" si="117"/>
        <v>0</v>
      </c>
      <c r="AZ913" s="1" t="b">
        <f t="shared" si="118"/>
        <v>0</v>
      </c>
      <c r="BA913" s="1" t="b">
        <f t="shared" si="119"/>
        <v>0</v>
      </c>
      <c r="BB913" s="1" t="b">
        <f t="shared" si="120"/>
        <v>1</v>
      </c>
    </row>
    <row r="914">
      <c r="A914" s="16" t="s">
        <v>3841</v>
      </c>
      <c r="B914" s="140">
        <v>43322.0</v>
      </c>
      <c r="C914" s="4" t="s">
        <v>3842</v>
      </c>
      <c r="D914" s="3" t="s">
        <v>210</v>
      </c>
      <c r="E914" s="3" t="s">
        <v>96</v>
      </c>
      <c r="F914" s="18" t="s">
        <v>82</v>
      </c>
      <c r="G914" s="18"/>
      <c r="H914" s="18"/>
      <c r="I914" s="7" t="s">
        <v>56</v>
      </c>
      <c r="J914" s="27"/>
      <c r="K914" s="19" t="s">
        <v>83</v>
      </c>
      <c r="L914" s="3" t="s">
        <v>146</v>
      </c>
      <c r="M914" s="3" t="s">
        <v>3324</v>
      </c>
      <c r="N914" s="3" t="s">
        <v>3324</v>
      </c>
      <c r="O914" s="3" t="s">
        <v>3843</v>
      </c>
      <c r="P914" s="21"/>
      <c r="Q914" s="21"/>
      <c r="R914" s="21"/>
      <c r="S914" s="21"/>
      <c r="T914" s="7" t="s">
        <v>3844</v>
      </c>
      <c r="U914" s="25"/>
      <c r="V914" s="5" t="s">
        <v>68</v>
      </c>
      <c r="W914" s="5" t="s">
        <v>111</v>
      </c>
      <c r="X914" s="5" t="str">
        <f t="shared" si="121"/>
        <v>community members
letters/statements</v>
      </c>
      <c r="Y914" s="5" t="s">
        <v>68</v>
      </c>
      <c r="Z914" s="5" t="s">
        <v>92</v>
      </c>
      <c r="AA914" s="5" t="str">
        <f t="shared" si="122"/>
        <v>community members
gathering/protest/vigil/demonstration</v>
      </c>
      <c r="AB914" s="12"/>
      <c r="AC914" s="12"/>
      <c r="AD914" s="5" t="str">
        <f t="shared" si="123"/>
        <v>
</v>
      </c>
      <c r="AE914" s="12"/>
      <c r="AF914" s="12"/>
      <c r="AG914" s="12" t="str">
        <f t="shared" si="124"/>
        <v>
</v>
      </c>
      <c r="AH914" s="12">
        <v>2.0</v>
      </c>
      <c r="AI914" s="12" t="str">
        <f t="shared" si="101"/>
        <v>Other</v>
      </c>
      <c r="AJ914" s="12" t="str">
        <f t="shared" si="102"/>
        <v>none</v>
      </c>
      <c r="AK914" s="22" t="str">
        <f t="shared" si="125"/>
        <v>letters/statements, gathering/protest/vigil/demonstration</v>
      </c>
      <c r="AL914" s="23" t="str">
        <f t="shared" si="104"/>
        <v>community members, community members</v>
      </c>
      <c r="AM914" s="1" t="str">
        <f t="shared" si="126"/>
        <v/>
      </c>
      <c r="AN914" s="2" t="b">
        <f t="shared" si="106"/>
        <v>0</v>
      </c>
      <c r="AO914" s="1" t="b">
        <f t="shared" si="107"/>
        <v>0</v>
      </c>
      <c r="AP914" s="1" t="str">
        <f t="shared" si="108"/>
        <v>no involvement</v>
      </c>
      <c r="AQ914" s="1" t="b">
        <f t="shared" si="109"/>
        <v>0</v>
      </c>
      <c r="AR914" s="1" t="b">
        <f t="shared" si="110"/>
        <v>1</v>
      </c>
      <c r="AS914" s="1" t="b">
        <f t="shared" si="111"/>
        <v>0</v>
      </c>
      <c r="AT914" s="1" t="str">
        <f t="shared" si="112"/>
        <v>None</v>
      </c>
      <c r="AU914" s="1" t="b">
        <f t="shared" si="113"/>
        <v>0</v>
      </c>
      <c r="AV914" s="1" t="b">
        <f t="shared" si="114"/>
        <v>0</v>
      </c>
      <c r="AW914" s="1" t="str">
        <f t="shared" si="115"/>
        <v>None</v>
      </c>
      <c r="AX914" s="1" t="b">
        <f t="shared" si="116"/>
        <v>0</v>
      </c>
      <c r="AY914" s="1" t="b">
        <f t="shared" si="117"/>
        <v>1</v>
      </c>
      <c r="AZ914" s="1" t="b">
        <f t="shared" si="118"/>
        <v>0</v>
      </c>
      <c r="BA914" s="1" t="b">
        <f t="shared" si="119"/>
        <v>1</v>
      </c>
      <c r="BB914" s="1" t="b">
        <f t="shared" si="120"/>
        <v>0</v>
      </c>
    </row>
    <row r="915">
      <c r="A915" s="16" t="s">
        <v>3845</v>
      </c>
      <c r="B915" s="17">
        <v>43322.0</v>
      </c>
      <c r="C915" s="4" t="s">
        <v>3846</v>
      </c>
      <c r="D915" s="3" t="s">
        <v>477</v>
      </c>
      <c r="E915" s="3" t="s">
        <v>53</v>
      </c>
      <c r="F915" s="18" t="s">
        <v>54</v>
      </c>
      <c r="G915" s="6"/>
      <c r="H915" s="6"/>
      <c r="I915" s="7" t="s">
        <v>3847</v>
      </c>
      <c r="J915" s="27"/>
      <c r="K915" s="19" t="s">
        <v>83</v>
      </c>
      <c r="L915" s="3" t="s">
        <v>59</v>
      </c>
      <c r="M915" s="3" t="s">
        <v>3324</v>
      </c>
      <c r="N915" s="3" t="s">
        <v>3324</v>
      </c>
      <c r="O915" s="3" t="s">
        <v>3848</v>
      </c>
      <c r="P915" s="21"/>
      <c r="Q915" s="3" t="s">
        <v>64</v>
      </c>
      <c r="R915" s="42"/>
      <c r="S915" s="21"/>
      <c r="T915" s="7" t="s">
        <v>3849</v>
      </c>
      <c r="U915" s="11" t="s">
        <v>3850</v>
      </c>
      <c r="V915" s="5" t="s">
        <v>91</v>
      </c>
      <c r="W915" s="5" t="s">
        <v>69</v>
      </c>
      <c r="X915" s="5" t="str">
        <f t="shared" si="121"/>
        <v>neighbors
clean up/cover up</v>
      </c>
      <c r="Y915" s="5" t="s">
        <v>91</v>
      </c>
      <c r="Z915" s="5" t="s">
        <v>71</v>
      </c>
      <c r="AA915" s="5" t="str">
        <f t="shared" si="122"/>
        <v>neighbors
other</v>
      </c>
      <c r="AB915" s="5" t="s">
        <v>70</v>
      </c>
      <c r="AC915" s="5" t="s">
        <v>71</v>
      </c>
      <c r="AD915" s="5" t="str">
        <f t="shared" si="123"/>
        <v>police/sheriff
other</v>
      </c>
      <c r="AE915" s="5" t="s">
        <v>109</v>
      </c>
      <c r="AF915" s="5" t="s">
        <v>111</v>
      </c>
      <c r="AG915" s="12" t="str">
        <f t="shared" si="124"/>
        <v>mayor/council member
letters/statements</v>
      </c>
      <c r="AH915" s="12">
        <v>4.0</v>
      </c>
      <c r="AI915" s="12" t="str">
        <f t="shared" si="101"/>
        <v>Vandalism</v>
      </c>
      <c r="AJ915" s="12" t="str">
        <f t="shared" si="102"/>
        <v>vandalism</v>
      </c>
      <c r="AK915" s="22" t="str">
        <f t="shared" si="125"/>
        <v>clean up/cover up, other, other, letters/statements</v>
      </c>
      <c r="AL915" s="23" t="str">
        <f t="shared" si="104"/>
        <v>neighbors, neighbors, police/sheriff, mayor/council member</v>
      </c>
      <c r="AM915" s="1" t="str">
        <f t="shared" si="126"/>
        <v>Black American Community</v>
      </c>
      <c r="AN915" s="2" t="b">
        <f t="shared" si="106"/>
        <v>0</v>
      </c>
      <c r="AO915" s="1" t="b">
        <f t="shared" si="107"/>
        <v>1</v>
      </c>
      <c r="AP915" s="1" t="str">
        <f t="shared" si="108"/>
        <v>other</v>
      </c>
      <c r="AQ915" s="1" t="b">
        <f t="shared" si="109"/>
        <v>0</v>
      </c>
      <c r="AR915" s="1" t="b">
        <f t="shared" si="110"/>
        <v>1</v>
      </c>
      <c r="AS915" s="1" t="b">
        <f t="shared" si="111"/>
        <v>1</v>
      </c>
      <c r="AT915" s="1" t="str">
        <f t="shared" si="112"/>
        <v>neighbors</v>
      </c>
      <c r="AU915" s="1" t="b">
        <f t="shared" si="113"/>
        <v>0</v>
      </c>
      <c r="AV915" s="1" t="b">
        <f t="shared" si="114"/>
        <v>1</v>
      </c>
      <c r="AW915" s="1" t="str">
        <f t="shared" si="115"/>
        <v>neighbors</v>
      </c>
      <c r="AX915" s="1" t="b">
        <f t="shared" si="116"/>
        <v>0</v>
      </c>
      <c r="AY915" s="1" t="b">
        <f t="shared" si="117"/>
        <v>0</v>
      </c>
      <c r="AZ915" s="1" t="b">
        <f t="shared" si="118"/>
        <v>0</v>
      </c>
      <c r="BA915" s="1" t="b">
        <f t="shared" si="119"/>
        <v>0</v>
      </c>
      <c r="BB915" s="1" t="b">
        <f t="shared" si="120"/>
        <v>1</v>
      </c>
    </row>
    <row r="916">
      <c r="A916" s="16" t="s">
        <v>3851</v>
      </c>
      <c r="B916" s="17">
        <v>43325.0</v>
      </c>
      <c r="C916" s="4" t="s">
        <v>3852</v>
      </c>
      <c r="D916" s="3" t="s">
        <v>749</v>
      </c>
      <c r="E916" s="3" t="s">
        <v>53</v>
      </c>
      <c r="F916" s="18" t="s">
        <v>55</v>
      </c>
      <c r="G916" s="6" t="s">
        <v>54</v>
      </c>
      <c r="H916" s="6"/>
      <c r="I916" s="25"/>
      <c r="J916" s="27"/>
      <c r="K916" s="19" t="s">
        <v>83</v>
      </c>
      <c r="L916" s="3" t="s">
        <v>59</v>
      </c>
      <c r="M916" s="3" t="s">
        <v>970</v>
      </c>
      <c r="N916" s="3" t="s">
        <v>3324</v>
      </c>
      <c r="O916" s="3" t="s">
        <v>468</v>
      </c>
      <c r="P916" s="20" t="s">
        <v>3853</v>
      </c>
      <c r="Q916" s="21"/>
      <c r="R916" s="21"/>
      <c r="S916" s="21"/>
      <c r="T916" s="7" t="s">
        <v>3854</v>
      </c>
      <c r="U916" s="25"/>
      <c r="V916" s="5" t="s">
        <v>164</v>
      </c>
      <c r="W916" s="5" t="s">
        <v>69</v>
      </c>
      <c r="X916" s="5" t="str">
        <f t="shared" si="121"/>
        <v>business owner
clean up/cover up</v>
      </c>
      <c r="Y916" s="5" t="s">
        <v>70</v>
      </c>
      <c r="Z916" s="5" t="s">
        <v>71</v>
      </c>
      <c r="AA916" s="5" t="str">
        <f t="shared" si="122"/>
        <v>police/sheriff
other</v>
      </c>
      <c r="AB916" s="12"/>
      <c r="AC916" s="12"/>
      <c r="AD916" s="5" t="str">
        <f t="shared" si="123"/>
        <v>
</v>
      </c>
      <c r="AE916" s="12"/>
      <c r="AF916" s="12"/>
      <c r="AG916" s="12" t="str">
        <f t="shared" si="124"/>
        <v>
</v>
      </c>
      <c r="AH916" s="12">
        <v>2.0</v>
      </c>
      <c r="AI916" s="12" t="str">
        <f t="shared" si="101"/>
        <v>Graffiti</v>
      </c>
      <c r="AJ916" s="12" t="str">
        <f t="shared" si="102"/>
        <v>vandalism</v>
      </c>
      <c r="AK916" s="22" t="str">
        <f t="shared" si="125"/>
        <v>clean up/cover up, other</v>
      </c>
      <c r="AL916" s="23" t="str">
        <f t="shared" si="104"/>
        <v>business owner, police/sheriff</v>
      </c>
      <c r="AM916" s="1" t="str">
        <f t="shared" si="126"/>
        <v/>
      </c>
      <c r="AN916" s="2" t="b">
        <f t="shared" si="106"/>
        <v>0</v>
      </c>
      <c r="AO916" s="1" t="b">
        <f t="shared" si="107"/>
        <v>1</v>
      </c>
      <c r="AP916" s="1" t="str">
        <f t="shared" si="108"/>
        <v>other</v>
      </c>
      <c r="AQ916" s="1" t="b">
        <f t="shared" si="109"/>
        <v>0</v>
      </c>
      <c r="AR916" s="1" t="b">
        <f t="shared" si="110"/>
        <v>0</v>
      </c>
      <c r="AS916" s="1" t="b">
        <f t="shared" si="111"/>
        <v>1</v>
      </c>
      <c r="AT916" s="1" t="str">
        <f t="shared" si="112"/>
        <v>business owner</v>
      </c>
      <c r="AU916" s="1" t="b">
        <f t="shared" si="113"/>
        <v>0</v>
      </c>
      <c r="AV916" s="1" t="b">
        <f t="shared" si="114"/>
        <v>1</v>
      </c>
      <c r="AW916" s="1" t="str">
        <f t="shared" si="115"/>
        <v>police/sheriff</v>
      </c>
      <c r="AX916" s="1" t="b">
        <f t="shared" si="116"/>
        <v>0</v>
      </c>
      <c r="AY916" s="1" t="b">
        <f t="shared" si="117"/>
        <v>0</v>
      </c>
      <c r="AZ916" s="1" t="b">
        <f t="shared" si="118"/>
        <v>0</v>
      </c>
      <c r="BA916" s="1" t="b">
        <f t="shared" si="119"/>
        <v>0</v>
      </c>
      <c r="BB916" s="1" t="b">
        <f t="shared" si="120"/>
        <v>1</v>
      </c>
    </row>
    <row r="917">
      <c r="A917" s="16" t="s">
        <v>3855</v>
      </c>
      <c r="B917" s="17">
        <v>43326.0</v>
      </c>
      <c r="C917" s="4" t="s">
        <v>3856</v>
      </c>
      <c r="D917" s="3" t="s">
        <v>324</v>
      </c>
      <c r="E917" s="3" t="s">
        <v>53</v>
      </c>
      <c r="F917" s="18" t="s">
        <v>55</v>
      </c>
      <c r="G917" s="6"/>
      <c r="H917" s="6"/>
      <c r="I917" s="25"/>
      <c r="J917" s="27"/>
      <c r="K917" s="19" t="s">
        <v>83</v>
      </c>
      <c r="L917" s="3" t="s">
        <v>59</v>
      </c>
      <c r="M917" s="3" t="s">
        <v>3324</v>
      </c>
      <c r="N917" s="3" t="s">
        <v>3324</v>
      </c>
      <c r="O917" s="3" t="s">
        <v>3325</v>
      </c>
      <c r="P917" s="20" t="s">
        <v>3857</v>
      </c>
      <c r="Q917" s="21"/>
      <c r="R917" s="21"/>
      <c r="S917" s="21"/>
      <c r="T917" s="7" t="s">
        <v>3858</v>
      </c>
      <c r="U917" s="25"/>
      <c r="V917" s="5" t="s">
        <v>78</v>
      </c>
      <c r="W917" s="5" t="s">
        <v>69</v>
      </c>
      <c r="X917" s="5" t="str">
        <f t="shared" si="121"/>
        <v>parks department
clean up/cover up</v>
      </c>
      <c r="Y917" s="5" t="s">
        <v>70</v>
      </c>
      <c r="Z917" s="5" t="s">
        <v>71</v>
      </c>
      <c r="AA917" s="5" t="str">
        <f t="shared" si="122"/>
        <v>police/sheriff
other</v>
      </c>
      <c r="AB917" s="12"/>
      <c r="AC917" s="12"/>
      <c r="AD917" s="5" t="str">
        <f t="shared" si="123"/>
        <v>
</v>
      </c>
      <c r="AE917" s="12"/>
      <c r="AF917" s="12"/>
      <c r="AG917" s="12" t="str">
        <f t="shared" si="124"/>
        <v>
</v>
      </c>
      <c r="AH917" s="12">
        <v>2.0</v>
      </c>
      <c r="AI917" s="12" t="str">
        <f t="shared" si="101"/>
        <v>Graffiti</v>
      </c>
      <c r="AJ917" s="12" t="str">
        <f t="shared" si="102"/>
        <v>graffiti</v>
      </c>
      <c r="AK917" s="22" t="str">
        <f t="shared" si="125"/>
        <v>clean up/cover up, other</v>
      </c>
      <c r="AL917" s="23" t="str">
        <f t="shared" si="104"/>
        <v>parks department, police/sheriff</v>
      </c>
      <c r="AM917" s="1" t="str">
        <f t="shared" si="126"/>
        <v/>
      </c>
      <c r="AN917" s="2" t="b">
        <f t="shared" si="106"/>
        <v>0</v>
      </c>
      <c r="AO917" s="1" t="b">
        <f t="shared" si="107"/>
        <v>1</v>
      </c>
      <c r="AP917" s="1" t="str">
        <f t="shared" si="108"/>
        <v>other</v>
      </c>
      <c r="AQ917" s="1" t="b">
        <f t="shared" si="109"/>
        <v>0</v>
      </c>
      <c r="AR917" s="1" t="b">
        <f t="shared" si="110"/>
        <v>0</v>
      </c>
      <c r="AS917" s="1" t="b">
        <f t="shared" si="111"/>
        <v>1</v>
      </c>
      <c r="AT917" s="1" t="str">
        <f t="shared" si="112"/>
        <v>parks department</v>
      </c>
      <c r="AU917" s="1" t="b">
        <f t="shared" si="113"/>
        <v>0</v>
      </c>
      <c r="AV917" s="1" t="b">
        <f t="shared" si="114"/>
        <v>1</v>
      </c>
      <c r="AW917" s="1" t="str">
        <f t="shared" si="115"/>
        <v>police/sheriff</v>
      </c>
      <c r="AX917" s="1" t="b">
        <f t="shared" si="116"/>
        <v>0</v>
      </c>
      <c r="AY917" s="1" t="b">
        <f t="shared" si="117"/>
        <v>0</v>
      </c>
      <c r="AZ917" s="1" t="b">
        <f t="shared" si="118"/>
        <v>0</v>
      </c>
      <c r="BA917" s="1" t="b">
        <f t="shared" si="119"/>
        <v>0</v>
      </c>
      <c r="BB917" s="1" t="b">
        <f t="shared" si="120"/>
        <v>1</v>
      </c>
    </row>
    <row r="918">
      <c r="A918" s="16" t="s">
        <v>3859</v>
      </c>
      <c r="B918" s="17">
        <v>43364.0</v>
      </c>
      <c r="C918" s="4" t="s">
        <v>3860</v>
      </c>
      <c r="D918" s="3" t="s">
        <v>81</v>
      </c>
      <c r="E918" s="3" t="s">
        <v>53</v>
      </c>
      <c r="F918" s="18" t="s">
        <v>82</v>
      </c>
      <c r="G918" s="26"/>
      <c r="H918" s="26"/>
      <c r="I918" s="7" t="s">
        <v>3861</v>
      </c>
      <c r="J918" s="27"/>
      <c r="K918" s="19" t="s">
        <v>83</v>
      </c>
      <c r="L918" s="3" t="s">
        <v>59</v>
      </c>
      <c r="M918" s="3" t="s">
        <v>3324</v>
      </c>
      <c r="N918" s="3" t="s">
        <v>3324</v>
      </c>
      <c r="O918" s="3" t="s">
        <v>3862</v>
      </c>
      <c r="P918" s="21"/>
      <c r="Q918" s="3" t="s">
        <v>134</v>
      </c>
      <c r="R918" s="21"/>
      <c r="S918" s="21"/>
      <c r="T918" s="7" t="s">
        <v>3863</v>
      </c>
      <c r="U918" s="7" t="s">
        <v>3864</v>
      </c>
      <c r="V918" s="5" t="s">
        <v>636</v>
      </c>
      <c r="W918" s="5" t="s">
        <v>69</v>
      </c>
      <c r="X918" s="5" t="str">
        <f t="shared" si="121"/>
        <v>homeowner/car owner
clean up/cover up</v>
      </c>
      <c r="Y918" s="5" t="s">
        <v>380</v>
      </c>
      <c r="Z918" s="5" t="s">
        <v>111</v>
      </c>
      <c r="AA918" s="5" t="str">
        <f t="shared" si="122"/>
        <v>representative/senator
letters/statements</v>
      </c>
      <c r="AB918" s="5" t="s">
        <v>70</v>
      </c>
      <c r="AC918" s="5" t="s">
        <v>71</v>
      </c>
      <c r="AD918" s="5" t="str">
        <f t="shared" si="123"/>
        <v>police/sheriff
other</v>
      </c>
      <c r="AE918" s="12"/>
      <c r="AF918" s="12"/>
      <c r="AG918" s="12" t="str">
        <f t="shared" si="124"/>
        <v>
</v>
      </c>
      <c r="AH918" s="12">
        <v>3.0</v>
      </c>
      <c r="AI918" s="12" t="str">
        <f t="shared" si="101"/>
        <v>Other</v>
      </c>
      <c r="AJ918" s="12" t="str">
        <f t="shared" si="102"/>
        <v>none</v>
      </c>
      <c r="AK918" s="22" t="str">
        <f t="shared" si="125"/>
        <v>clean up/cover up, letters/statements, other</v>
      </c>
      <c r="AL918" s="23" t="str">
        <f t="shared" si="104"/>
        <v>homeowner/car owner, representative/senator, police/sheriff</v>
      </c>
      <c r="AM918" s="1" t="str">
        <f t="shared" si="126"/>
        <v>Jewish Community</v>
      </c>
      <c r="AN918" s="2" t="b">
        <f t="shared" si="106"/>
        <v>0</v>
      </c>
      <c r="AO918" s="1" t="b">
        <f t="shared" si="107"/>
        <v>1</v>
      </c>
      <c r="AP918" s="1" t="str">
        <f t="shared" si="108"/>
        <v>other</v>
      </c>
      <c r="AQ918" s="1" t="b">
        <f t="shared" si="109"/>
        <v>0</v>
      </c>
      <c r="AR918" s="1" t="b">
        <f t="shared" si="110"/>
        <v>1</v>
      </c>
      <c r="AS918" s="1" t="b">
        <f t="shared" si="111"/>
        <v>1</v>
      </c>
      <c r="AT918" s="1" t="str">
        <f t="shared" si="112"/>
        <v>homeowner/car owner</v>
      </c>
      <c r="AU918" s="1" t="b">
        <f t="shared" si="113"/>
        <v>0</v>
      </c>
      <c r="AV918" s="1" t="b">
        <f t="shared" si="114"/>
        <v>1</v>
      </c>
      <c r="AW918" s="1" t="str">
        <f t="shared" si="115"/>
        <v>police/sheriff</v>
      </c>
      <c r="AX918" s="1" t="b">
        <f t="shared" si="116"/>
        <v>0</v>
      </c>
      <c r="AY918" s="1" t="b">
        <f t="shared" si="117"/>
        <v>0</v>
      </c>
      <c r="AZ918" s="1" t="b">
        <f t="shared" si="118"/>
        <v>0</v>
      </c>
      <c r="BA918" s="1" t="b">
        <f t="shared" si="119"/>
        <v>0</v>
      </c>
      <c r="BB918" s="1" t="b">
        <f t="shared" si="120"/>
        <v>1</v>
      </c>
    </row>
    <row r="919">
      <c r="A919" s="16" t="s">
        <v>3865</v>
      </c>
      <c r="B919" s="17">
        <v>43399.0</v>
      </c>
      <c r="C919" s="4" t="s">
        <v>3866</v>
      </c>
      <c r="D919" s="3" t="s">
        <v>423</v>
      </c>
      <c r="E919" s="3" t="s">
        <v>96</v>
      </c>
      <c r="F919" s="18" t="s">
        <v>82</v>
      </c>
      <c r="G919" s="26"/>
      <c r="H919" s="26"/>
      <c r="I919" s="25"/>
      <c r="J919" s="27"/>
      <c r="K919" s="19" t="s">
        <v>83</v>
      </c>
      <c r="L919" s="3" t="s">
        <v>316</v>
      </c>
      <c r="M919" s="3" t="s">
        <v>3867</v>
      </c>
      <c r="N919" s="3" t="s">
        <v>3324</v>
      </c>
      <c r="O919" s="3" t="s">
        <v>3867</v>
      </c>
      <c r="P919" s="21"/>
      <c r="Q919" s="21"/>
      <c r="R919" s="21"/>
      <c r="S919" s="3" t="s">
        <v>126</v>
      </c>
      <c r="T919" s="25"/>
      <c r="U919" s="7" t="s">
        <v>3868</v>
      </c>
      <c r="V919" s="5"/>
      <c r="W919" s="5"/>
      <c r="X919" s="5" t="str">
        <f t="shared" si="121"/>
        <v>
</v>
      </c>
      <c r="Y919" s="12"/>
      <c r="Z919" s="5"/>
      <c r="AA919" s="5" t="str">
        <f t="shared" si="122"/>
        <v>
</v>
      </c>
      <c r="AB919" s="12"/>
      <c r="AC919" s="12"/>
      <c r="AD919" s="5" t="str">
        <f t="shared" si="123"/>
        <v>
</v>
      </c>
      <c r="AE919" s="12"/>
      <c r="AF919" s="12"/>
      <c r="AG919" s="12" t="str">
        <f t="shared" si="124"/>
        <v>
</v>
      </c>
      <c r="AH919" s="12">
        <v>0.0</v>
      </c>
      <c r="AI919" s="12" t="str">
        <f t="shared" si="101"/>
        <v>Other</v>
      </c>
      <c r="AJ919" s="12" t="str">
        <f t="shared" si="102"/>
        <v>none</v>
      </c>
      <c r="AK919" s="22" t="str">
        <f t="shared" si="125"/>
        <v/>
      </c>
      <c r="AL919" s="23" t="str">
        <f t="shared" si="104"/>
        <v/>
      </c>
      <c r="AM919" s="1" t="str">
        <f t="shared" si="126"/>
        <v/>
      </c>
      <c r="AN919" s="2" t="b">
        <f t="shared" si="106"/>
        <v>0</v>
      </c>
      <c r="AO919" s="1" t="b">
        <f t="shared" si="107"/>
        <v>0</v>
      </c>
      <c r="AP919" s="1" t="str">
        <f t="shared" si="108"/>
        <v>no involvement</v>
      </c>
      <c r="AQ919" s="1" t="b">
        <f t="shared" si="109"/>
        <v>0</v>
      </c>
      <c r="AR919" s="1" t="b">
        <f t="shared" si="110"/>
        <v>0</v>
      </c>
      <c r="AS919" s="1" t="b">
        <f t="shared" si="111"/>
        <v>0</v>
      </c>
      <c r="AT919" s="1" t="str">
        <f t="shared" si="112"/>
        <v>None</v>
      </c>
      <c r="AU919" s="1" t="b">
        <f t="shared" si="113"/>
        <v>0</v>
      </c>
      <c r="AV919" s="1" t="b">
        <f t="shared" si="114"/>
        <v>0</v>
      </c>
      <c r="AW919" s="1" t="str">
        <f t="shared" si="115"/>
        <v>None</v>
      </c>
      <c r="AX919" s="1" t="b">
        <f t="shared" si="116"/>
        <v>0</v>
      </c>
      <c r="AY919" s="1" t="b">
        <f t="shared" si="117"/>
        <v>0</v>
      </c>
      <c r="AZ919" s="1" t="b">
        <f t="shared" si="118"/>
        <v>0</v>
      </c>
      <c r="BA919" s="1" t="b">
        <f t="shared" si="119"/>
        <v>0</v>
      </c>
      <c r="BB919" s="1" t="b">
        <f t="shared" si="120"/>
        <v>0</v>
      </c>
    </row>
    <row r="920">
      <c r="A920" s="62" t="s">
        <v>3869</v>
      </c>
      <c r="B920" s="140">
        <v>43403.0</v>
      </c>
      <c r="C920" s="4" t="s">
        <v>3870</v>
      </c>
      <c r="D920" s="3" t="s">
        <v>81</v>
      </c>
      <c r="E920" s="3" t="s">
        <v>53</v>
      </c>
      <c r="F920" s="18" t="s">
        <v>54</v>
      </c>
      <c r="G920" s="6"/>
      <c r="H920" s="6"/>
      <c r="I920" s="7"/>
      <c r="J920" s="27"/>
      <c r="K920" s="19" t="s">
        <v>83</v>
      </c>
      <c r="L920" s="3" t="s">
        <v>3871</v>
      </c>
      <c r="M920" s="3" t="s">
        <v>84</v>
      </c>
      <c r="N920" s="3" t="s">
        <v>3324</v>
      </c>
      <c r="O920" s="3" t="s">
        <v>214</v>
      </c>
      <c r="P920" s="21"/>
      <c r="Q920" s="21"/>
      <c r="R920" s="3"/>
      <c r="S920" s="21"/>
      <c r="T920" s="7" t="s">
        <v>3872</v>
      </c>
      <c r="U920" s="7" t="s">
        <v>3873</v>
      </c>
      <c r="V920" s="5" t="s">
        <v>70</v>
      </c>
      <c r="W920" s="5" t="s">
        <v>69</v>
      </c>
      <c r="X920" s="5" t="str">
        <f t="shared" si="121"/>
        <v>police/sheriff
clean up/cover up</v>
      </c>
      <c r="Y920" s="5" t="s">
        <v>70</v>
      </c>
      <c r="Z920" s="5" t="s">
        <v>71</v>
      </c>
      <c r="AA920" s="5" t="str">
        <f t="shared" si="122"/>
        <v>police/sheriff
other</v>
      </c>
      <c r="AB920" s="12"/>
      <c r="AC920" s="12"/>
      <c r="AD920" s="5" t="str">
        <f t="shared" si="123"/>
        <v>
</v>
      </c>
      <c r="AE920" s="12"/>
      <c r="AF920" s="12"/>
      <c r="AG920" s="12" t="str">
        <f t="shared" si="124"/>
        <v>
</v>
      </c>
      <c r="AH920" s="12">
        <v>2.0</v>
      </c>
      <c r="AI920" s="12" t="str">
        <f t="shared" si="101"/>
        <v>Vandalism</v>
      </c>
      <c r="AJ920" s="12" t="str">
        <f t="shared" si="102"/>
        <v>vandalism</v>
      </c>
      <c r="AK920" s="22" t="str">
        <f t="shared" si="125"/>
        <v>clean up/cover up, other</v>
      </c>
      <c r="AL920" s="23" t="str">
        <f t="shared" si="104"/>
        <v>police/sheriff, police/sheriff</v>
      </c>
      <c r="AM920" s="1" t="str">
        <f t="shared" si="126"/>
        <v/>
      </c>
      <c r="AN920" s="2" t="b">
        <f t="shared" si="106"/>
        <v>0</v>
      </c>
      <c r="AO920" s="1" t="b">
        <f t="shared" si="107"/>
        <v>1</v>
      </c>
      <c r="AP920" s="1" t="str">
        <f t="shared" si="108"/>
        <v>clean up/cover up</v>
      </c>
      <c r="AQ920" s="1" t="b">
        <f t="shared" si="109"/>
        <v>0</v>
      </c>
      <c r="AR920" s="1" t="b">
        <f t="shared" si="110"/>
        <v>0</v>
      </c>
      <c r="AS920" s="1" t="b">
        <f t="shared" si="111"/>
        <v>1</v>
      </c>
      <c r="AT920" s="1" t="str">
        <f t="shared" si="112"/>
        <v>police/sheriff</v>
      </c>
      <c r="AU920" s="1" t="b">
        <f t="shared" si="113"/>
        <v>0</v>
      </c>
      <c r="AV920" s="1" t="b">
        <f t="shared" si="114"/>
        <v>1</v>
      </c>
      <c r="AW920" s="1" t="str">
        <f t="shared" si="115"/>
        <v>police/sheriff</v>
      </c>
      <c r="AX920" s="1" t="b">
        <f t="shared" si="116"/>
        <v>0</v>
      </c>
      <c r="AY920" s="1" t="b">
        <f t="shared" si="117"/>
        <v>0</v>
      </c>
      <c r="AZ920" s="1" t="b">
        <f t="shared" si="118"/>
        <v>0</v>
      </c>
      <c r="BA920" s="1" t="b">
        <f t="shared" si="119"/>
        <v>0</v>
      </c>
      <c r="BB920" s="1" t="b">
        <f t="shared" si="120"/>
        <v>1</v>
      </c>
    </row>
    <row r="921">
      <c r="A921" s="62" t="s">
        <v>3874</v>
      </c>
      <c r="B921" s="41">
        <v>43403.0</v>
      </c>
      <c r="C921" s="5" t="s">
        <v>340</v>
      </c>
      <c r="D921" s="5" t="s">
        <v>333</v>
      </c>
      <c r="E921" s="5" t="s">
        <v>53</v>
      </c>
      <c r="F921" s="18" t="s">
        <v>3875</v>
      </c>
      <c r="G921" s="6" t="s">
        <v>3876</v>
      </c>
      <c r="H921" s="6" t="s">
        <v>940</v>
      </c>
      <c r="I921" s="5" t="s">
        <v>211</v>
      </c>
      <c r="J921" s="27"/>
      <c r="K921" s="19" t="s">
        <v>83</v>
      </c>
      <c r="L921" s="5" t="s">
        <v>517</v>
      </c>
      <c r="M921" s="5" t="s">
        <v>3877</v>
      </c>
      <c r="N921" s="5" t="s">
        <v>3324</v>
      </c>
      <c r="O921" s="5" t="s">
        <v>3878</v>
      </c>
      <c r="P921" s="12"/>
      <c r="Q921" s="5" t="s">
        <v>64</v>
      </c>
      <c r="R921" s="21"/>
      <c r="S921" s="11" t="s">
        <v>176</v>
      </c>
      <c r="T921" s="138" t="s">
        <v>3879</v>
      </c>
      <c r="U921" s="11" t="s">
        <v>3880</v>
      </c>
      <c r="V921" s="5" t="s">
        <v>70</v>
      </c>
      <c r="W921" s="5" t="s">
        <v>71</v>
      </c>
      <c r="X921" s="5" t="str">
        <f t="shared" si="121"/>
        <v>police/sheriff
other</v>
      </c>
      <c r="Y921" s="12"/>
      <c r="Z921" s="5"/>
      <c r="AA921" s="5" t="str">
        <f t="shared" si="122"/>
        <v>
</v>
      </c>
      <c r="AB921" s="12"/>
      <c r="AC921" s="12"/>
      <c r="AD921" s="5" t="str">
        <f t="shared" si="123"/>
        <v>
</v>
      </c>
      <c r="AE921" s="12"/>
      <c r="AF921" s="12"/>
      <c r="AG921" s="12" t="str">
        <f t="shared" si="124"/>
        <v>
</v>
      </c>
      <c r="AH921" s="12">
        <v>1.0</v>
      </c>
      <c r="AI921" s="12" t="str">
        <f t="shared" si="101"/>
        <v>Other</v>
      </c>
      <c r="AJ921" s="12" t="str">
        <f t="shared" si="102"/>
        <v>graffiti</v>
      </c>
      <c r="AK921" s="22" t="str">
        <f t="shared" si="125"/>
        <v>other</v>
      </c>
      <c r="AL921" s="23" t="str">
        <f t="shared" si="104"/>
        <v>other</v>
      </c>
      <c r="AM921" s="1" t="str">
        <f t="shared" si="126"/>
        <v>Black American Community</v>
      </c>
      <c r="AN921" s="2" t="b">
        <f t="shared" si="106"/>
        <v>0</v>
      </c>
      <c r="AO921" s="1" t="b">
        <f t="shared" si="107"/>
        <v>1</v>
      </c>
      <c r="AP921" s="1" t="str">
        <f t="shared" si="108"/>
        <v>other</v>
      </c>
      <c r="AQ921" s="1" t="b">
        <f t="shared" si="109"/>
        <v>0</v>
      </c>
      <c r="AR921" s="1" t="b">
        <f t="shared" si="110"/>
        <v>0</v>
      </c>
      <c r="AS921" s="1" t="b">
        <f t="shared" si="111"/>
        <v>0</v>
      </c>
      <c r="AT921" s="1" t="str">
        <f t="shared" si="112"/>
        <v>None</v>
      </c>
      <c r="AU921" s="1" t="b">
        <f t="shared" si="113"/>
        <v>0</v>
      </c>
      <c r="AV921" s="1" t="b">
        <f t="shared" si="114"/>
        <v>1</v>
      </c>
      <c r="AW921" s="1" t="str">
        <f t="shared" si="115"/>
        <v>police/sheriff</v>
      </c>
      <c r="AX921" s="1" t="b">
        <f t="shared" si="116"/>
        <v>0</v>
      </c>
      <c r="AY921" s="1" t="b">
        <f t="shared" si="117"/>
        <v>0</v>
      </c>
      <c r="AZ921" s="1" t="b">
        <f t="shared" si="118"/>
        <v>0</v>
      </c>
      <c r="BA921" s="1" t="b">
        <f t="shared" si="119"/>
        <v>0</v>
      </c>
      <c r="BB921" s="1" t="b">
        <f t="shared" si="120"/>
        <v>1</v>
      </c>
    </row>
    <row r="922">
      <c r="A922" s="62" t="s">
        <v>3881</v>
      </c>
      <c r="B922" s="41">
        <v>43406.0</v>
      </c>
      <c r="C922" s="5" t="s">
        <v>247</v>
      </c>
      <c r="D922" s="5" t="s">
        <v>124</v>
      </c>
      <c r="E922" s="5" t="s">
        <v>53</v>
      </c>
      <c r="F922" s="18" t="s">
        <v>378</v>
      </c>
      <c r="G922" s="6"/>
      <c r="H922" s="6"/>
      <c r="I922" s="5" t="s">
        <v>3882</v>
      </c>
      <c r="J922" s="27"/>
      <c r="K922" s="19" t="s">
        <v>83</v>
      </c>
      <c r="L922" s="5" t="s">
        <v>517</v>
      </c>
      <c r="M922" s="5" t="s">
        <v>3324</v>
      </c>
      <c r="N922" s="5" t="s">
        <v>3324</v>
      </c>
      <c r="O922" s="5" t="s">
        <v>3883</v>
      </c>
      <c r="P922" s="12"/>
      <c r="Q922" s="12"/>
      <c r="R922" s="12"/>
      <c r="S922" s="5" t="s">
        <v>126</v>
      </c>
      <c r="T922" s="138" t="s">
        <v>3884</v>
      </c>
      <c r="U922" s="5" t="s">
        <v>3885</v>
      </c>
      <c r="V922" s="5" t="s">
        <v>70</v>
      </c>
      <c r="W922" s="5" t="s">
        <v>42</v>
      </c>
      <c r="X922" s="5" t="str">
        <f t="shared" si="121"/>
        <v>police/sheriff
suspension/denial of access to space</v>
      </c>
      <c r="Y922" s="5"/>
      <c r="Z922" s="5"/>
      <c r="AA922" s="5" t="str">
        <f t="shared" si="122"/>
        <v>
</v>
      </c>
      <c r="AB922" s="5"/>
      <c r="AC922" s="5"/>
      <c r="AD922" s="5" t="str">
        <f t="shared" si="123"/>
        <v>
</v>
      </c>
      <c r="AE922" s="5"/>
      <c r="AF922" s="5"/>
      <c r="AG922" s="12" t="str">
        <f t="shared" si="124"/>
        <v>
</v>
      </c>
      <c r="AH922" s="12">
        <v>1.0</v>
      </c>
      <c r="AI922" s="12" t="str">
        <f t="shared" si="101"/>
        <v>Graffiti</v>
      </c>
      <c r="AJ922" s="12" t="str">
        <f t="shared" si="102"/>
        <v>graffiti</v>
      </c>
      <c r="AK922" s="22" t="str">
        <f t="shared" si="125"/>
        <v>suspension/denial of access to space</v>
      </c>
      <c r="AL922" s="23" t="str">
        <f t="shared" si="104"/>
        <v>suspension/denial of access to space</v>
      </c>
      <c r="AM922" s="1" t="str">
        <f t="shared" si="126"/>
        <v/>
      </c>
      <c r="AN922" s="2" t="b">
        <f t="shared" si="106"/>
        <v>0</v>
      </c>
      <c r="AO922" s="1" t="b">
        <f t="shared" si="107"/>
        <v>1</v>
      </c>
      <c r="AP922" s="1" t="str">
        <f t="shared" si="108"/>
        <v>suspension/denial of access to space</v>
      </c>
      <c r="AQ922" s="1" t="b">
        <f t="shared" si="109"/>
        <v>0</v>
      </c>
      <c r="AR922" s="1" t="b">
        <f t="shared" si="110"/>
        <v>0</v>
      </c>
      <c r="AS922" s="1" t="b">
        <f t="shared" si="111"/>
        <v>0</v>
      </c>
      <c r="AT922" s="1" t="str">
        <f t="shared" si="112"/>
        <v>None</v>
      </c>
      <c r="AU922" s="1" t="b">
        <f t="shared" si="113"/>
        <v>1</v>
      </c>
      <c r="AV922" s="1" t="b">
        <f t="shared" si="114"/>
        <v>0</v>
      </c>
      <c r="AW922" s="1" t="str">
        <f t="shared" si="115"/>
        <v>None</v>
      </c>
      <c r="AX922" s="1" t="b">
        <f t="shared" si="116"/>
        <v>0</v>
      </c>
      <c r="AY922" s="1" t="b">
        <f t="shared" si="117"/>
        <v>0</v>
      </c>
      <c r="AZ922" s="1" t="b">
        <f t="shared" si="118"/>
        <v>0</v>
      </c>
      <c r="BA922" s="1" t="b">
        <f t="shared" si="119"/>
        <v>0</v>
      </c>
      <c r="BB922" s="1" t="b">
        <f t="shared" si="120"/>
        <v>1</v>
      </c>
    </row>
    <row r="923">
      <c r="A923" s="62" t="s">
        <v>3886</v>
      </c>
      <c r="B923" s="41">
        <v>43406.0</v>
      </c>
      <c r="C923" s="5" t="s">
        <v>1016</v>
      </c>
      <c r="D923" s="5" t="s">
        <v>795</v>
      </c>
      <c r="E923" s="5" t="s">
        <v>262</v>
      </c>
      <c r="F923" s="18" t="s">
        <v>55</v>
      </c>
      <c r="G923" s="6"/>
      <c r="H923" s="6"/>
      <c r="I923" s="5"/>
      <c r="J923" s="27"/>
      <c r="K923" s="19" t="s">
        <v>83</v>
      </c>
      <c r="L923" s="3" t="s">
        <v>59</v>
      </c>
      <c r="M923" s="5" t="s">
        <v>3534</v>
      </c>
      <c r="N923" s="5" t="s">
        <v>3324</v>
      </c>
      <c r="O923" s="5" t="s">
        <v>3887</v>
      </c>
      <c r="P923" s="40" t="s">
        <v>3888</v>
      </c>
      <c r="Q923" s="12"/>
      <c r="R923" s="11"/>
      <c r="S923" s="12"/>
      <c r="T923" s="138" t="s">
        <v>3889</v>
      </c>
      <c r="U923" s="5" t="s">
        <v>3890</v>
      </c>
      <c r="V923" s="5" t="s">
        <v>91</v>
      </c>
      <c r="W923" s="5" t="s">
        <v>69</v>
      </c>
      <c r="X923" s="5" t="str">
        <f t="shared" si="121"/>
        <v>neighbors
clean up/cover up</v>
      </c>
      <c r="Y923" s="5" t="s">
        <v>70</v>
      </c>
      <c r="Z923" s="5" t="s">
        <v>71</v>
      </c>
      <c r="AA923" s="5" t="str">
        <f t="shared" si="122"/>
        <v>police/sheriff
other</v>
      </c>
      <c r="AB923" s="12"/>
      <c r="AC923" s="12"/>
      <c r="AD923" s="5" t="str">
        <f t="shared" si="123"/>
        <v>
</v>
      </c>
      <c r="AE923" s="12"/>
      <c r="AF923" s="12"/>
      <c r="AG923" s="12" t="str">
        <f t="shared" si="124"/>
        <v>
</v>
      </c>
      <c r="AH923" s="12">
        <v>2.0</v>
      </c>
      <c r="AI923" s="12" t="str">
        <f t="shared" si="101"/>
        <v>Graffiti</v>
      </c>
      <c r="AJ923" s="12" t="str">
        <f t="shared" si="102"/>
        <v>graffiti</v>
      </c>
      <c r="AK923" s="22" t="str">
        <f t="shared" si="125"/>
        <v>clean up/cover up, other</v>
      </c>
      <c r="AL923" s="23" t="str">
        <f t="shared" si="104"/>
        <v>neighbors, police/sheriff</v>
      </c>
      <c r="AM923" s="1" t="str">
        <f t="shared" si="126"/>
        <v/>
      </c>
      <c r="AN923" s="2" t="b">
        <f t="shared" si="106"/>
        <v>0</v>
      </c>
      <c r="AO923" s="1" t="b">
        <f t="shared" si="107"/>
        <v>1</v>
      </c>
      <c r="AP923" s="1" t="str">
        <f t="shared" si="108"/>
        <v>other</v>
      </c>
      <c r="AQ923" s="1" t="b">
        <f t="shared" si="109"/>
        <v>0</v>
      </c>
      <c r="AR923" s="1" t="b">
        <f t="shared" si="110"/>
        <v>0</v>
      </c>
      <c r="AS923" s="1" t="b">
        <f t="shared" si="111"/>
        <v>1</v>
      </c>
      <c r="AT923" s="1" t="str">
        <f t="shared" si="112"/>
        <v>neighbors</v>
      </c>
      <c r="AU923" s="1" t="b">
        <f t="shared" si="113"/>
        <v>0</v>
      </c>
      <c r="AV923" s="1" t="b">
        <f t="shared" si="114"/>
        <v>1</v>
      </c>
      <c r="AW923" s="1" t="str">
        <f t="shared" si="115"/>
        <v>police/sheriff</v>
      </c>
      <c r="AX923" s="1" t="b">
        <f t="shared" si="116"/>
        <v>0</v>
      </c>
      <c r="AY923" s="1" t="b">
        <f t="shared" si="117"/>
        <v>0</v>
      </c>
      <c r="AZ923" s="1" t="b">
        <f t="shared" si="118"/>
        <v>0</v>
      </c>
      <c r="BA923" s="1" t="b">
        <f t="shared" si="119"/>
        <v>0</v>
      </c>
      <c r="BB923" s="1" t="b">
        <f t="shared" si="120"/>
        <v>1</v>
      </c>
    </row>
    <row r="924">
      <c r="A924" s="62" t="s">
        <v>3891</v>
      </c>
      <c r="B924" s="41">
        <v>43409.0</v>
      </c>
      <c r="C924" s="5" t="s">
        <v>1016</v>
      </c>
      <c r="D924" s="5" t="s">
        <v>795</v>
      </c>
      <c r="E924" s="5" t="s">
        <v>53</v>
      </c>
      <c r="F924" s="18" t="s">
        <v>3538</v>
      </c>
      <c r="G924" s="6"/>
      <c r="H924" s="6"/>
      <c r="I924" s="5" t="s">
        <v>1710</v>
      </c>
      <c r="J924" s="27"/>
      <c r="K924" s="19" t="s">
        <v>132</v>
      </c>
      <c r="L924" s="3" t="s">
        <v>59</v>
      </c>
      <c r="M924" s="5" t="s">
        <v>3534</v>
      </c>
      <c r="N924" s="5" t="s">
        <v>3324</v>
      </c>
      <c r="O924" s="3" t="s">
        <v>85</v>
      </c>
      <c r="P924" s="12"/>
      <c r="Q924" s="5" t="s">
        <v>134</v>
      </c>
      <c r="R924" s="3"/>
      <c r="S924" s="12"/>
      <c r="T924" s="138" t="s">
        <v>561</v>
      </c>
      <c r="U924" s="142" t="s">
        <v>3892</v>
      </c>
      <c r="V924" s="5" t="s">
        <v>70</v>
      </c>
      <c r="W924" s="5" t="s">
        <v>71</v>
      </c>
      <c r="X924" s="5" t="str">
        <f t="shared" si="121"/>
        <v>police/sheriff
other</v>
      </c>
      <c r="Y924" s="12"/>
      <c r="Z924" s="5"/>
      <c r="AA924" s="5" t="str">
        <f t="shared" si="122"/>
        <v>
</v>
      </c>
      <c r="AB924" s="12"/>
      <c r="AC924" s="12"/>
      <c r="AD924" s="5" t="str">
        <f t="shared" si="123"/>
        <v>
</v>
      </c>
      <c r="AE924" s="12"/>
      <c r="AF924" s="12"/>
      <c r="AG924" s="12" t="str">
        <f t="shared" si="124"/>
        <v>
</v>
      </c>
      <c r="AH924" s="12">
        <v>1.0</v>
      </c>
      <c r="AI924" s="12" t="str">
        <f t="shared" si="101"/>
        <v>Graffiti</v>
      </c>
      <c r="AJ924" s="12" t="str">
        <f t="shared" si="102"/>
        <v>graffiti</v>
      </c>
      <c r="AK924" s="22" t="str">
        <f t="shared" si="125"/>
        <v>other</v>
      </c>
      <c r="AL924" s="23" t="str">
        <f t="shared" si="104"/>
        <v>other</v>
      </c>
      <c r="AM924" s="1" t="str">
        <f t="shared" si="126"/>
        <v>Jewish Community</v>
      </c>
      <c r="AN924" s="2" t="b">
        <f t="shared" si="106"/>
        <v>0</v>
      </c>
      <c r="AO924" s="1" t="b">
        <f t="shared" si="107"/>
        <v>1</v>
      </c>
      <c r="AP924" s="1" t="str">
        <f t="shared" si="108"/>
        <v>other</v>
      </c>
      <c r="AQ924" s="1" t="b">
        <f t="shared" si="109"/>
        <v>0</v>
      </c>
      <c r="AR924" s="1" t="b">
        <f t="shared" si="110"/>
        <v>0</v>
      </c>
      <c r="AS924" s="1" t="b">
        <f t="shared" si="111"/>
        <v>0</v>
      </c>
      <c r="AT924" s="1" t="str">
        <f t="shared" si="112"/>
        <v>None</v>
      </c>
      <c r="AU924" s="1" t="b">
        <f t="shared" si="113"/>
        <v>0</v>
      </c>
      <c r="AV924" s="1" t="b">
        <f t="shared" si="114"/>
        <v>1</v>
      </c>
      <c r="AW924" s="1" t="str">
        <f t="shared" si="115"/>
        <v>police/sheriff</v>
      </c>
      <c r="AX924" s="1" t="b">
        <f t="shared" si="116"/>
        <v>0</v>
      </c>
      <c r="AY924" s="1" t="b">
        <f t="shared" si="117"/>
        <v>0</v>
      </c>
      <c r="AZ924" s="1" t="b">
        <f t="shared" si="118"/>
        <v>0</v>
      </c>
      <c r="BA924" s="1" t="b">
        <f t="shared" si="119"/>
        <v>0</v>
      </c>
      <c r="BB924" s="1" t="b">
        <f t="shared" si="120"/>
        <v>1</v>
      </c>
    </row>
    <row r="925">
      <c r="A925" s="62" t="s">
        <v>3893</v>
      </c>
      <c r="B925" s="41">
        <v>43412.0</v>
      </c>
      <c r="C925" s="5" t="s">
        <v>3894</v>
      </c>
      <c r="D925" s="5" t="s">
        <v>1036</v>
      </c>
      <c r="E925" s="5" t="s">
        <v>53</v>
      </c>
      <c r="F925" s="18" t="s">
        <v>82</v>
      </c>
      <c r="G925" s="18"/>
      <c r="H925" s="18"/>
      <c r="I925" s="12"/>
      <c r="J925" s="27"/>
      <c r="K925" s="19" t="s">
        <v>132</v>
      </c>
      <c r="L925" s="5" t="s">
        <v>146</v>
      </c>
      <c r="M925" s="5" t="s">
        <v>3324</v>
      </c>
      <c r="N925" s="5" t="s">
        <v>3324</v>
      </c>
      <c r="O925" s="3" t="s">
        <v>909</v>
      </c>
      <c r="P925" s="12"/>
      <c r="Q925" s="12"/>
      <c r="R925" s="5"/>
      <c r="S925" s="11" t="s">
        <v>88</v>
      </c>
      <c r="T925" s="11" t="s">
        <v>3895</v>
      </c>
      <c r="U925" s="48" t="s">
        <v>3896</v>
      </c>
      <c r="V925" s="5" t="s">
        <v>68</v>
      </c>
      <c r="W925" s="5" t="s">
        <v>69</v>
      </c>
      <c r="X925" s="5" t="str">
        <f t="shared" si="121"/>
        <v>community members
clean up/cover up</v>
      </c>
      <c r="Y925" s="5" t="s">
        <v>70</v>
      </c>
      <c r="Z925" s="5" t="s">
        <v>71</v>
      </c>
      <c r="AA925" s="5" t="str">
        <f t="shared" si="122"/>
        <v>police/sheriff
other</v>
      </c>
      <c r="AB925" s="5" t="s">
        <v>68</v>
      </c>
      <c r="AC925" s="5" t="s">
        <v>92</v>
      </c>
      <c r="AD925" s="5" t="str">
        <f t="shared" si="123"/>
        <v>community members
gathering/protest/vigil/demonstration</v>
      </c>
      <c r="AE925" s="12"/>
      <c r="AF925" s="12"/>
      <c r="AG925" s="12" t="str">
        <f t="shared" si="124"/>
        <v>
</v>
      </c>
      <c r="AH925" s="12">
        <v>3.0</v>
      </c>
      <c r="AI925" s="12" t="str">
        <f t="shared" si="101"/>
        <v>Other</v>
      </c>
      <c r="AJ925" s="12" t="str">
        <f t="shared" si="102"/>
        <v>none</v>
      </c>
      <c r="AK925" s="22" t="str">
        <f t="shared" si="125"/>
        <v>clean up/cover up, other, gathering/protest/vigil/demonstration</v>
      </c>
      <c r="AL925" s="23" t="str">
        <f t="shared" si="104"/>
        <v>community members, police/sheriff, community members</v>
      </c>
      <c r="AM925" s="1" t="str">
        <f t="shared" si="126"/>
        <v/>
      </c>
      <c r="AN925" s="2" t="b">
        <f t="shared" si="106"/>
        <v>0</v>
      </c>
      <c r="AO925" s="1" t="b">
        <f t="shared" si="107"/>
        <v>1</v>
      </c>
      <c r="AP925" s="1" t="str">
        <f t="shared" si="108"/>
        <v>other</v>
      </c>
      <c r="AQ925" s="1" t="b">
        <f t="shared" si="109"/>
        <v>0</v>
      </c>
      <c r="AR925" s="1" t="b">
        <f t="shared" si="110"/>
        <v>0</v>
      </c>
      <c r="AS925" s="1" t="b">
        <f t="shared" si="111"/>
        <v>1</v>
      </c>
      <c r="AT925" s="1" t="str">
        <f t="shared" si="112"/>
        <v>community members</v>
      </c>
      <c r="AU925" s="1" t="b">
        <f t="shared" si="113"/>
        <v>0</v>
      </c>
      <c r="AV925" s="1" t="b">
        <f t="shared" si="114"/>
        <v>1</v>
      </c>
      <c r="AW925" s="1" t="str">
        <f t="shared" si="115"/>
        <v>police/sheriff</v>
      </c>
      <c r="AX925" s="1" t="b">
        <f t="shared" si="116"/>
        <v>0</v>
      </c>
      <c r="AY925" s="1" t="b">
        <f t="shared" si="117"/>
        <v>1</v>
      </c>
      <c r="AZ925" s="1" t="b">
        <f t="shared" si="118"/>
        <v>0</v>
      </c>
      <c r="BA925" s="1" t="b">
        <f t="shared" si="119"/>
        <v>1</v>
      </c>
      <c r="BB925" s="1" t="b">
        <f t="shared" si="120"/>
        <v>1</v>
      </c>
    </row>
    <row r="926">
      <c r="A926" s="62" t="s">
        <v>3897</v>
      </c>
      <c r="B926" s="41">
        <v>43417.0</v>
      </c>
      <c r="C926" s="5" t="s">
        <v>395</v>
      </c>
      <c r="D926" s="5" t="s">
        <v>333</v>
      </c>
      <c r="E926" s="5" t="s">
        <v>53</v>
      </c>
      <c r="F926" s="18" t="s">
        <v>139</v>
      </c>
      <c r="G926" s="6"/>
      <c r="H926" s="6"/>
      <c r="I926" s="12"/>
      <c r="J926" s="27"/>
      <c r="K926" s="19" t="s">
        <v>83</v>
      </c>
      <c r="L926" s="5" t="s">
        <v>316</v>
      </c>
      <c r="M926" s="5" t="s">
        <v>970</v>
      </c>
      <c r="N926" s="5" t="s">
        <v>3324</v>
      </c>
      <c r="O926" s="5" t="s">
        <v>317</v>
      </c>
      <c r="P926" s="12"/>
      <c r="Q926" s="89"/>
      <c r="R926" s="12"/>
      <c r="S926" s="12"/>
      <c r="T926" s="138" t="s">
        <v>3898</v>
      </c>
      <c r="U926" s="5" t="s">
        <v>3899</v>
      </c>
      <c r="V926" s="5" t="s">
        <v>70</v>
      </c>
      <c r="W926" s="5" t="s">
        <v>71</v>
      </c>
      <c r="X926" s="5" t="str">
        <f t="shared" si="121"/>
        <v>police/sheriff
other</v>
      </c>
      <c r="Y926" s="12"/>
      <c r="Z926" s="5"/>
      <c r="AA926" s="5" t="str">
        <f t="shared" si="122"/>
        <v>
</v>
      </c>
      <c r="AB926" s="12"/>
      <c r="AC926" s="12"/>
      <c r="AD926" s="5" t="str">
        <f t="shared" si="123"/>
        <v>
</v>
      </c>
      <c r="AE926" s="12"/>
      <c r="AF926" s="12"/>
      <c r="AG926" s="12" t="str">
        <f t="shared" si="124"/>
        <v>
</v>
      </c>
      <c r="AH926" s="12">
        <v>1.0</v>
      </c>
      <c r="AI926" s="12" t="str">
        <f t="shared" si="101"/>
        <v>Symbol</v>
      </c>
      <c r="AJ926" s="12" t="str">
        <f t="shared" si="102"/>
        <v>hate-symbol</v>
      </c>
      <c r="AK926" s="22" t="str">
        <f t="shared" si="125"/>
        <v>other</v>
      </c>
      <c r="AL926" s="39" t="str">
        <f t="shared" si="104"/>
        <v>other</v>
      </c>
      <c r="AM926" s="1" t="str">
        <f t="shared" si="126"/>
        <v/>
      </c>
      <c r="AN926" s="2" t="b">
        <f t="shared" si="106"/>
        <v>0</v>
      </c>
      <c r="AO926" s="1" t="b">
        <f t="shared" si="107"/>
        <v>1</v>
      </c>
      <c r="AP926" s="1" t="str">
        <f t="shared" si="108"/>
        <v>other</v>
      </c>
      <c r="AQ926" s="1" t="b">
        <f t="shared" si="109"/>
        <v>0</v>
      </c>
      <c r="AR926" s="1" t="b">
        <f t="shared" si="110"/>
        <v>0</v>
      </c>
      <c r="AS926" s="1" t="b">
        <f t="shared" si="111"/>
        <v>0</v>
      </c>
      <c r="AT926" s="1" t="str">
        <f t="shared" si="112"/>
        <v>None</v>
      </c>
      <c r="AU926" s="1" t="b">
        <f t="shared" si="113"/>
        <v>0</v>
      </c>
      <c r="AV926" s="1" t="b">
        <f t="shared" si="114"/>
        <v>1</v>
      </c>
      <c r="AW926" s="1" t="str">
        <f t="shared" si="115"/>
        <v>police/sheriff</v>
      </c>
      <c r="AX926" s="1" t="b">
        <f t="shared" si="116"/>
        <v>0</v>
      </c>
      <c r="AY926" s="1" t="b">
        <f t="shared" si="117"/>
        <v>0</v>
      </c>
      <c r="AZ926" s="1" t="b">
        <f t="shared" si="118"/>
        <v>0</v>
      </c>
      <c r="BA926" s="1" t="b">
        <f t="shared" si="119"/>
        <v>0</v>
      </c>
      <c r="BB926" s="1" t="b">
        <f t="shared" si="120"/>
        <v>1</v>
      </c>
    </row>
    <row r="927">
      <c r="A927" s="62" t="s">
        <v>3182</v>
      </c>
      <c r="B927" s="41">
        <v>43417.0</v>
      </c>
      <c r="C927" s="5" t="s">
        <v>3183</v>
      </c>
      <c r="D927" s="5" t="s">
        <v>370</v>
      </c>
      <c r="E927" s="5" t="s">
        <v>53</v>
      </c>
      <c r="F927" s="18" t="s">
        <v>455</v>
      </c>
      <c r="G927" s="6"/>
      <c r="H927" s="6"/>
      <c r="I927" s="12"/>
      <c r="J927" s="27"/>
      <c r="K927" s="19" t="s">
        <v>83</v>
      </c>
      <c r="L927" s="3" t="s">
        <v>59</v>
      </c>
      <c r="M927" s="5" t="s">
        <v>970</v>
      </c>
      <c r="N927" s="5" t="s">
        <v>3324</v>
      </c>
      <c r="O927" s="10" t="s">
        <v>62</v>
      </c>
      <c r="P927" s="12"/>
      <c r="Q927" s="12"/>
      <c r="R927" s="11"/>
      <c r="S927" s="12"/>
      <c r="T927" s="138" t="s">
        <v>3900</v>
      </c>
      <c r="U927" s="5" t="s">
        <v>3184</v>
      </c>
      <c r="V927" s="5" t="s">
        <v>70</v>
      </c>
      <c r="W927" s="5" t="s">
        <v>71</v>
      </c>
      <c r="X927" s="5" t="str">
        <f t="shared" si="121"/>
        <v>police/sheriff
other</v>
      </c>
      <c r="Y927" s="5" t="s">
        <v>68</v>
      </c>
      <c r="Z927" s="5" t="s">
        <v>69</v>
      </c>
      <c r="AA927" s="5" t="str">
        <f t="shared" si="122"/>
        <v>community members
clean up/cover up</v>
      </c>
      <c r="AB927" s="12"/>
      <c r="AC927" s="12"/>
      <c r="AD927" s="5" t="str">
        <f t="shared" si="123"/>
        <v>
</v>
      </c>
      <c r="AE927" s="12"/>
      <c r="AF927" s="12"/>
      <c r="AG927" s="12" t="str">
        <f t="shared" si="124"/>
        <v>
</v>
      </c>
      <c r="AH927" s="12">
        <v>2.0</v>
      </c>
      <c r="AI927" s="12" t="str">
        <f t="shared" si="101"/>
        <v>Graffiti</v>
      </c>
      <c r="AJ927" s="12" t="str">
        <f t="shared" si="102"/>
        <v>graffiti</v>
      </c>
      <c r="AK927" s="22" t="str">
        <f t="shared" si="125"/>
        <v>other, clean up/cover up</v>
      </c>
      <c r="AL927" s="23" t="str">
        <f t="shared" si="104"/>
        <v>police/sheriff, community members</v>
      </c>
      <c r="AM927" s="1" t="str">
        <f t="shared" si="126"/>
        <v/>
      </c>
      <c r="AN927" s="2" t="b">
        <f t="shared" si="106"/>
        <v>0</v>
      </c>
      <c r="AO927" s="1" t="b">
        <f t="shared" si="107"/>
        <v>1</v>
      </c>
      <c r="AP927" s="1" t="str">
        <f t="shared" si="108"/>
        <v>other</v>
      </c>
      <c r="AQ927" s="1" t="b">
        <f t="shared" si="109"/>
        <v>0</v>
      </c>
      <c r="AR927" s="1" t="b">
        <f t="shared" si="110"/>
        <v>0</v>
      </c>
      <c r="AS927" s="1" t="b">
        <f t="shared" si="111"/>
        <v>1</v>
      </c>
      <c r="AT927" s="1" t="str">
        <f t="shared" si="112"/>
        <v>community members</v>
      </c>
      <c r="AU927" s="1" t="b">
        <f t="shared" si="113"/>
        <v>0</v>
      </c>
      <c r="AV927" s="1" t="b">
        <f t="shared" si="114"/>
        <v>1</v>
      </c>
      <c r="AW927" s="1" t="str">
        <f t="shared" si="115"/>
        <v>police/sheriff</v>
      </c>
      <c r="AX927" s="1" t="b">
        <f t="shared" si="116"/>
        <v>0</v>
      </c>
      <c r="AY927" s="1" t="b">
        <f t="shared" si="117"/>
        <v>0</v>
      </c>
      <c r="AZ927" s="1" t="b">
        <f t="shared" si="118"/>
        <v>0</v>
      </c>
      <c r="BA927" s="1" t="b">
        <f t="shared" si="119"/>
        <v>0</v>
      </c>
      <c r="BB927" s="1" t="b">
        <f t="shared" si="120"/>
        <v>1</v>
      </c>
    </row>
    <row r="928">
      <c r="A928" s="62" t="s">
        <v>3901</v>
      </c>
      <c r="B928" s="41">
        <v>43431.0</v>
      </c>
      <c r="C928" s="5" t="s">
        <v>3902</v>
      </c>
      <c r="D928" s="5" t="s">
        <v>95</v>
      </c>
      <c r="E928" s="5" t="s">
        <v>53</v>
      </c>
      <c r="F928" s="18" t="s">
        <v>54</v>
      </c>
      <c r="G928" s="6"/>
      <c r="H928" s="6"/>
      <c r="I928" s="5"/>
      <c r="J928" s="27"/>
      <c r="K928" s="19" t="s">
        <v>83</v>
      </c>
      <c r="L928" s="3" t="s">
        <v>59</v>
      </c>
      <c r="M928" s="5" t="s">
        <v>84</v>
      </c>
      <c r="N928" s="5" t="s">
        <v>3324</v>
      </c>
      <c r="O928" s="5" t="s">
        <v>214</v>
      </c>
      <c r="P928" s="12"/>
      <c r="Q928" s="12"/>
      <c r="R928" s="12"/>
      <c r="S928" s="5" t="s">
        <v>176</v>
      </c>
      <c r="T928" s="138" t="s">
        <v>561</v>
      </c>
      <c r="U928" s="5" t="s">
        <v>3903</v>
      </c>
      <c r="V928" s="5" t="s">
        <v>70</v>
      </c>
      <c r="W928" s="5" t="s">
        <v>42</v>
      </c>
      <c r="X928" s="5" t="str">
        <f t="shared" si="121"/>
        <v>police/sheriff
suspension/denial of access to space</v>
      </c>
      <c r="Y928" s="5"/>
      <c r="Z928" s="5"/>
      <c r="AA928" s="5" t="str">
        <f t="shared" si="122"/>
        <v>
</v>
      </c>
      <c r="AB928" s="5"/>
      <c r="AC928" s="5"/>
      <c r="AD928" s="5" t="str">
        <f t="shared" si="123"/>
        <v>
</v>
      </c>
      <c r="AE928" s="5"/>
      <c r="AF928" s="5"/>
      <c r="AG928" s="12" t="str">
        <f t="shared" si="124"/>
        <v>
</v>
      </c>
      <c r="AH928" s="12">
        <v>1.0</v>
      </c>
      <c r="AI928" s="12" t="str">
        <f t="shared" si="101"/>
        <v>Vandalism</v>
      </c>
      <c r="AJ928" s="12" t="str">
        <f t="shared" si="102"/>
        <v>vandalism</v>
      </c>
      <c r="AK928" s="22" t="str">
        <f t="shared" si="125"/>
        <v>suspension/denial of access to space</v>
      </c>
      <c r="AL928" s="23" t="str">
        <f t="shared" si="104"/>
        <v>suspension/denial of access to space</v>
      </c>
      <c r="AM928" s="1" t="str">
        <f t="shared" si="126"/>
        <v/>
      </c>
      <c r="AN928" s="2" t="b">
        <f t="shared" si="106"/>
        <v>0</v>
      </c>
      <c r="AO928" s="1" t="b">
        <f t="shared" si="107"/>
        <v>1</v>
      </c>
      <c r="AP928" s="1" t="str">
        <f t="shared" si="108"/>
        <v>suspension/denial of access to space</v>
      </c>
      <c r="AQ928" s="1" t="b">
        <f t="shared" si="109"/>
        <v>0</v>
      </c>
      <c r="AR928" s="1" t="b">
        <f t="shared" si="110"/>
        <v>0</v>
      </c>
      <c r="AS928" s="1" t="b">
        <f t="shared" si="111"/>
        <v>0</v>
      </c>
      <c r="AT928" s="1" t="str">
        <f t="shared" si="112"/>
        <v>None</v>
      </c>
      <c r="AU928" s="1" t="b">
        <f t="shared" si="113"/>
        <v>1</v>
      </c>
      <c r="AV928" s="1" t="b">
        <f t="shared" si="114"/>
        <v>0</v>
      </c>
      <c r="AW928" s="1" t="str">
        <f t="shared" si="115"/>
        <v>None</v>
      </c>
      <c r="AX928" s="1" t="b">
        <f t="shared" si="116"/>
        <v>0</v>
      </c>
      <c r="AY928" s="1" t="b">
        <f t="shared" si="117"/>
        <v>0</v>
      </c>
      <c r="AZ928" s="1" t="b">
        <f t="shared" si="118"/>
        <v>0</v>
      </c>
      <c r="BA928" s="1" t="b">
        <f t="shared" si="119"/>
        <v>0</v>
      </c>
      <c r="BB928" s="1" t="b">
        <f t="shared" si="120"/>
        <v>1</v>
      </c>
    </row>
    <row r="929">
      <c r="A929" s="62" t="s">
        <v>3904</v>
      </c>
      <c r="B929" s="41">
        <v>43436.0</v>
      </c>
      <c r="C929" s="5" t="s">
        <v>363</v>
      </c>
      <c r="D929" s="5" t="s">
        <v>95</v>
      </c>
      <c r="E929" s="5" t="s">
        <v>53</v>
      </c>
      <c r="F929" s="18" t="s">
        <v>54</v>
      </c>
      <c r="G929" s="6"/>
      <c r="H929" s="6"/>
      <c r="I929" s="12"/>
      <c r="J929" s="27"/>
      <c r="K929" s="19" t="s">
        <v>83</v>
      </c>
      <c r="L929" s="3" t="s">
        <v>59</v>
      </c>
      <c r="M929" s="5" t="s">
        <v>3534</v>
      </c>
      <c r="N929" s="5" t="s">
        <v>3324</v>
      </c>
      <c r="O929" s="5" t="s">
        <v>3905</v>
      </c>
      <c r="P929" s="12"/>
      <c r="Q929" s="5" t="s">
        <v>134</v>
      </c>
      <c r="R929" s="21"/>
      <c r="S929" s="12"/>
      <c r="T929" s="44" t="s">
        <v>3906</v>
      </c>
      <c r="U929" s="11" t="s">
        <v>3907</v>
      </c>
      <c r="V929" s="5" t="s">
        <v>91</v>
      </c>
      <c r="W929" s="5" t="s">
        <v>92</v>
      </c>
      <c r="X929" s="5" t="str">
        <f t="shared" si="121"/>
        <v>neighbors
gathering/protest/vigil/demonstration</v>
      </c>
      <c r="Y929" s="5" t="s">
        <v>70</v>
      </c>
      <c r="Z929" s="5" t="s">
        <v>71</v>
      </c>
      <c r="AA929" s="5" t="str">
        <f t="shared" si="122"/>
        <v>police/sheriff
other</v>
      </c>
      <c r="AB929" s="5" t="s">
        <v>636</v>
      </c>
      <c r="AC929" s="5" t="s">
        <v>71</v>
      </c>
      <c r="AD929" s="5" t="str">
        <f t="shared" si="123"/>
        <v>homeowner/car owner
other</v>
      </c>
      <c r="AE929" s="12"/>
      <c r="AF929" s="12"/>
      <c r="AG929" s="12" t="str">
        <f t="shared" si="124"/>
        <v>
</v>
      </c>
      <c r="AH929" s="12">
        <v>3.0</v>
      </c>
      <c r="AI929" s="12" t="str">
        <f t="shared" si="101"/>
        <v>Vandalism</v>
      </c>
      <c r="AJ929" s="12" t="str">
        <f t="shared" si="102"/>
        <v>vandalism</v>
      </c>
      <c r="AK929" s="22" t="str">
        <f t="shared" si="125"/>
        <v>gathering/protest/vigil/demonstration, other, other</v>
      </c>
      <c r="AL929" s="23" t="str">
        <f t="shared" si="104"/>
        <v>neighbors, police/sheriff, homeowner/car owner</v>
      </c>
      <c r="AM929" s="1" t="str">
        <f t="shared" si="126"/>
        <v>Jewish Community</v>
      </c>
      <c r="AN929" s="2" t="b">
        <f t="shared" si="106"/>
        <v>0</v>
      </c>
      <c r="AO929" s="1" t="b">
        <f t="shared" si="107"/>
        <v>1</v>
      </c>
      <c r="AP929" s="1" t="str">
        <f t="shared" si="108"/>
        <v>other</v>
      </c>
      <c r="AQ929" s="1" t="b">
        <f t="shared" si="109"/>
        <v>0</v>
      </c>
      <c r="AR929" s="1" t="b">
        <f t="shared" si="110"/>
        <v>0</v>
      </c>
      <c r="AS929" s="1" t="b">
        <f t="shared" si="111"/>
        <v>0</v>
      </c>
      <c r="AT929" s="1" t="str">
        <f t="shared" si="112"/>
        <v>None</v>
      </c>
      <c r="AU929" s="1" t="b">
        <f t="shared" si="113"/>
        <v>0</v>
      </c>
      <c r="AV929" s="1" t="b">
        <f t="shared" si="114"/>
        <v>1</v>
      </c>
      <c r="AW929" s="1" t="str">
        <f t="shared" si="115"/>
        <v>police/sheriff</v>
      </c>
      <c r="AX929" s="1" t="b">
        <f t="shared" si="116"/>
        <v>0</v>
      </c>
      <c r="AY929" s="1" t="b">
        <f t="shared" si="117"/>
        <v>1</v>
      </c>
      <c r="AZ929" s="1" t="b">
        <f t="shared" si="118"/>
        <v>0</v>
      </c>
      <c r="BA929" s="1" t="b">
        <f t="shared" si="119"/>
        <v>1</v>
      </c>
      <c r="BB929" s="1" t="b">
        <f t="shared" si="120"/>
        <v>1</v>
      </c>
    </row>
    <row r="930">
      <c r="A930" s="62" t="s">
        <v>3908</v>
      </c>
      <c r="B930" s="41">
        <v>43463.0</v>
      </c>
      <c r="C930" s="5" t="s">
        <v>340</v>
      </c>
      <c r="D930" s="5" t="s">
        <v>333</v>
      </c>
      <c r="E930" s="5" t="s">
        <v>53</v>
      </c>
      <c r="F930" s="18" t="s">
        <v>502</v>
      </c>
      <c r="G930" s="6"/>
      <c r="H930" s="6"/>
      <c r="I930" s="12"/>
      <c r="J930" s="27"/>
      <c r="K930" s="19" t="s">
        <v>83</v>
      </c>
      <c r="L930" s="3" t="s">
        <v>151</v>
      </c>
      <c r="M930" s="5" t="s">
        <v>970</v>
      </c>
      <c r="N930" s="5" t="s">
        <v>3324</v>
      </c>
      <c r="O930" s="3" t="s">
        <v>85</v>
      </c>
      <c r="P930" s="12"/>
      <c r="Q930" s="90" t="s">
        <v>134</v>
      </c>
      <c r="R930" s="21"/>
      <c r="S930" s="12"/>
      <c r="T930" s="138" t="s">
        <v>3909</v>
      </c>
      <c r="U930" s="12"/>
      <c r="V930" s="5" t="s">
        <v>164</v>
      </c>
      <c r="W930" s="5" t="s">
        <v>71</v>
      </c>
      <c r="X930" s="5" t="str">
        <f t="shared" si="121"/>
        <v>business owner
other</v>
      </c>
      <c r="Y930" s="12"/>
      <c r="Z930" s="5"/>
      <c r="AA930" s="5" t="str">
        <f t="shared" si="122"/>
        <v>
</v>
      </c>
      <c r="AB930" s="12"/>
      <c r="AC930" s="12"/>
      <c r="AD930" s="5" t="str">
        <f t="shared" si="123"/>
        <v>
</v>
      </c>
      <c r="AE930" s="12"/>
      <c r="AF930" s="12"/>
      <c r="AG930" s="12" t="str">
        <f t="shared" si="124"/>
        <v>
</v>
      </c>
      <c r="AH930" s="12">
        <v>1.0</v>
      </c>
      <c r="AI930" s="12" t="str">
        <f t="shared" si="101"/>
        <v>Symbol</v>
      </c>
      <c r="AJ930" s="12" t="str">
        <f t="shared" si="102"/>
        <v>other</v>
      </c>
      <c r="AK930" s="22" t="str">
        <f t="shared" si="125"/>
        <v>other</v>
      </c>
      <c r="AL930" s="39" t="str">
        <f t="shared" si="104"/>
        <v>other</v>
      </c>
      <c r="AM930" s="1" t="str">
        <f t="shared" si="126"/>
        <v>Jewish Community</v>
      </c>
      <c r="AN930" s="2" t="b">
        <f t="shared" si="106"/>
        <v>0</v>
      </c>
      <c r="AO930" s="1" t="b">
        <f t="shared" si="107"/>
        <v>0</v>
      </c>
      <c r="AP930" s="1" t="str">
        <f t="shared" si="108"/>
        <v>no involvement</v>
      </c>
      <c r="AQ930" s="1" t="b">
        <f t="shared" si="109"/>
        <v>0</v>
      </c>
      <c r="AR930" s="1" t="b">
        <f t="shared" si="110"/>
        <v>0</v>
      </c>
      <c r="AS930" s="1" t="b">
        <f t="shared" si="111"/>
        <v>0</v>
      </c>
      <c r="AT930" s="1" t="str">
        <f t="shared" si="112"/>
        <v>None</v>
      </c>
      <c r="AU930" s="1" t="b">
        <f t="shared" si="113"/>
        <v>0</v>
      </c>
      <c r="AV930" s="1" t="b">
        <f t="shared" si="114"/>
        <v>1</v>
      </c>
      <c r="AW930" s="1" t="str">
        <f t="shared" si="115"/>
        <v>business owner</v>
      </c>
      <c r="AX930" s="1" t="b">
        <f t="shared" si="116"/>
        <v>0</v>
      </c>
      <c r="AY930" s="1" t="b">
        <f t="shared" si="117"/>
        <v>0</v>
      </c>
      <c r="AZ930" s="1" t="b">
        <f t="shared" si="118"/>
        <v>0</v>
      </c>
      <c r="BA930" s="1" t="b">
        <f t="shared" si="119"/>
        <v>0</v>
      </c>
      <c r="BB930" s="1" t="b">
        <f t="shared" si="120"/>
        <v>0</v>
      </c>
    </row>
    <row r="931">
      <c r="A931" s="62" t="s">
        <v>3910</v>
      </c>
      <c r="B931" s="41">
        <v>43500.0</v>
      </c>
      <c r="C931" s="5" t="s">
        <v>3911</v>
      </c>
      <c r="D931" s="5" t="s">
        <v>74</v>
      </c>
      <c r="E931" s="5" t="s">
        <v>53</v>
      </c>
      <c r="F931" s="18" t="s">
        <v>82</v>
      </c>
      <c r="G931" s="18"/>
      <c r="H931" s="18"/>
      <c r="I931" s="5" t="s">
        <v>3912</v>
      </c>
      <c r="J931" s="27"/>
      <c r="K931" s="19" t="s">
        <v>83</v>
      </c>
      <c r="L931" s="5" t="s">
        <v>3913</v>
      </c>
      <c r="M931" s="3" t="s">
        <v>214</v>
      </c>
      <c r="N931" s="5" t="s">
        <v>3324</v>
      </c>
      <c r="O931" s="5" t="s">
        <v>3914</v>
      </c>
      <c r="P931" s="62" t="s">
        <v>3915</v>
      </c>
      <c r="Q931" s="89"/>
      <c r="R931" s="5"/>
      <c r="S931" s="5" t="s">
        <v>176</v>
      </c>
      <c r="T931" s="49"/>
      <c r="U931" s="5" t="s">
        <v>3916</v>
      </c>
      <c r="V931" s="12"/>
      <c r="W931" s="5"/>
      <c r="X931" s="5" t="str">
        <f t="shared" si="121"/>
        <v>
</v>
      </c>
      <c r="Y931" s="12"/>
      <c r="Z931" s="5"/>
      <c r="AA931" s="5" t="str">
        <f t="shared" si="122"/>
        <v>
</v>
      </c>
      <c r="AB931" s="12"/>
      <c r="AC931" s="12"/>
      <c r="AD931" s="5" t="str">
        <f t="shared" si="123"/>
        <v>
</v>
      </c>
      <c r="AE931" s="12"/>
      <c r="AF931" s="12"/>
      <c r="AG931" s="12" t="str">
        <f t="shared" si="124"/>
        <v>
</v>
      </c>
      <c r="AH931" s="12">
        <v>0.0</v>
      </c>
      <c r="AI931" s="12" t="str">
        <f t="shared" si="101"/>
        <v>Other</v>
      </c>
      <c r="AJ931" s="12" t="str">
        <f t="shared" si="102"/>
        <v>none</v>
      </c>
      <c r="AK931" s="22" t="str">
        <f t="shared" si="125"/>
        <v/>
      </c>
      <c r="AL931" s="39" t="str">
        <f t="shared" si="104"/>
        <v/>
      </c>
      <c r="AM931" s="1" t="str">
        <f t="shared" si="126"/>
        <v/>
      </c>
      <c r="AN931" s="2" t="b">
        <f t="shared" si="106"/>
        <v>0</v>
      </c>
      <c r="AO931" s="1" t="b">
        <f t="shared" si="107"/>
        <v>0</v>
      </c>
      <c r="AP931" s="1" t="str">
        <f t="shared" si="108"/>
        <v>no involvement</v>
      </c>
      <c r="AQ931" s="1" t="b">
        <f t="shared" si="109"/>
        <v>0</v>
      </c>
      <c r="AR931" s="1" t="b">
        <f t="shared" si="110"/>
        <v>0</v>
      </c>
      <c r="AS931" s="1" t="b">
        <f t="shared" si="111"/>
        <v>0</v>
      </c>
      <c r="AT931" s="1" t="str">
        <f t="shared" si="112"/>
        <v>None</v>
      </c>
      <c r="AU931" s="1" t="b">
        <f t="shared" si="113"/>
        <v>0</v>
      </c>
      <c r="AV931" s="1" t="b">
        <f t="shared" si="114"/>
        <v>0</v>
      </c>
      <c r="AW931" s="1" t="str">
        <f t="shared" si="115"/>
        <v>None</v>
      </c>
      <c r="AX931" s="1" t="b">
        <f t="shared" si="116"/>
        <v>0</v>
      </c>
      <c r="AY931" s="1" t="b">
        <f t="shared" si="117"/>
        <v>0</v>
      </c>
      <c r="AZ931" s="1" t="b">
        <f t="shared" si="118"/>
        <v>0</v>
      </c>
      <c r="BA931" s="1" t="b">
        <f t="shared" si="119"/>
        <v>0</v>
      </c>
      <c r="BB931" s="1" t="b">
        <f t="shared" si="120"/>
        <v>0</v>
      </c>
    </row>
    <row r="932">
      <c r="A932" s="40" t="s">
        <v>3917</v>
      </c>
      <c r="B932" s="41">
        <v>43505.0</v>
      </c>
      <c r="C932" s="5" t="s">
        <v>3866</v>
      </c>
      <c r="D932" s="5" t="s">
        <v>423</v>
      </c>
      <c r="E932" s="5" t="s">
        <v>53</v>
      </c>
      <c r="F932" s="18" t="s">
        <v>82</v>
      </c>
      <c r="G932" s="26"/>
      <c r="H932" s="26"/>
      <c r="I932" s="5"/>
      <c r="J932" s="27"/>
      <c r="K932" s="19" t="s">
        <v>83</v>
      </c>
      <c r="L932" s="3" t="s">
        <v>151</v>
      </c>
      <c r="M932" s="5" t="s">
        <v>3918</v>
      </c>
      <c r="N932" s="5" t="s">
        <v>3324</v>
      </c>
      <c r="O932" s="5" t="s">
        <v>3325</v>
      </c>
      <c r="P932" s="12"/>
      <c r="Q932" s="90" t="s">
        <v>134</v>
      </c>
      <c r="R932" s="21"/>
      <c r="S932" s="5" t="s">
        <v>126</v>
      </c>
      <c r="T932" s="11" t="s">
        <v>3919</v>
      </c>
      <c r="U932" s="5" t="s">
        <v>3920</v>
      </c>
      <c r="V932" s="5" t="s">
        <v>70</v>
      </c>
      <c r="W932" s="5" t="s">
        <v>42</v>
      </c>
      <c r="X932" s="5" t="str">
        <f t="shared" si="121"/>
        <v>police/sheriff
suspension/denial of access to space</v>
      </c>
      <c r="Y932" s="12"/>
      <c r="Z932" s="5"/>
      <c r="AA932" s="5" t="str">
        <f t="shared" si="122"/>
        <v>
</v>
      </c>
      <c r="AB932" s="12"/>
      <c r="AC932" s="12"/>
      <c r="AD932" s="5" t="str">
        <f t="shared" si="123"/>
        <v>
</v>
      </c>
      <c r="AE932" s="12"/>
      <c r="AF932" s="12"/>
      <c r="AG932" s="12" t="str">
        <f t="shared" si="124"/>
        <v>
</v>
      </c>
      <c r="AH932" s="12">
        <v>1.0</v>
      </c>
      <c r="AI932" s="12" t="str">
        <f t="shared" si="101"/>
        <v>Other</v>
      </c>
      <c r="AJ932" s="12" t="str">
        <f t="shared" si="102"/>
        <v>none</v>
      </c>
      <c r="AK932" s="22" t="str">
        <f t="shared" si="125"/>
        <v>suspension/denial of access to space</v>
      </c>
      <c r="AL932" s="39" t="str">
        <f t="shared" si="104"/>
        <v>suspension/denial of access to space</v>
      </c>
      <c r="AM932" s="1" t="str">
        <f t="shared" si="126"/>
        <v>Jewish Community</v>
      </c>
      <c r="AN932" s="2" t="b">
        <f t="shared" si="106"/>
        <v>0</v>
      </c>
      <c r="AO932" s="1" t="b">
        <f t="shared" si="107"/>
        <v>1</v>
      </c>
      <c r="AP932" s="1" t="str">
        <f t="shared" si="108"/>
        <v>suspension/denial of access to space</v>
      </c>
      <c r="AQ932" s="1" t="b">
        <f t="shared" si="109"/>
        <v>0</v>
      </c>
      <c r="AR932" s="1" t="b">
        <f t="shared" si="110"/>
        <v>0</v>
      </c>
      <c r="AS932" s="1" t="b">
        <f t="shared" si="111"/>
        <v>0</v>
      </c>
      <c r="AT932" s="1" t="str">
        <f t="shared" si="112"/>
        <v>None</v>
      </c>
      <c r="AU932" s="1" t="b">
        <f t="shared" si="113"/>
        <v>1</v>
      </c>
      <c r="AV932" s="1" t="b">
        <f t="shared" si="114"/>
        <v>0</v>
      </c>
      <c r="AW932" s="1" t="str">
        <f t="shared" si="115"/>
        <v>None</v>
      </c>
      <c r="AX932" s="1" t="b">
        <f t="shared" si="116"/>
        <v>0</v>
      </c>
      <c r="AY932" s="1" t="b">
        <f t="shared" si="117"/>
        <v>0</v>
      </c>
      <c r="AZ932" s="1" t="b">
        <f t="shared" si="118"/>
        <v>0</v>
      </c>
      <c r="BA932" s="1" t="b">
        <f t="shared" si="119"/>
        <v>0</v>
      </c>
      <c r="BB932" s="1" t="b">
        <f t="shared" si="120"/>
        <v>1</v>
      </c>
    </row>
    <row r="933">
      <c r="A933" s="40" t="s">
        <v>3921</v>
      </c>
      <c r="B933" s="41">
        <v>43511.0</v>
      </c>
      <c r="C933" s="5" t="s">
        <v>3922</v>
      </c>
      <c r="D933" s="5" t="s">
        <v>210</v>
      </c>
      <c r="E933" s="5" t="s">
        <v>53</v>
      </c>
      <c r="F933" s="18" t="s">
        <v>82</v>
      </c>
      <c r="G933" s="26"/>
      <c r="H933" s="26"/>
      <c r="I933" s="12"/>
      <c r="J933" s="27"/>
      <c r="K933" s="19" t="s">
        <v>83</v>
      </c>
      <c r="L933" s="3" t="s">
        <v>59</v>
      </c>
      <c r="M933" s="5" t="s">
        <v>3486</v>
      </c>
      <c r="N933" s="5" t="s">
        <v>3324</v>
      </c>
      <c r="O933" s="5" t="s">
        <v>214</v>
      </c>
      <c r="P933" s="12"/>
      <c r="Q933" s="12"/>
      <c r="R933" s="5"/>
      <c r="S933" s="12"/>
      <c r="T933" s="138" t="s">
        <v>3923</v>
      </c>
      <c r="U933" s="5" t="s">
        <v>3924</v>
      </c>
      <c r="V933" s="5" t="s">
        <v>70</v>
      </c>
      <c r="W933" s="5" t="s">
        <v>71</v>
      </c>
      <c r="X933" s="5" t="str">
        <f t="shared" si="121"/>
        <v>police/sheriff
other</v>
      </c>
      <c r="Y933" s="12"/>
      <c r="Z933" s="5"/>
      <c r="AA933" s="5" t="str">
        <f t="shared" si="122"/>
        <v>
</v>
      </c>
      <c r="AB933" s="12"/>
      <c r="AC933" s="12"/>
      <c r="AD933" s="5" t="str">
        <f t="shared" si="123"/>
        <v>
</v>
      </c>
      <c r="AE933" s="12"/>
      <c r="AF933" s="12"/>
      <c r="AG933" s="12" t="str">
        <f t="shared" si="124"/>
        <v>
</v>
      </c>
      <c r="AH933" s="12">
        <v>1.0</v>
      </c>
      <c r="AI933" s="12" t="str">
        <f t="shared" si="101"/>
        <v>Other</v>
      </c>
      <c r="AJ933" s="12" t="str">
        <f t="shared" si="102"/>
        <v>none</v>
      </c>
      <c r="AK933" s="22" t="str">
        <f t="shared" si="125"/>
        <v>other</v>
      </c>
      <c r="AL933" s="23" t="str">
        <f t="shared" si="104"/>
        <v>other</v>
      </c>
      <c r="AM933" s="1" t="str">
        <f t="shared" si="126"/>
        <v/>
      </c>
      <c r="AN933" s="2" t="b">
        <f t="shared" si="106"/>
        <v>0</v>
      </c>
      <c r="AO933" s="1" t="b">
        <f t="shared" si="107"/>
        <v>1</v>
      </c>
      <c r="AP933" s="1" t="str">
        <f t="shared" si="108"/>
        <v>other</v>
      </c>
      <c r="AQ933" s="1" t="b">
        <f t="shared" si="109"/>
        <v>0</v>
      </c>
      <c r="AR933" s="1" t="b">
        <f t="shared" si="110"/>
        <v>0</v>
      </c>
      <c r="AS933" s="1" t="b">
        <f t="shared" si="111"/>
        <v>0</v>
      </c>
      <c r="AT933" s="1" t="str">
        <f t="shared" si="112"/>
        <v>None</v>
      </c>
      <c r="AU933" s="1" t="b">
        <f t="shared" si="113"/>
        <v>0</v>
      </c>
      <c r="AV933" s="1" t="b">
        <f t="shared" si="114"/>
        <v>1</v>
      </c>
      <c r="AW933" s="1" t="str">
        <f t="shared" si="115"/>
        <v>police/sheriff</v>
      </c>
      <c r="AX933" s="1" t="b">
        <f t="shared" si="116"/>
        <v>0</v>
      </c>
      <c r="AY933" s="1" t="b">
        <f t="shared" si="117"/>
        <v>0</v>
      </c>
      <c r="AZ933" s="1" t="b">
        <f t="shared" si="118"/>
        <v>0</v>
      </c>
      <c r="BA933" s="1" t="b">
        <f t="shared" si="119"/>
        <v>0</v>
      </c>
      <c r="BB933" s="1" t="b">
        <f t="shared" si="120"/>
        <v>1</v>
      </c>
    </row>
    <row r="934">
      <c r="A934" s="40" t="s">
        <v>3925</v>
      </c>
      <c r="B934" s="41">
        <v>43517.0</v>
      </c>
      <c r="C934" s="5" t="s">
        <v>1421</v>
      </c>
      <c r="D934" s="5" t="s">
        <v>114</v>
      </c>
      <c r="E934" s="5" t="s">
        <v>96</v>
      </c>
      <c r="F934" s="6" t="s">
        <v>2221</v>
      </c>
      <c r="G934" s="26"/>
      <c r="H934" s="26"/>
      <c r="I934" s="12"/>
      <c r="J934" s="104"/>
      <c r="K934" s="19" t="s">
        <v>83</v>
      </c>
      <c r="L934" s="5" t="s">
        <v>146</v>
      </c>
      <c r="M934" s="5" t="s">
        <v>3534</v>
      </c>
      <c r="N934" s="5" t="s">
        <v>3324</v>
      </c>
      <c r="O934" s="5" t="s">
        <v>493</v>
      </c>
      <c r="P934" s="12"/>
      <c r="Q934" s="12"/>
      <c r="R934" s="12"/>
      <c r="S934" s="5" t="s">
        <v>2968</v>
      </c>
      <c r="T934" s="138" t="s">
        <v>3926</v>
      </c>
      <c r="U934" s="12"/>
      <c r="V934" s="5" t="s">
        <v>70</v>
      </c>
      <c r="W934" s="5" t="s">
        <v>71</v>
      </c>
      <c r="X934" s="5" t="str">
        <f t="shared" si="121"/>
        <v>police/sheriff
other</v>
      </c>
      <c r="Y934" s="5" t="s">
        <v>171</v>
      </c>
      <c r="Z934" s="5" t="s">
        <v>111</v>
      </c>
      <c r="AA934" s="5" t="str">
        <f t="shared" si="122"/>
        <v>ADL
letters/statements</v>
      </c>
      <c r="AB934" s="12"/>
      <c r="AC934" s="12"/>
      <c r="AD934" s="5" t="str">
        <f t="shared" si="123"/>
        <v>
</v>
      </c>
      <c r="AE934" s="12"/>
      <c r="AF934" s="12"/>
      <c r="AG934" s="12" t="str">
        <f t="shared" si="124"/>
        <v>
</v>
      </c>
      <c r="AH934" s="12">
        <v>2.0</v>
      </c>
      <c r="AI934" s="12" t="str">
        <f t="shared" si="101"/>
        <v>Symbol</v>
      </c>
      <c r="AJ934" s="12" t="str">
        <f t="shared" si="102"/>
        <v>other</v>
      </c>
      <c r="AK934" s="22" t="str">
        <f t="shared" si="125"/>
        <v>other, letters/statements</v>
      </c>
      <c r="AL934" s="23" t="str">
        <f t="shared" si="104"/>
        <v>police/sheriff, ADL</v>
      </c>
      <c r="AM934" s="1" t="str">
        <f t="shared" si="126"/>
        <v/>
      </c>
      <c r="AN934" s="2" t="b">
        <f t="shared" si="106"/>
        <v>0</v>
      </c>
      <c r="AO934" s="1" t="b">
        <f t="shared" si="107"/>
        <v>1</v>
      </c>
      <c r="AP934" s="1" t="str">
        <f t="shared" si="108"/>
        <v>other</v>
      </c>
      <c r="AQ934" s="1" t="b">
        <f t="shared" si="109"/>
        <v>0</v>
      </c>
      <c r="AR934" s="1" t="b">
        <f t="shared" si="110"/>
        <v>1</v>
      </c>
      <c r="AS934" s="1" t="b">
        <f t="shared" si="111"/>
        <v>0</v>
      </c>
      <c r="AT934" s="1" t="str">
        <f t="shared" si="112"/>
        <v>None</v>
      </c>
      <c r="AU934" s="1" t="b">
        <f t="shared" si="113"/>
        <v>0</v>
      </c>
      <c r="AV934" s="1" t="b">
        <f t="shared" si="114"/>
        <v>1</v>
      </c>
      <c r="AW934" s="1" t="str">
        <f t="shared" si="115"/>
        <v>police/sheriff</v>
      </c>
      <c r="AX934" s="1" t="b">
        <f t="shared" si="116"/>
        <v>0</v>
      </c>
      <c r="AY934" s="1" t="b">
        <f t="shared" si="117"/>
        <v>0</v>
      </c>
      <c r="AZ934" s="1" t="b">
        <f t="shared" si="118"/>
        <v>0</v>
      </c>
      <c r="BA934" s="1" t="b">
        <f t="shared" si="119"/>
        <v>0</v>
      </c>
      <c r="BB934" s="1" t="b">
        <f t="shared" si="120"/>
        <v>1</v>
      </c>
    </row>
    <row r="935">
      <c r="A935" s="40" t="s">
        <v>3927</v>
      </c>
      <c r="B935" s="41">
        <v>43517.0</v>
      </c>
      <c r="C935" s="5" t="s">
        <v>3928</v>
      </c>
      <c r="D935" s="5" t="s">
        <v>52</v>
      </c>
      <c r="E935" s="5" t="s">
        <v>1103</v>
      </c>
      <c r="F935" s="18" t="s">
        <v>82</v>
      </c>
      <c r="G935" s="26"/>
      <c r="H935" s="26"/>
      <c r="I935" s="5"/>
      <c r="J935" s="27"/>
      <c r="K935" s="19" t="s">
        <v>83</v>
      </c>
      <c r="L935" s="5" t="s">
        <v>212</v>
      </c>
      <c r="M935" s="5" t="s">
        <v>3534</v>
      </c>
      <c r="N935" s="5" t="s">
        <v>3324</v>
      </c>
      <c r="O935" s="5" t="s">
        <v>3444</v>
      </c>
      <c r="P935" s="12"/>
      <c r="Q935" s="12"/>
      <c r="R935" s="5"/>
      <c r="S935" s="12"/>
      <c r="T935" s="138" t="s">
        <v>3929</v>
      </c>
      <c r="U935" s="5" t="s">
        <v>3930</v>
      </c>
      <c r="V935" s="5" t="s">
        <v>70</v>
      </c>
      <c r="W935" s="5" t="s">
        <v>71</v>
      </c>
      <c r="X935" s="5" t="str">
        <f t="shared" si="121"/>
        <v>police/sheriff
other</v>
      </c>
      <c r="Y935" s="12"/>
      <c r="Z935" s="5"/>
      <c r="AA935" s="5" t="str">
        <f t="shared" si="122"/>
        <v>
</v>
      </c>
      <c r="AB935" s="12"/>
      <c r="AC935" s="12"/>
      <c r="AD935" s="5" t="str">
        <f t="shared" si="123"/>
        <v>
</v>
      </c>
      <c r="AE935" s="12"/>
      <c r="AF935" s="12"/>
      <c r="AG935" s="12" t="str">
        <f t="shared" si="124"/>
        <v>
</v>
      </c>
      <c r="AH935" s="12">
        <v>1.0</v>
      </c>
      <c r="AI935" s="12" t="str">
        <f t="shared" si="101"/>
        <v>Other</v>
      </c>
      <c r="AJ935" s="12" t="str">
        <f t="shared" si="102"/>
        <v>none</v>
      </c>
      <c r="AK935" s="22" t="str">
        <f t="shared" si="125"/>
        <v>other</v>
      </c>
      <c r="AL935" s="23" t="str">
        <f t="shared" si="104"/>
        <v>other</v>
      </c>
      <c r="AM935" s="1" t="str">
        <f t="shared" si="126"/>
        <v/>
      </c>
      <c r="AN935" s="2" t="b">
        <f t="shared" si="106"/>
        <v>0</v>
      </c>
      <c r="AO935" s="1" t="b">
        <f t="shared" si="107"/>
        <v>1</v>
      </c>
      <c r="AP935" s="1" t="str">
        <f t="shared" si="108"/>
        <v>other</v>
      </c>
      <c r="AQ935" s="1" t="b">
        <f t="shared" si="109"/>
        <v>0</v>
      </c>
      <c r="AR935" s="1" t="b">
        <f t="shared" si="110"/>
        <v>0</v>
      </c>
      <c r="AS935" s="1" t="b">
        <f t="shared" si="111"/>
        <v>0</v>
      </c>
      <c r="AT935" s="1" t="str">
        <f t="shared" si="112"/>
        <v>None</v>
      </c>
      <c r="AU935" s="1" t="b">
        <f t="shared" si="113"/>
        <v>0</v>
      </c>
      <c r="AV935" s="1" t="b">
        <f t="shared" si="114"/>
        <v>1</v>
      </c>
      <c r="AW935" s="1" t="str">
        <f t="shared" si="115"/>
        <v>police/sheriff</v>
      </c>
      <c r="AX935" s="1" t="b">
        <f t="shared" si="116"/>
        <v>0</v>
      </c>
      <c r="AY935" s="1" t="b">
        <f t="shared" si="117"/>
        <v>0</v>
      </c>
      <c r="AZ935" s="1" t="b">
        <f t="shared" si="118"/>
        <v>0</v>
      </c>
      <c r="BA935" s="1" t="b">
        <f t="shared" si="119"/>
        <v>0</v>
      </c>
      <c r="BB935" s="1" t="b">
        <f t="shared" si="120"/>
        <v>1</v>
      </c>
    </row>
    <row r="936">
      <c r="A936" s="62" t="s">
        <v>3931</v>
      </c>
      <c r="B936" s="41">
        <v>43518.0</v>
      </c>
      <c r="C936" s="5" t="s">
        <v>3932</v>
      </c>
      <c r="D936" s="5" t="s">
        <v>52</v>
      </c>
      <c r="E936" s="5" t="s">
        <v>53</v>
      </c>
      <c r="F936" s="18" t="s">
        <v>54</v>
      </c>
      <c r="G936" s="6"/>
      <c r="H936" s="6"/>
      <c r="I936" s="12"/>
      <c r="J936" s="104" t="s">
        <v>3933</v>
      </c>
      <c r="K936" s="19" t="s">
        <v>83</v>
      </c>
      <c r="L936" s="3" t="s">
        <v>59</v>
      </c>
      <c r="M936" s="5" t="s">
        <v>3934</v>
      </c>
      <c r="N936" s="5" t="s">
        <v>3324</v>
      </c>
      <c r="O936" s="5" t="s">
        <v>3935</v>
      </c>
      <c r="P936" s="12"/>
      <c r="Q936" s="89"/>
      <c r="R936" s="12"/>
      <c r="S936" s="12"/>
      <c r="T936" s="49"/>
      <c r="U936" s="5" t="s">
        <v>3936</v>
      </c>
      <c r="V936" s="5" t="s">
        <v>70</v>
      </c>
      <c r="W936" s="5" t="s">
        <v>71</v>
      </c>
      <c r="X936" s="5" t="str">
        <f t="shared" si="121"/>
        <v>police/sheriff
other</v>
      </c>
      <c r="Y936" s="12"/>
      <c r="Z936" s="5"/>
      <c r="AA936" s="5" t="str">
        <f t="shared" si="122"/>
        <v>
</v>
      </c>
      <c r="AB936" s="12"/>
      <c r="AC936" s="12"/>
      <c r="AD936" s="5" t="str">
        <f t="shared" si="123"/>
        <v>
</v>
      </c>
      <c r="AE936" s="12"/>
      <c r="AF936" s="12"/>
      <c r="AG936" s="12" t="str">
        <f t="shared" si="124"/>
        <v>
</v>
      </c>
      <c r="AH936" s="12">
        <v>1.0</v>
      </c>
      <c r="AI936" s="12" t="str">
        <f t="shared" si="101"/>
        <v>Vandalism</v>
      </c>
      <c r="AJ936" s="12" t="str">
        <f t="shared" si="102"/>
        <v>vandalism</v>
      </c>
      <c r="AK936" s="22" t="str">
        <f t="shared" si="125"/>
        <v>other</v>
      </c>
      <c r="AL936" s="39" t="str">
        <f t="shared" si="104"/>
        <v>other</v>
      </c>
      <c r="AM936" s="1" t="str">
        <f t="shared" si="126"/>
        <v/>
      </c>
      <c r="AN936" s="2" t="b">
        <f t="shared" si="106"/>
        <v>0</v>
      </c>
      <c r="AO936" s="1" t="b">
        <f t="shared" si="107"/>
        <v>1</v>
      </c>
      <c r="AP936" s="1" t="str">
        <f t="shared" si="108"/>
        <v>other</v>
      </c>
      <c r="AQ936" s="1" t="b">
        <f t="shared" si="109"/>
        <v>0</v>
      </c>
      <c r="AR936" s="1" t="b">
        <f t="shared" si="110"/>
        <v>0</v>
      </c>
      <c r="AS936" s="1" t="b">
        <f t="shared" si="111"/>
        <v>0</v>
      </c>
      <c r="AT936" s="1" t="str">
        <f t="shared" si="112"/>
        <v>None</v>
      </c>
      <c r="AU936" s="1" t="b">
        <f t="shared" si="113"/>
        <v>0</v>
      </c>
      <c r="AV936" s="1" t="b">
        <f t="shared" si="114"/>
        <v>1</v>
      </c>
      <c r="AW936" s="1" t="str">
        <f t="shared" si="115"/>
        <v>police/sheriff</v>
      </c>
      <c r="AX936" s="1" t="b">
        <f t="shared" si="116"/>
        <v>0</v>
      </c>
      <c r="AY936" s="1" t="b">
        <f t="shared" si="117"/>
        <v>0</v>
      </c>
      <c r="AZ936" s="1" t="b">
        <f t="shared" si="118"/>
        <v>0</v>
      </c>
      <c r="BA936" s="1" t="b">
        <f t="shared" si="119"/>
        <v>0</v>
      </c>
      <c r="BB936" s="1" t="b">
        <f t="shared" si="120"/>
        <v>1</v>
      </c>
    </row>
    <row r="937">
      <c r="A937" s="40" t="s">
        <v>3937</v>
      </c>
      <c r="B937" s="41">
        <v>43519.0</v>
      </c>
      <c r="C937" s="5" t="s">
        <v>3938</v>
      </c>
      <c r="D937" s="5" t="s">
        <v>201</v>
      </c>
      <c r="E937" s="5" t="s">
        <v>53</v>
      </c>
      <c r="F937" s="18" t="s">
        <v>378</v>
      </c>
      <c r="G937" s="6"/>
      <c r="H937" s="6"/>
      <c r="I937" s="5" t="s">
        <v>211</v>
      </c>
      <c r="J937" s="27"/>
      <c r="K937" s="19" t="s">
        <v>83</v>
      </c>
      <c r="L937" s="3" t="s">
        <v>59</v>
      </c>
      <c r="M937" s="5" t="s">
        <v>3486</v>
      </c>
      <c r="N937" s="5" t="s">
        <v>3324</v>
      </c>
      <c r="O937" s="5" t="s">
        <v>214</v>
      </c>
      <c r="P937" s="12"/>
      <c r="Q937" s="5" t="s">
        <v>64</v>
      </c>
      <c r="R937" s="12"/>
      <c r="S937" s="12"/>
      <c r="T937" s="319" t="s">
        <v>3939</v>
      </c>
      <c r="U937" s="5" t="s">
        <v>3940</v>
      </c>
      <c r="V937" s="5" t="s">
        <v>70</v>
      </c>
      <c r="W937" s="5" t="s">
        <v>71</v>
      </c>
      <c r="X937" s="5" t="str">
        <f t="shared" si="121"/>
        <v>police/sheriff
other</v>
      </c>
      <c r="Y937" s="5" t="s">
        <v>68</v>
      </c>
      <c r="Z937" s="5" t="s">
        <v>92</v>
      </c>
      <c r="AA937" s="5" t="str">
        <f t="shared" si="122"/>
        <v>community members
gathering/protest/vigil/demonstration</v>
      </c>
      <c r="AB937" s="5" t="s">
        <v>109</v>
      </c>
      <c r="AC937" s="5" t="s">
        <v>111</v>
      </c>
      <c r="AD937" s="5" t="str">
        <f t="shared" si="123"/>
        <v>mayor/council member
letters/statements</v>
      </c>
      <c r="AE937" s="5" t="s">
        <v>171</v>
      </c>
      <c r="AF937" s="5" t="s">
        <v>111</v>
      </c>
      <c r="AG937" s="12" t="str">
        <f t="shared" si="124"/>
        <v>ADL
letters/statements</v>
      </c>
      <c r="AH937" s="12">
        <v>4.0</v>
      </c>
      <c r="AI937" s="12" t="str">
        <f t="shared" si="101"/>
        <v>Graffiti</v>
      </c>
      <c r="AJ937" s="12" t="str">
        <f t="shared" si="102"/>
        <v>graffiti</v>
      </c>
      <c r="AK937" s="22" t="str">
        <f t="shared" si="125"/>
        <v>other, gathering/protest/vigil/demonstration, letters/statements, letters/statements</v>
      </c>
      <c r="AL937" s="23" t="str">
        <f t="shared" si="104"/>
        <v>police/sheriff, community members, mayor/council member, ADL</v>
      </c>
      <c r="AM937" s="1" t="str">
        <f t="shared" si="126"/>
        <v>Black American Community</v>
      </c>
      <c r="AN937" s="2" t="b">
        <f t="shared" si="106"/>
        <v>0</v>
      </c>
      <c r="AO937" s="1" t="b">
        <f t="shared" si="107"/>
        <v>1</v>
      </c>
      <c r="AP937" s="1" t="str">
        <f t="shared" si="108"/>
        <v>other</v>
      </c>
      <c r="AQ937" s="1" t="b">
        <f t="shared" si="109"/>
        <v>0</v>
      </c>
      <c r="AR937" s="1" t="b">
        <f t="shared" si="110"/>
        <v>1</v>
      </c>
      <c r="AS937" s="1" t="b">
        <f t="shared" si="111"/>
        <v>0</v>
      </c>
      <c r="AT937" s="1" t="str">
        <f t="shared" si="112"/>
        <v>None</v>
      </c>
      <c r="AU937" s="1" t="b">
        <f t="shared" si="113"/>
        <v>0</v>
      </c>
      <c r="AV937" s="1" t="b">
        <f t="shared" si="114"/>
        <v>1</v>
      </c>
      <c r="AW937" s="1" t="str">
        <f t="shared" si="115"/>
        <v>police/sheriff</v>
      </c>
      <c r="AX937" s="1" t="b">
        <f t="shared" si="116"/>
        <v>0</v>
      </c>
      <c r="AY937" s="1" t="b">
        <f t="shared" si="117"/>
        <v>1</v>
      </c>
      <c r="AZ937" s="1" t="b">
        <f t="shared" si="118"/>
        <v>0</v>
      </c>
      <c r="BA937" s="1" t="b">
        <f t="shared" si="119"/>
        <v>1</v>
      </c>
      <c r="BB937" s="1" t="b">
        <f t="shared" si="120"/>
        <v>1</v>
      </c>
    </row>
    <row r="938">
      <c r="A938" s="62" t="s">
        <v>3941</v>
      </c>
      <c r="B938" s="41">
        <v>43526.0</v>
      </c>
      <c r="C938" s="5" t="s">
        <v>579</v>
      </c>
      <c r="D938" s="5" t="s">
        <v>95</v>
      </c>
      <c r="E938" s="5" t="s">
        <v>53</v>
      </c>
      <c r="F938" s="18" t="s">
        <v>3942</v>
      </c>
      <c r="G938" s="6"/>
      <c r="H938" s="6"/>
      <c r="I938" s="12"/>
      <c r="J938" s="104" t="s">
        <v>2487</v>
      </c>
      <c r="K938" s="19" t="s">
        <v>132</v>
      </c>
      <c r="L938" s="5" t="s">
        <v>3683</v>
      </c>
      <c r="M938" s="5" t="s">
        <v>3534</v>
      </c>
      <c r="N938" s="5" t="s">
        <v>3324</v>
      </c>
      <c r="O938" s="5" t="s">
        <v>326</v>
      </c>
      <c r="P938" s="40" t="s">
        <v>3943</v>
      </c>
      <c r="Q938" s="12"/>
      <c r="R938" s="12"/>
      <c r="S938" s="5" t="s">
        <v>3944</v>
      </c>
      <c r="T938" s="44" t="s">
        <v>3945</v>
      </c>
      <c r="U938" s="48" t="s">
        <v>3946</v>
      </c>
      <c r="V938" s="5" t="s">
        <v>179</v>
      </c>
      <c r="W938" s="5" t="s">
        <v>111</v>
      </c>
      <c r="X938" s="5" t="str">
        <f t="shared" si="121"/>
        <v>school administration
letters/statements</v>
      </c>
      <c r="Y938" s="5" t="s">
        <v>179</v>
      </c>
      <c r="Z938" s="5" t="s">
        <v>110</v>
      </c>
      <c r="AA938" s="5" t="str">
        <f t="shared" si="122"/>
        <v>school administration
policy/committee/system creation</v>
      </c>
      <c r="AB938" s="5" t="s">
        <v>283</v>
      </c>
      <c r="AC938" s="5" t="s">
        <v>92</v>
      </c>
      <c r="AD938" s="5" t="str">
        <f t="shared" si="123"/>
        <v>student group
gathering/protest/vigil/demonstration</v>
      </c>
      <c r="AE938" s="12"/>
      <c r="AF938" s="12"/>
      <c r="AG938" s="12" t="str">
        <f t="shared" si="124"/>
        <v>
</v>
      </c>
      <c r="AH938" s="12">
        <v>3.0</v>
      </c>
      <c r="AI938" s="12" t="str">
        <f t="shared" si="101"/>
        <v>Symbol</v>
      </c>
      <c r="AJ938" s="12" t="str">
        <f t="shared" si="102"/>
        <v>other</v>
      </c>
      <c r="AK938" s="22" t="str">
        <f t="shared" si="125"/>
        <v>letters/statements, policy/committee/system creation, gathering/protest/vigil/demonstration</v>
      </c>
      <c r="AL938" s="23" t="str">
        <f t="shared" si="104"/>
        <v>school administration, school administration, student group</v>
      </c>
      <c r="AM938" s="1" t="str">
        <f t="shared" si="126"/>
        <v/>
      </c>
      <c r="AN938" s="2" t="b">
        <f t="shared" si="106"/>
        <v>0</v>
      </c>
      <c r="AO938" s="1" t="b">
        <f t="shared" si="107"/>
        <v>0</v>
      </c>
      <c r="AP938" s="1" t="str">
        <f t="shared" si="108"/>
        <v>no involvement</v>
      </c>
      <c r="AQ938" s="1" t="b">
        <f t="shared" si="109"/>
        <v>0</v>
      </c>
      <c r="AR938" s="1" t="b">
        <f t="shared" si="110"/>
        <v>1</v>
      </c>
      <c r="AS938" s="1" t="b">
        <f t="shared" si="111"/>
        <v>0</v>
      </c>
      <c r="AT938" s="1" t="str">
        <f t="shared" si="112"/>
        <v>None</v>
      </c>
      <c r="AU938" s="1" t="b">
        <f t="shared" si="113"/>
        <v>0</v>
      </c>
      <c r="AV938" s="1" t="b">
        <f t="shared" si="114"/>
        <v>0</v>
      </c>
      <c r="AW938" s="1" t="str">
        <f t="shared" si="115"/>
        <v>None</v>
      </c>
      <c r="AX938" s="1" t="b">
        <f t="shared" si="116"/>
        <v>1</v>
      </c>
      <c r="AY938" s="1" t="b">
        <f t="shared" si="117"/>
        <v>1</v>
      </c>
      <c r="AZ938" s="1" t="b">
        <f t="shared" si="118"/>
        <v>0</v>
      </c>
      <c r="BA938" s="1" t="b">
        <f t="shared" si="119"/>
        <v>1</v>
      </c>
      <c r="BB938" s="1" t="b">
        <f t="shared" si="120"/>
        <v>0</v>
      </c>
    </row>
    <row r="939">
      <c r="A939" s="47" t="s">
        <v>3947</v>
      </c>
      <c r="B939" s="17">
        <v>43541.0</v>
      </c>
      <c r="C939" s="4" t="s">
        <v>3948</v>
      </c>
      <c r="D939" s="3" t="s">
        <v>52</v>
      </c>
      <c r="E939" s="3" t="s">
        <v>96</v>
      </c>
      <c r="F939" s="18" t="s">
        <v>82</v>
      </c>
      <c r="G939" s="18"/>
      <c r="H939" s="18"/>
      <c r="I939" s="25"/>
      <c r="J939" s="27"/>
      <c r="K939" s="19" t="s">
        <v>83</v>
      </c>
      <c r="L939" s="3" t="s">
        <v>3949</v>
      </c>
      <c r="M939" s="3" t="s">
        <v>3324</v>
      </c>
      <c r="N939" s="3" t="s">
        <v>3324</v>
      </c>
      <c r="O939" s="3" t="s">
        <v>3950</v>
      </c>
      <c r="P939" s="20" t="s">
        <v>3951</v>
      </c>
      <c r="Q939" s="36"/>
      <c r="R939" s="5"/>
      <c r="S939" s="320" t="s">
        <v>268</v>
      </c>
      <c r="T939" s="25"/>
      <c r="U939" s="7" t="s">
        <v>3952</v>
      </c>
      <c r="V939" s="12"/>
      <c r="W939" s="5"/>
      <c r="X939" s="5" t="str">
        <f t="shared" si="121"/>
        <v>
</v>
      </c>
      <c r="Y939" s="12"/>
      <c r="Z939" s="5"/>
      <c r="AA939" s="5" t="str">
        <f t="shared" si="122"/>
        <v>
</v>
      </c>
      <c r="AB939" s="12"/>
      <c r="AC939" s="12"/>
      <c r="AD939" s="5" t="str">
        <f t="shared" si="123"/>
        <v>
</v>
      </c>
      <c r="AE939" s="12"/>
      <c r="AF939" s="12"/>
      <c r="AG939" s="12" t="str">
        <f t="shared" si="124"/>
        <v>
</v>
      </c>
      <c r="AH939" s="12">
        <v>0.0</v>
      </c>
      <c r="AI939" s="12" t="str">
        <f t="shared" si="101"/>
        <v>Other</v>
      </c>
      <c r="AJ939" s="12" t="str">
        <f t="shared" si="102"/>
        <v>none</v>
      </c>
      <c r="AK939" s="22" t="str">
        <f t="shared" si="125"/>
        <v/>
      </c>
      <c r="AL939" s="39" t="str">
        <f t="shared" si="104"/>
        <v/>
      </c>
      <c r="AM939" s="1" t="str">
        <f t="shared" si="126"/>
        <v/>
      </c>
      <c r="AN939" s="2" t="b">
        <f t="shared" si="106"/>
        <v>0</v>
      </c>
      <c r="AO939" s="1" t="b">
        <f t="shared" si="107"/>
        <v>0</v>
      </c>
      <c r="AP939" s="1" t="str">
        <f t="shared" si="108"/>
        <v>no involvement</v>
      </c>
      <c r="AQ939" s="1" t="b">
        <f t="shared" si="109"/>
        <v>0</v>
      </c>
      <c r="AR939" s="1" t="b">
        <f t="shared" si="110"/>
        <v>0</v>
      </c>
      <c r="AS939" s="1" t="b">
        <f t="shared" si="111"/>
        <v>0</v>
      </c>
      <c r="AT939" s="1" t="str">
        <f t="shared" si="112"/>
        <v>None</v>
      </c>
      <c r="AU939" s="1" t="b">
        <f t="shared" si="113"/>
        <v>0</v>
      </c>
      <c r="AV939" s="1" t="b">
        <f t="shared" si="114"/>
        <v>0</v>
      </c>
      <c r="AW939" s="1" t="str">
        <f t="shared" si="115"/>
        <v>None</v>
      </c>
      <c r="AX939" s="1" t="b">
        <f t="shared" si="116"/>
        <v>0</v>
      </c>
      <c r="AY939" s="1" t="b">
        <f t="shared" si="117"/>
        <v>0</v>
      </c>
      <c r="AZ939" s="1" t="b">
        <f t="shared" si="118"/>
        <v>0</v>
      </c>
      <c r="BA939" s="1" t="b">
        <f t="shared" si="119"/>
        <v>0</v>
      </c>
      <c r="BB939" s="1" t="b">
        <f t="shared" si="120"/>
        <v>0</v>
      </c>
    </row>
    <row r="940">
      <c r="A940" s="40" t="s">
        <v>3193</v>
      </c>
      <c r="B940" s="41">
        <v>43556.0</v>
      </c>
      <c r="C940" s="5" t="s">
        <v>3194</v>
      </c>
      <c r="D940" s="5" t="s">
        <v>52</v>
      </c>
      <c r="E940" s="5" t="s">
        <v>1103</v>
      </c>
      <c r="F940" s="18" t="s">
        <v>1697</v>
      </c>
      <c r="G940" s="6"/>
      <c r="H940" s="6"/>
      <c r="I940" s="12"/>
      <c r="J940" s="27" t="s">
        <v>131</v>
      </c>
      <c r="K940" s="19" t="s">
        <v>83</v>
      </c>
      <c r="L940" s="5" t="s">
        <v>316</v>
      </c>
      <c r="M940" s="5" t="s">
        <v>3534</v>
      </c>
      <c r="N940" s="5" t="s">
        <v>3324</v>
      </c>
      <c r="O940" s="5" t="s">
        <v>214</v>
      </c>
      <c r="P940" s="5"/>
      <c r="Q940" s="5"/>
      <c r="R940" s="21"/>
      <c r="S940" s="5"/>
      <c r="T940" s="157" t="s">
        <v>3953</v>
      </c>
      <c r="U940" s="12"/>
      <c r="V940" s="5" t="s">
        <v>70</v>
      </c>
      <c r="W940" s="5" t="s">
        <v>71</v>
      </c>
      <c r="X940" s="5" t="str">
        <f t="shared" si="121"/>
        <v>police/sheriff
other</v>
      </c>
      <c r="Y940" s="5"/>
      <c r="Z940" s="5"/>
      <c r="AA940" s="5" t="str">
        <f t="shared" si="122"/>
        <v>
</v>
      </c>
      <c r="AB940" s="5"/>
      <c r="AC940" s="5"/>
      <c r="AD940" s="5" t="str">
        <f t="shared" si="123"/>
        <v>
</v>
      </c>
      <c r="AE940" s="5"/>
      <c r="AF940" s="5"/>
      <c r="AG940" s="12" t="str">
        <f t="shared" si="124"/>
        <v>
</v>
      </c>
      <c r="AH940" s="12">
        <v>1.0</v>
      </c>
      <c r="AI940" s="12" t="str">
        <f t="shared" si="101"/>
        <v>Crime</v>
      </c>
      <c r="AJ940" s="12" t="str">
        <f t="shared" si="102"/>
        <v>hate-crime</v>
      </c>
      <c r="AK940" s="22" t="str">
        <f t="shared" si="125"/>
        <v>other</v>
      </c>
      <c r="AL940" s="23" t="str">
        <f t="shared" si="104"/>
        <v>other</v>
      </c>
      <c r="AM940" s="1" t="str">
        <f t="shared" si="126"/>
        <v/>
      </c>
      <c r="AN940" s="2" t="b">
        <f t="shared" si="106"/>
        <v>0</v>
      </c>
      <c r="AO940" s="1" t="b">
        <f t="shared" si="107"/>
        <v>1</v>
      </c>
      <c r="AP940" s="1" t="str">
        <f t="shared" si="108"/>
        <v>other</v>
      </c>
      <c r="AQ940" s="1" t="b">
        <f t="shared" si="109"/>
        <v>0</v>
      </c>
      <c r="AR940" s="1" t="b">
        <f t="shared" si="110"/>
        <v>0</v>
      </c>
      <c r="AS940" s="1" t="b">
        <f t="shared" si="111"/>
        <v>0</v>
      </c>
      <c r="AT940" s="1" t="str">
        <f t="shared" si="112"/>
        <v>None</v>
      </c>
      <c r="AU940" s="1" t="b">
        <f t="shared" si="113"/>
        <v>0</v>
      </c>
      <c r="AV940" s="1" t="b">
        <f t="shared" si="114"/>
        <v>1</v>
      </c>
      <c r="AW940" s="1" t="str">
        <f t="shared" si="115"/>
        <v>police/sheriff</v>
      </c>
      <c r="AX940" s="1" t="b">
        <f t="shared" si="116"/>
        <v>0</v>
      </c>
      <c r="AY940" s="1" t="b">
        <f t="shared" si="117"/>
        <v>0</v>
      </c>
      <c r="AZ940" s="1" t="b">
        <f t="shared" si="118"/>
        <v>0</v>
      </c>
      <c r="BA940" s="1" t="b">
        <f t="shared" si="119"/>
        <v>0</v>
      </c>
      <c r="BB940" s="1" t="b">
        <f t="shared" si="120"/>
        <v>1</v>
      </c>
    </row>
    <row r="941">
      <c r="A941" s="40" t="s">
        <v>3954</v>
      </c>
      <c r="B941" s="41">
        <v>43559.0</v>
      </c>
      <c r="C941" s="5" t="s">
        <v>3955</v>
      </c>
      <c r="D941" s="5" t="s">
        <v>95</v>
      </c>
      <c r="E941" s="5" t="s">
        <v>53</v>
      </c>
      <c r="F941" s="18" t="s">
        <v>54</v>
      </c>
      <c r="G941" s="6"/>
      <c r="H941" s="6"/>
      <c r="I941" s="12"/>
      <c r="J941" s="27"/>
      <c r="K941" s="19" t="s">
        <v>83</v>
      </c>
      <c r="L941" s="5" t="s">
        <v>473</v>
      </c>
      <c r="M941" s="5" t="s">
        <v>3534</v>
      </c>
      <c r="N941" s="5" t="s">
        <v>3324</v>
      </c>
      <c r="O941" s="5" t="s">
        <v>3444</v>
      </c>
      <c r="P941" s="40" t="s">
        <v>3956</v>
      </c>
      <c r="Q941" s="89"/>
      <c r="R941" s="5"/>
      <c r="S941" s="5" t="s">
        <v>88</v>
      </c>
      <c r="T941" s="44" t="s">
        <v>3957</v>
      </c>
      <c r="U941" s="5" t="s">
        <v>3958</v>
      </c>
      <c r="V941" s="5" t="s">
        <v>70</v>
      </c>
      <c r="W941" s="5" t="s">
        <v>42</v>
      </c>
      <c r="X941" s="5" t="str">
        <f t="shared" si="121"/>
        <v>police/sheriff
suspension/denial of access to space</v>
      </c>
      <c r="Y941" s="12"/>
      <c r="Z941" s="5"/>
      <c r="AA941" s="5" t="str">
        <f t="shared" si="122"/>
        <v>
</v>
      </c>
      <c r="AB941" s="12"/>
      <c r="AC941" s="12"/>
      <c r="AD941" s="5" t="str">
        <f t="shared" si="123"/>
        <v>
</v>
      </c>
      <c r="AE941" s="12"/>
      <c r="AF941" s="12"/>
      <c r="AG941" s="12" t="str">
        <f t="shared" si="124"/>
        <v>
</v>
      </c>
      <c r="AH941" s="12">
        <v>1.0</v>
      </c>
      <c r="AI941" s="12" t="str">
        <f t="shared" si="101"/>
        <v>Vandalism</v>
      </c>
      <c r="AJ941" s="12" t="str">
        <f t="shared" si="102"/>
        <v>vandalism</v>
      </c>
      <c r="AK941" s="22" t="str">
        <f t="shared" si="125"/>
        <v>suspension/denial of access to space</v>
      </c>
      <c r="AL941" s="39" t="str">
        <f t="shared" si="104"/>
        <v>suspension/denial of access to space</v>
      </c>
      <c r="AM941" s="1" t="str">
        <f t="shared" si="126"/>
        <v/>
      </c>
      <c r="AN941" s="2" t="b">
        <f t="shared" si="106"/>
        <v>0</v>
      </c>
      <c r="AO941" s="1" t="b">
        <f t="shared" si="107"/>
        <v>1</v>
      </c>
      <c r="AP941" s="1" t="str">
        <f t="shared" si="108"/>
        <v>suspension/denial of access to space</v>
      </c>
      <c r="AQ941" s="1" t="b">
        <f t="shared" si="109"/>
        <v>0</v>
      </c>
      <c r="AR941" s="1" t="b">
        <f t="shared" si="110"/>
        <v>0</v>
      </c>
      <c r="AS941" s="1" t="b">
        <f t="shared" si="111"/>
        <v>0</v>
      </c>
      <c r="AT941" s="1" t="str">
        <f t="shared" si="112"/>
        <v>None</v>
      </c>
      <c r="AU941" s="1" t="b">
        <f t="shared" si="113"/>
        <v>1</v>
      </c>
      <c r="AV941" s="1" t="b">
        <f t="shared" si="114"/>
        <v>0</v>
      </c>
      <c r="AW941" s="1" t="str">
        <f t="shared" si="115"/>
        <v>None</v>
      </c>
      <c r="AX941" s="1" t="b">
        <f t="shared" si="116"/>
        <v>0</v>
      </c>
      <c r="AY941" s="1" t="b">
        <f t="shared" si="117"/>
        <v>0</v>
      </c>
      <c r="AZ941" s="1" t="b">
        <f t="shared" si="118"/>
        <v>0</v>
      </c>
      <c r="BA941" s="1" t="b">
        <f t="shared" si="119"/>
        <v>0</v>
      </c>
      <c r="BB941" s="1" t="b">
        <f t="shared" si="120"/>
        <v>1</v>
      </c>
    </row>
    <row r="942">
      <c r="A942" s="40" t="s">
        <v>3959</v>
      </c>
      <c r="B942" s="41">
        <v>43577.0</v>
      </c>
      <c r="C942" s="5" t="s">
        <v>3960</v>
      </c>
      <c r="D942" s="5" t="s">
        <v>182</v>
      </c>
      <c r="E942" s="5" t="s">
        <v>53</v>
      </c>
      <c r="F942" s="18" t="s">
        <v>876</v>
      </c>
      <c r="G942" s="6"/>
      <c r="H942" s="6"/>
      <c r="I942" s="12"/>
      <c r="J942" s="27"/>
      <c r="K942" s="19" t="s">
        <v>83</v>
      </c>
      <c r="L942" s="5" t="s">
        <v>316</v>
      </c>
      <c r="M942" s="5" t="s">
        <v>860</v>
      </c>
      <c r="N942" s="5" t="s">
        <v>3324</v>
      </c>
      <c r="O942" s="5" t="s">
        <v>214</v>
      </c>
      <c r="P942" s="12"/>
      <c r="Q942" s="5" t="s">
        <v>134</v>
      </c>
      <c r="R942" s="21"/>
      <c r="S942" s="12"/>
      <c r="T942" s="44" t="s">
        <v>3961</v>
      </c>
      <c r="U942" s="12"/>
      <c r="V942" s="12"/>
      <c r="W942" s="5"/>
      <c r="X942" s="5" t="str">
        <f t="shared" si="121"/>
        <v>
</v>
      </c>
      <c r="Y942" s="12"/>
      <c r="Z942" s="5"/>
      <c r="AA942" s="5" t="str">
        <f t="shared" si="122"/>
        <v>
</v>
      </c>
      <c r="AB942" s="12"/>
      <c r="AC942" s="12"/>
      <c r="AD942" s="5" t="str">
        <f t="shared" si="123"/>
        <v>
</v>
      </c>
      <c r="AE942" s="12"/>
      <c r="AF942" s="12"/>
      <c r="AG942" s="12" t="str">
        <f t="shared" si="124"/>
        <v>
</v>
      </c>
      <c r="AH942" s="12">
        <v>0.0</v>
      </c>
      <c r="AI942" s="12" t="str">
        <f t="shared" si="101"/>
        <v>Symbol</v>
      </c>
      <c r="AJ942" s="12" t="str">
        <f t="shared" si="102"/>
        <v>other</v>
      </c>
      <c r="AK942" s="22" t="str">
        <f t="shared" si="125"/>
        <v/>
      </c>
      <c r="AL942" s="23" t="str">
        <f t="shared" si="104"/>
        <v/>
      </c>
      <c r="AM942" s="1" t="str">
        <f t="shared" si="126"/>
        <v>Jewish Community</v>
      </c>
      <c r="AN942" s="2" t="b">
        <f t="shared" si="106"/>
        <v>0</v>
      </c>
      <c r="AO942" s="1" t="b">
        <f t="shared" si="107"/>
        <v>0</v>
      </c>
      <c r="AP942" s="1" t="str">
        <f t="shared" si="108"/>
        <v>no involvement</v>
      </c>
      <c r="AQ942" s="1" t="b">
        <f t="shared" si="109"/>
        <v>0</v>
      </c>
      <c r="AR942" s="1" t="b">
        <f t="shared" si="110"/>
        <v>0</v>
      </c>
      <c r="AS942" s="1" t="b">
        <f t="shared" si="111"/>
        <v>0</v>
      </c>
      <c r="AT942" s="1" t="str">
        <f t="shared" si="112"/>
        <v>None</v>
      </c>
      <c r="AU942" s="1" t="b">
        <f t="shared" si="113"/>
        <v>0</v>
      </c>
      <c r="AV942" s="1" t="b">
        <f t="shared" si="114"/>
        <v>0</v>
      </c>
      <c r="AW942" s="1" t="str">
        <f t="shared" si="115"/>
        <v>None</v>
      </c>
      <c r="AX942" s="1" t="b">
        <f t="shared" si="116"/>
        <v>0</v>
      </c>
      <c r="AY942" s="1" t="b">
        <f t="shared" si="117"/>
        <v>0</v>
      </c>
      <c r="AZ942" s="1" t="b">
        <f t="shared" si="118"/>
        <v>0</v>
      </c>
      <c r="BA942" s="1" t="b">
        <f t="shared" si="119"/>
        <v>0</v>
      </c>
      <c r="BB942" s="1" t="b">
        <f t="shared" si="120"/>
        <v>0</v>
      </c>
    </row>
    <row r="943">
      <c r="A943" s="40" t="s">
        <v>3962</v>
      </c>
      <c r="B943" s="41">
        <v>43582.0</v>
      </c>
      <c r="C943" s="5" t="s">
        <v>436</v>
      </c>
      <c r="D943" s="5" t="s">
        <v>210</v>
      </c>
      <c r="E943" s="5" t="s">
        <v>53</v>
      </c>
      <c r="F943" s="18" t="s">
        <v>54</v>
      </c>
      <c r="G943" s="6"/>
      <c r="H943" s="6"/>
      <c r="I943" s="12"/>
      <c r="J943" s="27"/>
      <c r="K943" s="19" t="s">
        <v>83</v>
      </c>
      <c r="L943" s="3" t="s">
        <v>59</v>
      </c>
      <c r="M943" s="5" t="s">
        <v>3918</v>
      </c>
      <c r="N943" s="5" t="s">
        <v>3324</v>
      </c>
      <c r="O943" s="5" t="s">
        <v>3963</v>
      </c>
      <c r="P943" s="12"/>
      <c r="Q943" s="12"/>
      <c r="R943" s="5"/>
      <c r="S943" s="12"/>
      <c r="T943" s="138" t="s">
        <v>561</v>
      </c>
      <c r="U943" s="5" t="s">
        <v>3964</v>
      </c>
      <c r="V943" s="5" t="s">
        <v>70</v>
      </c>
      <c r="W943" s="5" t="s">
        <v>71</v>
      </c>
      <c r="X943" s="5" t="str">
        <f t="shared" si="121"/>
        <v>police/sheriff
other</v>
      </c>
      <c r="Y943" s="12"/>
      <c r="Z943" s="5"/>
      <c r="AA943" s="5" t="str">
        <f t="shared" si="122"/>
        <v>
</v>
      </c>
      <c r="AB943" s="12"/>
      <c r="AC943" s="12"/>
      <c r="AD943" s="5" t="str">
        <f t="shared" si="123"/>
        <v>
</v>
      </c>
      <c r="AE943" s="12"/>
      <c r="AF943" s="12"/>
      <c r="AG943" s="12" t="str">
        <f t="shared" si="124"/>
        <v>
</v>
      </c>
      <c r="AH943" s="12">
        <v>1.0</v>
      </c>
      <c r="AI943" s="12" t="str">
        <f t="shared" si="101"/>
        <v>Vandalism</v>
      </c>
      <c r="AJ943" s="12" t="str">
        <f t="shared" si="102"/>
        <v>vandalism</v>
      </c>
      <c r="AK943" s="22" t="str">
        <f t="shared" si="125"/>
        <v>other</v>
      </c>
      <c r="AL943" s="23" t="str">
        <f t="shared" si="104"/>
        <v>other</v>
      </c>
      <c r="AM943" s="1" t="str">
        <f t="shared" si="126"/>
        <v/>
      </c>
      <c r="AN943" s="2" t="b">
        <f t="shared" si="106"/>
        <v>0</v>
      </c>
      <c r="AO943" s="1" t="b">
        <f t="shared" si="107"/>
        <v>1</v>
      </c>
      <c r="AP943" s="1" t="str">
        <f t="shared" si="108"/>
        <v>other</v>
      </c>
      <c r="AQ943" s="1" t="b">
        <f t="shared" si="109"/>
        <v>0</v>
      </c>
      <c r="AR943" s="1" t="b">
        <f t="shared" si="110"/>
        <v>0</v>
      </c>
      <c r="AS943" s="1" t="b">
        <f t="shared" si="111"/>
        <v>0</v>
      </c>
      <c r="AT943" s="1" t="str">
        <f t="shared" si="112"/>
        <v>None</v>
      </c>
      <c r="AU943" s="1" t="b">
        <f t="shared" si="113"/>
        <v>0</v>
      </c>
      <c r="AV943" s="1" t="b">
        <f t="shared" si="114"/>
        <v>1</v>
      </c>
      <c r="AW943" s="1" t="str">
        <f t="shared" si="115"/>
        <v>police/sheriff</v>
      </c>
      <c r="AX943" s="1" t="b">
        <f t="shared" si="116"/>
        <v>0</v>
      </c>
      <c r="AY943" s="1" t="b">
        <f t="shared" si="117"/>
        <v>0</v>
      </c>
      <c r="AZ943" s="1" t="b">
        <f t="shared" si="118"/>
        <v>0</v>
      </c>
      <c r="BA943" s="1" t="b">
        <f t="shared" si="119"/>
        <v>0</v>
      </c>
      <c r="BB943" s="1" t="b">
        <f t="shared" si="120"/>
        <v>1</v>
      </c>
    </row>
    <row r="944">
      <c r="A944" s="16" t="s">
        <v>3965</v>
      </c>
      <c r="B944" s="160">
        <v>43587.0</v>
      </c>
      <c r="C944" s="56" t="s">
        <v>1247</v>
      </c>
      <c r="D944" s="56" t="s">
        <v>333</v>
      </c>
      <c r="E944" s="244" t="s">
        <v>53</v>
      </c>
      <c r="F944" s="18" t="s">
        <v>157</v>
      </c>
      <c r="G944" s="6"/>
      <c r="H944" s="6"/>
      <c r="I944" s="56"/>
      <c r="J944" s="27"/>
      <c r="K944" s="19" t="s">
        <v>83</v>
      </c>
      <c r="L944" s="3" t="s">
        <v>151</v>
      </c>
      <c r="M944" s="56" t="s">
        <v>3918</v>
      </c>
      <c r="N944" s="56" t="s">
        <v>3324</v>
      </c>
      <c r="O944" s="56" t="s">
        <v>3966</v>
      </c>
      <c r="P944" s="56"/>
      <c r="Q944" s="57" t="s">
        <v>134</v>
      </c>
      <c r="R944" s="21"/>
      <c r="S944" s="56"/>
      <c r="T944" s="247" t="s">
        <v>561</v>
      </c>
      <c r="U944" s="4" t="s">
        <v>3967</v>
      </c>
      <c r="V944" s="4" t="s">
        <v>70</v>
      </c>
      <c r="W944" s="4" t="s">
        <v>71</v>
      </c>
      <c r="X944" s="5" t="str">
        <f t="shared" si="121"/>
        <v>police/sheriff
other</v>
      </c>
      <c r="Y944" s="53"/>
      <c r="Z944" s="53"/>
      <c r="AA944" s="5" t="str">
        <f t="shared" si="122"/>
        <v>
</v>
      </c>
      <c r="AB944" s="53"/>
      <c r="AC944" s="53"/>
      <c r="AD944" s="5" t="str">
        <f t="shared" si="123"/>
        <v>
</v>
      </c>
      <c r="AE944" s="53"/>
      <c r="AF944" s="53"/>
      <c r="AG944" s="12" t="str">
        <f t="shared" si="124"/>
        <v>
</v>
      </c>
      <c r="AH944" s="12">
        <v>1.0</v>
      </c>
      <c r="AI944" s="12" t="str">
        <f t="shared" si="101"/>
        <v>Symbol</v>
      </c>
      <c r="AJ944" s="12" t="str">
        <f t="shared" si="102"/>
        <v>Nazi-symbol</v>
      </c>
      <c r="AK944" s="22" t="str">
        <f t="shared" si="125"/>
        <v>other</v>
      </c>
      <c r="AL944" s="39" t="str">
        <f t="shared" si="104"/>
        <v>other</v>
      </c>
      <c r="AM944" s="1" t="str">
        <f t="shared" si="126"/>
        <v>Jewish Community</v>
      </c>
      <c r="AN944" s="2" t="b">
        <f t="shared" si="106"/>
        <v>0</v>
      </c>
      <c r="AO944" s="1" t="b">
        <f t="shared" si="107"/>
        <v>1</v>
      </c>
      <c r="AP944" s="1" t="str">
        <f t="shared" si="108"/>
        <v>other</v>
      </c>
      <c r="AQ944" s="1" t="b">
        <f t="shared" si="109"/>
        <v>0</v>
      </c>
      <c r="AR944" s="1" t="b">
        <f t="shared" si="110"/>
        <v>0</v>
      </c>
      <c r="AS944" s="1" t="b">
        <f t="shared" si="111"/>
        <v>0</v>
      </c>
      <c r="AT944" s="1" t="str">
        <f t="shared" si="112"/>
        <v>None</v>
      </c>
      <c r="AU944" s="1" t="b">
        <f t="shared" si="113"/>
        <v>0</v>
      </c>
      <c r="AV944" s="1" t="b">
        <f t="shared" si="114"/>
        <v>1</v>
      </c>
      <c r="AW944" s="1" t="str">
        <f t="shared" si="115"/>
        <v>police/sheriff</v>
      </c>
      <c r="AX944" s="1" t="b">
        <f t="shared" si="116"/>
        <v>0</v>
      </c>
      <c r="AY944" s="1" t="b">
        <f t="shared" si="117"/>
        <v>0</v>
      </c>
      <c r="AZ944" s="1" t="b">
        <f t="shared" si="118"/>
        <v>0</v>
      </c>
      <c r="BA944" s="1" t="b">
        <f t="shared" si="119"/>
        <v>0</v>
      </c>
      <c r="BB944" s="1" t="b">
        <f t="shared" si="120"/>
        <v>1</v>
      </c>
    </row>
    <row r="945">
      <c r="A945" s="40" t="s">
        <v>3968</v>
      </c>
      <c r="B945" s="181">
        <v>43612.0</v>
      </c>
      <c r="C945" s="4" t="s">
        <v>3672</v>
      </c>
      <c r="D945" s="4" t="s">
        <v>1036</v>
      </c>
      <c r="E945" s="4" t="s">
        <v>53</v>
      </c>
      <c r="F945" s="18" t="s">
        <v>82</v>
      </c>
      <c r="G945" s="26"/>
      <c r="H945" s="26"/>
      <c r="I945" s="56"/>
      <c r="J945" s="27"/>
      <c r="K945" s="19" t="s">
        <v>83</v>
      </c>
      <c r="L945" s="4" t="s">
        <v>146</v>
      </c>
      <c r="M945" s="4" t="s">
        <v>3969</v>
      </c>
      <c r="N945" s="4" t="s">
        <v>3324</v>
      </c>
      <c r="O945" s="10" t="s">
        <v>62</v>
      </c>
      <c r="P945" s="56"/>
      <c r="Q945" s="56"/>
      <c r="R945" s="12"/>
      <c r="S945" s="4" t="s">
        <v>126</v>
      </c>
      <c r="T945" s="46" t="s">
        <v>3970</v>
      </c>
      <c r="U945" s="56"/>
      <c r="V945" s="4" t="s">
        <v>70</v>
      </c>
      <c r="W945" s="4" t="s">
        <v>42</v>
      </c>
      <c r="X945" s="5" t="str">
        <f t="shared" si="121"/>
        <v>police/sheriff
suspension/denial of access to space</v>
      </c>
      <c r="Y945" s="53"/>
      <c r="Z945" s="53"/>
      <c r="AA945" s="5" t="str">
        <f t="shared" si="122"/>
        <v>
</v>
      </c>
      <c r="AB945" s="53"/>
      <c r="AC945" s="53"/>
      <c r="AD945" s="5" t="str">
        <f t="shared" si="123"/>
        <v>
</v>
      </c>
      <c r="AE945" s="53"/>
      <c r="AF945" s="53"/>
      <c r="AG945" s="12" t="str">
        <f t="shared" si="124"/>
        <v>
</v>
      </c>
      <c r="AH945" s="12">
        <v>1.0</v>
      </c>
      <c r="AI945" s="12" t="str">
        <f t="shared" si="101"/>
        <v>Other</v>
      </c>
      <c r="AJ945" s="12" t="str">
        <f t="shared" si="102"/>
        <v>none</v>
      </c>
      <c r="AK945" s="22" t="str">
        <f t="shared" si="125"/>
        <v>suspension/denial of access to space</v>
      </c>
      <c r="AL945" s="23" t="str">
        <f t="shared" si="104"/>
        <v>suspension/denial of access to space</v>
      </c>
      <c r="AM945" s="1" t="str">
        <f t="shared" si="126"/>
        <v/>
      </c>
      <c r="AN945" s="2" t="b">
        <f t="shared" si="106"/>
        <v>0</v>
      </c>
      <c r="AO945" s="1" t="b">
        <f t="shared" si="107"/>
        <v>1</v>
      </c>
      <c r="AP945" s="1" t="str">
        <f t="shared" si="108"/>
        <v>suspension/denial of access to space</v>
      </c>
      <c r="AQ945" s="1" t="b">
        <f t="shared" si="109"/>
        <v>0</v>
      </c>
      <c r="AR945" s="1" t="b">
        <f t="shared" si="110"/>
        <v>0</v>
      </c>
      <c r="AS945" s="1" t="b">
        <f t="shared" si="111"/>
        <v>0</v>
      </c>
      <c r="AT945" s="1" t="str">
        <f t="shared" si="112"/>
        <v>None</v>
      </c>
      <c r="AU945" s="1" t="b">
        <f t="shared" si="113"/>
        <v>1</v>
      </c>
      <c r="AV945" s="1" t="b">
        <f t="shared" si="114"/>
        <v>0</v>
      </c>
      <c r="AW945" s="1" t="str">
        <f t="shared" si="115"/>
        <v>None</v>
      </c>
      <c r="AX945" s="1" t="b">
        <f t="shared" si="116"/>
        <v>0</v>
      </c>
      <c r="AY945" s="1" t="b">
        <f t="shared" si="117"/>
        <v>0</v>
      </c>
      <c r="AZ945" s="1" t="b">
        <f t="shared" si="118"/>
        <v>0</v>
      </c>
      <c r="BA945" s="1" t="b">
        <f t="shared" si="119"/>
        <v>0</v>
      </c>
      <c r="BB945" s="1" t="b">
        <f t="shared" si="120"/>
        <v>1</v>
      </c>
    </row>
    <row r="946">
      <c r="A946" s="40" t="s">
        <v>3971</v>
      </c>
      <c r="B946" s="181">
        <v>43615.0</v>
      </c>
      <c r="C946" s="4" t="s">
        <v>3972</v>
      </c>
      <c r="D946" s="4" t="s">
        <v>423</v>
      </c>
      <c r="E946" s="4" t="s">
        <v>53</v>
      </c>
      <c r="F946" s="18" t="s">
        <v>55</v>
      </c>
      <c r="G946" s="6" t="s">
        <v>54</v>
      </c>
      <c r="H946" s="6"/>
      <c r="I946" s="4" t="s">
        <v>3973</v>
      </c>
      <c r="J946" s="27"/>
      <c r="K946" s="19" t="s">
        <v>132</v>
      </c>
      <c r="L946" s="3" t="s">
        <v>59</v>
      </c>
      <c r="M946" s="4" t="s">
        <v>3974</v>
      </c>
      <c r="N946" s="4" t="s">
        <v>3324</v>
      </c>
      <c r="O946" s="10" t="s">
        <v>62</v>
      </c>
      <c r="P946" s="56"/>
      <c r="Q946" s="56"/>
      <c r="R946" s="4"/>
      <c r="S946" s="4" t="s">
        <v>88</v>
      </c>
      <c r="T946" s="7" t="s">
        <v>3975</v>
      </c>
      <c r="U946" s="4" t="s">
        <v>3976</v>
      </c>
      <c r="V946" s="4" t="s">
        <v>70</v>
      </c>
      <c r="W946" s="4" t="s">
        <v>42</v>
      </c>
      <c r="X946" s="5" t="str">
        <f t="shared" si="121"/>
        <v>police/sheriff
suspension/denial of access to space</v>
      </c>
      <c r="Y946" s="53"/>
      <c r="Z946" s="53"/>
      <c r="AA946" s="5" t="str">
        <f t="shared" si="122"/>
        <v>
</v>
      </c>
      <c r="AB946" s="53"/>
      <c r="AC946" s="53"/>
      <c r="AD946" s="5" t="str">
        <f t="shared" si="123"/>
        <v>
</v>
      </c>
      <c r="AE946" s="53"/>
      <c r="AF946" s="53"/>
      <c r="AG946" s="12" t="str">
        <f t="shared" si="124"/>
        <v>
</v>
      </c>
      <c r="AH946" s="12">
        <v>1.0</v>
      </c>
      <c r="AI946" s="12" t="str">
        <f t="shared" si="101"/>
        <v>Graffiti</v>
      </c>
      <c r="AJ946" s="12" t="str">
        <f t="shared" si="102"/>
        <v>vandalism</v>
      </c>
      <c r="AK946" s="22" t="str">
        <f t="shared" si="125"/>
        <v>suspension/denial of access to space</v>
      </c>
      <c r="AL946" s="23" t="str">
        <f t="shared" si="104"/>
        <v>suspension/denial of access to space</v>
      </c>
      <c r="AM946" s="1" t="str">
        <f t="shared" si="126"/>
        <v/>
      </c>
      <c r="AN946" s="2" t="b">
        <f t="shared" si="106"/>
        <v>0</v>
      </c>
      <c r="AO946" s="1" t="b">
        <f t="shared" si="107"/>
        <v>1</v>
      </c>
      <c r="AP946" s="1" t="str">
        <f t="shared" si="108"/>
        <v>suspension/denial of access to space</v>
      </c>
      <c r="AQ946" s="1" t="b">
        <f t="shared" si="109"/>
        <v>0</v>
      </c>
      <c r="AR946" s="1" t="b">
        <f t="shared" si="110"/>
        <v>0</v>
      </c>
      <c r="AS946" s="1" t="b">
        <f t="shared" si="111"/>
        <v>0</v>
      </c>
      <c r="AT946" s="1" t="str">
        <f t="shared" si="112"/>
        <v>None</v>
      </c>
      <c r="AU946" s="1" t="b">
        <f t="shared" si="113"/>
        <v>1</v>
      </c>
      <c r="AV946" s="1" t="b">
        <f t="shared" si="114"/>
        <v>0</v>
      </c>
      <c r="AW946" s="1" t="str">
        <f t="shared" si="115"/>
        <v>None</v>
      </c>
      <c r="AX946" s="1" t="b">
        <f t="shared" si="116"/>
        <v>0</v>
      </c>
      <c r="AY946" s="1" t="b">
        <f t="shared" si="117"/>
        <v>0</v>
      </c>
      <c r="AZ946" s="1" t="b">
        <f t="shared" si="118"/>
        <v>0</v>
      </c>
      <c r="BA946" s="1" t="b">
        <f t="shared" si="119"/>
        <v>0</v>
      </c>
      <c r="BB946" s="1" t="b">
        <f t="shared" si="120"/>
        <v>1</v>
      </c>
    </row>
    <row r="947">
      <c r="A947" s="51" t="s">
        <v>3977</v>
      </c>
      <c r="B947" s="52">
        <v>43622.0</v>
      </c>
      <c r="C947" s="53" t="s">
        <v>3978</v>
      </c>
      <c r="D947" s="54" t="s">
        <v>95</v>
      </c>
      <c r="E947" s="54" t="s">
        <v>53</v>
      </c>
      <c r="F947" s="18" t="s">
        <v>82</v>
      </c>
      <c r="G947" s="18"/>
      <c r="H947" s="18"/>
      <c r="I947" s="56"/>
      <c r="J947" s="27"/>
      <c r="K947" s="19" t="s">
        <v>83</v>
      </c>
      <c r="L947" s="54" t="s">
        <v>1329</v>
      </c>
      <c r="M947" s="3" t="s">
        <v>3534</v>
      </c>
      <c r="N947" s="54" t="s">
        <v>3324</v>
      </c>
      <c r="O947" s="3" t="s">
        <v>3444</v>
      </c>
      <c r="P947" s="56"/>
      <c r="Q947" s="56"/>
      <c r="R947" s="4"/>
      <c r="S947" s="56"/>
      <c r="T947" s="263" t="s">
        <v>3979</v>
      </c>
      <c r="U947" s="53" t="s">
        <v>3980</v>
      </c>
      <c r="V947" s="53" t="s">
        <v>91</v>
      </c>
      <c r="W947" s="53" t="s">
        <v>92</v>
      </c>
      <c r="X947" s="5" t="str">
        <f t="shared" si="121"/>
        <v>neighbors
gathering/protest/vigil/demonstration</v>
      </c>
      <c r="Y947" s="53" t="s">
        <v>171</v>
      </c>
      <c r="Z947" s="53" t="s">
        <v>111</v>
      </c>
      <c r="AA947" s="5" t="str">
        <f t="shared" si="122"/>
        <v>ADL
letters/statements</v>
      </c>
      <c r="AB947" s="53"/>
      <c r="AC947" s="53"/>
      <c r="AD947" s="5" t="str">
        <f t="shared" si="123"/>
        <v>
</v>
      </c>
      <c r="AE947" s="53"/>
      <c r="AF947" s="53"/>
      <c r="AG947" s="12" t="str">
        <f t="shared" si="124"/>
        <v>
</v>
      </c>
      <c r="AH947" s="12">
        <v>2.0</v>
      </c>
      <c r="AI947" s="12" t="str">
        <f t="shared" si="101"/>
        <v>Other</v>
      </c>
      <c r="AJ947" s="12" t="str">
        <f t="shared" si="102"/>
        <v>none</v>
      </c>
      <c r="AK947" s="22" t="str">
        <f t="shared" si="125"/>
        <v>gathering/protest/vigil/demonstration, letters/statements</v>
      </c>
      <c r="AL947" s="23" t="str">
        <f t="shared" si="104"/>
        <v>neighbors, ADL</v>
      </c>
      <c r="AM947" s="1" t="str">
        <f t="shared" si="126"/>
        <v/>
      </c>
      <c r="AN947" s="2" t="b">
        <f t="shared" si="106"/>
        <v>0</v>
      </c>
      <c r="AO947" s="1" t="b">
        <f t="shared" si="107"/>
        <v>0</v>
      </c>
      <c r="AP947" s="1" t="str">
        <f t="shared" si="108"/>
        <v>no involvement</v>
      </c>
      <c r="AQ947" s="1" t="b">
        <f t="shared" si="109"/>
        <v>0</v>
      </c>
      <c r="AR947" s="1" t="b">
        <f t="shared" si="110"/>
        <v>1</v>
      </c>
      <c r="AS947" s="1" t="b">
        <f t="shared" si="111"/>
        <v>0</v>
      </c>
      <c r="AT947" s="1" t="str">
        <f t="shared" si="112"/>
        <v>None</v>
      </c>
      <c r="AU947" s="1" t="b">
        <f t="shared" si="113"/>
        <v>0</v>
      </c>
      <c r="AV947" s="1" t="b">
        <f t="shared" si="114"/>
        <v>0</v>
      </c>
      <c r="AW947" s="1" t="str">
        <f t="shared" si="115"/>
        <v>None</v>
      </c>
      <c r="AX947" s="1" t="b">
        <f t="shared" si="116"/>
        <v>0</v>
      </c>
      <c r="AY947" s="1" t="b">
        <f t="shared" si="117"/>
        <v>1</v>
      </c>
      <c r="AZ947" s="1" t="b">
        <f t="shared" si="118"/>
        <v>0</v>
      </c>
      <c r="BA947" s="1" t="b">
        <f t="shared" si="119"/>
        <v>1</v>
      </c>
      <c r="BB947" s="1" t="b">
        <f t="shared" si="120"/>
        <v>0</v>
      </c>
    </row>
    <row r="948">
      <c r="A948" s="51" t="s">
        <v>3981</v>
      </c>
      <c r="B948" s="52">
        <v>43628.0</v>
      </c>
      <c r="C948" s="53" t="s">
        <v>3982</v>
      </c>
      <c r="D948" s="54" t="s">
        <v>81</v>
      </c>
      <c r="E948" s="54" t="s">
        <v>1103</v>
      </c>
      <c r="F948" s="18" t="s">
        <v>3983</v>
      </c>
      <c r="G948" s="6"/>
      <c r="H948" s="6"/>
      <c r="I948" s="56"/>
      <c r="J948" s="14"/>
      <c r="K948" s="19" t="s">
        <v>83</v>
      </c>
      <c r="L948" s="3" t="s">
        <v>146</v>
      </c>
      <c r="M948" s="3" t="s">
        <v>3534</v>
      </c>
      <c r="N948" s="54" t="s">
        <v>3324</v>
      </c>
      <c r="O948" s="3" t="s">
        <v>3444</v>
      </c>
      <c r="P948" s="56"/>
      <c r="Q948" s="56"/>
      <c r="R948" s="56"/>
      <c r="S948" s="56"/>
      <c r="T948" s="61"/>
      <c r="U948" s="53" t="s">
        <v>3984</v>
      </c>
      <c r="V948" s="53" t="s">
        <v>70</v>
      </c>
      <c r="W948" s="53" t="s">
        <v>71</v>
      </c>
      <c r="X948" s="5" t="str">
        <f t="shared" si="121"/>
        <v>police/sheriff
other</v>
      </c>
      <c r="Y948" s="53"/>
      <c r="Z948" s="53"/>
      <c r="AA948" s="5" t="str">
        <f t="shared" si="122"/>
        <v>
</v>
      </c>
      <c r="AB948" s="53"/>
      <c r="AC948" s="53"/>
      <c r="AD948" s="5" t="str">
        <f t="shared" si="123"/>
        <v>
</v>
      </c>
      <c r="AE948" s="53"/>
      <c r="AF948" s="53"/>
      <c r="AG948" s="12" t="str">
        <f t="shared" si="124"/>
        <v>
</v>
      </c>
      <c r="AH948" s="12">
        <v>1.0</v>
      </c>
      <c r="AI948" s="12" t="str">
        <f t="shared" si="101"/>
        <v>Crime</v>
      </c>
      <c r="AJ948" s="12" t="str">
        <f t="shared" si="102"/>
        <v>other</v>
      </c>
      <c r="AK948" s="22" t="str">
        <f t="shared" si="125"/>
        <v>other</v>
      </c>
      <c r="AL948" s="23" t="str">
        <f t="shared" si="104"/>
        <v>other</v>
      </c>
      <c r="AM948" s="1" t="str">
        <f t="shared" si="126"/>
        <v/>
      </c>
      <c r="AN948" s="2" t="b">
        <f t="shared" si="106"/>
        <v>0</v>
      </c>
      <c r="AO948" s="1" t="b">
        <f t="shared" si="107"/>
        <v>1</v>
      </c>
      <c r="AP948" s="1" t="str">
        <f t="shared" si="108"/>
        <v>other</v>
      </c>
      <c r="AQ948" s="1" t="b">
        <f t="shared" si="109"/>
        <v>0</v>
      </c>
      <c r="AR948" s="1" t="b">
        <f t="shared" si="110"/>
        <v>0</v>
      </c>
      <c r="AS948" s="1" t="b">
        <f t="shared" si="111"/>
        <v>0</v>
      </c>
      <c r="AT948" s="1" t="str">
        <f t="shared" si="112"/>
        <v>None</v>
      </c>
      <c r="AU948" s="1" t="b">
        <f t="shared" si="113"/>
        <v>0</v>
      </c>
      <c r="AV948" s="1" t="b">
        <f t="shared" si="114"/>
        <v>1</v>
      </c>
      <c r="AW948" s="1" t="str">
        <f t="shared" si="115"/>
        <v>police/sheriff</v>
      </c>
      <c r="AX948" s="1" t="b">
        <f t="shared" si="116"/>
        <v>0</v>
      </c>
      <c r="AY948" s="1" t="b">
        <f t="shared" si="117"/>
        <v>0</v>
      </c>
      <c r="AZ948" s="1" t="b">
        <f t="shared" si="118"/>
        <v>0</v>
      </c>
      <c r="BA948" s="1" t="b">
        <f t="shared" si="119"/>
        <v>0</v>
      </c>
      <c r="BB948" s="1" t="b">
        <f t="shared" si="120"/>
        <v>1</v>
      </c>
    </row>
    <row r="949">
      <c r="A949" s="59" t="s">
        <v>3985</v>
      </c>
      <c r="B949" s="52">
        <v>43636.0</v>
      </c>
      <c r="C949" s="53" t="s">
        <v>422</v>
      </c>
      <c r="D949" s="54" t="s">
        <v>52</v>
      </c>
      <c r="E949" s="54" t="s">
        <v>53</v>
      </c>
      <c r="F949" s="18" t="s">
        <v>54</v>
      </c>
      <c r="G949" s="6"/>
      <c r="H949" s="6"/>
      <c r="I949" s="56"/>
      <c r="J949" s="27"/>
      <c r="K949" s="19" t="s">
        <v>83</v>
      </c>
      <c r="L949" s="54" t="s">
        <v>1329</v>
      </c>
      <c r="M949" s="3" t="s">
        <v>3534</v>
      </c>
      <c r="N949" s="54" t="s">
        <v>3324</v>
      </c>
      <c r="O949" s="54" t="s">
        <v>3986</v>
      </c>
      <c r="P949" s="56"/>
      <c r="Q949" s="56"/>
      <c r="R949" s="56"/>
      <c r="S949" s="56"/>
      <c r="T949" s="61" t="s">
        <v>3053</v>
      </c>
      <c r="U949" s="53"/>
      <c r="V949" s="53" t="s">
        <v>70</v>
      </c>
      <c r="W949" s="53" t="s">
        <v>71</v>
      </c>
      <c r="X949" s="5" t="str">
        <f t="shared" si="121"/>
        <v>police/sheriff
other</v>
      </c>
      <c r="Y949" s="53"/>
      <c r="Z949" s="53"/>
      <c r="AA949" s="5" t="str">
        <f t="shared" si="122"/>
        <v>
</v>
      </c>
      <c r="AB949" s="53"/>
      <c r="AC949" s="53"/>
      <c r="AD949" s="5" t="str">
        <f t="shared" si="123"/>
        <v>
</v>
      </c>
      <c r="AE949" s="53"/>
      <c r="AF949" s="53"/>
      <c r="AG949" s="12" t="str">
        <f t="shared" si="124"/>
        <v>
</v>
      </c>
      <c r="AH949" s="12">
        <v>1.0</v>
      </c>
      <c r="AI949" s="12" t="str">
        <f t="shared" si="101"/>
        <v>Vandalism</v>
      </c>
      <c r="AJ949" s="12" t="str">
        <f t="shared" si="102"/>
        <v>vandalism</v>
      </c>
      <c r="AK949" s="22" t="str">
        <f t="shared" si="125"/>
        <v>other</v>
      </c>
      <c r="AL949" s="23" t="str">
        <f t="shared" si="104"/>
        <v>other</v>
      </c>
      <c r="AM949" s="1" t="str">
        <f t="shared" si="126"/>
        <v/>
      </c>
      <c r="AN949" s="2" t="b">
        <f t="shared" si="106"/>
        <v>0</v>
      </c>
      <c r="AO949" s="1" t="b">
        <f t="shared" si="107"/>
        <v>1</v>
      </c>
      <c r="AP949" s="1" t="str">
        <f t="shared" si="108"/>
        <v>other</v>
      </c>
      <c r="AQ949" s="1" t="b">
        <f t="shared" si="109"/>
        <v>0</v>
      </c>
      <c r="AR949" s="1" t="b">
        <f t="shared" si="110"/>
        <v>0</v>
      </c>
      <c r="AS949" s="1" t="b">
        <f t="shared" si="111"/>
        <v>0</v>
      </c>
      <c r="AT949" s="1" t="str">
        <f t="shared" si="112"/>
        <v>None</v>
      </c>
      <c r="AU949" s="1" t="b">
        <f t="shared" si="113"/>
        <v>0</v>
      </c>
      <c r="AV949" s="1" t="b">
        <f t="shared" si="114"/>
        <v>1</v>
      </c>
      <c r="AW949" s="1" t="str">
        <f t="shared" si="115"/>
        <v>police/sheriff</v>
      </c>
      <c r="AX949" s="1" t="b">
        <f t="shared" si="116"/>
        <v>0</v>
      </c>
      <c r="AY949" s="1" t="b">
        <f t="shared" si="117"/>
        <v>0</v>
      </c>
      <c r="AZ949" s="1" t="b">
        <f t="shared" si="118"/>
        <v>0</v>
      </c>
      <c r="BA949" s="1" t="b">
        <f t="shared" si="119"/>
        <v>0</v>
      </c>
      <c r="BB949" s="1" t="b">
        <f t="shared" si="120"/>
        <v>1</v>
      </c>
    </row>
    <row r="950">
      <c r="A950" s="51" t="s">
        <v>3987</v>
      </c>
      <c r="B950" s="52">
        <v>43653.0</v>
      </c>
      <c r="C950" s="53" t="s">
        <v>3842</v>
      </c>
      <c r="D950" s="54" t="s">
        <v>210</v>
      </c>
      <c r="E950" s="54" t="s">
        <v>96</v>
      </c>
      <c r="F950" s="18" t="s">
        <v>82</v>
      </c>
      <c r="G950" s="18"/>
      <c r="H950" s="18"/>
      <c r="I950" s="56"/>
      <c r="J950" s="27"/>
      <c r="K950" s="19" t="s">
        <v>83</v>
      </c>
      <c r="L950" s="3" t="s">
        <v>146</v>
      </c>
      <c r="M950" s="3" t="s">
        <v>3534</v>
      </c>
      <c r="N950" s="54" t="s">
        <v>3324</v>
      </c>
      <c r="O950" s="3" t="s">
        <v>3444</v>
      </c>
      <c r="P950" s="53"/>
      <c r="Q950" s="56"/>
      <c r="R950" s="56"/>
      <c r="S950" s="56"/>
      <c r="T950" s="263" t="s">
        <v>3988</v>
      </c>
      <c r="U950" s="53"/>
      <c r="V950" s="53" t="s">
        <v>91</v>
      </c>
      <c r="W950" s="53" t="s">
        <v>92</v>
      </c>
      <c r="X950" s="5" t="str">
        <f t="shared" si="121"/>
        <v>neighbors
gathering/protest/vigil/demonstration</v>
      </c>
      <c r="Y950" s="53"/>
      <c r="Z950" s="53"/>
      <c r="AA950" s="5" t="str">
        <f t="shared" si="122"/>
        <v>
</v>
      </c>
      <c r="AB950" s="53"/>
      <c r="AC950" s="53"/>
      <c r="AD950" s="5" t="str">
        <f t="shared" si="123"/>
        <v>
</v>
      </c>
      <c r="AE950" s="53"/>
      <c r="AF950" s="53"/>
      <c r="AG950" s="12" t="str">
        <f t="shared" si="124"/>
        <v>
</v>
      </c>
      <c r="AH950" s="12">
        <v>1.0</v>
      </c>
      <c r="AI950" s="12" t="str">
        <f t="shared" si="101"/>
        <v>Other</v>
      </c>
      <c r="AJ950" s="12" t="str">
        <f t="shared" si="102"/>
        <v>none</v>
      </c>
      <c r="AK950" s="22" t="str">
        <f t="shared" si="125"/>
        <v>gathering/protest/vigil/demonstration</v>
      </c>
      <c r="AL950" s="23" t="str">
        <f t="shared" si="104"/>
        <v>gathering/protest/vigil/demonstration</v>
      </c>
      <c r="AM950" s="1" t="str">
        <f t="shared" si="126"/>
        <v/>
      </c>
      <c r="AN950" s="2" t="b">
        <f t="shared" si="106"/>
        <v>0</v>
      </c>
      <c r="AO950" s="1" t="b">
        <f t="shared" si="107"/>
        <v>0</v>
      </c>
      <c r="AP950" s="1" t="str">
        <f t="shared" si="108"/>
        <v>no involvement</v>
      </c>
      <c r="AQ950" s="1" t="b">
        <f t="shared" si="109"/>
        <v>0</v>
      </c>
      <c r="AR950" s="1" t="b">
        <f t="shared" si="110"/>
        <v>0</v>
      </c>
      <c r="AS950" s="1" t="b">
        <f t="shared" si="111"/>
        <v>0</v>
      </c>
      <c r="AT950" s="1" t="str">
        <f t="shared" si="112"/>
        <v>None</v>
      </c>
      <c r="AU950" s="1" t="b">
        <f t="shared" si="113"/>
        <v>0</v>
      </c>
      <c r="AV950" s="1" t="b">
        <f t="shared" si="114"/>
        <v>0</v>
      </c>
      <c r="AW950" s="1" t="str">
        <f t="shared" si="115"/>
        <v>None</v>
      </c>
      <c r="AX950" s="1" t="b">
        <f t="shared" si="116"/>
        <v>0</v>
      </c>
      <c r="AY950" s="1" t="b">
        <f t="shared" si="117"/>
        <v>1</v>
      </c>
      <c r="AZ950" s="1" t="b">
        <f t="shared" si="118"/>
        <v>0</v>
      </c>
      <c r="BA950" s="1" t="b">
        <f t="shared" si="119"/>
        <v>1</v>
      </c>
      <c r="BB950" s="1" t="b">
        <f t="shared" si="120"/>
        <v>0</v>
      </c>
    </row>
    <row r="951">
      <c r="A951" s="51" t="s">
        <v>3989</v>
      </c>
      <c r="B951" s="52">
        <v>43654.0</v>
      </c>
      <c r="C951" s="53" t="s">
        <v>3990</v>
      </c>
      <c r="D951" s="54" t="s">
        <v>333</v>
      </c>
      <c r="E951" s="54" t="s">
        <v>53</v>
      </c>
      <c r="F951" s="18" t="s">
        <v>3991</v>
      </c>
      <c r="G951" s="6" t="s">
        <v>55</v>
      </c>
      <c r="H951" s="6" t="s">
        <v>54</v>
      </c>
      <c r="I951" s="56"/>
      <c r="J951" s="27"/>
      <c r="K951" s="19" t="s">
        <v>83</v>
      </c>
      <c r="L951" s="3" t="s">
        <v>59</v>
      </c>
      <c r="M951" s="3" t="s">
        <v>3534</v>
      </c>
      <c r="N951" s="54" t="s">
        <v>3324</v>
      </c>
      <c r="O951" s="10" t="s">
        <v>62</v>
      </c>
      <c r="P951" s="51" t="s">
        <v>3992</v>
      </c>
      <c r="Q951" s="56"/>
      <c r="R951" s="56"/>
      <c r="S951" s="56"/>
      <c r="T951" s="265" t="s">
        <v>3993</v>
      </c>
      <c r="U951" s="53"/>
      <c r="V951" s="53" t="s">
        <v>70</v>
      </c>
      <c r="W951" s="53" t="s">
        <v>71</v>
      </c>
      <c r="X951" s="5" t="str">
        <f t="shared" si="121"/>
        <v>police/sheriff
other</v>
      </c>
      <c r="Y951" s="53"/>
      <c r="Z951" s="53"/>
      <c r="AA951" s="5" t="str">
        <f t="shared" si="122"/>
        <v>
</v>
      </c>
      <c r="AB951" s="53"/>
      <c r="AC951" s="53"/>
      <c r="AD951" s="5" t="str">
        <f t="shared" si="123"/>
        <v>
</v>
      </c>
      <c r="AE951" s="53"/>
      <c r="AF951" s="53"/>
      <c r="AG951" s="12" t="str">
        <f t="shared" si="124"/>
        <v>
</v>
      </c>
      <c r="AH951" s="12">
        <v>1.0</v>
      </c>
      <c r="AI951" s="12" t="str">
        <f t="shared" si="101"/>
        <v>Other</v>
      </c>
      <c r="AJ951" s="12" t="str">
        <f t="shared" si="102"/>
        <v>vandalism</v>
      </c>
      <c r="AK951" s="22" t="str">
        <f t="shared" si="125"/>
        <v>other</v>
      </c>
      <c r="AL951" s="23" t="str">
        <f t="shared" si="104"/>
        <v>other</v>
      </c>
      <c r="AM951" s="1" t="str">
        <f t="shared" si="126"/>
        <v/>
      </c>
      <c r="AN951" s="2" t="b">
        <f t="shared" si="106"/>
        <v>0</v>
      </c>
      <c r="AO951" s="1" t="b">
        <f t="shared" si="107"/>
        <v>1</v>
      </c>
      <c r="AP951" s="1" t="str">
        <f t="shared" si="108"/>
        <v>other</v>
      </c>
      <c r="AQ951" s="1" t="b">
        <f t="shared" si="109"/>
        <v>0</v>
      </c>
      <c r="AR951" s="1" t="b">
        <f t="shared" si="110"/>
        <v>0</v>
      </c>
      <c r="AS951" s="1" t="b">
        <f t="shared" si="111"/>
        <v>0</v>
      </c>
      <c r="AT951" s="1" t="str">
        <f t="shared" si="112"/>
        <v>None</v>
      </c>
      <c r="AU951" s="1" t="b">
        <f t="shared" si="113"/>
        <v>0</v>
      </c>
      <c r="AV951" s="1" t="b">
        <f t="shared" si="114"/>
        <v>1</v>
      </c>
      <c r="AW951" s="1" t="str">
        <f t="shared" si="115"/>
        <v>police/sheriff</v>
      </c>
      <c r="AX951" s="1" t="b">
        <f t="shared" si="116"/>
        <v>0</v>
      </c>
      <c r="AY951" s="1" t="b">
        <f t="shared" si="117"/>
        <v>0</v>
      </c>
      <c r="AZ951" s="1" t="b">
        <f t="shared" si="118"/>
        <v>0</v>
      </c>
      <c r="BA951" s="1" t="b">
        <f t="shared" si="119"/>
        <v>0</v>
      </c>
      <c r="BB951" s="1" t="b">
        <f t="shared" si="120"/>
        <v>1</v>
      </c>
    </row>
    <row r="952">
      <c r="A952" s="51" t="s">
        <v>3994</v>
      </c>
      <c r="B952" s="52">
        <v>43663.0</v>
      </c>
      <c r="C952" s="53" t="s">
        <v>3675</v>
      </c>
      <c r="D952" s="54" t="s">
        <v>995</v>
      </c>
      <c r="E952" s="54" t="s">
        <v>53</v>
      </c>
      <c r="F952" s="6" t="s">
        <v>881</v>
      </c>
      <c r="G952" s="18"/>
      <c r="H952" s="18"/>
      <c r="I952" s="56"/>
      <c r="J952" s="27"/>
      <c r="K952" s="19" t="s">
        <v>83</v>
      </c>
      <c r="L952" s="54" t="s">
        <v>316</v>
      </c>
      <c r="M952" s="3" t="s">
        <v>152</v>
      </c>
      <c r="N952" s="54" t="s">
        <v>3324</v>
      </c>
      <c r="O952" s="54" t="s">
        <v>214</v>
      </c>
      <c r="P952" s="53"/>
      <c r="Q952" s="53" t="s">
        <v>134</v>
      </c>
      <c r="R952" s="21"/>
      <c r="S952" s="56"/>
      <c r="T952" s="291" t="s">
        <v>3995</v>
      </c>
      <c r="U952" s="53"/>
      <c r="V952" s="53" t="s">
        <v>70</v>
      </c>
      <c r="W952" s="53" t="s">
        <v>71</v>
      </c>
      <c r="X952" s="5" t="str">
        <f t="shared" si="121"/>
        <v>police/sheriff
other</v>
      </c>
      <c r="Y952" s="53" t="s">
        <v>91</v>
      </c>
      <c r="Z952" s="53" t="s">
        <v>71</v>
      </c>
      <c r="AA952" s="5" t="str">
        <f t="shared" si="122"/>
        <v>neighbors
other</v>
      </c>
      <c r="AB952" s="53"/>
      <c r="AC952" s="53"/>
      <c r="AD952" s="5" t="str">
        <f t="shared" si="123"/>
        <v>
</v>
      </c>
      <c r="AE952" s="53"/>
      <c r="AF952" s="53"/>
      <c r="AG952" s="12" t="str">
        <f t="shared" si="124"/>
        <v>
</v>
      </c>
      <c r="AH952" s="12">
        <v>2.0</v>
      </c>
      <c r="AI952" s="12" t="str">
        <f t="shared" si="101"/>
        <v>Symbol</v>
      </c>
      <c r="AJ952" s="12" t="str">
        <f t="shared" si="102"/>
        <v>other</v>
      </c>
      <c r="AK952" s="22" t="str">
        <f t="shared" si="125"/>
        <v>other, other</v>
      </c>
      <c r="AL952" s="23" t="str">
        <f t="shared" si="104"/>
        <v>police/sheriff, neighbors</v>
      </c>
      <c r="AM952" s="1" t="str">
        <f t="shared" si="126"/>
        <v>Jewish Community</v>
      </c>
      <c r="AN952" s="2" t="b">
        <f t="shared" si="106"/>
        <v>0</v>
      </c>
      <c r="AO952" s="1" t="b">
        <f t="shared" si="107"/>
        <v>1</v>
      </c>
      <c r="AP952" s="1" t="str">
        <f t="shared" si="108"/>
        <v>other</v>
      </c>
      <c r="AQ952" s="1" t="b">
        <f t="shared" si="109"/>
        <v>0</v>
      </c>
      <c r="AR952" s="1" t="b">
        <f t="shared" si="110"/>
        <v>0</v>
      </c>
      <c r="AS952" s="1" t="b">
        <f t="shared" si="111"/>
        <v>0</v>
      </c>
      <c r="AT952" s="1" t="str">
        <f t="shared" si="112"/>
        <v>None</v>
      </c>
      <c r="AU952" s="1" t="b">
        <f t="shared" si="113"/>
        <v>0</v>
      </c>
      <c r="AV952" s="1" t="b">
        <f t="shared" si="114"/>
        <v>1</v>
      </c>
      <c r="AW952" s="1" t="str">
        <f t="shared" si="115"/>
        <v>police/sheriff</v>
      </c>
      <c r="AX952" s="1" t="b">
        <f t="shared" si="116"/>
        <v>0</v>
      </c>
      <c r="AY952" s="1" t="b">
        <f t="shared" si="117"/>
        <v>0</v>
      </c>
      <c r="AZ952" s="1" t="b">
        <f t="shared" si="118"/>
        <v>0</v>
      </c>
      <c r="BA952" s="1" t="b">
        <f t="shared" si="119"/>
        <v>0</v>
      </c>
      <c r="BB952" s="1" t="b">
        <f t="shared" si="120"/>
        <v>1</v>
      </c>
    </row>
    <row r="953">
      <c r="A953" s="51" t="s">
        <v>3996</v>
      </c>
      <c r="B953" s="52">
        <v>43672.0</v>
      </c>
      <c r="C953" s="53" t="s">
        <v>2028</v>
      </c>
      <c r="D953" s="54" t="s">
        <v>74</v>
      </c>
      <c r="E953" s="54" t="s">
        <v>53</v>
      </c>
      <c r="F953" s="18" t="s">
        <v>54</v>
      </c>
      <c r="G953" s="6" t="s">
        <v>446</v>
      </c>
      <c r="H953" s="6"/>
      <c r="I953" s="54"/>
      <c r="J953" s="27"/>
      <c r="K953" s="19" t="s">
        <v>83</v>
      </c>
      <c r="L953" s="3" t="s">
        <v>59</v>
      </c>
      <c r="M953" s="3" t="s">
        <v>3534</v>
      </c>
      <c r="N953" s="54" t="s">
        <v>3324</v>
      </c>
      <c r="O953" s="54" t="s">
        <v>3344</v>
      </c>
      <c r="P953" s="53"/>
      <c r="Q953" s="56"/>
      <c r="R953" s="56"/>
      <c r="S953" s="56"/>
      <c r="T953" s="7" t="s">
        <v>3997</v>
      </c>
      <c r="U953" s="53"/>
      <c r="V953" s="53" t="s">
        <v>70</v>
      </c>
      <c r="W953" s="53" t="s">
        <v>71</v>
      </c>
      <c r="X953" s="5" t="str">
        <f t="shared" si="121"/>
        <v>police/sheriff
other</v>
      </c>
      <c r="Y953" s="53" t="s">
        <v>91</v>
      </c>
      <c r="Z953" s="53" t="s">
        <v>69</v>
      </c>
      <c r="AA953" s="5" t="str">
        <f t="shared" si="122"/>
        <v>neighbors
clean up/cover up</v>
      </c>
      <c r="AB953" s="53" t="s">
        <v>68</v>
      </c>
      <c r="AC953" s="53" t="s">
        <v>71</v>
      </c>
      <c r="AD953" s="5" t="str">
        <f t="shared" si="123"/>
        <v>community members
other</v>
      </c>
      <c r="AE953" s="53"/>
      <c r="AF953" s="53"/>
      <c r="AG953" s="12" t="str">
        <f t="shared" si="124"/>
        <v>
</v>
      </c>
      <c r="AH953" s="12">
        <v>3.0</v>
      </c>
      <c r="AI953" s="12" t="str">
        <f t="shared" si="101"/>
        <v>Vandalism</v>
      </c>
      <c r="AJ953" s="12" t="str">
        <f t="shared" si="102"/>
        <v>vandalism</v>
      </c>
      <c r="AK953" s="22" t="str">
        <f t="shared" si="125"/>
        <v>other, clean up/cover up, other</v>
      </c>
      <c r="AL953" s="23" t="str">
        <f t="shared" si="104"/>
        <v>police/sheriff, neighbors, community members</v>
      </c>
      <c r="AM953" s="1" t="str">
        <f t="shared" si="126"/>
        <v/>
      </c>
      <c r="AN953" s="2" t="b">
        <f t="shared" si="106"/>
        <v>0</v>
      </c>
      <c r="AO953" s="1" t="b">
        <f t="shared" si="107"/>
        <v>1</v>
      </c>
      <c r="AP953" s="1" t="str">
        <f t="shared" si="108"/>
        <v>other</v>
      </c>
      <c r="AQ953" s="1" t="b">
        <f t="shared" si="109"/>
        <v>0</v>
      </c>
      <c r="AR953" s="1" t="b">
        <f t="shared" si="110"/>
        <v>0</v>
      </c>
      <c r="AS953" s="1" t="b">
        <f t="shared" si="111"/>
        <v>1</v>
      </c>
      <c r="AT953" s="1" t="str">
        <f t="shared" si="112"/>
        <v>neighbors</v>
      </c>
      <c r="AU953" s="1" t="b">
        <f t="shared" si="113"/>
        <v>0</v>
      </c>
      <c r="AV953" s="1" t="b">
        <f t="shared" si="114"/>
        <v>1</v>
      </c>
      <c r="AW953" s="1" t="str">
        <f t="shared" si="115"/>
        <v>police/sheriff</v>
      </c>
      <c r="AX953" s="1" t="b">
        <f t="shared" si="116"/>
        <v>0</v>
      </c>
      <c r="AY953" s="1" t="b">
        <f t="shared" si="117"/>
        <v>0</v>
      </c>
      <c r="AZ953" s="1" t="b">
        <f t="shared" si="118"/>
        <v>0</v>
      </c>
      <c r="BA953" s="1" t="b">
        <f t="shared" si="119"/>
        <v>0</v>
      </c>
      <c r="BB953" s="1" t="b">
        <f t="shared" si="120"/>
        <v>1</v>
      </c>
    </row>
    <row r="954">
      <c r="A954" s="51" t="s">
        <v>3998</v>
      </c>
      <c r="B954" s="52">
        <v>43679.0</v>
      </c>
      <c r="C954" s="53" t="s">
        <v>2705</v>
      </c>
      <c r="D954" s="54" t="s">
        <v>423</v>
      </c>
      <c r="E954" s="54" t="s">
        <v>53</v>
      </c>
      <c r="F954" s="18" t="s">
        <v>82</v>
      </c>
      <c r="G954" s="18"/>
      <c r="H954" s="18"/>
      <c r="I954" s="54"/>
      <c r="J954" s="27"/>
      <c r="K954" s="19" t="s">
        <v>83</v>
      </c>
      <c r="L954" s="3" t="s">
        <v>59</v>
      </c>
      <c r="M954" s="54" t="s">
        <v>84</v>
      </c>
      <c r="N954" s="54" t="s">
        <v>3324</v>
      </c>
      <c r="O954" s="3" t="s">
        <v>3999</v>
      </c>
      <c r="P954" s="53"/>
      <c r="Q954" s="53" t="s">
        <v>134</v>
      </c>
      <c r="R954" s="21"/>
      <c r="S954" s="56"/>
      <c r="T954" s="7" t="s">
        <v>4000</v>
      </c>
      <c r="U954" s="53" t="s">
        <v>4001</v>
      </c>
      <c r="V954" s="53" t="s">
        <v>70</v>
      </c>
      <c r="W954" s="53" t="s">
        <v>71</v>
      </c>
      <c r="X954" s="5" t="str">
        <f t="shared" si="121"/>
        <v>police/sheriff
other</v>
      </c>
      <c r="Y954" s="53"/>
      <c r="Z954" s="53"/>
      <c r="AA954" s="5" t="str">
        <f t="shared" si="122"/>
        <v>
</v>
      </c>
      <c r="AB954" s="53"/>
      <c r="AC954" s="53"/>
      <c r="AD954" s="5" t="str">
        <f t="shared" si="123"/>
        <v>
</v>
      </c>
      <c r="AE954" s="53"/>
      <c r="AF954" s="53"/>
      <c r="AG954" s="12" t="str">
        <f t="shared" si="124"/>
        <v>
</v>
      </c>
      <c r="AH954" s="12">
        <v>1.0</v>
      </c>
      <c r="AI954" s="12" t="str">
        <f t="shared" si="101"/>
        <v>Other</v>
      </c>
      <c r="AJ954" s="12" t="str">
        <f t="shared" si="102"/>
        <v>none</v>
      </c>
      <c r="AK954" s="22" t="str">
        <f t="shared" si="125"/>
        <v>other</v>
      </c>
      <c r="AL954" s="23" t="str">
        <f t="shared" si="104"/>
        <v>other</v>
      </c>
      <c r="AM954" s="1" t="str">
        <f t="shared" si="126"/>
        <v>Jewish Community</v>
      </c>
      <c r="AN954" s="2" t="b">
        <f t="shared" si="106"/>
        <v>0</v>
      </c>
      <c r="AO954" s="1" t="b">
        <f t="shared" si="107"/>
        <v>1</v>
      </c>
      <c r="AP954" s="1" t="str">
        <f t="shared" si="108"/>
        <v>other</v>
      </c>
      <c r="AQ954" s="1" t="b">
        <f t="shared" si="109"/>
        <v>0</v>
      </c>
      <c r="AR954" s="1" t="b">
        <f t="shared" si="110"/>
        <v>0</v>
      </c>
      <c r="AS954" s="1" t="b">
        <f t="shared" si="111"/>
        <v>0</v>
      </c>
      <c r="AT954" s="1" t="str">
        <f t="shared" si="112"/>
        <v>None</v>
      </c>
      <c r="AU954" s="1" t="b">
        <f t="shared" si="113"/>
        <v>0</v>
      </c>
      <c r="AV954" s="1" t="b">
        <f t="shared" si="114"/>
        <v>1</v>
      </c>
      <c r="AW954" s="1" t="str">
        <f t="shared" si="115"/>
        <v>police/sheriff</v>
      </c>
      <c r="AX954" s="1" t="b">
        <f t="shared" si="116"/>
        <v>0</v>
      </c>
      <c r="AY954" s="1" t="b">
        <f t="shared" si="117"/>
        <v>0</v>
      </c>
      <c r="AZ954" s="1" t="b">
        <f t="shared" si="118"/>
        <v>0</v>
      </c>
      <c r="BA954" s="1" t="b">
        <f t="shared" si="119"/>
        <v>0</v>
      </c>
      <c r="BB954" s="1" t="b">
        <f t="shared" si="120"/>
        <v>1</v>
      </c>
    </row>
    <row r="955">
      <c r="A955" s="51" t="s">
        <v>4002</v>
      </c>
      <c r="B955" s="52">
        <v>43684.0</v>
      </c>
      <c r="C955" s="53" t="s">
        <v>4003</v>
      </c>
      <c r="D955" s="54" t="s">
        <v>182</v>
      </c>
      <c r="E955" s="54" t="s">
        <v>53</v>
      </c>
      <c r="F955" s="18" t="s">
        <v>82</v>
      </c>
      <c r="G955" s="18"/>
      <c r="H955" s="18"/>
      <c r="I955" s="54"/>
      <c r="J955" s="27"/>
      <c r="K955" s="19" t="s">
        <v>83</v>
      </c>
      <c r="L955" s="3" t="s">
        <v>59</v>
      </c>
      <c r="M955" s="3" t="s">
        <v>3534</v>
      </c>
      <c r="N955" s="54" t="s">
        <v>3324</v>
      </c>
      <c r="O955" s="54" t="s">
        <v>4004</v>
      </c>
      <c r="P955" s="53"/>
      <c r="Q955" s="53"/>
      <c r="R955" s="56"/>
      <c r="S955" s="56"/>
      <c r="T955" s="263" t="s">
        <v>4005</v>
      </c>
      <c r="U955" s="4" t="s">
        <v>4006</v>
      </c>
      <c r="V955" s="53" t="s">
        <v>70</v>
      </c>
      <c r="W955" s="53" t="s">
        <v>71</v>
      </c>
      <c r="X955" s="5" t="str">
        <f t="shared" si="121"/>
        <v>police/sheriff
other</v>
      </c>
      <c r="Y955" s="53"/>
      <c r="Z955" s="53"/>
      <c r="AA955" s="5" t="str">
        <f t="shared" si="122"/>
        <v>
</v>
      </c>
      <c r="AB955" s="53"/>
      <c r="AC955" s="53"/>
      <c r="AD955" s="5" t="str">
        <f t="shared" si="123"/>
        <v>
</v>
      </c>
      <c r="AE955" s="53"/>
      <c r="AF955" s="53"/>
      <c r="AG955" s="12" t="str">
        <f t="shared" si="124"/>
        <v>
</v>
      </c>
      <c r="AH955" s="12">
        <v>1.0</v>
      </c>
      <c r="AI955" s="12" t="str">
        <f t="shared" si="101"/>
        <v>Other</v>
      </c>
      <c r="AJ955" s="12" t="str">
        <f t="shared" si="102"/>
        <v>none</v>
      </c>
      <c r="AK955" s="22" t="str">
        <f t="shared" si="125"/>
        <v>other</v>
      </c>
      <c r="AL955" s="23" t="str">
        <f t="shared" si="104"/>
        <v>other</v>
      </c>
      <c r="AM955" s="1" t="str">
        <f t="shared" si="126"/>
        <v/>
      </c>
      <c r="AN955" s="2" t="b">
        <f t="shared" si="106"/>
        <v>0</v>
      </c>
      <c r="AO955" s="1" t="b">
        <f t="shared" si="107"/>
        <v>1</v>
      </c>
      <c r="AP955" s="1" t="str">
        <f t="shared" si="108"/>
        <v>other</v>
      </c>
      <c r="AQ955" s="1" t="b">
        <f t="shared" si="109"/>
        <v>0</v>
      </c>
      <c r="AR955" s="1" t="b">
        <f t="shared" si="110"/>
        <v>0</v>
      </c>
      <c r="AS955" s="1" t="b">
        <f t="shared" si="111"/>
        <v>0</v>
      </c>
      <c r="AT955" s="1" t="str">
        <f t="shared" si="112"/>
        <v>None</v>
      </c>
      <c r="AU955" s="1" t="b">
        <f t="shared" si="113"/>
        <v>0</v>
      </c>
      <c r="AV955" s="1" t="b">
        <f t="shared" si="114"/>
        <v>1</v>
      </c>
      <c r="AW955" s="1" t="str">
        <f t="shared" si="115"/>
        <v>police/sheriff</v>
      </c>
      <c r="AX955" s="1" t="b">
        <f t="shared" si="116"/>
        <v>0</v>
      </c>
      <c r="AY955" s="1" t="b">
        <f t="shared" si="117"/>
        <v>0</v>
      </c>
      <c r="AZ955" s="1" t="b">
        <f t="shared" si="118"/>
        <v>0</v>
      </c>
      <c r="BA955" s="1" t="b">
        <f t="shared" si="119"/>
        <v>0</v>
      </c>
      <c r="BB955" s="1" t="b">
        <f t="shared" si="120"/>
        <v>1</v>
      </c>
    </row>
    <row r="956">
      <c r="A956" s="51" t="s">
        <v>4007</v>
      </c>
      <c r="B956" s="52">
        <v>43686.0</v>
      </c>
      <c r="C956" s="53" t="s">
        <v>4008</v>
      </c>
      <c r="D956" s="54" t="s">
        <v>81</v>
      </c>
      <c r="E956" s="54" t="s">
        <v>1103</v>
      </c>
      <c r="F956" s="18" t="s">
        <v>82</v>
      </c>
      <c r="G956" s="18"/>
      <c r="H956" s="18"/>
      <c r="I956" s="54"/>
      <c r="J956" s="27"/>
      <c r="K956" s="19" t="s">
        <v>83</v>
      </c>
      <c r="L956" s="3" t="s">
        <v>59</v>
      </c>
      <c r="M956" s="54" t="s">
        <v>3918</v>
      </c>
      <c r="N956" s="54" t="s">
        <v>3324</v>
      </c>
      <c r="O956" s="54" t="s">
        <v>4009</v>
      </c>
      <c r="P956" s="53"/>
      <c r="Q956" s="53"/>
      <c r="R956" s="56"/>
      <c r="S956" s="4" t="s">
        <v>4010</v>
      </c>
      <c r="T956" s="61" t="s">
        <v>4011</v>
      </c>
      <c r="U956" s="53" t="s">
        <v>4012</v>
      </c>
      <c r="V956" s="53" t="s">
        <v>70</v>
      </c>
      <c r="W956" s="4" t="s">
        <v>42</v>
      </c>
      <c r="X956" s="5" t="str">
        <f t="shared" si="121"/>
        <v>police/sheriff
suspension/denial of access to space</v>
      </c>
      <c r="Y956" s="53"/>
      <c r="Z956" s="53"/>
      <c r="AA956" s="5" t="str">
        <f t="shared" si="122"/>
        <v>
</v>
      </c>
      <c r="AB956" s="53"/>
      <c r="AC956" s="53"/>
      <c r="AD956" s="5" t="str">
        <f t="shared" si="123"/>
        <v>
</v>
      </c>
      <c r="AE956" s="53"/>
      <c r="AF956" s="53"/>
      <c r="AG956" s="12" t="str">
        <f t="shared" si="124"/>
        <v>
</v>
      </c>
      <c r="AH956" s="12">
        <v>1.0</v>
      </c>
      <c r="AI956" s="12" t="str">
        <f t="shared" si="101"/>
        <v>Other</v>
      </c>
      <c r="AJ956" s="12" t="str">
        <f t="shared" si="102"/>
        <v>none</v>
      </c>
      <c r="AK956" s="22" t="str">
        <f t="shared" si="125"/>
        <v>suspension/denial of access to space</v>
      </c>
      <c r="AL956" s="23" t="str">
        <f t="shared" si="104"/>
        <v>suspension/denial of access to space</v>
      </c>
      <c r="AM956" s="1" t="str">
        <f t="shared" si="126"/>
        <v/>
      </c>
      <c r="AN956" s="2" t="b">
        <f t="shared" si="106"/>
        <v>0</v>
      </c>
      <c r="AO956" s="1" t="b">
        <f t="shared" si="107"/>
        <v>1</v>
      </c>
      <c r="AP956" s="1" t="str">
        <f t="shared" si="108"/>
        <v>suspension/denial of access to space</v>
      </c>
      <c r="AQ956" s="1" t="b">
        <f t="shared" si="109"/>
        <v>0</v>
      </c>
      <c r="AR956" s="1" t="b">
        <f t="shared" si="110"/>
        <v>0</v>
      </c>
      <c r="AS956" s="1" t="b">
        <f t="shared" si="111"/>
        <v>0</v>
      </c>
      <c r="AT956" s="1" t="str">
        <f t="shared" si="112"/>
        <v>None</v>
      </c>
      <c r="AU956" s="1" t="b">
        <f t="shared" si="113"/>
        <v>1</v>
      </c>
      <c r="AV956" s="1" t="b">
        <f t="shared" si="114"/>
        <v>0</v>
      </c>
      <c r="AW956" s="1" t="str">
        <f t="shared" si="115"/>
        <v>None</v>
      </c>
      <c r="AX956" s="1" t="b">
        <f t="shared" si="116"/>
        <v>0</v>
      </c>
      <c r="AY956" s="1" t="b">
        <f t="shared" si="117"/>
        <v>0</v>
      </c>
      <c r="AZ956" s="1" t="b">
        <f t="shared" si="118"/>
        <v>0</v>
      </c>
      <c r="BA956" s="1" t="b">
        <f t="shared" si="119"/>
        <v>0</v>
      </c>
      <c r="BB956" s="1" t="b">
        <f t="shared" si="120"/>
        <v>1</v>
      </c>
    </row>
    <row r="957">
      <c r="A957" s="59" t="s">
        <v>4013</v>
      </c>
      <c r="B957" s="52">
        <v>43687.0</v>
      </c>
      <c r="C957" s="53" t="s">
        <v>4014</v>
      </c>
      <c r="D957" s="54" t="s">
        <v>333</v>
      </c>
      <c r="E957" s="54" t="s">
        <v>53</v>
      </c>
      <c r="F957" s="6" t="s">
        <v>4015</v>
      </c>
      <c r="G957" s="316" t="s">
        <v>4016</v>
      </c>
      <c r="H957" s="316" t="s">
        <v>940</v>
      </c>
      <c r="I957" s="3" t="s">
        <v>4017</v>
      </c>
      <c r="J957" s="27"/>
      <c r="K957" s="19" t="s">
        <v>83</v>
      </c>
      <c r="L957" s="3" t="s">
        <v>59</v>
      </c>
      <c r="M957" s="54" t="s">
        <v>3918</v>
      </c>
      <c r="N957" s="54" t="s">
        <v>3324</v>
      </c>
      <c r="O957" s="54" t="s">
        <v>214</v>
      </c>
      <c r="P957" s="53"/>
      <c r="Q957" s="4" t="s">
        <v>883</v>
      </c>
      <c r="R957" s="3"/>
      <c r="S957" s="4" t="s">
        <v>126</v>
      </c>
      <c r="T957" s="7" t="s">
        <v>4018</v>
      </c>
      <c r="U957" s="53" t="s">
        <v>4019</v>
      </c>
      <c r="V957" s="53" t="s">
        <v>70</v>
      </c>
      <c r="W957" s="53" t="s">
        <v>71</v>
      </c>
      <c r="X957" s="5" t="str">
        <f t="shared" si="121"/>
        <v>police/sheriff
other</v>
      </c>
      <c r="Y957" s="53" t="s">
        <v>636</v>
      </c>
      <c r="Z957" s="53" t="s">
        <v>69</v>
      </c>
      <c r="AA957" s="5" t="str">
        <f t="shared" si="122"/>
        <v>homeowner/car owner
clean up/cover up</v>
      </c>
      <c r="AB957" s="53"/>
      <c r="AC957" s="53"/>
      <c r="AD957" s="5" t="str">
        <f t="shared" si="123"/>
        <v>
</v>
      </c>
      <c r="AE957" s="53"/>
      <c r="AF957" s="53"/>
      <c r="AG957" s="12" t="str">
        <f t="shared" si="124"/>
        <v>
</v>
      </c>
      <c r="AH957" s="12">
        <v>2.0</v>
      </c>
      <c r="AI957" s="12" t="str">
        <f t="shared" si="101"/>
        <v>Crime</v>
      </c>
      <c r="AJ957" s="12" t="str">
        <f t="shared" si="102"/>
        <v>vandalism</v>
      </c>
      <c r="AK957" s="22" t="str">
        <f t="shared" si="125"/>
        <v>other, clean up/cover up</v>
      </c>
      <c r="AL957" s="23" t="str">
        <f t="shared" si="104"/>
        <v>police/sheriff, homeowner/car owner</v>
      </c>
      <c r="AM957" s="1" t="str">
        <f t="shared" si="126"/>
        <v>multiple</v>
      </c>
      <c r="AN957" s="2" t="b">
        <f t="shared" si="106"/>
        <v>0</v>
      </c>
      <c r="AO957" s="1" t="b">
        <f t="shared" si="107"/>
        <v>1</v>
      </c>
      <c r="AP957" s="1" t="str">
        <f t="shared" si="108"/>
        <v>other</v>
      </c>
      <c r="AQ957" s="1" t="b">
        <f t="shared" si="109"/>
        <v>0</v>
      </c>
      <c r="AR957" s="1" t="b">
        <f t="shared" si="110"/>
        <v>0</v>
      </c>
      <c r="AS957" s="1" t="b">
        <f t="shared" si="111"/>
        <v>1</v>
      </c>
      <c r="AT957" s="1" t="str">
        <f t="shared" si="112"/>
        <v>homeowner/car owner</v>
      </c>
      <c r="AU957" s="1" t="b">
        <f t="shared" si="113"/>
        <v>0</v>
      </c>
      <c r="AV957" s="1" t="b">
        <f t="shared" si="114"/>
        <v>1</v>
      </c>
      <c r="AW957" s="1" t="str">
        <f t="shared" si="115"/>
        <v>police/sheriff</v>
      </c>
      <c r="AX957" s="1" t="b">
        <f t="shared" si="116"/>
        <v>0</v>
      </c>
      <c r="AY957" s="1" t="b">
        <f t="shared" si="117"/>
        <v>0</v>
      </c>
      <c r="AZ957" s="1" t="b">
        <f t="shared" si="118"/>
        <v>0</v>
      </c>
      <c r="BA957" s="1" t="b">
        <f t="shared" si="119"/>
        <v>0</v>
      </c>
      <c r="BB957" s="1" t="b">
        <f t="shared" si="120"/>
        <v>1</v>
      </c>
    </row>
    <row r="958">
      <c r="A958" s="51" t="s">
        <v>4020</v>
      </c>
      <c r="B958" s="250">
        <v>43709.0</v>
      </c>
      <c r="C958" s="53" t="s">
        <v>4021</v>
      </c>
      <c r="D958" s="54" t="s">
        <v>95</v>
      </c>
      <c r="E958" s="54" t="s">
        <v>53</v>
      </c>
      <c r="F958" s="6" t="s">
        <v>139</v>
      </c>
      <c r="G958" s="18"/>
      <c r="H958" s="18"/>
      <c r="I958" s="54"/>
      <c r="J958" s="27"/>
      <c r="K958" s="19" t="s">
        <v>83</v>
      </c>
      <c r="L958" s="3" t="s">
        <v>59</v>
      </c>
      <c r="M958" s="54" t="s">
        <v>3918</v>
      </c>
      <c r="N958" s="54" t="s">
        <v>3324</v>
      </c>
      <c r="O958" s="10" t="s">
        <v>62</v>
      </c>
      <c r="P958" s="53"/>
      <c r="Q958" s="53"/>
      <c r="R958" s="53"/>
      <c r="S958" s="56"/>
      <c r="T958" s="182" t="s">
        <v>4022</v>
      </c>
      <c r="U958" s="53"/>
      <c r="V958" s="53" t="s">
        <v>70</v>
      </c>
      <c r="W958" s="53" t="s">
        <v>71</v>
      </c>
      <c r="X958" s="5" t="str">
        <f t="shared" si="121"/>
        <v>police/sheriff
other</v>
      </c>
      <c r="Y958" s="53" t="s">
        <v>68</v>
      </c>
      <c r="Z958" s="53" t="s">
        <v>92</v>
      </c>
      <c r="AA958" s="5" t="str">
        <f t="shared" si="122"/>
        <v>community members
gathering/protest/vigil/demonstration</v>
      </c>
      <c r="AB958" s="53"/>
      <c r="AC958" s="53"/>
      <c r="AD958" s="5" t="str">
        <f t="shared" si="123"/>
        <v>
</v>
      </c>
      <c r="AE958" s="53"/>
      <c r="AF958" s="53"/>
      <c r="AG958" s="12" t="str">
        <f t="shared" si="124"/>
        <v>
</v>
      </c>
      <c r="AH958" s="12">
        <v>2.0</v>
      </c>
      <c r="AI958" s="12" t="str">
        <f t="shared" si="101"/>
        <v>Symbol</v>
      </c>
      <c r="AJ958" s="12" t="str">
        <f t="shared" si="102"/>
        <v>hate-symbol</v>
      </c>
      <c r="AK958" s="22" t="str">
        <f t="shared" si="125"/>
        <v>other, gathering/protest/vigil/demonstration</v>
      </c>
      <c r="AL958" s="23" t="str">
        <f t="shared" si="104"/>
        <v>police/sheriff, community members</v>
      </c>
      <c r="AM958" s="1" t="str">
        <f t="shared" si="126"/>
        <v/>
      </c>
      <c r="AN958" s="2" t="b">
        <f t="shared" si="106"/>
        <v>0</v>
      </c>
      <c r="AO958" s="1" t="b">
        <f t="shared" si="107"/>
        <v>1</v>
      </c>
      <c r="AP958" s="1" t="str">
        <f t="shared" si="108"/>
        <v>other</v>
      </c>
      <c r="AQ958" s="1" t="b">
        <f t="shared" si="109"/>
        <v>0</v>
      </c>
      <c r="AR958" s="1" t="b">
        <f t="shared" si="110"/>
        <v>0</v>
      </c>
      <c r="AS958" s="1" t="b">
        <f t="shared" si="111"/>
        <v>0</v>
      </c>
      <c r="AT958" s="1" t="str">
        <f t="shared" si="112"/>
        <v>None</v>
      </c>
      <c r="AU958" s="1" t="b">
        <f t="shared" si="113"/>
        <v>0</v>
      </c>
      <c r="AV958" s="1" t="b">
        <f t="shared" si="114"/>
        <v>1</v>
      </c>
      <c r="AW958" s="1" t="str">
        <f t="shared" si="115"/>
        <v>police/sheriff</v>
      </c>
      <c r="AX958" s="1" t="b">
        <f t="shared" si="116"/>
        <v>0</v>
      </c>
      <c r="AY958" s="1" t="b">
        <f t="shared" si="117"/>
        <v>1</v>
      </c>
      <c r="AZ958" s="1" t="b">
        <f t="shared" si="118"/>
        <v>0</v>
      </c>
      <c r="BA958" s="1" t="b">
        <f t="shared" si="119"/>
        <v>1</v>
      </c>
      <c r="BB958" s="1" t="b">
        <f t="shared" si="120"/>
        <v>1</v>
      </c>
    </row>
    <row r="959">
      <c r="A959" s="51" t="s">
        <v>4023</v>
      </c>
      <c r="B959" s="250">
        <v>43710.0</v>
      </c>
      <c r="C959" s="53" t="s">
        <v>4024</v>
      </c>
      <c r="D959" s="54" t="s">
        <v>898</v>
      </c>
      <c r="E959" s="55" t="s">
        <v>53</v>
      </c>
      <c r="F959" s="18" t="s">
        <v>82</v>
      </c>
      <c r="G959" s="18"/>
      <c r="H959" s="18"/>
      <c r="I959" s="54"/>
      <c r="J959" s="27"/>
      <c r="K959" s="19" t="s">
        <v>83</v>
      </c>
      <c r="L959" s="54" t="s">
        <v>316</v>
      </c>
      <c r="M959" s="54" t="s">
        <v>860</v>
      </c>
      <c r="N959" s="54" t="s">
        <v>3324</v>
      </c>
      <c r="O959" s="54" t="s">
        <v>214</v>
      </c>
      <c r="P959" s="53"/>
      <c r="Q959" s="173" t="s">
        <v>359</v>
      </c>
      <c r="R959" s="21"/>
      <c r="S959" s="56"/>
      <c r="T959" s="177" t="s">
        <v>4025</v>
      </c>
      <c r="U959" s="53" t="s">
        <v>4026</v>
      </c>
      <c r="V959" s="175" t="s">
        <v>70</v>
      </c>
      <c r="W959" s="321" t="s">
        <v>71</v>
      </c>
      <c r="X959" s="5" t="str">
        <f t="shared" si="121"/>
        <v>police/sheriff
other</v>
      </c>
      <c r="Y959" s="53"/>
      <c r="Z959" s="53"/>
      <c r="AA959" s="5" t="str">
        <f t="shared" si="122"/>
        <v>
</v>
      </c>
      <c r="AB959" s="53"/>
      <c r="AC959" s="53"/>
      <c r="AD959" s="5" t="str">
        <f t="shared" si="123"/>
        <v>
</v>
      </c>
      <c r="AE959" s="53"/>
      <c r="AF959" s="53"/>
      <c r="AG959" s="12" t="str">
        <f t="shared" si="124"/>
        <v>
</v>
      </c>
      <c r="AH959" s="12">
        <v>1.0</v>
      </c>
      <c r="AI959" s="12" t="str">
        <f t="shared" si="101"/>
        <v>Other</v>
      </c>
      <c r="AJ959" s="12" t="str">
        <f t="shared" si="102"/>
        <v>none</v>
      </c>
      <c r="AK959" s="22" t="str">
        <f t="shared" si="125"/>
        <v>other</v>
      </c>
      <c r="AL959" s="39" t="str">
        <f t="shared" si="104"/>
        <v>other</v>
      </c>
      <c r="AM959" s="1" t="str">
        <f t="shared" si="126"/>
        <v>Trump Supporter</v>
      </c>
      <c r="AN959" s="2" t="b">
        <f t="shared" si="106"/>
        <v>0</v>
      </c>
      <c r="AO959" s="1" t="b">
        <f t="shared" si="107"/>
        <v>1</v>
      </c>
      <c r="AP959" s="1" t="str">
        <f t="shared" si="108"/>
        <v>other</v>
      </c>
      <c r="AQ959" s="1" t="b">
        <f t="shared" si="109"/>
        <v>0</v>
      </c>
      <c r="AR959" s="1" t="b">
        <f t="shared" si="110"/>
        <v>0</v>
      </c>
      <c r="AS959" s="1" t="b">
        <f t="shared" si="111"/>
        <v>0</v>
      </c>
      <c r="AT959" s="1" t="str">
        <f t="shared" si="112"/>
        <v>None</v>
      </c>
      <c r="AU959" s="1" t="b">
        <f t="shared" si="113"/>
        <v>0</v>
      </c>
      <c r="AV959" s="1" t="b">
        <f t="shared" si="114"/>
        <v>1</v>
      </c>
      <c r="AW959" s="1" t="str">
        <f t="shared" si="115"/>
        <v>police/sheriff</v>
      </c>
      <c r="AX959" s="1" t="b">
        <f t="shared" si="116"/>
        <v>0</v>
      </c>
      <c r="AY959" s="1" t="b">
        <f t="shared" si="117"/>
        <v>0</v>
      </c>
      <c r="AZ959" s="1" t="b">
        <f t="shared" si="118"/>
        <v>0</v>
      </c>
      <c r="BA959" s="1" t="b">
        <f t="shared" si="119"/>
        <v>0</v>
      </c>
      <c r="BB959" s="1" t="b">
        <f t="shared" si="120"/>
        <v>1</v>
      </c>
    </row>
    <row r="960">
      <c r="A960" s="51" t="s">
        <v>4027</v>
      </c>
      <c r="B960" s="52">
        <v>43715.0</v>
      </c>
      <c r="C960" s="53" t="s">
        <v>4028</v>
      </c>
      <c r="D960" s="54" t="s">
        <v>103</v>
      </c>
      <c r="E960" s="54" t="s">
        <v>53</v>
      </c>
      <c r="F960" s="18" t="s">
        <v>54</v>
      </c>
      <c r="G960" s="6"/>
      <c r="H960" s="6"/>
      <c r="I960" s="3" t="s">
        <v>4029</v>
      </c>
      <c r="J960" s="27"/>
      <c r="K960" s="19" t="s">
        <v>83</v>
      </c>
      <c r="L960" s="3" t="s">
        <v>59</v>
      </c>
      <c r="M960" s="3" t="s">
        <v>3534</v>
      </c>
      <c r="N960" s="54" t="s">
        <v>3324</v>
      </c>
      <c r="O960" s="3" t="s">
        <v>85</v>
      </c>
      <c r="P960" s="53"/>
      <c r="Q960" s="53"/>
      <c r="R960" s="56"/>
      <c r="S960" s="56"/>
      <c r="T960" s="177" t="s">
        <v>4030</v>
      </c>
      <c r="U960" s="53" t="s">
        <v>4031</v>
      </c>
      <c r="V960" s="53" t="s">
        <v>70</v>
      </c>
      <c r="W960" s="53" t="s">
        <v>71</v>
      </c>
      <c r="X960" s="5" t="str">
        <f t="shared" si="121"/>
        <v>police/sheriff
other</v>
      </c>
      <c r="Y960" s="53"/>
      <c r="Z960" s="53"/>
      <c r="AA960" s="5" t="str">
        <f t="shared" si="122"/>
        <v>
</v>
      </c>
      <c r="AB960" s="53"/>
      <c r="AC960" s="53"/>
      <c r="AD960" s="5" t="str">
        <f t="shared" si="123"/>
        <v>
</v>
      </c>
      <c r="AE960" s="53"/>
      <c r="AF960" s="53"/>
      <c r="AG960" s="12" t="str">
        <f t="shared" si="124"/>
        <v>
</v>
      </c>
      <c r="AH960" s="12">
        <v>1.0</v>
      </c>
      <c r="AI960" s="12" t="str">
        <f t="shared" si="101"/>
        <v>Vandalism</v>
      </c>
      <c r="AJ960" s="12" t="str">
        <f t="shared" si="102"/>
        <v>vandalism</v>
      </c>
      <c r="AK960" s="22" t="str">
        <f t="shared" si="125"/>
        <v>other</v>
      </c>
      <c r="AL960" s="23" t="str">
        <f t="shared" si="104"/>
        <v>other</v>
      </c>
      <c r="AM960" s="1" t="str">
        <f t="shared" si="126"/>
        <v/>
      </c>
      <c r="AN960" s="2" t="b">
        <f t="shared" si="106"/>
        <v>0</v>
      </c>
      <c r="AO960" s="1" t="b">
        <f t="shared" si="107"/>
        <v>1</v>
      </c>
      <c r="AP960" s="1" t="str">
        <f t="shared" si="108"/>
        <v>other</v>
      </c>
      <c r="AQ960" s="1" t="b">
        <f t="shared" si="109"/>
        <v>0</v>
      </c>
      <c r="AR960" s="1" t="b">
        <f t="shared" si="110"/>
        <v>0</v>
      </c>
      <c r="AS960" s="1" t="b">
        <f t="shared" si="111"/>
        <v>0</v>
      </c>
      <c r="AT960" s="1" t="str">
        <f t="shared" si="112"/>
        <v>None</v>
      </c>
      <c r="AU960" s="1" t="b">
        <f t="shared" si="113"/>
        <v>0</v>
      </c>
      <c r="AV960" s="1" t="b">
        <f t="shared" si="114"/>
        <v>1</v>
      </c>
      <c r="AW960" s="1" t="str">
        <f t="shared" si="115"/>
        <v>police/sheriff</v>
      </c>
      <c r="AX960" s="1" t="b">
        <f t="shared" si="116"/>
        <v>0</v>
      </c>
      <c r="AY960" s="1" t="b">
        <f t="shared" si="117"/>
        <v>0</v>
      </c>
      <c r="AZ960" s="1" t="b">
        <f t="shared" si="118"/>
        <v>0</v>
      </c>
      <c r="BA960" s="1" t="b">
        <f t="shared" si="119"/>
        <v>0</v>
      </c>
      <c r="BB960" s="1" t="b">
        <f t="shared" si="120"/>
        <v>1</v>
      </c>
    </row>
    <row r="961">
      <c r="A961" s="62" t="s">
        <v>4032</v>
      </c>
      <c r="B961" s="17">
        <v>43746.0</v>
      </c>
      <c r="C961" s="4" t="s">
        <v>247</v>
      </c>
      <c r="D961" s="3" t="s">
        <v>124</v>
      </c>
      <c r="E961" s="3" t="s">
        <v>53</v>
      </c>
      <c r="F961" s="18" t="s">
        <v>801</v>
      </c>
      <c r="G961" s="6" t="s">
        <v>55</v>
      </c>
      <c r="H961" s="6"/>
      <c r="I961" s="3" t="s">
        <v>4033</v>
      </c>
      <c r="J961" s="14"/>
      <c r="K961" s="19" t="s">
        <v>132</v>
      </c>
      <c r="L961" s="3" t="s">
        <v>59</v>
      </c>
      <c r="M961" s="3" t="s">
        <v>3534</v>
      </c>
      <c r="N961" s="3" t="s">
        <v>3324</v>
      </c>
      <c r="O961" s="3" t="s">
        <v>3396</v>
      </c>
      <c r="P961" s="4"/>
      <c r="Q961" s="77" t="s">
        <v>134</v>
      </c>
      <c r="R961" s="3"/>
      <c r="S961" s="56"/>
      <c r="T961" s="65" t="s">
        <v>4034</v>
      </c>
      <c r="U961" s="179" t="s">
        <v>4035</v>
      </c>
      <c r="V961" s="4" t="s">
        <v>171</v>
      </c>
      <c r="W961" s="4" t="s">
        <v>111</v>
      </c>
      <c r="X961" s="5" t="str">
        <f t="shared" si="121"/>
        <v>ADL
letters/statements</v>
      </c>
      <c r="Y961" s="4" t="s">
        <v>70</v>
      </c>
      <c r="Z961" s="4" t="s">
        <v>71</v>
      </c>
      <c r="AA961" s="5" t="str">
        <f t="shared" si="122"/>
        <v>police/sheriff
other</v>
      </c>
      <c r="AB961" s="53"/>
      <c r="AC961" s="53"/>
      <c r="AD961" s="5" t="str">
        <f t="shared" si="123"/>
        <v>
</v>
      </c>
      <c r="AE961" s="53"/>
      <c r="AF961" s="53"/>
      <c r="AG961" s="12" t="str">
        <f t="shared" si="124"/>
        <v>
</v>
      </c>
      <c r="AH961" s="12">
        <v>2.0</v>
      </c>
      <c r="AI961" s="12" t="str">
        <f t="shared" si="101"/>
        <v>Vandalism</v>
      </c>
      <c r="AJ961" s="12" t="str">
        <f t="shared" si="102"/>
        <v>vandalism</v>
      </c>
      <c r="AK961" s="22" t="str">
        <f t="shared" si="125"/>
        <v>letters/statements, other</v>
      </c>
      <c r="AL961" s="39" t="str">
        <f t="shared" si="104"/>
        <v>ADL, police/sheriff</v>
      </c>
      <c r="AM961" s="1" t="str">
        <f t="shared" si="126"/>
        <v>Jewish Community</v>
      </c>
      <c r="AN961" s="2" t="b">
        <f t="shared" si="106"/>
        <v>0</v>
      </c>
      <c r="AO961" s="1" t="b">
        <f t="shared" si="107"/>
        <v>1</v>
      </c>
      <c r="AP961" s="1" t="str">
        <f t="shared" si="108"/>
        <v>other</v>
      </c>
      <c r="AQ961" s="1" t="b">
        <f t="shared" si="109"/>
        <v>0</v>
      </c>
      <c r="AR961" s="1" t="b">
        <f t="shared" si="110"/>
        <v>1</v>
      </c>
      <c r="AS961" s="1" t="b">
        <f t="shared" si="111"/>
        <v>0</v>
      </c>
      <c r="AT961" s="1" t="str">
        <f t="shared" si="112"/>
        <v>None</v>
      </c>
      <c r="AU961" s="1" t="b">
        <f t="shared" si="113"/>
        <v>0</v>
      </c>
      <c r="AV961" s="1" t="b">
        <f t="shared" si="114"/>
        <v>1</v>
      </c>
      <c r="AW961" s="1" t="str">
        <f t="shared" si="115"/>
        <v>police/sheriff</v>
      </c>
      <c r="AX961" s="1" t="b">
        <f t="shared" si="116"/>
        <v>0</v>
      </c>
      <c r="AY961" s="1" t="b">
        <f t="shared" si="117"/>
        <v>0</v>
      </c>
      <c r="AZ961" s="1" t="b">
        <f t="shared" si="118"/>
        <v>0</v>
      </c>
      <c r="BA961" s="1" t="b">
        <f t="shared" si="119"/>
        <v>0</v>
      </c>
      <c r="BB961" s="1" t="b">
        <f t="shared" si="120"/>
        <v>1</v>
      </c>
    </row>
    <row r="962">
      <c r="A962" s="62" t="s">
        <v>4036</v>
      </c>
      <c r="B962" s="17">
        <v>43752.0</v>
      </c>
      <c r="C962" s="4" t="s">
        <v>80</v>
      </c>
      <c r="D962" s="3" t="s">
        <v>81</v>
      </c>
      <c r="E962" s="3" t="s">
        <v>53</v>
      </c>
      <c r="F962" s="18" t="s">
        <v>4037</v>
      </c>
      <c r="G962" s="6" t="s">
        <v>55</v>
      </c>
      <c r="H962" s="6"/>
      <c r="I962" s="3" t="s">
        <v>4038</v>
      </c>
      <c r="J962" s="60" t="s">
        <v>57</v>
      </c>
      <c r="K962" s="19" t="s">
        <v>83</v>
      </c>
      <c r="L962" s="3" t="s">
        <v>59</v>
      </c>
      <c r="M962" s="3" t="s">
        <v>3534</v>
      </c>
      <c r="N962" s="3" t="s">
        <v>3324</v>
      </c>
      <c r="O962" s="10" t="s">
        <v>62</v>
      </c>
      <c r="P962" s="4"/>
      <c r="Q962" s="4" t="s">
        <v>65</v>
      </c>
      <c r="R962" s="56"/>
      <c r="S962" s="56"/>
      <c r="T962" s="178" t="s">
        <v>4039</v>
      </c>
      <c r="U962" s="4" t="s">
        <v>4040</v>
      </c>
      <c r="V962" s="4" t="s">
        <v>70</v>
      </c>
      <c r="W962" s="4" t="s">
        <v>71</v>
      </c>
      <c r="X962" s="5" t="str">
        <f t="shared" si="121"/>
        <v>police/sheriff
other</v>
      </c>
      <c r="Y962" s="4" t="s">
        <v>636</v>
      </c>
      <c r="Z962" s="4" t="s">
        <v>69</v>
      </c>
      <c r="AA962" s="5" t="str">
        <f t="shared" si="122"/>
        <v>homeowner/car owner
clean up/cover up</v>
      </c>
      <c r="AB962" s="4" t="s">
        <v>109</v>
      </c>
      <c r="AC962" s="4" t="s">
        <v>111</v>
      </c>
      <c r="AD962" s="5" t="str">
        <f t="shared" si="123"/>
        <v>mayor/council member
letters/statements</v>
      </c>
      <c r="AE962" s="53"/>
      <c r="AF962" s="53"/>
      <c r="AG962" s="12" t="str">
        <f t="shared" si="124"/>
        <v>
</v>
      </c>
      <c r="AH962" s="12">
        <v>3.0</v>
      </c>
      <c r="AI962" s="12" t="str">
        <f t="shared" si="101"/>
        <v>Other</v>
      </c>
      <c r="AJ962" s="12" t="str">
        <f t="shared" si="102"/>
        <v>graffiti</v>
      </c>
      <c r="AK962" s="22" t="str">
        <f t="shared" si="125"/>
        <v>other, clean up/cover up, letters/statements</v>
      </c>
      <c r="AL962" s="23" t="str">
        <f t="shared" si="104"/>
        <v>police/sheriff, homeowner/car owner, mayor/council member</v>
      </c>
      <c r="AM962" s="1" t="str">
        <f t="shared" si="126"/>
        <v>LGBTQ</v>
      </c>
      <c r="AN962" s="2" t="b">
        <f t="shared" si="106"/>
        <v>0</v>
      </c>
      <c r="AO962" s="1" t="b">
        <f t="shared" si="107"/>
        <v>1</v>
      </c>
      <c r="AP962" s="1" t="str">
        <f t="shared" si="108"/>
        <v>other</v>
      </c>
      <c r="AQ962" s="1" t="b">
        <f t="shared" si="109"/>
        <v>0</v>
      </c>
      <c r="AR962" s="1" t="b">
        <f t="shared" si="110"/>
        <v>1</v>
      </c>
      <c r="AS962" s="1" t="b">
        <f t="shared" si="111"/>
        <v>1</v>
      </c>
      <c r="AT962" s="1" t="str">
        <f t="shared" si="112"/>
        <v>homeowner/car owner</v>
      </c>
      <c r="AU962" s="1" t="b">
        <f t="shared" si="113"/>
        <v>0</v>
      </c>
      <c r="AV962" s="1" t="b">
        <f t="shared" si="114"/>
        <v>1</v>
      </c>
      <c r="AW962" s="1" t="str">
        <f t="shared" si="115"/>
        <v>police/sheriff</v>
      </c>
      <c r="AX962" s="1" t="b">
        <f t="shared" si="116"/>
        <v>0</v>
      </c>
      <c r="AY962" s="1" t="b">
        <f t="shared" si="117"/>
        <v>0</v>
      </c>
      <c r="AZ962" s="1" t="b">
        <f t="shared" si="118"/>
        <v>0</v>
      </c>
      <c r="BA962" s="1" t="b">
        <f t="shared" si="119"/>
        <v>0</v>
      </c>
      <c r="BB962" s="1" t="b">
        <f t="shared" si="120"/>
        <v>1</v>
      </c>
    </row>
    <row r="963">
      <c r="A963" s="62" t="s">
        <v>4041</v>
      </c>
      <c r="B963" s="17">
        <v>43760.0</v>
      </c>
      <c r="C963" s="4" t="s">
        <v>340</v>
      </c>
      <c r="D963" s="3" t="s">
        <v>333</v>
      </c>
      <c r="E963" s="3" t="s">
        <v>53</v>
      </c>
      <c r="F963" s="18" t="s">
        <v>202</v>
      </c>
      <c r="G963" s="6" t="s">
        <v>876</v>
      </c>
      <c r="H963" s="6"/>
      <c r="I963" s="3"/>
      <c r="J963" s="14"/>
      <c r="K963" s="19" t="s">
        <v>83</v>
      </c>
      <c r="L963" s="3" t="s">
        <v>59</v>
      </c>
      <c r="M963" s="3" t="s">
        <v>3534</v>
      </c>
      <c r="N963" s="3" t="s">
        <v>3324</v>
      </c>
      <c r="O963" s="3" t="s">
        <v>3396</v>
      </c>
      <c r="P963" s="4"/>
      <c r="Q963" s="4"/>
      <c r="R963" s="56"/>
      <c r="S963" s="56"/>
      <c r="T963" s="65" t="s">
        <v>4042</v>
      </c>
      <c r="U963" s="179"/>
      <c r="V963" s="4" t="s">
        <v>164</v>
      </c>
      <c r="W963" s="4" t="s">
        <v>69</v>
      </c>
      <c r="X963" s="5" t="str">
        <f t="shared" si="121"/>
        <v>business owner
clean up/cover up</v>
      </c>
      <c r="Y963" s="53"/>
      <c r="Z963" s="53"/>
      <c r="AA963" s="5" t="str">
        <f t="shared" si="122"/>
        <v>
</v>
      </c>
      <c r="AB963" s="53"/>
      <c r="AC963" s="53"/>
      <c r="AD963" s="5" t="str">
        <f t="shared" si="123"/>
        <v>
</v>
      </c>
      <c r="AE963" s="53"/>
      <c r="AF963" s="53"/>
      <c r="AG963" s="12" t="str">
        <f t="shared" si="124"/>
        <v>
</v>
      </c>
      <c r="AH963" s="12">
        <v>1.0</v>
      </c>
      <c r="AI963" s="12" t="str">
        <f t="shared" si="101"/>
        <v>Incident</v>
      </c>
      <c r="AJ963" s="12" t="str">
        <f t="shared" si="102"/>
        <v>antisemitic-incident</v>
      </c>
      <c r="AK963" s="22" t="str">
        <f t="shared" si="125"/>
        <v>clean up/cover up</v>
      </c>
      <c r="AL963" s="23" t="str">
        <f t="shared" si="104"/>
        <v>clean up/cover up</v>
      </c>
      <c r="AM963" s="1" t="str">
        <f t="shared" si="126"/>
        <v/>
      </c>
      <c r="AN963" s="2" t="b">
        <f t="shared" si="106"/>
        <v>0</v>
      </c>
      <c r="AO963" s="1" t="b">
        <f t="shared" si="107"/>
        <v>0</v>
      </c>
      <c r="AP963" s="1" t="str">
        <f t="shared" si="108"/>
        <v>no involvement</v>
      </c>
      <c r="AQ963" s="1" t="b">
        <f t="shared" si="109"/>
        <v>0</v>
      </c>
      <c r="AR963" s="1" t="b">
        <f t="shared" si="110"/>
        <v>0</v>
      </c>
      <c r="AS963" s="1" t="b">
        <f t="shared" si="111"/>
        <v>1</v>
      </c>
      <c r="AT963" s="1" t="str">
        <f t="shared" si="112"/>
        <v>business owner</v>
      </c>
      <c r="AU963" s="1" t="b">
        <f t="shared" si="113"/>
        <v>0</v>
      </c>
      <c r="AV963" s="1" t="b">
        <f t="shared" si="114"/>
        <v>0</v>
      </c>
      <c r="AW963" s="1" t="str">
        <f t="shared" si="115"/>
        <v>None</v>
      </c>
      <c r="AX963" s="1" t="b">
        <f t="shared" si="116"/>
        <v>0</v>
      </c>
      <c r="AY963" s="1" t="b">
        <f t="shared" si="117"/>
        <v>0</v>
      </c>
      <c r="AZ963" s="1" t="b">
        <f t="shared" si="118"/>
        <v>0</v>
      </c>
      <c r="BA963" s="1" t="b">
        <f t="shared" si="119"/>
        <v>0</v>
      </c>
      <c r="BB963" s="1" t="b">
        <f t="shared" si="120"/>
        <v>1</v>
      </c>
    </row>
    <row r="964">
      <c r="A964" s="62" t="s">
        <v>4043</v>
      </c>
      <c r="B964" s="17">
        <v>43769.0</v>
      </c>
      <c r="C964" s="4" t="s">
        <v>4044</v>
      </c>
      <c r="D964" s="3" t="s">
        <v>81</v>
      </c>
      <c r="E964" s="3" t="s">
        <v>53</v>
      </c>
      <c r="F964" s="18" t="s">
        <v>4045</v>
      </c>
      <c r="G964" s="6"/>
      <c r="H964" s="6"/>
      <c r="I964" s="3"/>
      <c r="J964" s="14"/>
      <c r="K964" s="19" t="s">
        <v>83</v>
      </c>
      <c r="L964" s="3" t="s">
        <v>59</v>
      </c>
      <c r="M964" s="3" t="s">
        <v>3534</v>
      </c>
      <c r="N964" s="3" t="s">
        <v>3324</v>
      </c>
      <c r="O964" s="3" t="s">
        <v>4046</v>
      </c>
      <c r="P964" s="4"/>
      <c r="Q964" s="4" t="s">
        <v>134</v>
      </c>
      <c r="R964" s="21"/>
      <c r="S964" s="56"/>
      <c r="T964" s="65" t="s">
        <v>4047</v>
      </c>
      <c r="U964" s="4" t="s">
        <v>4048</v>
      </c>
      <c r="V964" s="4" t="s">
        <v>380</v>
      </c>
      <c r="W964" s="4" t="s">
        <v>111</v>
      </c>
      <c r="X964" s="5" t="str">
        <f t="shared" si="121"/>
        <v>representative/senator
letters/statements</v>
      </c>
      <c r="Y964" s="4" t="s">
        <v>70</v>
      </c>
      <c r="Z964" s="4" t="s">
        <v>71</v>
      </c>
      <c r="AA964" s="5" t="str">
        <f t="shared" si="122"/>
        <v>police/sheriff
other</v>
      </c>
      <c r="AB964" s="4" t="s">
        <v>70</v>
      </c>
      <c r="AC964" s="4" t="s">
        <v>111</v>
      </c>
      <c r="AD964" s="5" t="str">
        <f t="shared" si="123"/>
        <v>police/sheriff
letters/statements</v>
      </c>
      <c r="AE964" s="53"/>
      <c r="AF964" s="53"/>
      <c r="AG964" s="12" t="str">
        <f t="shared" si="124"/>
        <v>
</v>
      </c>
      <c r="AH964" s="12">
        <v>3.0</v>
      </c>
      <c r="AI964" s="12" t="str">
        <f t="shared" si="101"/>
        <v>Symbol</v>
      </c>
      <c r="AJ964" s="12" t="str">
        <f t="shared" si="102"/>
        <v>other</v>
      </c>
      <c r="AK964" s="22" t="str">
        <f t="shared" si="125"/>
        <v>letters/statements, other, letters/statements</v>
      </c>
      <c r="AL964" s="23" t="str">
        <f t="shared" si="104"/>
        <v>representative/senator, police/sheriff, police/sheriff</v>
      </c>
      <c r="AM964" s="1" t="str">
        <f t="shared" si="126"/>
        <v>Jewish Community</v>
      </c>
      <c r="AN964" s="2" t="b">
        <f t="shared" si="106"/>
        <v>0</v>
      </c>
      <c r="AO964" s="1" t="b">
        <f t="shared" si="107"/>
        <v>1</v>
      </c>
      <c r="AP964" s="1" t="str">
        <f t="shared" si="108"/>
        <v>other</v>
      </c>
      <c r="AQ964" s="1" t="b">
        <f t="shared" si="109"/>
        <v>0</v>
      </c>
      <c r="AR964" s="1" t="b">
        <f t="shared" si="110"/>
        <v>1</v>
      </c>
      <c r="AS964" s="1" t="b">
        <f t="shared" si="111"/>
        <v>0</v>
      </c>
      <c r="AT964" s="1" t="str">
        <f t="shared" si="112"/>
        <v>None</v>
      </c>
      <c r="AU964" s="1" t="b">
        <f t="shared" si="113"/>
        <v>0</v>
      </c>
      <c r="AV964" s="1" t="b">
        <f t="shared" si="114"/>
        <v>1</v>
      </c>
      <c r="AW964" s="1" t="str">
        <f t="shared" si="115"/>
        <v>police/sheriff</v>
      </c>
      <c r="AX964" s="1" t="b">
        <f t="shared" si="116"/>
        <v>0</v>
      </c>
      <c r="AY964" s="1" t="b">
        <f t="shared" si="117"/>
        <v>0</v>
      </c>
      <c r="AZ964" s="1" t="b">
        <f t="shared" si="118"/>
        <v>0</v>
      </c>
      <c r="BA964" s="1" t="b">
        <f t="shared" si="119"/>
        <v>0</v>
      </c>
      <c r="BB964" s="1" t="b">
        <f t="shared" si="120"/>
        <v>1</v>
      </c>
    </row>
    <row r="965">
      <c r="A965" s="40" t="s">
        <v>4049</v>
      </c>
      <c r="B965" s="41">
        <v>43782.0</v>
      </c>
      <c r="C965" s="5" t="s">
        <v>3866</v>
      </c>
      <c r="D965" s="5" t="s">
        <v>423</v>
      </c>
      <c r="E965" s="5" t="s">
        <v>53</v>
      </c>
      <c r="F965" s="18" t="s">
        <v>1597</v>
      </c>
      <c r="G965" s="6" t="s">
        <v>1348</v>
      </c>
      <c r="H965" s="6" t="s">
        <v>2221</v>
      </c>
      <c r="I965" s="12"/>
      <c r="J965" s="14"/>
      <c r="K965" s="19" t="s">
        <v>83</v>
      </c>
      <c r="L965" s="5" t="s">
        <v>146</v>
      </c>
      <c r="M965" s="5" t="s">
        <v>3534</v>
      </c>
      <c r="N965" s="5" t="s">
        <v>3324</v>
      </c>
      <c r="O965" s="3" t="s">
        <v>3325</v>
      </c>
      <c r="P965" s="5"/>
      <c r="Q965" s="12"/>
      <c r="R965" s="56"/>
      <c r="S965" s="12"/>
      <c r="T965" s="262" t="s">
        <v>4050</v>
      </c>
      <c r="U965" s="5" t="s">
        <v>4051</v>
      </c>
      <c r="V965" s="5" t="s">
        <v>70</v>
      </c>
      <c r="W965" s="5" t="s">
        <v>69</v>
      </c>
      <c r="X965" s="5" t="str">
        <f t="shared" si="121"/>
        <v>police/sheriff
clean up/cover up</v>
      </c>
      <c r="Y965" s="5" t="s">
        <v>70</v>
      </c>
      <c r="Z965" s="5" t="s">
        <v>71</v>
      </c>
      <c r="AA965" s="5" t="str">
        <f t="shared" si="122"/>
        <v>police/sheriff
other</v>
      </c>
      <c r="AB965" s="5"/>
      <c r="AC965" s="5"/>
      <c r="AD965" s="5" t="str">
        <f t="shared" si="123"/>
        <v>
</v>
      </c>
      <c r="AE965" s="5"/>
      <c r="AF965" s="5"/>
      <c r="AG965" s="12" t="str">
        <f t="shared" si="124"/>
        <v>
</v>
      </c>
      <c r="AH965" s="12">
        <v>2.0</v>
      </c>
      <c r="AI965" s="12" t="str">
        <f t="shared" si="101"/>
        <v>Other</v>
      </c>
      <c r="AJ965" s="12" t="str">
        <f t="shared" si="102"/>
        <v>other</v>
      </c>
      <c r="AK965" s="22" t="str">
        <f t="shared" si="125"/>
        <v>clean up/cover up, other</v>
      </c>
      <c r="AL965" s="23" t="str">
        <f t="shared" si="104"/>
        <v>police/sheriff, police/sheriff</v>
      </c>
      <c r="AM965" s="1" t="str">
        <f t="shared" si="126"/>
        <v/>
      </c>
      <c r="AN965" s="2" t="b">
        <f t="shared" si="106"/>
        <v>0</v>
      </c>
      <c r="AO965" s="1" t="b">
        <f t="shared" si="107"/>
        <v>1</v>
      </c>
      <c r="AP965" s="1" t="str">
        <f t="shared" si="108"/>
        <v>clean up/cover up</v>
      </c>
      <c r="AQ965" s="1" t="b">
        <f t="shared" si="109"/>
        <v>0</v>
      </c>
      <c r="AR965" s="1" t="b">
        <f t="shared" si="110"/>
        <v>0</v>
      </c>
      <c r="AS965" s="1" t="b">
        <f t="shared" si="111"/>
        <v>1</v>
      </c>
      <c r="AT965" s="1" t="str">
        <f t="shared" si="112"/>
        <v>police/sheriff</v>
      </c>
      <c r="AU965" s="1" t="b">
        <f t="shared" si="113"/>
        <v>0</v>
      </c>
      <c r="AV965" s="1" t="b">
        <f t="shared" si="114"/>
        <v>1</v>
      </c>
      <c r="AW965" s="1" t="str">
        <f t="shared" si="115"/>
        <v>police/sheriff</v>
      </c>
      <c r="AX965" s="1" t="b">
        <f t="shared" si="116"/>
        <v>0</v>
      </c>
      <c r="AY965" s="1" t="b">
        <f t="shared" si="117"/>
        <v>0</v>
      </c>
      <c r="AZ965" s="1" t="b">
        <f t="shared" si="118"/>
        <v>0</v>
      </c>
      <c r="BA965" s="1" t="b">
        <f t="shared" si="119"/>
        <v>0</v>
      </c>
      <c r="BB965" s="1" t="b">
        <f t="shared" si="120"/>
        <v>1</v>
      </c>
    </row>
    <row r="966">
      <c r="A966" s="40" t="s">
        <v>4052</v>
      </c>
      <c r="B966" s="41">
        <v>43783.0</v>
      </c>
      <c r="C966" s="5" t="s">
        <v>1227</v>
      </c>
      <c r="D966" s="5" t="s">
        <v>333</v>
      </c>
      <c r="E966" s="5" t="s">
        <v>191</v>
      </c>
      <c r="F966" s="6" t="s">
        <v>881</v>
      </c>
      <c r="G966" s="26"/>
      <c r="H966" s="26"/>
      <c r="I966" s="12"/>
      <c r="J966" s="14"/>
      <c r="K966" s="19" t="s">
        <v>83</v>
      </c>
      <c r="L966" s="5" t="s">
        <v>212</v>
      </c>
      <c r="M966" s="5" t="s">
        <v>3534</v>
      </c>
      <c r="N966" s="5" t="s">
        <v>3324</v>
      </c>
      <c r="O966" s="5" t="s">
        <v>3444</v>
      </c>
      <c r="P966" s="40" t="s">
        <v>4053</v>
      </c>
      <c r="Q966" s="89"/>
      <c r="R966" s="12"/>
      <c r="S966" s="12"/>
      <c r="T966" s="185" t="s">
        <v>4054</v>
      </c>
      <c r="U966" s="12"/>
      <c r="V966" s="5" t="s">
        <v>70</v>
      </c>
      <c r="W966" s="5" t="s">
        <v>69</v>
      </c>
      <c r="X966" s="5" t="str">
        <f t="shared" si="121"/>
        <v>police/sheriff
clean up/cover up</v>
      </c>
      <c r="Y966" s="5" t="s">
        <v>163</v>
      </c>
      <c r="Z966" s="5" t="s">
        <v>111</v>
      </c>
      <c r="AA966" s="5" t="str">
        <f t="shared" si="122"/>
        <v>religious leaders
letters/statements</v>
      </c>
      <c r="AB966" s="5"/>
      <c r="AC966" s="5"/>
      <c r="AD966" s="5" t="str">
        <f t="shared" si="123"/>
        <v>
</v>
      </c>
      <c r="AE966" s="5"/>
      <c r="AF966" s="5"/>
      <c r="AG966" s="12" t="str">
        <f t="shared" si="124"/>
        <v>
</v>
      </c>
      <c r="AH966" s="12">
        <v>2.0</v>
      </c>
      <c r="AI966" s="12" t="str">
        <f t="shared" si="101"/>
        <v>Symbol</v>
      </c>
      <c r="AJ966" s="12" t="str">
        <f t="shared" si="102"/>
        <v>other</v>
      </c>
      <c r="AK966" s="22" t="str">
        <f t="shared" si="125"/>
        <v>clean up/cover up, letters/statements</v>
      </c>
      <c r="AL966" s="39" t="str">
        <f t="shared" si="104"/>
        <v>police/sheriff, religious leaders</v>
      </c>
      <c r="AM966" s="1" t="str">
        <f t="shared" si="126"/>
        <v/>
      </c>
      <c r="AN966" s="2" t="b">
        <f t="shared" si="106"/>
        <v>0</v>
      </c>
      <c r="AO966" s="1" t="b">
        <f t="shared" si="107"/>
        <v>1</v>
      </c>
      <c r="AP966" s="1" t="str">
        <f t="shared" si="108"/>
        <v>clean up/cover up</v>
      </c>
      <c r="AQ966" s="1" t="b">
        <f t="shared" si="109"/>
        <v>1</v>
      </c>
      <c r="AR966" s="1" t="b">
        <f t="shared" si="110"/>
        <v>1</v>
      </c>
      <c r="AS966" s="1" t="b">
        <f t="shared" si="111"/>
        <v>1</v>
      </c>
      <c r="AT966" s="1" t="str">
        <f t="shared" si="112"/>
        <v>police/sheriff</v>
      </c>
      <c r="AU966" s="1" t="b">
        <f t="shared" si="113"/>
        <v>0</v>
      </c>
      <c r="AV966" s="1" t="b">
        <f t="shared" si="114"/>
        <v>0</v>
      </c>
      <c r="AW966" s="1" t="str">
        <f t="shared" si="115"/>
        <v>None</v>
      </c>
      <c r="AX966" s="1" t="b">
        <f t="shared" si="116"/>
        <v>0</v>
      </c>
      <c r="AY966" s="1" t="b">
        <f t="shared" si="117"/>
        <v>0</v>
      </c>
      <c r="AZ966" s="1" t="b">
        <f t="shared" si="118"/>
        <v>0</v>
      </c>
      <c r="BA966" s="1" t="b">
        <f t="shared" si="119"/>
        <v>0</v>
      </c>
      <c r="BB966" s="1" t="b">
        <f t="shared" si="120"/>
        <v>1</v>
      </c>
    </row>
    <row r="967">
      <c r="A967" s="70" t="s">
        <v>4055</v>
      </c>
      <c r="B967" s="71">
        <v>43795.0</v>
      </c>
      <c r="C967" s="5" t="s">
        <v>4056</v>
      </c>
      <c r="D967" s="42" t="s">
        <v>333</v>
      </c>
      <c r="E967" s="42" t="s">
        <v>53</v>
      </c>
      <c r="F967" s="6" t="s">
        <v>881</v>
      </c>
      <c r="G967" s="18"/>
      <c r="H967" s="18"/>
      <c r="I967" s="103"/>
      <c r="J967" s="14"/>
      <c r="K967" s="19" t="s">
        <v>83</v>
      </c>
      <c r="L967" s="42" t="s">
        <v>59</v>
      </c>
      <c r="M967" s="42" t="s">
        <v>3534</v>
      </c>
      <c r="N967" s="42" t="s">
        <v>3324</v>
      </c>
      <c r="O967" s="85" t="s">
        <v>62</v>
      </c>
      <c r="P967" s="188"/>
      <c r="Q967" s="255"/>
      <c r="R967" s="56"/>
      <c r="S967" s="42" t="s">
        <v>88</v>
      </c>
      <c r="T967" s="11" t="s">
        <v>4057</v>
      </c>
      <c r="U967" s="103"/>
      <c r="V967" s="42" t="s">
        <v>636</v>
      </c>
      <c r="W967" s="42" t="s">
        <v>71</v>
      </c>
      <c r="X967" s="5" t="str">
        <f t="shared" si="121"/>
        <v>homeowner/car owner
other</v>
      </c>
      <c r="Y967" s="42"/>
      <c r="Z967" s="42"/>
      <c r="AA967" s="5" t="str">
        <f t="shared" si="122"/>
        <v>
</v>
      </c>
      <c r="AB967" s="42"/>
      <c r="AC967" s="42"/>
      <c r="AD967" s="5" t="str">
        <f t="shared" si="123"/>
        <v>
</v>
      </c>
      <c r="AE967" s="42"/>
      <c r="AF967" s="42"/>
      <c r="AG967" s="12" t="str">
        <f t="shared" si="124"/>
        <v>
</v>
      </c>
      <c r="AH967" s="12">
        <v>1.0</v>
      </c>
      <c r="AI967" s="12" t="str">
        <f t="shared" si="101"/>
        <v>Symbol</v>
      </c>
      <c r="AJ967" s="12" t="str">
        <f t="shared" si="102"/>
        <v>other</v>
      </c>
      <c r="AK967" s="22" t="str">
        <f t="shared" si="125"/>
        <v>other</v>
      </c>
      <c r="AL967" s="39" t="str">
        <f t="shared" si="104"/>
        <v>other</v>
      </c>
      <c r="AM967" s="1" t="str">
        <f t="shared" si="126"/>
        <v/>
      </c>
      <c r="AN967" s="2" t="b">
        <f t="shared" si="106"/>
        <v>0</v>
      </c>
      <c r="AO967" s="1" t="b">
        <f t="shared" si="107"/>
        <v>0</v>
      </c>
      <c r="AP967" s="1" t="str">
        <f t="shared" si="108"/>
        <v>no involvement</v>
      </c>
      <c r="AQ967" s="1" t="b">
        <f t="shared" si="109"/>
        <v>0</v>
      </c>
      <c r="AR967" s="1" t="b">
        <f t="shared" si="110"/>
        <v>0</v>
      </c>
      <c r="AS967" s="1" t="b">
        <f t="shared" si="111"/>
        <v>0</v>
      </c>
      <c r="AT967" s="1" t="str">
        <f t="shared" si="112"/>
        <v>None</v>
      </c>
      <c r="AU967" s="1" t="b">
        <f t="shared" si="113"/>
        <v>0</v>
      </c>
      <c r="AV967" s="1" t="b">
        <f t="shared" si="114"/>
        <v>1</v>
      </c>
      <c r="AW967" s="1" t="str">
        <f t="shared" si="115"/>
        <v>homeowner/car owner</v>
      </c>
      <c r="AX967" s="1" t="b">
        <f t="shared" si="116"/>
        <v>0</v>
      </c>
      <c r="AY967" s="1" t="b">
        <f t="shared" si="117"/>
        <v>0</v>
      </c>
      <c r="AZ967" s="1" t="b">
        <f t="shared" si="118"/>
        <v>0</v>
      </c>
      <c r="BA967" s="1" t="b">
        <f t="shared" si="119"/>
        <v>0</v>
      </c>
      <c r="BB967" s="1" t="b">
        <f t="shared" si="120"/>
        <v>0</v>
      </c>
    </row>
    <row r="968">
      <c r="A968" s="70" t="s">
        <v>4058</v>
      </c>
      <c r="B968" s="71">
        <v>43802.0</v>
      </c>
      <c r="C968" s="5" t="s">
        <v>4059</v>
      </c>
      <c r="D968" s="42" t="s">
        <v>95</v>
      </c>
      <c r="E968" s="42" t="s">
        <v>53</v>
      </c>
      <c r="F968" s="18" t="s">
        <v>55</v>
      </c>
      <c r="G968" s="6" t="s">
        <v>139</v>
      </c>
      <c r="H968" s="6"/>
      <c r="I968" s="103"/>
      <c r="J968" s="27"/>
      <c r="K968" s="19" t="s">
        <v>83</v>
      </c>
      <c r="L968" s="3" t="s">
        <v>59</v>
      </c>
      <c r="M968" s="42" t="s">
        <v>3486</v>
      </c>
      <c r="N968" s="42" t="s">
        <v>3324</v>
      </c>
      <c r="O968" s="42" t="s">
        <v>4060</v>
      </c>
      <c r="P968" s="274" t="s">
        <v>4061</v>
      </c>
      <c r="Q968" s="103"/>
      <c r="R968" s="42"/>
      <c r="S968" s="42"/>
      <c r="T968" s="11" t="s">
        <v>2495</v>
      </c>
      <c r="U968" s="42" t="s">
        <v>4062</v>
      </c>
      <c r="V968" s="42" t="s">
        <v>70</v>
      </c>
      <c r="W968" s="42" t="s">
        <v>71</v>
      </c>
      <c r="X968" s="5" t="str">
        <f t="shared" si="121"/>
        <v>police/sheriff
other</v>
      </c>
      <c r="Y968" s="42"/>
      <c r="Z968" s="42"/>
      <c r="AA968" s="5" t="str">
        <f t="shared" si="122"/>
        <v>
</v>
      </c>
      <c r="AB968" s="42"/>
      <c r="AC968" s="42"/>
      <c r="AD968" s="5" t="str">
        <f t="shared" si="123"/>
        <v>
</v>
      </c>
      <c r="AE968" s="42"/>
      <c r="AF968" s="42"/>
      <c r="AG968" s="12" t="str">
        <f t="shared" si="124"/>
        <v>
</v>
      </c>
      <c r="AH968" s="12">
        <v>1.0</v>
      </c>
      <c r="AI968" s="12" t="str">
        <f t="shared" si="101"/>
        <v>Graffiti</v>
      </c>
      <c r="AJ968" s="12" t="str">
        <f t="shared" si="102"/>
        <v>graffiti</v>
      </c>
      <c r="AK968" s="22" t="str">
        <f t="shared" si="125"/>
        <v>other</v>
      </c>
      <c r="AL968" s="23" t="str">
        <f t="shared" si="104"/>
        <v>other</v>
      </c>
      <c r="AM968" s="1" t="str">
        <f t="shared" si="126"/>
        <v/>
      </c>
      <c r="AN968" s="2" t="b">
        <f t="shared" si="106"/>
        <v>0</v>
      </c>
      <c r="AO968" s="1" t="b">
        <f t="shared" si="107"/>
        <v>1</v>
      </c>
      <c r="AP968" s="1" t="str">
        <f t="shared" si="108"/>
        <v>other</v>
      </c>
      <c r="AQ968" s="1" t="b">
        <f t="shared" si="109"/>
        <v>0</v>
      </c>
      <c r="AR968" s="1" t="b">
        <f t="shared" si="110"/>
        <v>0</v>
      </c>
      <c r="AS968" s="1" t="b">
        <f t="shared" si="111"/>
        <v>0</v>
      </c>
      <c r="AT968" s="1" t="str">
        <f t="shared" si="112"/>
        <v>None</v>
      </c>
      <c r="AU968" s="1" t="b">
        <f t="shared" si="113"/>
        <v>0</v>
      </c>
      <c r="AV968" s="1" t="b">
        <f t="shared" si="114"/>
        <v>1</v>
      </c>
      <c r="AW968" s="1" t="str">
        <f t="shared" si="115"/>
        <v>police/sheriff</v>
      </c>
      <c r="AX968" s="1" t="b">
        <f t="shared" si="116"/>
        <v>0</v>
      </c>
      <c r="AY968" s="1" t="b">
        <f t="shared" si="117"/>
        <v>0</v>
      </c>
      <c r="AZ968" s="1" t="b">
        <f t="shared" si="118"/>
        <v>0</v>
      </c>
      <c r="BA968" s="1" t="b">
        <f t="shared" si="119"/>
        <v>0</v>
      </c>
      <c r="BB968" s="1" t="b">
        <f t="shared" si="120"/>
        <v>1</v>
      </c>
    </row>
    <row r="969">
      <c r="A969" s="70" t="s">
        <v>4063</v>
      </c>
      <c r="B969" s="71">
        <v>43809.0</v>
      </c>
      <c r="C969" s="5" t="s">
        <v>753</v>
      </c>
      <c r="D969" s="42" t="s">
        <v>138</v>
      </c>
      <c r="E969" s="42" t="s">
        <v>96</v>
      </c>
      <c r="F969" s="18" t="s">
        <v>82</v>
      </c>
      <c r="G969" s="18"/>
      <c r="H969" s="18"/>
      <c r="I969" s="103"/>
      <c r="J969" s="27"/>
      <c r="K969" s="19" t="s">
        <v>83</v>
      </c>
      <c r="L969" s="42" t="s">
        <v>59</v>
      </c>
      <c r="M969" s="42" t="s">
        <v>3534</v>
      </c>
      <c r="N969" s="42" t="s">
        <v>3324</v>
      </c>
      <c r="O969" s="42" t="s">
        <v>4064</v>
      </c>
      <c r="P969" s="274" t="s">
        <v>4065</v>
      </c>
      <c r="Q969" s="103"/>
      <c r="R969" s="42"/>
      <c r="S969" s="103"/>
      <c r="T969" s="161" t="s">
        <v>4066</v>
      </c>
      <c r="U969" s="42" t="s">
        <v>4067</v>
      </c>
      <c r="V969" s="42"/>
      <c r="W969" s="42"/>
      <c r="X969" s="5" t="str">
        <f t="shared" si="121"/>
        <v>
</v>
      </c>
      <c r="Y969" s="42"/>
      <c r="Z969" s="42"/>
      <c r="AA969" s="5" t="str">
        <f t="shared" si="122"/>
        <v>
</v>
      </c>
      <c r="AB969" s="42"/>
      <c r="AC969" s="42"/>
      <c r="AD969" s="5" t="str">
        <f t="shared" si="123"/>
        <v>
</v>
      </c>
      <c r="AE969" s="42"/>
      <c r="AF969" s="42"/>
      <c r="AG969" s="12" t="str">
        <f t="shared" si="124"/>
        <v>
</v>
      </c>
      <c r="AH969" s="12">
        <v>0.0</v>
      </c>
      <c r="AI969" s="12" t="str">
        <f t="shared" si="101"/>
        <v>Other</v>
      </c>
      <c r="AJ969" s="12" t="str">
        <f t="shared" si="102"/>
        <v>none</v>
      </c>
      <c r="AK969" s="22" t="str">
        <f t="shared" si="125"/>
        <v/>
      </c>
      <c r="AL969" s="23" t="str">
        <f t="shared" si="104"/>
        <v/>
      </c>
      <c r="AM969" s="1" t="str">
        <f t="shared" si="126"/>
        <v/>
      </c>
      <c r="AN969" s="2" t="b">
        <f t="shared" si="106"/>
        <v>0</v>
      </c>
      <c r="AO969" s="1" t="b">
        <f t="shared" si="107"/>
        <v>0</v>
      </c>
      <c r="AP969" s="1" t="str">
        <f t="shared" si="108"/>
        <v>no involvement</v>
      </c>
      <c r="AQ969" s="1" t="b">
        <f t="shared" si="109"/>
        <v>0</v>
      </c>
      <c r="AR969" s="1" t="b">
        <f t="shared" si="110"/>
        <v>0</v>
      </c>
      <c r="AS969" s="1" t="b">
        <f t="shared" si="111"/>
        <v>0</v>
      </c>
      <c r="AT969" s="1" t="str">
        <f t="shared" si="112"/>
        <v>None</v>
      </c>
      <c r="AU969" s="1" t="b">
        <f t="shared" si="113"/>
        <v>0</v>
      </c>
      <c r="AV969" s="1" t="b">
        <f t="shared" si="114"/>
        <v>0</v>
      </c>
      <c r="AW969" s="1" t="str">
        <f t="shared" si="115"/>
        <v>None</v>
      </c>
      <c r="AX969" s="1" t="b">
        <f t="shared" si="116"/>
        <v>0</v>
      </c>
      <c r="AY969" s="1" t="b">
        <f t="shared" si="117"/>
        <v>0</v>
      </c>
      <c r="AZ969" s="1" t="b">
        <f t="shared" si="118"/>
        <v>0</v>
      </c>
      <c r="BA969" s="1" t="b">
        <f t="shared" si="119"/>
        <v>0</v>
      </c>
      <c r="BB969" s="1" t="b">
        <f t="shared" si="120"/>
        <v>0</v>
      </c>
    </row>
    <row r="970">
      <c r="A970" s="70" t="s">
        <v>4068</v>
      </c>
      <c r="B970" s="71">
        <v>43812.0</v>
      </c>
      <c r="C970" s="5" t="s">
        <v>4069</v>
      </c>
      <c r="D970" s="42" t="s">
        <v>1413</v>
      </c>
      <c r="E970" s="42" t="s">
        <v>53</v>
      </c>
      <c r="F970" s="18" t="s">
        <v>82</v>
      </c>
      <c r="G970" s="18"/>
      <c r="H970" s="18"/>
      <c r="I970" s="103"/>
      <c r="J970" s="27"/>
      <c r="K970" s="19" t="s">
        <v>83</v>
      </c>
      <c r="L970" s="42" t="s">
        <v>146</v>
      </c>
      <c r="M970" s="42" t="s">
        <v>3534</v>
      </c>
      <c r="N970" s="42" t="s">
        <v>3324</v>
      </c>
      <c r="O970" s="3" t="s">
        <v>909</v>
      </c>
      <c r="P970" s="42"/>
      <c r="Q970" s="103"/>
      <c r="R970" s="103"/>
      <c r="S970" s="103"/>
      <c r="T970" s="11" t="s">
        <v>4070</v>
      </c>
      <c r="U970" s="42"/>
      <c r="V970" s="42"/>
      <c r="W970" s="42"/>
      <c r="X970" s="5" t="str">
        <f t="shared" si="121"/>
        <v>
</v>
      </c>
      <c r="Y970" s="42"/>
      <c r="Z970" s="42"/>
      <c r="AA970" s="5" t="str">
        <f t="shared" si="122"/>
        <v>
</v>
      </c>
      <c r="AB970" s="42"/>
      <c r="AC970" s="42"/>
      <c r="AD970" s="5" t="str">
        <f t="shared" si="123"/>
        <v>
</v>
      </c>
      <c r="AE970" s="42"/>
      <c r="AF970" s="42"/>
      <c r="AG970" s="12" t="str">
        <f t="shared" si="124"/>
        <v>
</v>
      </c>
      <c r="AH970" s="12">
        <v>0.0</v>
      </c>
      <c r="AI970" s="12" t="str">
        <f t="shared" si="101"/>
        <v>Other</v>
      </c>
      <c r="AJ970" s="12" t="str">
        <f t="shared" si="102"/>
        <v>none</v>
      </c>
      <c r="AK970" s="22" t="str">
        <f t="shared" si="125"/>
        <v/>
      </c>
      <c r="AL970" s="23" t="str">
        <f t="shared" si="104"/>
        <v/>
      </c>
      <c r="AM970" s="1" t="str">
        <f t="shared" si="126"/>
        <v/>
      </c>
      <c r="AN970" s="2" t="b">
        <f t="shared" si="106"/>
        <v>0</v>
      </c>
      <c r="AO970" s="1" t="b">
        <f t="shared" si="107"/>
        <v>0</v>
      </c>
      <c r="AP970" s="1" t="str">
        <f t="shared" si="108"/>
        <v>no involvement</v>
      </c>
      <c r="AQ970" s="1" t="b">
        <f t="shared" si="109"/>
        <v>0</v>
      </c>
      <c r="AR970" s="1" t="b">
        <f t="shared" si="110"/>
        <v>0</v>
      </c>
      <c r="AS970" s="1" t="b">
        <f t="shared" si="111"/>
        <v>0</v>
      </c>
      <c r="AT970" s="1" t="str">
        <f t="shared" si="112"/>
        <v>None</v>
      </c>
      <c r="AU970" s="1" t="b">
        <f t="shared" si="113"/>
        <v>0</v>
      </c>
      <c r="AV970" s="1" t="b">
        <f t="shared" si="114"/>
        <v>0</v>
      </c>
      <c r="AW970" s="1" t="str">
        <f t="shared" si="115"/>
        <v>None</v>
      </c>
      <c r="AX970" s="1" t="b">
        <f t="shared" si="116"/>
        <v>0</v>
      </c>
      <c r="AY970" s="1" t="b">
        <f t="shared" si="117"/>
        <v>0</v>
      </c>
      <c r="AZ970" s="1" t="b">
        <f t="shared" si="118"/>
        <v>0</v>
      </c>
      <c r="BA970" s="1" t="b">
        <f t="shared" si="119"/>
        <v>0</v>
      </c>
      <c r="BB970" s="1" t="b">
        <f t="shared" si="120"/>
        <v>0</v>
      </c>
    </row>
    <row r="971">
      <c r="A971" s="70" t="s">
        <v>4071</v>
      </c>
      <c r="B971" s="71">
        <v>43815.0</v>
      </c>
      <c r="C971" s="5" t="s">
        <v>3381</v>
      </c>
      <c r="D971" s="42" t="s">
        <v>74</v>
      </c>
      <c r="E971" s="42" t="s">
        <v>1103</v>
      </c>
      <c r="F971" s="18" t="s">
        <v>82</v>
      </c>
      <c r="G971" s="18"/>
      <c r="H971" s="18"/>
      <c r="I971" s="103"/>
      <c r="J971" s="27"/>
      <c r="K971" s="19" t="s">
        <v>83</v>
      </c>
      <c r="L971" s="3" t="s">
        <v>59</v>
      </c>
      <c r="M971" s="42" t="s">
        <v>4072</v>
      </c>
      <c r="N971" s="42" t="s">
        <v>3324</v>
      </c>
      <c r="O971" s="42" t="s">
        <v>214</v>
      </c>
      <c r="P971" s="274" t="s">
        <v>4073</v>
      </c>
      <c r="Q971" s="255"/>
      <c r="R971" s="103"/>
      <c r="S971" s="103"/>
      <c r="T971" s="11" t="s">
        <v>4074</v>
      </c>
      <c r="U971" s="42"/>
      <c r="V971" s="42"/>
      <c r="W971" s="42"/>
      <c r="X971" s="5" t="str">
        <f t="shared" si="121"/>
        <v>
</v>
      </c>
      <c r="Y971" s="42"/>
      <c r="Z971" s="42"/>
      <c r="AA971" s="5" t="str">
        <f t="shared" si="122"/>
        <v>
</v>
      </c>
      <c r="AB971" s="42"/>
      <c r="AC971" s="42"/>
      <c r="AD971" s="5" t="str">
        <f t="shared" si="123"/>
        <v>
</v>
      </c>
      <c r="AE971" s="42"/>
      <c r="AF971" s="42"/>
      <c r="AG971" s="12" t="str">
        <f t="shared" si="124"/>
        <v>
</v>
      </c>
      <c r="AH971" s="12">
        <v>0.0</v>
      </c>
      <c r="AI971" s="12" t="str">
        <f t="shared" si="101"/>
        <v>Other</v>
      </c>
      <c r="AJ971" s="12" t="str">
        <f t="shared" si="102"/>
        <v>none</v>
      </c>
      <c r="AK971" s="22" t="str">
        <f t="shared" si="125"/>
        <v/>
      </c>
      <c r="AL971" s="39" t="str">
        <f t="shared" si="104"/>
        <v/>
      </c>
      <c r="AM971" s="1" t="str">
        <f t="shared" si="126"/>
        <v/>
      </c>
      <c r="AN971" s="2" t="b">
        <f t="shared" si="106"/>
        <v>0</v>
      </c>
      <c r="AO971" s="1" t="b">
        <f t="shared" si="107"/>
        <v>0</v>
      </c>
      <c r="AP971" s="1" t="str">
        <f t="shared" si="108"/>
        <v>no involvement</v>
      </c>
      <c r="AQ971" s="1" t="b">
        <f t="shared" si="109"/>
        <v>0</v>
      </c>
      <c r="AR971" s="1" t="b">
        <f t="shared" si="110"/>
        <v>0</v>
      </c>
      <c r="AS971" s="1" t="b">
        <f t="shared" si="111"/>
        <v>0</v>
      </c>
      <c r="AT971" s="1" t="str">
        <f t="shared" si="112"/>
        <v>None</v>
      </c>
      <c r="AU971" s="1" t="b">
        <f t="shared" si="113"/>
        <v>0</v>
      </c>
      <c r="AV971" s="1" t="b">
        <f t="shared" si="114"/>
        <v>0</v>
      </c>
      <c r="AW971" s="1" t="str">
        <f t="shared" si="115"/>
        <v>None</v>
      </c>
      <c r="AX971" s="1" t="b">
        <f t="shared" si="116"/>
        <v>0</v>
      </c>
      <c r="AY971" s="1" t="b">
        <f t="shared" si="117"/>
        <v>0</v>
      </c>
      <c r="AZ971" s="1" t="b">
        <f t="shared" si="118"/>
        <v>0</v>
      </c>
      <c r="BA971" s="1" t="b">
        <f t="shared" si="119"/>
        <v>0</v>
      </c>
      <c r="BB971" s="1" t="b">
        <f t="shared" si="120"/>
        <v>0</v>
      </c>
    </row>
    <row r="972">
      <c r="A972" s="62" t="s">
        <v>4075</v>
      </c>
      <c r="B972" s="63">
        <v>43842.0</v>
      </c>
      <c r="C972" s="5" t="s">
        <v>1288</v>
      </c>
      <c r="D972" s="5" t="s">
        <v>333</v>
      </c>
      <c r="E972" s="5" t="s">
        <v>53</v>
      </c>
      <c r="F972" s="18" t="s">
        <v>82</v>
      </c>
      <c r="G972" s="18"/>
      <c r="H972" s="18"/>
      <c r="I972" s="12"/>
      <c r="J972" s="14"/>
      <c r="K972" s="19" t="s">
        <v>83</v>
      </c>
      <c r="L972" s="5" t="s">
        <v>146</v>
      </c>
      <c r="M972" s="5" t="s">
        <v>84</v>
      </c>
      <c r="N972" s="5" t="s">
        <v>3324</v>
      </c>
      <c r="O972" s="5" t="s">
        <v>214</v>
      </c>
      <c r="P972" s="64"/>
      <c r="Q972" s="5" t="s">
        <v>134</v>
      </c>
      <c r="R972" s="3"/>
      <c r="S972" s="12"/>
      <c r="T972" s="65" t="s">
        <v>4076</v>
      </c>
      <c r="U972" s="5" t="s">
        <v>4077</v>
      </c>
      <c r="V972" s="5" t="s">
        <v>70</v>
      </c>
      <c r="W972" s="5" t="s">
        <v>71</v>
      </c>
      <c r="X972" s="5" t="str">
        <f t="shared" si="121"/>
        <v>police/sheriff
other</v>
      </c>
      <c r="Y972" s="5" t="s">
        <v>380</v>
      </c>
      <c r="Z972" s="5" t="s">
        <v>111</v>
      </c>
      <c r="AA972" s="5" t="str">
        <f t="shared" si="122"/>
        <v>representative/senator
letters/statements</v>
      </c>
      <c r="AB972" s="5"/>
      <c r="AC972" s="5"/>
      <c r="AD972" s="5" t="str">
        <f t="shared" si="123"/>
        <v>
</v>
      </c>
      <c r="AE972" s="5"/>
      <c r="AF972" s="5"/>
      <c r="AG972" s="12" t="str">
        <f t="shared" si="124"/>
        <v>
</v>
      </c>
      <c r="AH972" s="12">
        <v>2.0</v>
      </c>
      <c r="AI972" s="12" t="str">
        <f t="shared" si="101"/>
        <v>Other</v>
      </c>
      <c r="AJ972" s="12" t="str">
        <f t="shared" si="102"/>
        <v>none</v>
      </c>
      <c r="AK972" s="22" t="str">
        <f t="shared" si="125"/>
        <v>other, letters/statements</v>
      </c>
      <c r="AL972" s="23" t="str">
        <f t="shared" si="104"/>
        <v>police/sheriff, representative/senator</v>
      </c>
      <c r="AM972" s="1" t="str">
        <f t="shared" si="126"/>
        <v>Jewish Community</v>
      </c>
      <c r="AN972" s="2" t="b">
        <f t="shared" si="106"/>
        <v>0</v>
      </c>
      <c r="AO972" s="1" t="b">
        <f t="shared" si="107"/>
        <v>1</v>
      </c>
      <c r="AP972" s="1" t="str">
        <f t="shared" si="108"/>
        <v>other</v>
      </c>
      <c r="AQ972" s="1" t="b">
        <f t="shared" si="109"/>
        <v>0</v>
      </c>
      <c r="AR972" s="1" t="b">
        <f t="shared" si="110"/>
        <v>1</v>
      </c>
      <c r="AS972" s="1" t="b">
        <f t="shared" si="111"/>
        <v>0</v>
      </c>
      <c r="AT972" s="1" t="str">
        <f t="shared" si="112"/>
        <v>None</v>
      </c>
      <c r="AU972" s="1" t="b">
        <f t="shared" si="113"/>
        <v>0</v>
      </c>
      <c r="AV972" s="1" t="b">
        <f t="shared" si="114"/>
        <v>1</v>
      </c>
      <c r="AW972" s="1" t="str">
        <f t="shared" si="115"/>
        <v>police/sheriff</v>
      </c>
      <c r="AX972" s="1" t="b">
        <f t="shared" si="116"/>
        <v>0</v>
      </c>
      <c r="AY972" s="1" t="b">
        <f t="shared" si="117"/>
        <v>0</v>
      </c>
      <c r="AZ972" s="1" t="b">
        <f t="shared" si="118"/>
        <v>0</v>
      </c>
      <c r="BA972" s="1" t="b">
        <f t="shared" si="119"/>
        <v>0</v>
      </c>
      <c r="BB972" s="1" t="b">
        <f t="shared" si="120"/>
        <v>1</v>
      </c>
    </row>
    <row r="973">
      <c r="A973" s="62" t="s">
        <v>4078</v>
      </c>
      <c r="B973" s="63">
        <v>43844.0</v>
      </c>
      <c r="C973" s="5" t="s">
        <v>4079</v>
      </c>
      <c r="D973" s="5" t="s">
        <v>95</v>
      </c>
      <c r="E973" s="5" t="s">
        <v>53</v>
      </c>
      <c r="F973" s="18" t="s">
        <v>4080</v>
      </c>
      <c r="G973" s="6"/>
      <c r="H973" s="6"/>
      <c r="I973" s="5" t="s">
        <v>4081</v>
      </c>
      <c r="J973" s="27"/>
      <c r="K973" s="19" t="s">
        <v>83</v>
      </c>
      <c r="L973" s="5" t="s">
        <v>146</v>
      </c>
      <c r="M973" s="5" t="s">
        <v>3534</v>
      </c>
      <c r="N973" s="5" t="s">
        <v>3324</v>
      </c>
      <c r="O973" s="5" t="s">
        <v>275</v>
      </c>
      <c r="P973" s="64"/>
      <c r="Q973" s="5" t="s">
        <v>883</v>
      </c>
      <c r="R973" s="12"/>
      <c r="S973" s="12"/>
      <c r="T973" s="65" t="s">
        <v>4082</v>
      </c>
      <c r="U973" s="5" t="s">
        <v>4083</v>
      </c>
      <c r="V973" s="5" t="s">
        <v>109</v>
      </c>
      <c r="W973" s="5" t="s">
        <v>111</v>
      </c>
      <c r="X973" s="5" t="str">
        <f t="shared" si="121"/>
        <v>mayor/council member
letters/statements</v>
      </c>
      <c r="Y973" s="5" t="s">
        <v>70</v>
      </c>
      <c r="Z973" s="5" t="s">
        <v>71</v>
      </c>
      <c r="AA973" s="5" t="str">
        <f t="shared" si="122"/>
        <v>police/sheriff
other</v>
      </c>
      <c r="AB973" s="5"/>
      <c r="AC973" s="5"/>
      <c r="AD973" s="5" t="str">
        <f t="shared" si="123"/>
        <v>
</v>
      </c>
      <c r="AE973" s="5"/>
      <c r="AF973" s="5"/>
      <c r="AG973" s="12" t="str">
        <f t="shared" si="124"/>
        <v>
</v>
      </c>
      <c r="AH973" s="12">
        <v>2.0</v>
      </c>
      <c r="AI973" s="12" t="str">
        <f t="shared" si="101"/>
        <v>Other</v>
      </c>
      <c r="AJ973" s="12" t="str">
        <f t="shared" si="102"/>
        <v>other</v>
      </c>
      <c r="AK973" s="22" t="str">
        <f t="shared" si="125"/>
        <v>letters/statements, other</v>
      </c>
      <c r="AL973" s="23" t="str">
        <f t="shared" si="104"/>
        <v>mayor/council member, police/sheriff</v>
      </c>
      <c r="AM973" s="1" t="str">
        <f t="shared" si="126"/>
        <v>multiple</v>
      </c>
      <c r="AN973" s="2" t="b">
        <f t="shared" si="106"/>
        <v>0</v>
      </c>
      <c r="AO973" s="1" t="b">
        <f t="shared" si="107"/>
        <v>1</v>
      </c>
      <c r="AP973" s="1" t="str">
        <f t="shared" si="108"/>
        <v>other</v>
      </c>
      <c r="AQ973" s="1" t="b">
        <f t="shared" si="109"/>
        <v>0</v>
      </c>
      <c r="AR973" s="1" t="b">
        <f t="shared" si="110"/>
        <v>1</v>
      </c>
      <c r="AS973" s="1" t="b">
        <f t="shared" si="111"/>
        <v>0</v>
      </c>
      <c r="AT973" s="1" t="str">
        <f t="shared" si="112"/>
        <v>None</v>
      </c>
      <c r="AU973" s="1" t="b">
        <f t="shared" si="113"/>
        <v>0</v>
      </c>
      <c r="AV973" s="1" t="b">
        <f t="shared" si="114"/>
        <v>1</v>
      </c>
      <c r="AW973" s="1" t="str">
        <f t="shared" si="115"/>
        <v>police/sheriff</v>
      </c>
      <c r="AX973" s="1" t="b">
        <f t="shared" si="116"/>
        <v>0</v>
      </c>
      <c r="AY973" s="1" t="b">
        <f t="shared" si="117"/>
        <v>0</v>
      </c>
      <c r="AZ973" s="1" t="b">
        <f t="shared" si="118"/>
        <v>0</v>
      </c>
      <c r="BA973" s="1" t="b">
        <f t="shared" si="119"/>
        <v>0</v>
      </c>
      <c r="BB973" s="1" t="b">
        <f t="shared" si="120"/>
        <v>1</v>
      </c>
    </row>
    <row r="974">
      <c r="A974" s="62" t="s">
        <v>4084</v>
      </c>
      <c r="B974" s="63">
        <v>43850.0</v>
      </c>
      <c r="C974" s="5" t="s">
        <v>209</v>
      </c>
      <c r="D974" s="5" t="s">
        <v>210</v>
      </c>
      <c r="E974" s="5" t="s">
        <v>53</v>
      </c>
      <c r="F974" s="18" t="s">
        <v>139</v>
      </c>
      <c r="G974" s="6"/>
      <c r="H974" s="6"/>
      <c r="I974" s="5"/>
      <c r="J974" s="27"/>
      <c r="K974" s="19" t="s">
        <v>83</v>
      </c>
      <c r="L974" s="5" t="s">
        <v>316</v>
      </c>
      <c r="M974" s="5" t="s">
        <v>84</v>
      </c>
      <c r="N974" s="5" t="s">
        <v>3324</v>
      </c>
      <c r="O974" s="5" t="s">
        <v>214</v>
      </c>
      <c r="P974" s="64"/>
      <c r="Q974" s="5"/>
      <c r="R974" s="103"/>
      <c r="S974" s="12"/>
      <c r="T974" s="65" t="s">
        <v>4085</v>
      </c>
      <c r="U974" s="5"/>
      <c r="V974" s="5" t="s">
        <v>70</v>
      </c>
      <c r="W974" s="5" t="s">
        <v>71</v>
      </c>
      <c r="X974" s="5" t="str">
        <f t="shared" si="121"/>
        <v>police/sheriff
other</v>
      </c>
      <c r="Y974" s="5"/>
      <c r="Z974" s="5"/>
      <c r="AA974" s="5" t="str">
        <f t="shared" si="122"/>
        <v>
</v>
      </c>
      <c r="AB974" s="5"/>
      <c r="AC974" s="5"/>
      <c r="AD974" s="5" t="str">
        <f t="shared" si="123"/>
        <v>
</v>
      </c>
      <c r="AE974" s="5"/>
      <c r="AF974" s="5"/>
      <c r="AG974" s="12" t="str">
        <f t="shared" si="124"/>
        <v>
</v>
      </c>
      <c r="AH974" s="12">
        <v>1.0</v>
      </c>
      <c r="AI974" s="12" t="str">
        <f t="shared" si="101"/>
        <v>Symbol</v>
      </c>
      <c r="AJ974" s="12" t="str">
        <f t="shared" si="102"/>
        <v>hate-symbol</v>
      </c>
      <c r="AK974" s="22" t="str">
        <f t="shared" si="125"/>
        <v>other</v>
      </c>
      <c r="AL974" s="23" t="str">
        <f t="shared" si="104"/>
        <v>other</v>
      </c>
      <c r="AM974" s="1" t="str">
        <f t="shared" si="126"/>
        <v/>
      </c>
      <c r="AN974" s="2" t="b">
        <f t="shared" si="106"/>
        <v>0</v>
      </c>
      <c r="AO974" s="1" t="b">
        <f t="shared" si="107"/>
        <v>1</v>
      </c>
      <c r="AP974" s="1" t="str">
        <f t="shared" si="108"/>
        <v>other</v>
      </c>
      <c r="AQ974" s="1" t="b">
        <f t="shared" si="109"/>
        <v>0</v>
      </c>
      <c r="AR974" s="1" t="b">
        <f t="shared" si="110"/>
        <v>0</v>
      </c>
      <c r="AS974" s="1" t="b">
        <f t="shared" si="111"/>
        <v>0</v>
      </c>
      <c r="AT974" s="1" t="str">
        <f t="shared" si="112"/>
        <v>None</v>
      </c>
      <c r="AU974" s="1" t="b">
        <f t="shared" si="113"/>
        <v>0</v>
      </c>
      <c r="AV974" s="1" t="b">
        <f t="shared" si="114"/>
        <v>1</v>
      </c>
      <c r="AW974" s="1" t="str">
        <f t="shared" si="115"/>
        <v>police/sheriff</v>
      </c>
      <c r="AX974" s="1" t="b">
        <f t="shared" si="116"/>
        <v>0</v>
      </c>
      <c r="AY974" s="1" t="b">
        <f t="shared" si="117"/>
        <v>0</v>
      </c>
      <c r="AZ974" s="1" t="b">
        <f t="shared" si="118"/>
        <v>0</v>
      </c>
      <c r="BA974" s="1" t="b">
        <f t="shared" si="119"/>
        <v>0</v>
      </c>
      <c r="BB974" s="1" t="b">
        <f t="shared" si="120"/>
        <v>1</v>
      </c>
    </row>
    <row r="975">
      <c r="A975" s="62" t="s">
        <v>4086</v>
      </c>
      <c r="B975" s="63">
        <v>43852.0</v>
      </c>
      <c r="C975" s="5" t="s">
        <v>247</v>
      </c>
      <c r="D975" s="5" t="s">
        <v>124</v>
      </c>
      <c r="E975" s="5" t="s">
        <v>53</v>
      </c>
      <c r="F975" s="18" t="s">
        <v>446</v>
      </c>
      <c r="G975" s="6"/>
      <c r="H975" s="6"/>
      <c r="I975" s="12"/>
      <c r="J975" s="27"/>
      <c r="K975" s="19" t="s">
        <v>83</v>
      </c>
      <c r="L975" s="3" t="s">
        <v>59</v>
      </c>
      <c r="M975" s="5" t="s">
        <v>3534</v>
      </c>
      <c r="N975" s="5" t="s">
        <v>3324</v>
      </c>
      <c r="O975" s="5" t="s">
        <v>1737</v>
      </c>
      <c r="P975" s="64"/>
      <c r="Q975" s="5"/>
      <c r="R975" s="12"/>
      <c r="S975" s="12"/>
      <c r="T975" s="65" t="s">
        <v>4087</v>
      </c>
      <c r="U975" s="5"/>
      <c r="V975" s="5"/>
      <c r="W975" s="5" t="s">
        <v>69</v>
      </c>
      <c r="X975" s="5" t="str">
        <f t="shared" si="121"/>
        <v>
clean up/cover up</v>
      </c>
      <c r="Y975" s="5" t="s">
        <v>70</v>
      </c>
      <c r="Z975" s="5" t="s">
        <v>71</v>
      </c>
      <c r="AA975" s="5" t="str">
        <f t="shared" si="122"/>
        <v>police/sheriff
other</v>
      </c>
      <c r="AB975" s="5"/>
      <c r="AC975" s="5"/>
      <c r="AD975" s="5" t="str">
        <f t="shared" si="123"/>
        <v>
</v>
      </c>
      <c r="AE975" s="5"/>
      <c r="AF975" s="5"/>
      <c r="AG975" s="12" t="str">
        <f t="shared" si="124"/>
        <v>
</v>
      </c>
      <c r="AH975" s="12">
        <v>2.0</v>
      </c>
      <c r="AI975" s="12" t="str">
        <f t="shared" si="101"/>
        <v>Symbol</v>
      </c>
      <c r="AJ975" s="12" t="str">
        <f t="shared" si="102"/>
        <v>other</v>
      </c>
      <c r="AK975" s="22" t="str">
        <f t="shared" si="125"/>
        <v>clean up/cover up, other</v>
      </c>
      <c r="AL975" s="23" t="str">
        <f t="shared" si="104"/>
        <v/>
      </c>
      <c r="AM975" s="1" t="str">
        <f t="shared" si="126"/>
        <v/>
      </c>
      <c r="AN975" s="2" t="b">
        <f t="shared" si="106"/>
        <v>0</v>
      </c>
      <c r="AO975" s="1" t="b">
        <f t="shared" si="107"/>
        <v>1</v>
      </c>
      <c r="AP975" s="1" t="str">
        <f t="shared" si="108"/>
        <v>other</v>
      </c>
      <c r="AQ975" s="1" t="b">
        <f t="shared" si="109"/>
        <v>0</v>
      </c>
      <c r="AR975" s="1" t="b">
        <f t="shared" si="110"/>
        <v>0</v>
      </c>
      <c r="AS975" s="1" t="b">
        <f t="shared" si="111"/>
        <v>1</v>
      </c>
      <c r="AT975" s="1" t="str">
        <f t="shared" si="112"/>
        <v/>
      </c>
      <c r="AU975" s="1" t="b">
        <f t="shared" si="113"/>
        <v>0</v>
      </c>
      <c r="AV975" s="1" t="b">
        <f t="shared" si="114"/>
        <v>1</v>
      </c>
      <c r="AW975" s="1" t="str">
        <f t="shared" si="115"/>
        <v>police/sheriff</v>
      </c>
      <c r="AX975" s="1" t="b">
        <f t="shared" si="116"/>
        <v>0</v>
      </c>
      <c r="AY975" s="1" t="b">
        <f t="shared" si="117"/>
        <v>0</v>
      </c>
      <c r="AZ975" s="1" t="b">
        <f t="shared" si="118"/>
        <v>0</v>
      </c>
      <c r="BA975" s="1" t="b">
        <f t="shared" si="119"/>
        <v>0</v>
      </c>
      <c r="BB975" s="1" t="b">
        <f t="shared" si="120"/>
        <v>1</v>
      </c>
    </row>
    <row r="976">
      <c r="A976" s="62" t="s">
        <v>4088</v>
      </c>
      <c r="B976" s="63">
        <v>43857.0</v>
      </c>
      <c r="C976" s="5" t="s">
        <v>395</v>
      </c>
      <c r="D976" s="5" t="s">
        <v>333</v>
      </c>
      <c r="E976" s="5" t="s">
        <v>53</v>
      </c>
      <c r="F976" s="18" t="s">
        <v>4089</v>
      </c>
      <c r="G976" s="6" t="s">
        <v>446</v>
      </c>
      <c r="H976" s="6" t="s">
        <v>55</v>
      </c>
      <c r="I976" s="5" t="s">
        <v>4090</v>
      </c>
      <c r="J976" s="104" t="s">
        <v>185</v>
      </c>
      <c r="K976" s="19" t="s">
        <v>83</v>
      </c>
      <c r="L976" s="3" t="s">
        <v>151</v>
      </c>
      <c r="M976" s="5" t="s">
        <v>970</v>
      </c>
      <c r="N976" s="5" t="s">
        <v>3324</v>
      </c>
      <c r="O976" s="5" t="s">
        <v>98</v>
      </c>
      <c r="P976" s="64"/>
      <c r="Q976" s="5" t="s">
        <v>134</v>
      </c>
      <c r="R976" s="3"/>
      <c r="S976" s="12"/>
      <c r="T976" s="65" t="s">
        <v>4091</v>
      </c>
      <c r="U976" s="5" t="s">
        <v>4092</v>
      </c>
      <c r="V976" s="5" t="s">
        <v>70</v>
      </c>
      <c r="W976" s="5" t="s">
        <v>71</v>
      </c>
      <c r="X976" s="5" t="str">
        <f t="shared" si="121"/>
        <v>police/sheriff
other</v>
      </c>
      <c r="Y976" s="5" t="s">
        <v>109</v>
      </c>
      <c r="Z976" s="5" t="s">
        <v>111</v>
      </c>
      <c r="AA976" s="5" t="str">
        <f t="shared" si="122"/>
        <v>mayor/council member
letters/statements</v>
      </c>
      <c r="AB976" s="5"/>
      <c r="AC976" s="5"/>
      <c r="AD976" s="5" t="str">
        <f t="shared" si="123"/>
        <v>
</v>
      </c>
      <c r="AE976" s="5"/>
      <c r="AF976" s="5"/>
      <c r="AG976" s="12" t="str">
        <f t="shared" si="124"/>
        <v>
</v>
      </c>
      <c r="AH976" s="12">
        <v>2.0</v>
      </c>
      <c r="AI976" s="12" t="str">
        <f t="shared" si="101"/>
        <v>Other</v>
      </c>
      <c r="AJ976" s="12" t="str">
        <f t="shared" si="102"/>
        <v>graffiti</v>
      </c>
      <c r="AK976" s="22" t="str">
        <f t="shared" si="125"/>
        <v>other, letters/statements</v>
      </c>
      <c r="AL976" s="23" t="str">
        <f t="shared" si="104"/>
        <v>police/sheriff, mayor/council member</v>
      </c>
      <c r="AM976" s="1" t="str">
        <f t="shared" si="126"/>
        <v>Jewish Community</v>
      </c>
      <c r="AN976" s="2" t="b">
        <f t="shared" si="106"/>
        <v>0</v>
      </c>
      <c r="AO976" s="1" t="b">
        <f t="shared" si="107"/>
        <v>1</v>
      </c>
      <c r="AP976" s="1" t="str">
        <f t="shared" si="108"/>
        <v>other</v>
      </c>
      <c r="AQ976" s="1" t="b">
        <f t="shared" si="109"/>
        <v>0</v>
      </c>
      <c r="AR976" s="1" t="b">
        <f t="shared" si="110"/>
        <v>1</v>
      </c>
      <c r="AS976" s="1" t="b">
        <f t="shared" si="111"/>
        <v>0</v>
      </c>
      <c r="AT976" s="1" t="str">
        <f t="shared" si="112"/>
        <v>None</v>
      </c>
      <c r="AU976" s="1" t="b">
        <f t="shared" si="113"/>
        <v>0</v>
      </c>
      <c r="AV976" s="1" t="b">
        <f t="shared" si="114"/>
        <v>1</v>
      </c>
      <c r="AW976" s="1" t="str">
        <f t="shared" si="115"/>
        <v>police/sheriff</v>
      </c>
      <c r="AX976" s="1" t="b">
        <f t="shared" si="116"/>
        <v>0</v>
      </c>
      <c r="AY976" s="1" t="b">
        <f t="shared" si="117"/>
        <v>0</v>
      </c>
      <c r="AZ976" s="1" t="b">
        <f t="shared" si="118"/>
        <v>0</v>
      </c>
      <c r="BA976" s="1" t="b">
        <f t="shared" si="119"/>
        <v>0</v>
      </c>
      <c r="BB976" s="1" t="b">
        <f t="shared" si="120"/>
        <v>1</v>
      </c>
    </row>
    <row r="977">
      <c r="A977" s="62" t="s">
        <v>4093</v>
      </c>
      <c r="B977" s="63">
        <v>43922.0</v>
      </c>
      <c r="C977" s="64" t="s">
        <v>129</v>
      </c>
      <c r="D977" s="64" t="s">
        <v>103</v>
      </c>
      <c r="E977" s="64" t="s">
        <v>53</v>
      </c>
      <c r="F977" s="18" t="s">
        <v>82</v>
      </c>
      <c r="G977" s="26"/>
      <c r="H977" s="26"/>
      <c r="I977" s="12"/>
      <c r="J977" s="27"/>
      <c r="K977" s="19" t="s">
        <v>83</v>
      </c>
      <c r="L977" s="3" t="s">
        <v>59</v>
      </c>
      <c r="M977" s="5" t="s">
        <v>3324</v>
      </c>
      <c r="N977" s="5" t="s">
        <v>3324</v>
      </c>
      <c r="O977" s="64" t="s">
        <v>4094</v>
      </c>
      <c r="P977" s="292" t="s">
        <v>3253</v>
      </c>
      <c r="Q977" s="12"/>
      <c r="R977" s="12"/>
      <c r="S977" s="12"/>
      <c r="T977" s="65" t="s">
        <v>561</v>
      </c>
      <c r="U977" s="12"/>
      <c r="V977" s="5" t="s">
        <v>70</v>
      </c>
      <c r="W977" s="5" t="s">
        <v>71</v>
      </c>
      <c r="X977" s="5" t="str">
        <f t="shared" si="121"/>
        <v>police/sheriff
other</v>
      </c>
      <c r="Y977" s="5"/>
      <c r="Z977" s="5"/>
      <c r="AA977" s="5" t="str">
        <f t="shared" si="122"/>
        <v>
</v>
      </c>
      <c r="AB977" s="5"/>
      <c r="AC977" s="5"/>
      <c r="AD977" s="5" t="str">
        <f t="shared" si="123"/>
        <v>
</v>
      </c>
      <c r="AE977" s="5"/>
      <c r="AF977" s="5"/>
      <c r="AG977" s="12" t="str">
        <f t="shared" si="124"/>
        <v>
</v>
      </c>
      <c r="AH977" s="12">
        <v>1.0</v>
      </c>
      <c r="AI977" s="12" t="str">
        <f t="shared" si="101"/>
        <v>Other</v>
      </c>
      <c r="AJ977" s="12" t="str">
        <f t="shared" si="102"/>
        <v>none</v>
      </c>
      <c r="AK977" s="22" t="str">
        <f t="shared" si="125"/>
        <v>other</v>
      </c>
      <c r="AL977" s="23" t="str">
        <f t="shared" si="104"/>
        <v>other</v>
      </c>
      <c r="AM977" s="1" t="str">
        <f t="shared" si="126"/>
        <v/>
      </c>
      <c r="AN977" s="2" t="b">
        <f t="shared" si="106"/>
        <v>0</v>
      </c>
      <c r="AO977" s="1" t="b">
        <f t="shared" si="107"/>
        <v>1</v>
      </c>
      <c r="AP977" s="1" t="str">
        <f t="shared" si="108"/>
        <v>other</v>
      </c>
      <c r="AQ977" s="1" t="b">
        <f t="shared" si="109"/>
        <v>0</v>
      </c>
      <c r="AR977" s="1" t="b">
        <f t="shared" si="110"/>
        <v>0</v>
      </c>
      <c r="AS977" s="1" t="b">
        <f t="shared" si="111"/>
        <v>0</v>
      </c>
      <c r="AT977" s="1" t="str">
        <f t="shared" si="112"/>
        <v>None</v>
      </c>
      <c r="AU977" s="1" t="b">
        <f t="shared" si="113"/>
        <v>0</v>
      </c>
      <c r="AV977" s="1" t="b">
        <f t="shared" si="114"/>
        <v>1</v>
      </c>
      <c r="AW977" s="1" t="str">
        <f t="shared" si="115"/>
        <v>police/sheriff</v>
      </c>
      <c r="AX977" s="1" t="b">
        <f t="shared" si="116"/>
        <v>0</v>
      </c>
      <c r="AY977" s="1" t="b">
        <f t="shared" si="117"/>
        <v>0</v>
      </c>
      <c r="AZ977" s="1" t="b">
        <f t="shared" si="118"/>
        <v>0</v>
      </c>
      <c r="BA977" s="1" t="b">
        <f t="shared" si="119"/>
        <v>0</v>
      </c>
      <c r="BB977" s="1" t="b">
        <f t="shared" si="120"/>
        <v>1</v>
      </c>
    </row>
    <row r="978">
      <c r="A978" s="62" t="s">
        <v>4095</v>
      </c>
      <c r="B978" s="63">
        <v>43934.0</v>
      </c>
      <c r="C978" s="5" t="s">
        <v>4096</v>
      </c>
      <c r="D978" s="5" t="s">
        <v>103</v>
      </c>
      <c r="E978" s="5" t="s">
        <v>53</v>
      </c>
      <c r="F978" s="18" t="s">
        <v>82</v>
      </c>
      <c r="G978" s="18"/>
      <c r="H978" s="18"/>
      <c r="I978" s="5"/>
      <c r="J978" s="27"/>
      <c r="K978" s="19" t="s">
        <v>83</v>
      </c>
      <c r="L978" s="3" t="s">
        <v>59</v>
      </c>
      <c r="M978" s="5" t="s">
        <v>3534</v>
      </c>
      <c r="N978" s="5" t="s">
        <v>3324</v>
      </c>
      <c r="O978" s="5" t="s">
        <v>1737</v>
      </c>
      <c r="P978" s="5"/>
      <c r="Q978" s="5" t="s">
        <v>359</v>
      </c>
      <c r="R978" s="56"/>
      <c r="S978" s="12"/>
      <c r="T978" s="65" t="s">
        <v>561</v>
      </c>
      <c r="U978" s="5" t="s">
        <v>4097</v>
      </c>
      <c r="V978" s="5" t="s">
        <v>70</v>
      </c>
      <c r="W978" s="5" t="s">
        <v>71</v>
      </c>
      <c r="X978" s="5" t="str">
        <f t="shared" si="121"/>
        <v>police/sheriff
other</v>
      </c>
      <c r="Y978" s="5"/>
      <c r="Z978" s="5"/>
      <c r="AA978" s="5" t="str">
        <f t="shared" si="122"/>
        <v>
</v>
      </c>
      <c r="AB978" s="5"/>
      <c r="AC978" s="5"/>
      <c r="AD978" s="5" t="str">
        <f t="shared" si="123"/>
        <v>
</v>
      </c>
      <c r="AE978" s="5"/>
      <c r="AF978" s="5"/>
      <c r="AG978" s="12" t="str">
        <f t="shared" si="124"/>
        <v>
</v>
      </c>
      <c r="AH978" s="12">
        <v>1.0</v>
      </c>
      <c r="AI978" s="12" t="str">
        <f t="shared" si="101"/>
        <v>Other</v>
      </c>
      <c r="AJ978" s="12" t="str">
        <f t="shared" si="102"/>
        <v>none</v>
      </c>
      <c r="AK978" s="22" t="str">
        <f t="shared" si="125"/>
        <v>other</v>
      </c>
      <c r="AL978" s="23" t="str">
        <f t="shared" si="104"/>
        <v>other</v>
      </c>
      <c r="AM978" s="1" t="str">
        <f t="shared" si="126"/>
        <v>Trump Supporter</v>
      </c>
      <c r="AN978" s="2" t="b">
        <f t="shared" si="106"/>
        <v>0</v>
      </c>
      <c r="AO978" s="1" t="b">
        <f t="shared" si="107"/>
        <v>1</v>
      </c>
      <c r="AP978" s="1" t="str">
        <f t="shared" si="108"/>
        <v>other</v>
      </c>
      <c r="AQ978" s="1" t="b">
        <f t="shared" si="109"/>
        <v>0</v>
      </c>
      <c r="AR978" s="1" t="b">
        <f t="shared" si="110"/>
        <v>0</v>
      </c>
      <c r="AS978" s="1" t="b">
        <f t="shared" si="111"/>
        <v>0</v>
      </c>
      <c r="AT978" s="1" t="str">
        <f t="shared" si="112"/>
        <v>None</v>
      </c>
      <c r="AU978" s="1" t="b">
        <f t="shared" si="113"/>
        <v>0</v>
      </c>
      <c r="AV978" s="1" t="b">
        <f t="shared" si="114"/>
        <v>1</v>
      </c>
      <c r="AW978" s="1" t="str">
        <f t="shared" si="115"/>
        <v>police/sheriff</v>
      </c>
      <c r="AX978" s="1" t="b">
        <f t="shared" si="116"/>
        <v>0</v>
      </c>
      <c r="AY978" s="1" t="b">
        <f t="shared" si="117"/>
        <v>0</v>
      </c>
      <c r="AZ978" s="1" t="b">
        <f t="shared" si="118"/>
        <v>0</v>
      </c>
      <c r="BA978" s="1" t="b">
        <f t="shared" si="119"/>
        <v>0</v>
      </c>
      <c r="BB978" s="1" t="b">
        <f t="shared" si="120"/>
        <v>1</v>
      </c>
    </row>
    <row r="979">
      <c r="A979" s="62" t="s">
        <v>4098</v>
      </c>
      <c r="B979" s="63">
        <v>43976.0</v>
      </c>
      <c r="C979" s="5" t="s">
        <v>706</v>
      </c>
      <c r="D979" s="5" t="s">
        <v>333</v>
      </c>
      <c r="E979" s="5" t="s">
        <v>53</v>
      </c>
      <c r="F979" s="18" t="s">
        <v>2173</v>
      </c>
      <c r="G979" s="6" t="s">
        <v>4099</v>
      </c>
      <c r="H979" s="6"/>
      <c r="I979" s="5"/>
      <c r="J979" s="104"/>
      <c r="K979" s="19" t="s">
        <v>83</v>
      </c>
      <c r="L979" s="3" t="s">
        <v>59</v>
      </c>
      <c r="M979" s="5" t="s">
        <v>3534</v>
      </c>
      <c r="N979" s="5" t="s">
        <v>3324</v>
      </c>
      <c r="O979" s="5" t="s">
        <v>4100</v>
      </c>
      <c r="P979" s="64"/>
      <c r="Q979" s="12"/>
      <c r="R979" s="12"/>
      <c r="S979" s="12"/>
      <c r="T979" s="65" t="s">
        <v>4101</v>
      </c>
      <c r="U979" s="5"/>
      <c r="V979" s="5" t="s">
        <v>70</v>
      </c>
      <c r="W979" s="5" t="s">
        <v>71</v>
      </c>
      <c r="X979" s="5" t="str">
        <f t="shared" si="121"/>
        <v>police/sheriff
other</v>
      </c>
      <c r="Y979" s="5"/>
      <c r="Z979" s="5"/>
      <c r="AA979" s="5" t="str">
        <f t="shared" si="122"/>
        <v>
</v>
      </c>
      <c r="AB979" s="5"/>
      <c r="AC979" s="5"/>
      <c r="AD979" s="5" t="str">
        <f t="shared" si="123"/>
        <v>
</v>
      </c>
      <c r="AE979" s="5"/>
      <c r="AF979" s="5"/>
      <c r="AG979" s="12" t="str">
        <f t="shared" si="124"/>
        <v>
</v>
      </c>
      <c r="AH979" s="12">
        <v>1.0</v>
      </c>
      <c r="AI979" s="12" t="str">
        <f t="shared" si="101"/>
        <v>Other</v>
      </c>
      <c r="AJ979" s="12" t="str">
        <f t="shared" si="102"/>
        <v>other</v>
      </c>
      <c r="AK979" s="22" t="str">
        <f t="shared" si="125"/>
        <v>other</v>
      </c>
      <c r="AL979" s="23" t="str">
        <f t="shared" si="104"/>
        <v>other</v>
      </c>
      <c r="AM979" s="1" t="str">
        <f t="shared" si="126"/>
        <v/>
      </c>
      <c r="AN979" s="2" t="b">
        <f t="shared" si="106"/>
        <v>0</v>
      </c>
      <c r="AO979" s="1" t="b">
        <f t="shared" si="107"/>
        <v>1</v>
      </c>
      <c r="AP979" s="1" t="str">
        <f t="shared" si="108"/>
        <v>other</v>
      </c>
      <c r="AQ979" s="1" t="b">
        <f t="shared" si="109"/>
        <v>0</v>
      </c>
      <c r="AR979" s="1" t="b">
        <f t="shared" si="110"/>
        <v>0</v>
      </c>
      <c r="AS979" s="1" t="b">
        <f t="shared" si="111"/>
        <v>0</v>
      </c>
      <c r="AT979" s="1" t="str">
        <f t="shared" si="112"/>
        <v>None</v>
      </c>
      <c r="AU979" s="1" t="b">
        <f t="shared" si="113"/>
        <v>0</v>
      </c>
      <c r="AV979" s="1" t="b">
        <f t="shared" si="114"/>
        <v>1</v>
      </c>
      <c r="AW979" s="1" t="str">
        <f t="shared" si="115"/>
        <v>police/sheriff</v>
      </c>
      <c r="AX979" s="1" t="b">
        <f t="shared" si="116"/>
        <v>0</v>
      </c>
      <c r="AY979" s="1" t="b">
        <f t="shared" si="117"/>
        <v>0</v>
      </c>
      <c r="AZ979" s="1" t="b">
        <f t="shared" si="118"/>
        <v>0</v>
      </c>
      <c r="BA979" s="1" t="b">
        <f t="shared" si="119"/>
        <v>0</v>
      </c>
      <c r="BB979" s="1" t="b">
        <f t="shared" si="120"/>
        <v>1</v>
      </c>
    </row>
    <row r="980">
      <c r="A980" s="62" t="s">
        <v>4102</v>
      </c>
      <c r="B980" s="63">
        <v>43990.0</v>
      </c>
      <c r="C980" s="5" t="s">
        <v>4103</v>
      </c>
      <c r="D980" s="5" t="s">
        <v>1036</v>
      </c>
      <c r="E980" s="5" t="s">
        <v>53</v>
      </c>
      <c r="F980" s="18" t="s">
        <v>4104</v>
      </c>
      <c r="G980" s="6"/>
      <c r="H980" s="6"/>
      <c r="I980" s="5"/>
      <c r="J980" s="8"/>
      <c r="K980" s="19" t="s">
        <v>83</v>
      </c>
      <c r="L980" s="5" t="s">
        <v>316</v>
      </c>
      <c r="M980" s="5" t="s">
        <v>84</v>
      </c>
      <c r="N980" s="5" t="s">
        <v>3324</v>
      </c>
      <c r="O980" s="5" t="s">
        <v>214</v>
      </c>
      <c r="P980" s="64"/>
      <c r="Q980" s="5"/>
      <c r="R980" s="12"/>
      <c r="S980" s="12"/>
      <c r="T980" s="65" t="s">
        <v>2495</v>
      </c>
      <c r="U980" s="66" t="s">
        <v>4105</v>
      </c>
      <c r="V980" s="5" t="s">
        <v>70</v>
      </c>
      <c r="W980" s="5" t="s">
        <v>71</v>
      </c>
      <c r="X980" s="5" t="str">
        <f t="shared" si="121"/>
        <v>police/sheriff
other</v>
      </c>
      <c r="Y980" s="5" t="s">
        <v>636</v>
      </c>
      <c r="Z980" s="5" t="s">
        <v>111</v>
      </c>
      <c r="AA980" s="5" t="str">
        <f t="shared" si="122"/>
        <v>homeowner/car owner
letters/statements</v>
      </c>
      <c r="AB980" s="5"/>
      <c r="AC980" s="5"/>
      <c r="AD980" s="5" t="str">
        <f t="shared" si="123"/>
        <v>
</v>
      </c>
      <c r="AE980" s="5"/>
      <c r="AF980" s="5"/>
      <c r="AG980" s="12" t="str">
        <f t="shared" si="124"/>
        <v>
</v>
      </c>
      <c r="AH980" s="12">
        <v>2.0</v>
      </c>
      <c r="AI980" s="12" t="str">
        <f t="shared" si="101"/>
        <v>Symbol</v>
      </c>
      <c r="AJ980" s="12" t="str">
        <f t="shared" si="102"/>
        <v>other</v>
      </c>
      <c r="AK980" s="22" t="str">
        <f t="shared" si="125"/>
        <v>other, letters/statements</v>
      </c>
      <c r="AL980" s="23" t="str">
        <f t="shared" si="104"/>
        <v>police/sheriff, homeowner/car owner</v>
      </c>
      <c r="AM980" s="1" t="str">
        <f t="shared" si="126"/>
        <v/>
      </c>
      <c r="AN980" s="2" t="b">
        <f t="shared" si="106"/>
        <v>0</v>
      </c>
      <c r="AO980" s="1" t="b">
        <f t="shared" si="107"/>
        <v>1</v>
      </c>
      <c r="AP980" s="1" t="str">
        <f t="shared" si="108"/>
        <v>other</v>
      </c>
      <c r="AQ980" s="1" t="b">
        <f t="shared" si="109"/>
        <v>0</v>
      </c>
      <c r="AR980" s="1" t="b">
        <f t="shared" si="110"/>
        <v>1</v>
      </c>
      <c r="AS980" s="1" t="b">
        <f t="shared" si="111"/>
        <v>0</v>
      </c>
      <c r="AT980" s="1" t="str">
        <f t="shared" si="112"/>
        <v>None</v>
      </c>
      <c r="AU980" s="1" t="b">
        <f t="shared" si="113"/>
        <v>0</v>
      </c>
      <c r="AV980" s="1" t="b">
        <f t="shared" si="114"/>
        <v>1</v>
      </c>
      <c r="AW980" s="1" t="str">
        <f t="shared" si="115"/>
        <v>police/sheriff</v>
      </c>
      <c r="AX980" s="1" t="b">
        <f t="shared" si="116"/>
        <v>0</v>
      </c>
      <c r="AY980" s="1" t="b">
        <f t="shared" si="117"/>
        <v>0</v>
      </c>
      <c r="AZ980" s="1" t="b">
        <f t="shared" si="118"/>
        <v>0</v>
      </c>
      <c r="BA980" s="1" t="b">
        <f t="shared" si="119"/>
        <v>0</v>
      </c>
      <c r="BB980" s="1" t="b">
        <f t="shared" si="120"/>
        <v>1</v>
      </c>
    </row>
    <row r="981">
      <c r="A981" s="67" t="s">
        <v>4106</v>
      </c>
      <c r="B981" s="63">
        <v>43993.0</v>
      </c>
      <c r="C981" s="5" t="s">
        <v>4107</v>
      </c>
      <c r="D981" s="5" t="s">
        <v>74</v>
      </c>
      <c r="E981" s="5" t="s">
        <v>53</v>
      </c>
      <c r="F981" s="6" t="s">
        <v>54</v>
      </c>
      <c r="G981" s="18"/>
      <c r="H981" s="18"/>
      <c r="I981" s="5" t="s">
        <v>56</v>
      </c>
      <c r="J981" s="8"/>
      <c r="K981" s="19" t="s">
        <v>83</v>
      </c>
      <c r="L981" s="3" t="s">
        <v>59</v>
      </c>
      <c r="M981" s="5" t="s">
        <v>3486</v>
      </c>
      <c r="N981" s="5" t="s">
        <v>3324</v>
      </c>
      <c r="O981" s="5" t="s">
        <v>214</v>
      </c>
      <c r="P981" s="40" t="s">
        <v>4108</v>
      </c>
      <c r="Q981" s="5" t="s">
        <v>621</v>
      </c>
      <c r="R981" s="12"/>
      <c r="S981" s="322" t="s">
        <v>88</v>
      </c>
      <c r="T981" s="65" t="s">
        <v>4109</v>
      </c>
      <c r="U981" s="66"/>
      <c r="V981" s="5" t="s">
        <v>70</v>
      </c>
      <c r="W981" s="5" t="s">
        <v>71</v>
      </c>
      <c r="X981" s="5" t="str">
        <f t="shared" si="121"/>
        <v>police/sheriff
other</v>
      </c>
      <c r="Y981" s="5" t="s">
        <v>636</v>
      </c>
      <c r="Z981" s="5" t="s">
        <v>111</v>
      </c>
      <c r="AA981" s="5" t="str">
        <f t="shared" si="122"/>
        <v>homeowner/car owner
letters/statements</v>
      </c>
      <c r="AB981" s="5" t="s">
        <v>109</v>
      </c>
      <c r="AC981" s="5" t="s">
        <v>111</v>
      </c>
      <c r="AD981" s="5" t="str">
        <f t="shared" si="123"/>
        <v>mayor/council member
letters/statements</v>
      </c>
      <c r="AE981" s="5"/>
      <c r="AF981" s="5"/>
      <c r="AG981" s="12" t="str">
        <f t="shared" si="124"/>
        <v>
</v>
      </c>
      <c r="AH981" s="12">
        <v>3.0</v>
      </c>
      <c r="AI981" s="12" t="str">
        <f t="shared" si="101"/>
        <v>Vandalism</v>
      </c>
      <c r="AJ981" s="12" t="str">
        <f t="shared" si="102"/>
        <v>vandalism</v>
      </c>
      <c r="AK981" s="22" t="str">
        <f t="shared" si="125"/>
        <v>other, letters/statements, letters/statements</v>
      </c>
      <c r="AL981" s="23" t="str">
        <f t="shared" si="104"/>
        <v>police/sheriff, homeowner/car owner, mayor/council member</v>
      </c>
      <c r="AM981" s="1" t="str">
        <f t="shared" si="126"/>
        <v>Muslim Community</v>
      </c>
      <c r="AN981" s="2" t="b">
        <f t="shared" si="106"/>
        <v>0</v>
      </c>
      <c r="AO981" s="1" t="b">
        <f t="shared" si="107"/>
        <v>1</v>
      </c>
      <c r="AP981" s="1" t="str">
        <f t="shared" si="108"/>
        <v>other</v>
      </c>
      <c r="AQ981" s="1" t="b">
        <f t="shared" si="109"/>
        <v>0</v>
      </c>
      <c r="AR981" s="1" t="b">
        <f t="shared" si="110"/>
        <v>1</v>
      </c>
      <c r="AS981" s="1" t="b">
        <f t="shared" si="111"/>
        <v>0</v>
      </c>
      <c r="AT981" s="1" t="str">
        <f t="shared" si="112"/>
        <v>None</v>
      </c>
      <c r="AU981" s="1" t="b">
        <f t="shared" si="113"/>
        <v>0</v>
      </c>
      <c r="AV981" s="1" t="b">
        <f t="shared" si="114"/>
        <v>1</v>
      </c>
      <c r="AW981" s="1" t="str">
        <f t="shared" si="115"/>
        <v>police/sheriff</v>
      </c>
      <c r="AX981" s="1" t="b">
        <f t="shared" si="116"/>
        <v>0</v>
      </c>
      <c r="AY981" s="1" t="b">
        <f t="shared" si="117"/>
        <v>0</v>
      </c>
      <c r="AZ981" s="1" t="b">
        <f t="shared" si="118"/>
        <v>0</v>
      </c>
      <c r="BA981" s="1" t="b">
        <f t="shared" si="119"/>
        <v>0</v>
      </c>
      <c r="BB981" s="1" t="b">
        <f t="shared" si="120"/>
        <v>1</v>
      </c>
    </row>
    <row r="982">
      <c r="A982" s="323" t="s">
        <v>4110</v>
      </c>
      <c r="B982" s="63">
        <v>43995.0</v>
      </c>
      <c r="C982" s="5" t="s">
        <v>3948</v>
      </c>
      <c r="D982" s="5" t="s">
        <v>52</v>
      </c>
      <c r="E982" s="5" t="s">
        <v>53</v>
      </c>
      <c r="F982" s="18" t="s">
        <v>4111</v>
      </c>
      <c r="G982" s="6"/>
      <c r="H982" s="6"/>
      <c r="I982" s="5" t="s">
        <v>311</v>
      </c>
      <c r="J982" s="14"/>
      <c r="K982" s="19" t="s">
        <v>83</v>
      </c>
      <c r="L982" s="5" t="s">
        <v>316</v>
      </c>
      <c r="M982" s="5" t="s">
        <v>3486</v>
      </c>
      <c r="N982" s="5" t="s">
        <v>3324</v>
      </c>
      <c r="O982" s="5" t="s">
        <v>214</v>
      </c>
      <c r="P982" s="5"/>
      <c r="Q982" s="5"/>
      <c r="R982" s="12"/>
      <c r="S982" s="5" t="s">
        <v>176</v>
      </c>
      <c r="T982" s="65" t="s">
        <v>4112</v>
      </c>
      <c r="U982" s="66" t="s">
        <v>4113</v>
      </c>
      <c r="V982" s="5" t="s">
        <v>70</v>
      </c>
      <c r="W982" s="5" t="s">
        <v>42</v>
      </c>
      <c r="X982" s="5" t="str">
        <f t="shared" si="121"/>
        <v>police/sheriff
suspension/denial of access to space</v>
      </c>
      <c r="Y982" s="5"/>
      <c r="Z982" s="5"/>
      <c r="AA982" s="5" t="str">
        <f t="shared" si="122"/>
        <v>
</v>
      </c>
      <c r="AB982" s="5"/>
      <c r="AC982" s="5"/>
      <c r="AD982" s="5" t="str">
        <f t="shared" si="123"/>
        <v>
</v>
      </c>
      <c r="AE982" s="5"/>
      <c r="AF982" s="5"/>
      <c r="AG982" s="12" t="str">
        <f t="shared" si="124"/>
        <v>
</v>
      </c>
      <c r="AH982" s="12">
        <v>1.0</v>
      </c>
      <c r="AI982" s="12" t="str">
        <f t="shared" si="101"/>
        <v>Other</v>
      </c>
      <c r="AJ982" s="12" t="str">
        <f t="shared" si="102"/>
        <v>other</v>
      </c>
      <c r="AK982" s="22" t="str">
        <f t="shared" si="125"/>
        <v>suspension/denial of access to space</v>
      </c>
      <c r="AL982" s="23" t="str">
        <f t="shared" si="104"/>
        <v>suspension/denial of access to space</v>
      </c>
      <c r="AM982" s="1" t="str">
        <f t="shared" si="126"/>
        <v/>
      </c>
      <c r="AN982" s="2" t="b">
        <f t="shared" si="106"/>
        <v>0</v>
      </c>
      <c r="AO982" s="1" t="b">
        <f t="shared" si="107"/>
        <v>1</v>
      </c>
      <c r="AP982" s="1" t="str">
        <f t="shared" si="108"/>
        <v>suspension/denial of access to space</v>
      </c>
      <c r="AQ982" s="1" t="b">
        <f t="shared" si="109"/>
        <v>0</v>
      </c>
      <c r="AR982" s="1" t="b">
        <f t="shared" si="110"/>
        <v>0</v>
      </c>
      <c r="AS982" s="1" t="b">
        <f t="shared" si="111"/>
        <v>0</v>
      </c>
      <c r="AT982" s="1" t="str">
        <f t="shared" si="112"/>
        <v>None</v>
      </c>
      <c r="AU982" s="1" t="b">
        <f t="shared" si="113"/>
        <v>1</v>
      </c>
      <c r="AV982" s="1" t="b">
        <f t="shared" si="114"/>
        <v>0</v>
      </c>
      <c r="AW982" s="1" t="str">
        <f t="shared" si="115"/>
        <v>None</v>
      </c>
      <c r="AX982" s="1" t="b">
        <f t="shared" si="116"/>
        <v>0</v>
      </c>
      <c r="AY982" s="1" t="b">
        <f t="shared" si="117"/>
        <v>0</v>
      </c>
      <c r="AZ982" s="1" t="b">
        <f t="shared" si="118"/>
        <v>0</v>
      </c>
      <c r="BA982" s="1" t="b">
        <f t="shared" si="119"/>
        <v>0</v>
      </c>
      <c r="BB982" s="1" t="b">
        <f t="shared" si="120"/>
        <v>1</v>
      </c>
    </row>
    <row r="983">
      <c r="A983" s="324" t="s">
        <v>4114</v>
      </c>
      <c r="B983" s="63">
        <v>43998.0</v>
      </c>
      <c r="C983" s="5" t="s">
        <v>4115</v>
      </c>
      <c r="D983" s="5" t="s">
        <v>1031</v>
      </c>
      <c r="E983" s="5" t="s">
        <v>53</v>
      </c>
      <c r="F983" s="18" t="s">
        <v>82</v>
      </c>
      <c r="G983" s="18"/>
      <c r="H983" s="18"/>
      <c r="I983" s="5"/>
      <c r="J983" s="8"/>
      <c r="K983" s="19" t="s">
        <v>83</v>
      </c>
      <c r="L983" s="3" t="s">
        <v>59</v>
      </c>
      <c r="M983" s="5" t="s">
        <v>3486</v>
      </c>
      <c r="N983" s="5" t="s">
        <v>3324</v>
      </c>
      <c r="O983" s="5" t="s">
        <v>4116</v>
      </c>
      <c r="P983" s="5"/>
      <c r="Q983" s="5" t="s">
        <v>64</v>
      </c>
      <c r="R983" s="12"/>
      <c r="S983" s="12"/>
      <c r="T983" s="69" t="s">
        <v>4117</v>
      </c>
      <c r="U983" s="66" t="s">
        <v>4118</v>
      </c>
      <c r="V983" s="5" t="s">
        <v>70</v>
      </c>
      <c r="W983" s="5" t="s">
        <v>71</v>
      </c>
      <c r="X983" s="5" t="str">
        <f t="shared" si="121"/>
        <v>police/sheriff
other</v>
      </c>
      <c r="Y983" s="5" t="s">
        <v>70</v>
      </c>
      <c r="Z983" s="5" t="s">
        <v>69</v>
      </c>
      <c r="AA983" s="5" t="str">
        <f t="shared" si="122"/>
        <v>police/sheriff
clean up/cover up</v>
      </c>
      <c r="AB983" s="5"/>
      <c r="AC983" s="5"/>
      <c r="AD983" s="5" t="str">
        <f t="shared" si="123"/>
        <v>
</v>
      </c>
      <c r="AE983" s="5"/>
      <c r="AF983" s="5"/>
      <c r="AG983" s="12" t="str">
        <f t="shared" si="124"/>
        <v>
</v>
      </c>
      <c r="AH983" s="12">
        <v>2.0</v>
      </c>
      <c r="AI983" s="12" t="str">
        <f t="shared" si="101"/>
        <v>Other</v>
      </c>
      <c r="AJ983" s="12" t="str">
        <f t="shared" si="102"/>
        <v>none</v>
      </c>
      <c r="AK983" s="22" t="str">
        <f t="shared" si="125"/>
        <v>other, clean up/cover up</v>
      </c>
      <c r="AL983" s="23" t="str">
        <f t="shared" si="104"/>
        <v>police/sheriff, police/sheriff</v>
      </c>
      <c r="AM983" s="1" t="str">
        <f t="shared" si="126"/>
        <v>Black American Community</v>
      </c>
      <c r="AN983" s="2" t="b">
        <f t="shared" si="106"/>
        <v>0</v>
      </c>
      <c r="AO983" s="1" t="b">
        <f t="shared" si="107"/>
        <v>1</v>
      </c>
      <c r="AP983" s="1" t="str">
        <f t="shared" si="108"/>
        <v>other</v>
      </c>
      <c r="AQ983" s="1" t="b">
        <f t="shared" si="109"/>
        <v>0</v>
      </c>
      <c r="AR983" s="1" t="b">
        <f t="shared" si="110"/>
        <v>0</v>
      </c>
      <c r="AS983" s="1" t="b">
        <f t="shared" si="111"/>
        <v>1</v>
      </c>
      <c r="AT983" s="1" t="str">
        <f t="shared" si="112"/>
        <v>police/sheriff</v>
      </c>
      <c r="AU983" s="1" t="b">
        <f t="shared" si="113"/>
        <v>0</v>
      </c>
      <c r="AV983" s="1" t="b">
        <f t="shared" si="114"/>
        <v>1</v>
      </c>
      <c r="AW983" s="1" t="str">
        <f t="shared" si="115"/>
        <v>police/sheriff</v>
      </c>
      <c r="AX983" s="1" t="b">
        <f t="shared" si="116"/>
        <v>0</v>
      </c>
      <c r="AY983" s="1" t="b">
        <f t="shared" si="117"/>
        <v>0</v>
      </c>
      <c r="AZ983" s="1" t="b">
        <f t="shared" si="118"/>
        <v>0</v>
      </c>
      <c r="BA983" s="1" t="b">
        <f t="shared" si="119"/>
        <v>0</v>
      </c>
      <c r="BB983" s="1" t="b">
        <f t="shared" si="120"/>
        <v>1</v>
      </c>
    </row>
    <row r="984">
      <c r="A984" s="70" t="s">
        <v>4119</v>
      </c>
      <c r="B984" s="71">
        <v>44006.0</v>
      </c>
      <c r="C984" s="5" t="s">
        <v>476</v>
      </c>
      <c r="D984" s="42" t="s">
        <v>477</v>
      </c>
      <c r="E984" s="42" t="s">
        <v>53</v>
      </c>
      <c r="F984" s="6" t="s">
        <v>378</v>
      </c>
      <c r="G984" s="18"/>
      <c r="H984" s="18"/>
      <c r="I984" s="103"/>
      <c r="J984" s="8"/>
      <c r="K984" s="19" t="s">
        <v>83</v>
      </c>
      <c r="L984" s="3" t="s">
        <v>59</v>
      </c>
      <c r="M984" s="42" t="s">
        <v>3534</v>
      </c>
      <c r="N984" s="42" t="s">
        <v>3324</v>
      </c>
      <c r="O984" s="42" t="s">
        <v>4120</v>
      </c>
      <c r="P984" s="42"/>
      <c r="Q984" s="42" t="s">
        <v>134</v>
      </c>
      <c r="R984" s="21"/>
      <c r="S984" s="42"/>
      <c r="T984" s="11" t="s">
        <v>4121</v>
      </c>
      <c r="U984" s="66" t="s">
        <v>4122</v>
      </c>
      <c r="V984" s="42" t="s">
        <v>70</v>
      </c>
      <c r="W984" s="42" t="s">
        <v>71</v>
      </c>
      <c r="X984" s="5" t="str">
        <f t="shared" si="121"/>
        <v>police/sheriff
other</v>
      </c>
      <c r="Y984" s="42" t="s">
        <v>68</v>
      </c>
      <c r="Z984" s="42" t="s">
        <v>69</v>
      </c>
      <c r="AA984" s="5" t="str">
        <f t="shared" si="122"/>
        <v>community members
clean up/cover up</v>
      </c>
      <c r="AB984" s="42"/>
      <c r="AC984" s="42"/>
      <c r="AD984" s="5" t="str">
        <f t="shared" si="123"/>
        <v>
</v>
      </c>
      <c r="AE984" s="42"/>
      <c r="AF984" s="42"/>
      <c r="AG984" s="12" t="str">
        <f t="shared" si="124"/>
        <v>
</v>
      </c>
      <c r="AH984" s="12">
        <v>2.0</v>
      </c>
      <c r="AI984" s="12" t="str">
        <f t="shared" si="101"/>
        <v>Graffiti</v>
      </c>
      <c r="AJ984" s="12" t="str">
        <f t="shared" si="102"/>
        <v>graffiti</v>
      </c>
      <c r="AK984" s="22" t="str">
        <f t="shared" si="125"/>
        <v>other, clean up/cover up</v>
      </c>
      <c r="AL984" s="23" t="str">
        <f t="shared" si="104"/>
        <v>police/sheriff, community members</v>
      </c>
      <c r="AM984" s="1" t="str">
        <f t="shared" si="126"/>
        <v>Jewish Community</v>
      </c>
      <c r="AN984" s="2" t="b">
        <f t="shared" si="106"/>
        <v>0</v>
      </c>
      <c r="AO984" s="1" t="b">
        <f t="shared" si="107"/>
        <v>1</v>
      </c>
      <c r="AP984" s="1" t="str">
        <f t="shared" si="108"/>
        <v>other</v>
      </c>
      <c r="AQ984" s="1" t="b">
        <f t="shared" si="109"/>
        <v>0</v>
      </c>
      <c r="AR984" s="1" t="b">
        <f t="shared" si="110"/>
        <v>0</v>
      </c>
      <c r="AS984" s="1" t="b">
        <f t="shared" si="111"/>
        <v>1</v>
      </c>
      <c r="AT984" s="1" t="str">
        <f t="shared" si="112"/>
        <v>community members</v>
      </c>
      <c r="AU984" s="1" t="b">
        <f t="shared" si="113"/>
        <v>0</v>
      </c>
      <c r="AV984" s="1" t="b">
        <f t="shared" si="114"/>
        <v>1</v>
      </c>
      <c r="AW984" s="1" t="str">
        <f t="shared" si="115"/>
        <v>police/sheriff</v>
      </c>
      <c r="AX984" s="1" t="b">
        <f t="shared" si="116"/>
        <v>0</v>
      </c>
      <c r="AY984" s="1" t="b">
        <f t="shared" si="117"/>
        <v>0</v>
      </c>
      <c r="AZ984" s="1" t="b">
        <f t="shared" si="118"/>
        <v>0</v>
      </c>
      <c r="BA984" s="1" t="b">
        <f t="shared" si="119"/>
        <v>0</v>
      </c>
      <c r="BB984" s="1" t="b">
        <f t="shared" si="120"/>
        <v>1</v>
      </c>
    </row>
    <row r="985">
      <c r="A985" s="40" t="s">
        <v>4123</v>
      </c>
      <c r="B985" s="63">
        <v>44009.0</v>
      </c>
      <c r="C985" s="5" t="s">
        <v>3978</v>
      </c>
      <c r="D985" s="5" t="s">
        <v>95</v>
      </c>
      <c r="E985" s="5" t="s">
        <v>53</v>
      </c>
      <c r="F985" s="18" t="s">
        <v>139</v>
      </c>
      <c r="G985" s="6"/>
      <c r="H985" s="6"/>
      <c r="I985" s="12"/>
      <c r="J985" s="14"/>
      <c r="K985" s="19" t="s">
        <v>83</v>
      </c>
      <c r="L985" s="5" t="s">
        <v>242</v>
      </c>
      <c r="M985" s="5" t="s">
        <v>3486</v>
      </c>
      <c r="N985" s="5" t="s">
        <v>3324</v>
      </c>
      <c r="O985" s="5" t="s">
        <v>3444</v>
      </c>
      <c r="P985" s="12"/>
      <c r="Q985" s="89"/>
      <c r="R985" s="5"/>
      <c r="S985" s="12"/>
      <c r="T985" s="325" t="s">
        <v>4124</v>
      </c>
      <c r="U985" s="5" t="s">
        <v>4125</v>
      </c>
      <c r="V985" s="5" t="s">
        <v>68</v>
      </c>
      <c r="W985" s="5" t="s">
        <v>92</v>
      </c>
      <c r="X985" s="5" t="str">
        <f t="shared" si="121"/>
        <v>community members
gathering/protest/vigil/demonstration</v>
      </c>
      <c r="Y985" s="5"/>
      <c r="Z985" s="5"/>
      <c r="AA985" s="5" t="str">
        <f t="shared" si="122"/>
        <v>
</v>
      </c>
      <c r="AB985" s="5"/>
      <c r="AC985" s="5"/>
      <c r="AD985" s="5" t="str">
        <f t="shared" si="123"/>
        <v>
</v>
      </c>
      <c r="AE985" s="5"/>
      <c r="AF985" s="5"/>
      <c r="AG985" s="12" t="str">
        <f t="shared" si="124"/>
        <v>
</v>
      </c>
      <c r="AH985" s="12">
        <v>1.0</v>
      </c>
      <c r="AI985" s="12" t="str">
        <f t="shared" si="101"/>
        <v>Symbol</v>
      </c>
      <c r="AJ985" s="12" t="str">
        <f t="shared" si="102"/>
        <v>hate-symbol</v>
      </c>
      <c r="AK985" s="22" t="str">
        <f t="shared" si="125"/>
        <v>gathering/protest/vigil/demonstration</v>
      </c>
      <c r="AL985" s="39" t="str">
        <f t="shared" si="104"/>
        <v>gathering/protest/vigil/demonstration</v>
      </c>
      <c r="AM985" s="1" t="str">
        <f t="shared" si="126"/>
        <v/>
      </c>
      <c r="AN985" s="2" t="b">
        <f t="shared" si="106"/>
        <v>0</v>
      </c>
      <c r="AO985" s="1" t="b">
        <f t="shared" si="107"/>
        <v>0</v>
      </c>
      <c r="AP985" s="1" t="str">
        <f t="shared" si="108"/>
        <v>no involvement</v>
      </c>
      <c r="AQ985" s="1" t="b">
        <f t="shared" si="109"/>
        <v>0</v>
      </c>
      <c r="AR985" s="1" t="b">
        <f t="shared" si="110"/>
        <v>0</v>
      </c>
      <c r="AS985" s="1" t="b">
        <f t="shared" si="111"/>
        <v>0</v>
      </c>
      <c r="AT985" s="1" t="str">
        <f t="shared" si="112"/>
        <v>None</v>
      </c>
      <c r="AU985" s="1" t="b">
        <f t="shared" si="113"/>
        <v>0</v>
      </c>
      <c r="AV985" s="1" t="b">
        <f t="shared" si="114"/>
        <v>0</v>
      </c>
      <c r="AW985" s="1" t="str">
        <f t="shared" si="115"/>
        <v>None</v>
      </c>
      <c r="AX985" s="1" t="b">
        <f t="shared" si="116"/>
        <v>0</v>
      </c>
      <c r="AY985" s="1" t="b">
        <f t="shared" si="117"/>
        <v>1</v>
      </c>
      <c r="AZ985" s="1" t="b">
        <f t="shared" si="118"/>
        <v>0</v>
      </c>
      <c r="BA985" s="1" t="b">
        <f t="shared" si="119"/>
        <v>1</v>
      </c>
      <c r="BB985" s="1" t="b">
        <f t="shared" si="120"/>
        <v>0</v>
      </c>
    </row>
    <row r="986">
      <c r="A986" s="40" t="s">
        <v>4126</v>
      </c>
      <c r="B986" s="63">
        <v>44009.0</v>
      </c>
      <c r="C986" s="5" t="s">
        <v>4127</v>
      </c>
      <c r="D986" s="5" t="s">
        <v>1664</v>
      </c>
      <c r="E986" s="5" t="s">
        <v>53</v>
      </c>
      <c r="F986" s="18" t="s">
        <v>378</v>
      </c>
      <c r="G986" s="6" t="s">
        <v>54</v>
      </c>
      <c r="H986" s="6"/>
      <c r="I986" s="5" t="s">
        <v>4128</v>
      </c>
      <c r="J986" s="14"/>
      <c r="K986" s="19" t="s">
        <v>83</v>
      </c>
      <c r="L986" s="3" t="s">
        <v>59</v>
      </c>
      <c r="M986" s="5" t="s">
        <v>3486</v>
      </c>
      <c r="N986" s="5" t="s">
        <v>3324</v>
      </c>
      <c r="O986" s="5" t="s">
        <v>3344</v>
      </c>
      <c r="P986" s="12"/>
      <c r="Q986" s="5" t="s">
        <v>64</v>
      </c>
      <c r="R986" s="21"/>
      <c r="S986" s="5" t="s">
        <v>3833</v>
      </c>
      <c r="T986" s="178" t="s">
        <v>4129</v>
      </c>
      <c r="U986" s="5" t="s">
        <v>4130</v>
      </c>
      <c r="V986" s="5" t="s">
        <v>70</v>
      </c>
      <c r="W986" s="5" t="s">
        <v>42</v>
      </c>
      <c r="X986" s="5" t="str">
        <f t="shared" si="121"/>
        <v>police/sheriff
suspension/denial of access to space</v>
      </c>
      <c r="Y986" s="5" t="s">
        <v>636</v>
      </c>
      <c r="Z986" s="5" t="s">
        <v>111</v>
      </c>
      <c r="AA986" s="5" t="str">
        <f t="shared" si="122"/>
        <v>homeowner/car owner
letters/statements</v>
      </c>
      <c r="AB986" s="5"/>
      <c r="AC986" s="5"/>
      <c r="AD986" s="5" t="str">
        <f t="shared" si="123"/>
        <v>
</v>
      </c>
      <c r="AE986" s="5"/>
      <c r="AF986" s="5"/>
      <c r="AG986" s="12" t="str">
        <f t="shared" si="124"/>
        <v>
</v>
      </c>
      <c r="AH986" s="12">
        <v>2.0</v>
      </c>
      <c r="AI986" s="12" t="str">
        <f t="shared" si="101"/>
        <v>Graffiti</v>
      </c>
      <c r="AJ986" s="12" t="str">
        <f t="shared" si="102"/>
        <v>vandalism</v>
      </c>
      <c r="AK986" s="22" t="str">
        <f t="shared" si="125"/>
        <v>suspension/denial of access to space, letters/statements</v>
      </c>
      <c r="AL986" s="23" t="str">
        <f t="shared" si="104"/>
        <v>police/sheriff, homeowner/car owner</v>
      </c>
      <c r="AM986" s="1" t="str">
        <f t="shared" si="126"/>
        <v>Black American Community</v>
      </c>
      <c r="AN986" s="2" t="b">
        <f t="shared" si="106"/>
        <v>0</v>
      </c>
      <c r="AO986" s="1" t="b">
        <f t="shared" si="107"/>
        <v>1</v>
      </c>
      <c r="AP986" s="1" t="str">
        <f t="shared" si="108"/>
        <v>suspension/denial of access to space</v>
      </c>
      <c r="AQ986" s="1" t="b">
        <f t="shared" si="109"/>
        <v>0</v>
      </c>
      <c r="AR986" s="1" t="b">
        <f t="shared" si="110"/>
        <v>1</v>
      </c>
      <c r="AS986" s="1" t="b">
        <f t="shared" si="111"/>
        <v>0</v>
      </c>
      <c r="AT986" s="1" t="str">
        <f t="shared" si="112"/>
        <v>None</v>
      </c>
      <c r="AU986" s="1" t="b">
        <f t="shared" si="113"/>
        <v>1</v>
      </c>
      <c r="AV986" s="1" t="b">
        <f t="shared" si="114"/>
        <v>0</v>
      </c>
      <c r="AW986" s="1" t="str">
        <f t="shared" si="115"/>
        <v>None</v>
      </c>
      <c r="AX986" s="1" t="b">
        <f t="shared" si="116"/>
        <v>0</v>
      </c>
      <c r="AY986" s="1" t="b">
        <f t="shared" si="117"/>
        <v>0</v>
      </c>
      <c r="AZ986" s="1" t="b">
        <f t="shared" si="118"/>
        <v>0</v>
      </c>
      <c r="BA986" s="1" t="b">
        <f t="shared" si="119"/>
        <v>0</v>
      </c>
      <c r="BB986" s="1" t="b">
        <f t="shared" si="120"/>
        <v>1</v>
      </c>
    </row>
    <row r="987">
      <c r="A987" s="70" t="s">
        <v>4131</v>
      </c>
      <c r="B987" s="71">
        <v>44010.0</v>
      </c>
      <c r="C987" s="5" t="s">
        <v>181</v>
      </c>
      <c r="D987" s="42" t="s">
        <v>182</v>
      </c>
      <c r="E987" s="42" t="s">
        <v>53</v>
      </c>
      <c r="F987" s="18" t="s">
        <v>4132</v>
      </c>
      <c r="G987" s="6"/>
      <c r="H987" s="6"/>
      <c r="I987" s="103"/>
      <c r="J987" s="14"/>
      <c r="K987" s="19" t="s">
        <v>83</v>
      </c>
      <c r="L987" s="42" t="s">
        <v>4133</v>
      </c>
      <c r="M987" s="42" t="s">
        <v>3534</v>
      </c>
      <c r="N987" s="42" t="s">
        <v>3324</v>
      </c>
      <c r="O987" s="42" t="s">
        <v>4134</v>
      </c>
      <c r="P987" s="42"/>
      <c r="Q987" s="255"/>
      <c r="R987" s="12"/>
      <c r="S987" s="101"/>
      <c r="T987" s="11" t="s">
        <v>4135</v>
      </c>
      <c r="U987" s="73"/>
      <c r="V987" s="42" t="s">
        <v>164</v>
      </c>
      <c r="W987" s="42" t="s">
        <v>111</v>
      </c>
      <c r="X987" s="5" t="str">
        <f t="shared" si="121"/>
        <v>business owner
letters/statements</v>
      </c>
      <c r="Y987" s="42"/>
      <c r="Z987" s="42"/>
      <c r="AA987" s="5" t="str">
        <f t="shared" si="122"/>
        <v>
</v>
      </c>
      <c r="AB987" s="42"/>
      <c r="AC987" s="42"/>
      <c r="AD987" s="5" t="str">
        <f t="shared" si="123"/>
        <v>
</v>
      </c>
      <c r="AE987" s="42"/>
      <c r="AF987" s="42"/>
      <c r="AG987" s="12" t="str">
        <f t="shared" si="124"/>
        <v>
</v>
      </c>
      <c r="AH987" s="12">
        <v>1.0</v>
      </c>
      <c r="AI987" s="12" t="str">
        <f t="shared" si="101"/>
        <v>Other</v>
      </c>
      <c r="AJ987" s="12" t="str">
        <f t="shared" si="102"/>
        <v>other</v>
      </c>
      <c r="AK987" s="22" t="str">
        <f t="shared" si="125"/>
        <v>letters/statements</v>
      </c>
      <c r="AL987" s="39" t="str">
        <f t="shared" si="104"/>
        <v>letters/statements</v>
      </c>
      <c r="AM987" s="1" t="str">
        <f t="shared" si="126"/>
        <v/>
      </c>
      <c r="AN987" s="2" t="b">
        <f t="shared" si="106"/>
        <v>0</v>
      </c>
      <c r="AO987" s="1" t="b">
        <f t="shared" si="107"/>
        <v>0</v>
      </c>
      <c r="AP987" s="1" t="str">
        <f t="shared" si="108"/>
        <v>no involvement</v>
      </c>
      <c r="AQ987" s="1" t="b">
        <f t="shared" si="109"/>
        <v>0</v>
      </c>
      <c r="AR987" s="1" t="b">
        <f t="shared" si="110"/>
        <v>1</v>
      </c>
      <c r="AS987" s="1" t="b">
        <f t="shared" si="111"/>
        <v>0</v>
      </c>
      <c r="AT987" s="1" t="str">
        <f t="shared" si="112"/>
        <v>None</v>
      </c>
      <c r="AU987" s="1" t="b">
        <f t="shared" si="113"/>
        <v>0</v>
      </c>
      <c r="AV987" s="1" t="b">
        <f t="shared" si="114"/>
        <v>0</v>
      </c>
      <c r="AW987" s="1" t="str">
        <f t="shared" si="115"/>
        <v>None</v>
      </c>
      <c r="AX987" s="1" t="b">
        <f t="shared" si="116"/>
        <v>0</v>
      </c>
      <c r="AY987" s="1" t="b">
        <f t="shared" si="117"/>
        <v>0</v>
      </c>
      <c r="AZ987" s="1" t="b">
        <f t="shared" si="118"/>
        <v>0</v>
      </c>
      <c r="BA987" s="1" t="b">
        <f t="shared" si="119"/>
        <v>0</v>
      </c>
      <c r="BB987" s="1" t="b">
        <f t="shared" si="120"/>
        <v>0</v>
      </c>
    </row>
    <row r="988">
      <c r="A988" s="70" t="s">
        <v>4136</v>
      </c>
      <c r="B988" s="71">
        <v>44010.0</v>
      </c>
      <c r="C988" s="5" t="s">
        <v>4137</v>
      </c>
      <c r="D988" s="42" t="s">
        <v>1308</v>
      </c>
      <c r="E988" s="42" t="s">
        <v>53</v>
      </c>
      <c r="F988" s="18" t="s">
        <v>908</v>
      </c>
      <c r="G988" s="6"/>
      <c r="H988" s="6"/>
      <c r="I988" s="103"/>
      <c r="J988" s="14"/>
      <c r="K988" s="19" t="s">
        <v>83</v>
      </c>
      <c r="L988" s="42" t="s">
        <v>146</v>
      </c>
      <c r="M988" s="5" t="s">
        <v>3486</v>
      </c>
      <c r="N988" s="42" t="s">
        <v>3324</v>
      </c>
      <c r="O988" s="3" t="s">
        <v>909</v>
      </c>
      <c r="P988" s="42"/>
      <c r="Q988" s="103"/>
      <c r="R988" s="101"/>
      <c r="S988" s="101"/>
      <c r="T988" s="11" t="s">
        <v>4138</v>
      </c>
      <c r="U988" s="66"/>
      <c r="V988" s="42" t="s">
        <v>70</v>
      </c>
      <c r="W988" s="42" t="s">
        <v>42</v>
      </c>
      <c r="X988" s="5" t="str">
        <f t="shared" si="121"/>
        <v>police/sheriff
suspension/denial of access to space</v>
      </c>
      <c r="Y988" s="42"/>
      <c r="Z988" s="42"/>
      <c r="AA988" s="5" t="str">
        <f t="shared" si="122"/>
        <v>
</v>
      </c>
      <c r="AB988" s="42"/>
      <c r="AC988" s="42"/>
      <c r="AD988" s="5" t="str">
        <f t="shared" si="123"/>
        <v>
</v>
      </c>
      <c r="AE988" s="42"/>
      <c r="AF988" s="42"/>
      <c r="AG988" s="12" t="str">
        <f t="shared" si="124"/>
        <v>
</v>
      </c>
      <c r="AH988" s="12">
        <v>1.0</v>
      </c>
      <c r="AI988" s="12" t="str">
        <f t="shared" si="101"/>
        <v>Other</v>
      </c>
      <c r="AJ988" s="12" t="str">
        <f t="shared" si="102"/>
        <v>other</v>
      </c>
      <c r="AK988" s="22" t="str">
        <f t="shared" si="125"/>
        <v>suspension/denial of access to space</v>
      </c>
      <c r="AL988" s="23" t="str">
        <f t="shared" si="104"/>
        <v>suspension/denial of access to space</v>
      </c>
      <c r="AM988" s="1" t="str">
        <f t="shared" si="126"/>
        <v/>
      </c>
      <c r="AN988" s="2" t="b">
        <f t="shared" si="106"/>
        <v>0</v>
      </c>
      <c r="AO988" s="1" t="b">
        <f t="shared" si="107"/>
        <v>1</v>
      </c>
      <c r="AP988" s="1" t="str">
        <f t="shared" si="108"/>
        <v>suspension/denial of access to space</v>
      </c>
      <c r="AQ988" s="1" t="b">
        <f t="shared" si="109"/>
        <v>0</v>
      </c>
      <c r="AR988" s="1" t="b">
        <f t="shared" si="110"/>
        <v>0</v>
      </c>
      <c r="AS988" s="1" t="b">
        <f t="shared" si="111"/>
        <v>0</v>
      </c>
      <c r="AT988" s="1" t="str">
        <f t="shared" si="112"/>
        <v>None</v>
      </c>
      <c r="AU988" s="1" t="b">
        <f t="shared" si="113"/>
        <v>1</v>
      </c>
      <c r="AV988" s="1" t="b">
        <f t="shared" si="114"/>
        <v>0</v>
      </c>
      <c r="AW988" s="1" t="str">
        <f t="shared" si="115"/>
        <v>None</v>
      </c>
      <c r="AX988" s="1" t="b">
        <f t="shared" si="116"/>
        <v>0</v>
      </c>
      <c r="AY988" s="1" t="b">
        <f t="shared" si="117"/>
        <v>0</v>
      </c>
      <c r="AZ988" s="1" t="b">
        <f t="shared" si="118"/>
        <v>0</v>
      </c>
      <c r="BA988" s="1" t="b">
        <f t="shared" si="119"/>
        <v>0</v>
      </c>
      <c r="BB988" s="1" t="b">
        <f t="shared" si="120"/>
        <v>1</v>
      </c>
    </row>
    <row r="989">
      <c r="A989" s="70" t="s">
        <v>4139</v>
      </c>
      <c r="B989" s="71">
        <v>44015.0</v>
      </c>
      <c r="C989" s="5" t="s">
        <v>4140</v>
      </c>
      <c r="D989" s="42" t="s">
        <v>333</v>
      </c>
      <c r="E989" s="42" t="s">
        <v>1103</v>
      </c>
      <c r="F989" s="18" t="s">
        <v>202</v>
      </c>
      <c r="G989" s="6"/>
      <c r="H989" s="6"/>
      <c r="I989" s="42"/>
      <c r="J989" s="27"/>
      <c r="K989" s="19" t="s">
        <v>83</v>
      </c>
      <c r="L989" s="42" t="s">
        <v>316</v>
      </c>
      <c r="M989" s="5" t="s">
        <v>3486</v>
      </c>
      <c r="N989" s="42" t="s">
        <v>3324</v>
      </c>
      <c r="O989" s="42" t="s">
        <v>214</v>
      </c>
      <c r="P989" s="42"/>
      <c r="Q989" s="42"/>
      <c r="R989" s="101"/>
      <c r="S989" s="101"/>
      <c r="T989" s="256" t="s">
        <v>4141</v>
      </c>
      <c r="U989" s="66" t="s">
        <v>4142</v>
      </c>
      <c r="V989" s="42" t="s">
        <v>109</v>
      </c>
      <c r="W989" s="42" t="s">
        <v>111</v>
      </c>
      <c r="X989" s="5" t="str">
        <f t="shared" si="121"/>
        <v>mayor/council member
letters/statements</v>
      </c>
      <c r="Y989" s="42" t="s">
        <v>380</v>
      </c>
      <c r="Z989" s="42" t="s">
        <v>111</v>
      </c>
      <c r="AA989" s="5" t="str">
        <f t="shared" si="122"/>
        <v>representative/senator
letters/statements</v>
      </c>
      <c r="AB989" s="42" t="s">
        <v>70</v>
      </c>
      <c r="AC989" s="42" t="s">
        <v>71</v>
      </c>
      <c r="AD989" s="5" t="str">
        <f t="shared" si="123"/>
        <v>police/sheriff
other</v>
      </c>
      <c r="AE989" s="42"/>
      <c r="AF989" s="42"/>
      <c r="AG989" s="12" t="str">
        <f t="shared" si="124"/>
        <v>
</v>
      </c>
      <c r="AH989" s="12">
        <v>3.0</v>
      </c>
      <c r="AI989" s="12" t="str">
        <f t="shared" si="101"/>
        <v>Incident</v>
      </c>
      <c r="AJ989" s="12" t="str">
        <f t="shared" si="102"/>
        <v>antisemitic-incident</v>
      </c>
      <c r="AK989" s="22" t="str">
        <f t="shared" si="125"/>
        <v>letters/statements, letters/statements, other</v>
      </c>
      <c r="AL989" s="23" t="str">
        <f t="shared" si="104"/>
        <v>mayor/council member, representative/senator, police/sheriff</v>
      </c>
      <c r="AM989" s="1" t="str">
        <f t="shared" si="126"/>
        <v/>
      </c>
      <c r="AN989" s="2" t="b">
        <f t="shared" si="106"/>
        <v>0</v>
      </c>
      <c r="AO989" s="1" t="b">
        <f t="shared" si="107"/>
        <v>1</v>
      </c>
      <c r="AP989" s="1" t="str">
        <f t="shared" si="108"/>
        <v>other</v>
      </c>
      <c r="AQ989" s="1" t="b">
        <f t="shared" si="109"/>
        <v>0</v>
      </c>
      <c r="AR989" s="1" t="b">
        <f t="shared" si="110"/>
        <v>1</v>
      </c>
      <c r="AS989" s="1" t="b">
        <f t="shared" si="111"/>
        <v>0</v>
      </c>
      <c r="AT989" s="1" t="str">
        <f t="shared" si="112"/>
        <v>None</v>
      </c>
      <c r="AU989" s="1" t="b">
        <f t="shared" si="113"/>
        <v>0</v>
      </c>
      <c r="AV989" s="1" t="b">
        <f t="shared" si="114"/>
        <v>1</v>
      </c>
      <c r="AW989" s="1" t="str">
        <f t="shared" si="115"/>
        <v>police/sheriff</v>
      </c>
      <c r="AX989" s="1" t="b">
        <f t="shared" si="116"/>
        <v>0</v>
      </c>
      <c r="AY989" s="1" t="b">
        <f t="shared" si="117"/>
        <v>0</v>
      </c>
      <c r="AZ989" s="1" t="b">
        <f t="shared" si="118"/>
        <v>0</v>
      </c>
      <c r="BA989" s="1" t="b">
        <f t="shared" si="119"/>
        <v>0</v>
      </c>
      <c r="BB989" s="1" t="b">
        <f t="shared" si="120"/>
        <v>1</v>
      </c>
    </row>
    <row r="990">
      <c r="A990" s="40" t="s">
        <v>4143</v>
      </c>
      <c r="B990" s="63">
        <v>44016.0</v>
      </c>
      <c r="C990" s="5" t="s">
        <v>4144</v>
      </c>
      <c r="D990" s="5" t="s">
        <v>220</v>
      </c>
      <c r="E990" s="5" t="s">
        <v>53</v>
      </c>
      <c r="F990" s="18" t="s">
        <v>139</v>
      </c>
      <c r="G990" s="6"/>
      <c r="H990" s="6"/>
      <c r="I990" s="12"/>
      <c r="J990" s="104" t="s">
        <v>4145</v>
      </c>
      <c r="K990" s="19" t="s">
        <v>83</v>
      </c>
      <c r="L990" s="5" t="s">
        <v>473</v>
      </c>
      <c r="M990" s="5" t="s">
        <v>3486</v>
      </c>
      <c r="N990" s="5" t="s">
        <v>3324</v>
      </c>
      <c r="O990" s="5" t="s">
        <v>3444</v>
      </c>
      <c r="P990" s="12"/>
      <c r="Q990" s="5" t="s">
        <v>64</v>
      </c>
      <c r="R990" s="101"/>
      <c r="S990" s="12"/>
      <c r="T990" s="65" t="s">
        <v>4146</v>
      </c>
      <c r="U990" s="5" t="s">
        <v>4147</v>
      </c>
      <c r="V990" s="5" t="s">
        <v>70</v>
      </c>
      <c r="W990" s="5" t="s">
        <v>71</v>
      </c>
      <c r="X990" s="5" t="str">
        <f t="shared" si="121"/>
        <v>police/sheriff
other</v>
      </c>
      <c r="Y990" s="5"/>
      <c r="Z990" s="5"/>
      <c r="AA990" s="5" t="str">
        <f t="shared" si="122"/>
        <v>
</v>
      </c>
      <c r="AB990" s="5"/>
      <c r="AC990" s="5"/>
      <c r="AD990" s="5" t="str">
        <f t="shared" si="123"/>
        <v>
</v>
      </c>
      <c r="AE990" s="5"/>
      <c r="AF990" s="5"/>
      <c r="AG990" s="12" t="str">
        <f t="shared" si="124"/>
        <v>
</v>
      </c>
      <c r="AH990" s="12">
        <v>1.0</v>
      </c>
      <c r="AI990" s="12" t="str">
        <f t="shared" si="101"/>
        <v>Symbol</v>
      </c>
      <c r="AJ990" s="12" t="str">
        <f t="shared" si="102"/>
        <v>hate-symbol</v>
      </c>
      <c r="AK990" s="22" t="str">
        <f t="shared" si="125"/>
        <v>other</v>
      </c>
      <c r="AL990" s="23" t="str">
        <f t="shared" si="104"/>
        <v>other</v>
      </c>
      <c r="AM990" s="1" t="str">
        <f t="shared" si="126"/>
        <v>Black American Community</v>
      </c>
      <c r="AN990" s="2" t="b">
        <f t="shared" si="106"/>
        <v>0</v>
      </c>
      <c r="AO990" s="1" t="b">
        <f t="shared" si="107"/>
        <v>1</v>
      </c>
      <c r="AP990" s="1" t="str">
        <f t="shared" si="108"/>
        <v>other</v>
      </c>
      <c r="AQ990" s="1" t="b">
        <f t="shared" si="109"/>
        <v>0</v>
      </c>
      <c r="AR990" s="1" t="b">
        <f t="shared" si="110"/>
        <v>0</v>
      </c>
      <c r="AS990" s="1" t="b">
        <f t="shared" si="111"/>
        <v>0</v>
      </c>
      <c r="AT990" s="1" t="str">
        <f t="shared" si="112"/>
        <v>None</v>
      </c>
      <c r="AU990" s="1" t="b">
        <f t="shared" si="113"/>
        <v>0</v>
      </c>
      <c r="AV990" s="1" t="b">
        <f t="shared" si="114"/>
        <v>1</v>
      </c>
      <c r="AW990" s="1" t="str">
        <f t="shared" si="115"/>
        <v>police/sheriff</v>
      </c>
      <c r="AX990" s="1" t="b">
        <f t="shared" si="116"/>
        <v>0</v>
      </c>
      <c r="AY990" s="1" t="b">
        <f t="shared" si="117"/>
        <v>0</v>
      </c>
      <c r="AZ990" s="1" t="b">
        <f t="shared" si="118"/>
        <v>0</v>
      </c>
      <c r="BA990" s="1" t="b">
        <f t="shared" si="119"/>
        <v>0</v>
      </c>
      <c r="BB990" s="1" t="b">
        <f t="shared" si="120"/>
        <v>1</v>
      </c>
    </row>
    <row r="991">
      <c r="A991" s="62" t="s">
        <v>4148</v>
      </c>
      <c r="B991" s="63">
        <v>44020.0</v>
      </c>
      <c r="C991" s="5" t="s">
        <v>278</v>
      </c>
      <c r="D991" s="5" t="s">
        <v>95</v>
      </c>
      <c r="E991" s="5" t="s">
        <v>53</v>
      </c>
      <c r="F991" s="18" t="s">
        <v>55</v>
      </c>
      <c r="G991" s="6"/>
      <c r="H991" s="6"/>
      <c r="I991" s="5" t="s">
        <v>4149</v>
      </c>
      <c r="J991" s="104"/>
      <c r="K991" s="19" t="s">
        <v>83</v>
      </c>
      <c r="L991" s="3" t="s">
        <v>59</v>
      </c>
      <c r="M991" s="5" t="s">
        <v>3486</v>
      </c>
      <c r="N991" s="5" t="s">
        <v>3324</v>
      </c>
      <c r="O991" s="5" t="s">
        <v>317</v>
      </c>
      <c r="P991" s="12"/>
      <c r="Q991" s="5" t="s">
        <v>64</v>
      </c>
      <c r="R991" s="3" t="s">
        <v>134</v>
      </c>
      <c r="S991" s="12"/>
      <c r="T991" s="65" t="s">
        <v>4150</v>
      </c>
      <c r="U991" s="5" t="s">
        <v>4151</v>
      </c>
      <c r="V991" s="5" t="s">
        <v>70</v>
      </c>
      <c r="W991" s="5" t="s">
        <v>69</v>
      </c>
      <c r="X991" s="5" t="str">
        <f t="shared" si="121"/>
        <v>police/sheriff
clean up/cover up</v>
      </c>
      <c r="Y991" s="5" t="s">
        <v>70</v>
      </c>
      <c r="Z991" s="5" t="s">
        <v>71</v>
      </c>
      <c r="AA991" s="5" t="str">
        <f t="shared" si="122"/>
        <v>police/sheriff
other</v>
      </c>
      <c r="AB991" s="5"/>
      <c r="AC991" s="5"/>
      <c r="AD991" s="5" t="str">
        <f t="shared" si="123"/>
        <v>
</v>
      </c>
      <c r="AE991" s="5"/>
      <c r="AF991" s="5"/>
      <c r="AG991" s="12" t="str">
        <f t="shared" si="124"/>
        <v>
</v>
      </c>
      <c r="AH991" s="12">
        <v>2.0</v>
      </c>
      <c r="AI991" s="12" t="str">
        <f t="shared" si="101"/>
        <v>Graffiti</v>
      </c>
      <c r="AJ991" s="12" t="str">
        <f t="shared" si="102"/>
        <v>graffiti</v>
      </c>
      <c r="AK991" s="22" t="str">
        <f t="shared" si="125"/>
        <v>clean up/cover up, other</v>
      </c>
      <c r="AL991" s="23" t="str">
        <f t="shared" si="104"/>
        <v>police/sheriff, police/sheriff</v>
      </c>
      <c r="AM991" s="1" t="str">
        <f t="shared" si="126"/>
        <v>Black American Community, Jewish Community</v>
      </c>
      <c r="AN991" s="2" t="b">
        <f t="shared" si="106"/>
        <v>0</v>
      </c>
      <c r="AO991" s="1" t="b">
        <f t="shared" si="107"/>
        <v>1</v>
      </c>
      <c r="AP991" s="1" t="str">
        <f t="shared" si="108"/>
        <v>clean up/cover up</v>
      </c>
      <c r="AQ991" s="1" t="b">
        <f t="shared" si="109"/>
        <v>0</v>
      </c>
      <c r="AR991" s="1" t="b">
        <f t="shared" si="110"/>
        <v>0</v>
      </c>
      <c r="AS991" s="1" t="b">
        <f t="shared" si="111"/>
        <v>1</v>
      </c>
      <c r="AT991" s="1" t="str">
        <f t="shared" si="112"/>
        <v>police/sheriff</v>
      </c>
      <c r="AU991" s="1" t="b">
        <f t="shared" si="113"/>
        <v>0</v>
      </c>
      <c r="AV991" s="1" t="b">
        <f t="shared" si="114"/>
        <v>1</v>
      </c>
      <c r="AW991" s="1" t="str">
        <f t="shared" si="115"/>
        <v>police/sheriff</v>
      </c>
      <c r="AX991" s="1" t="b">
        <f t="shared" si="116"/>
        <v>0</v>
      </c>
      <c r="AY991" s="1" t="b">
        <f t="shared" si="117"/>
        <v>0</v>
      </c>
      <c r="AZ991" s="1" t="b">
        <f t="shared" si="118"/>
        <v>0</v>
      </c>
      <c r="BA991" s="1" t="b">
        <f t="shared" si="119"/>
        <v>0</v>
      </c>
      <c r="BB991" s="1" t="b">
        <f t="shared" si="120"/>
        <v>1</v>
      </c>
    </row>
    <row r="992">
      <c r="A992" s="40" t="s">
        <v>4152</v>
      </c>
      <c r="B992" s="41">
        <v>44048.0</v>
      </c>
      <c r="C992" s="5" t="s">
        <v>369</v>
      </c>
      <c r="D992" s="5" t="s">
        <v>370</v>
      </c>
      <c r="E992" s="5" t="s">
        <v>870</v>
      </c>
      <c r="F992" s="18" t="s">
        <v>82</v>
      </c>
      <c r="G992" s="26"/>
      <c r="H992" s="26"/>
      <c r="I992" s="12"/>
      <c r="J992" s="27"/>
      <c r="K992" s="19" t="s">
        <v>83</v>
      </c>
      <c r="L992" s="5" t="s">
        <v>146</v>
      </c>
      <c r="M992" s="5" t="s">
        <v>3534</v>
      </c>
      <c r="N992" s="5" t="s">
        <v>3324</v>
      </c>
      <c r="O992" s="5" t="s">
        <v>493</v>
      </c>
      <c r="P992" s="12"/>
      <c r="Q992" s="12"/>
      <c r="R992" s="101"/>
      <c r="S992" s="12"/>
      <c r="T992" s="138" t="s">
        <v>4153</v>
      </c>
      <c r="U992" s="5" t="s">
        <v>4154</v>
      </c>
      <c r="V992" s="5" t="s">
        <v>68</v>
      </c>
      <c r="W992" s="5" t="s">
        <v>71</v>
      </c>
      <c r="X992" s="5" t="str">
        <f t="shared" si="121"/>
        <v>community members
other</v>
      </c>
      <c r="Y992" s="5"/>
      <c r="Z992" s="5"/>
      <c r="AA992" s="5" t="str">
        <f t="shared" si="122"/>
        <v>
</v>
      </c>
      <c r="AB992" s="5"/>
      <c r="AC992" s="5"/>
      <c r="AD992" s="5" t="str">
        <f t="shared" si="123"/>
        <v>
</v>
      </c>
      <c r="AE992" s="5"/>
      <c r="AF992" s="5"/>
      <c r="AG992" s="12" t="str">
        <f t="shared" si="124"/>
        <v>
</v>
      </c>
      <c r="AH992" s="12">
        <v>1.0</v>
      </c>
      <c r="AI992" s="12" t="str">
        <f t="shared" si="101"/>
        <v>Other</v>
      </c>
      <c r="AJ992" s="12" t="str">
        <f t="shared" si="102"/>
        <v>none</v>
      </c>
      <c r="AK992" s="22" t="str">
        <f t="shared" si="125"/>
        <v>other</v>
      </c>
      <c r="AL992" s="23" t="str">
        <f t="shared" si="104"/>
        <v>other</v>
      </c>
      <c r="AM992" s="1" t="str">
        <f t="shared" si="126"/>
        <v/>
      </c>
      <c r="AN992" s="2" t="b">
        <f t="shared" si="106"/>
        <v>0</v>
      </c>
      <c r="AO992" s="1" t="b">
        <f t="shared" si="107"/>
        <v>0</v>
      </c>
      <c r="AP992" s="1" t="str">
        <f t="shared" si="108"/>
        <v>no involvement</v>
      </c>
      <c r="AQ992" s="1" t="b">
        <f t="shared" si="109"/>
        <v>0</v>
      </c>
      <c r="AR992" s="1" t="b">
        <f t="shared" si="110"/>
        <v>0</v>
      </c>
      <c r="AS992" s="1" t="b">
        <f t="shared" si="111"/>
        <v>0</v>
      </c>
      <c r="AT992" s="1" t="str">
        <f t="shared" si="112"/>
        <v>None</v>
      </c>
      <c r="AU992" s="1" t="b">
        <f t="shared" si="113"/>
        <v>0</v>
      </c>
      <c r="AV992" s="1" t="b">
        <f t="shared" si="114"/>
        <v>1</v>
      </c>
      <c r="AW992" s="1" t="str">
        <f t="shared" si="115"/>
        <v>community members</v>
      </c>
      <c r="AX992" s="1" t="b">
        <f t="shared" si="116"/>
        <v>0</v>
      </c>
      <c r="AY992" s="1" t="b">
        <f t="shared" si="117"/>
        <v>0</v>
      </c>
      <c r="AZ992" s="1" t="b">
        <f t="shared" si="118"/>
        <v>0</v>
      </c>
      <c r="BA992" s="1" t="b">
        <f t="shared" si="119"/>
        <v>0</v>
      </c>
      <c r="BB992" s="1" t="b">
        <f t="shared" si="120"/>
        <v>0</v>
      </c>
    </row>
    <row r="993">
      <c r="A993" s="40" t="s">
        <v>4155</v>
      </c>
      <c r="B993" s="41">
        <v>44049.0</v>
      </c>
      <c r="C993" s="5" t="s">
        <v>236</v>
      </c>
      <c r="D993" s="5" t="s">
        <v>749</v>
      </c>
      <c r="E993" s="5" t="s">
        <v>53</v>
      </c>
      <c r="F993" s="18" t="s">
        <v>82</v>
      </c>
      <c r="G993" s="26"/>
      <c r="H993" s="26"/>
      <c r="I993" s="12"/>
      <c r="J993" s="27"/>
      <c r="K993" s="19" t="s">
        <v>83</v>
      </c>
      <c r="L993" s="3" t="s">
        <v>3103</v>
      </c>
      <c r="M993" s="5" t="s">
        <v>3534</v>
      </c>
      <c r="N993" s="5" t="s">
        <v>3324</v>
      </c>
      <c r="O993" s="5" t="s">
        <v>1737</v>
      </c>
      <c r="P993" s="12"/>
      <c r="Q993" s="5" t="s">
        <v>64</v>
      </c>
      <c r="R993" s="12"/>
      <c r="S993" s="42" t="s">
        <v>126</v>
      </c>
      <c r="T993" s="138" t="s">
        <v>4156</v>
      </c>
      <c r="U993" s="5" t="s">
        <v>4157</v>
      </c>
      <c r="V993" s="5" t="s">
        <v>70</v>
      </c>
      <c r="W993" s="5" t="s">
        <v>42</v>
      </c>
      <c r="X993" s="5" t="str">
        <f t="shared" si="121"/>
        <v>police/sheriff
suspension/denial of access to space</v>
      </c>
      <c r="Y993" s="5"/>
      <c r="Z993" s="5"/>
      <c r="AA993" s="5" t="str">
        <f t="shared" si="122"/>
        <v>
</v>
      </c>
      <c r="AB993" s="5"/>
      <c r="AC993" s="5"/>
      <c r="AD993" s="5" t="str">
        <f t="shared" si="123"/>
        <v>
</v>
      </c>
      <c r="AE993" s="5"/>
      <c r="AF993" s="5"/>
      <c r="AG993" s="12" t="str">
        <f t="shared" si="124"/>
        <v>
</v>
      </c>
      <c r="AH993" s="12">
        <v>1.0</v>
      </c>
      <c r="AI993" s="12" t="str">
        <f t="shared" si="101"/>
        <v>Other</v>
      </c>
      <c r="AJ993" s="12" t="str">
        <f t="shared" si="102"/>
        <v>none</v>
      </c>
      <c r="AK993" s="22" t="str">
        <f t="shared" si="125"/>
        <v>suspension/denial of access to space</v>
      </c>
      <c r="AL993" s="23" t="str">
        <f t="shared" si="104"/>
        <v>suspension/denial of access to space</v>
      </c>
      <c r="AM993" s="1" t="str">
        <f t="shared" si="126"/>
        <v>Black American Community</v>
      </c>
      <c r="AN993" s="2" t="b">
        <f t="shared" si="106"/>
        <v>0</v>
      </c>
      <c r="AO993" s="1" t="b">
        <f t="shared" si="107"/>
        <v>1</v>
      </c>
      <c r="AP993" s="1" t="str">
        <f t="shared" si="108"/>
        <v>suspension/denial of access to space</v>
      </c>
      <c r="AQ993" s="1" t="b">
        <f t="shared" si="109"/>
        <v>0</v>
      </c>
      <c r="AR993" s="1" t="b">
        <f t="shared" si="110"/>
        <v>0</v>
      </c>
      <c r="AS993" s="1" t="b">
        <f t="shared" si="111"/>
        <v>0</v>
      </c>
      <c r="AT993" s="1" t="str">
        <f t="shared" si="112"/>
        <v>None</v>
      </c>
      <c r="AU993" s="1" t="b">
        <f t="shared" si="113"/>
        <v>1</v>
      </c>
      <c r="AV993" s="1" t="b">
        <f t="shared" si="114"/>
        <v>0</v>
      </c>
      <c r="AW993" s="1" t="str">
        <f t="shared" si="115"/>
        <v>None</v>
      </c>
      <c r="AX993" s="1" t="b">
        <f t="shared" si="116"/>
        <v>0</v>
      </c>
      <c r="AY993" s="1" t="b">
        <f t="shared" si="117"/>
        <v>0</v>
      </c>
      <c r="AZ993" s="1" t="b">
        <f t="shared" si="118"/>
        <v>0</v>
      </c>
      <c r="BA993" s="1" t="b">
        <f t="shared" si="119"/>
        <v>0</v>
      </c>
      <c r="BB993" s="1" t="b">
        <f t="shared" si="120"/>
        <v>1</v>
      </c>
    </row>
    <row r="994">
      <c r="A994" s="40" t="s">
        <v>4158</v>
      </c>
      <c r="B994" s="41">
        <v>44050.0</v>
      </c>
      <c r="C994" s="5" t="s">
        <v>4159</v>
      </c>
      <c r="D994" s="5" t="s">
        <v>618</v>
      </c>
      <c r="E994" s="5" t="s">
        <v>53</v>
      </c>
      <c r="F994" s="18" t="s">
        <v>54</v>
      </c>
      <c r="G994" s="6"/>
      <c r="H994" s="6"/>
      <c r="I994" s="12"/>
      <c r="J994" s="27"/>
      <c r="K994" s="19" t="s">
        <v>83</v>
      </c>
      <c r="L994" s="3" t="s">
        <v>59</v>
      </c>
      <c r="M994" s="5" t="s">
        <v>3534</v>
      </c>
      <c r="N994" s="5" t="s">
        <v>3324</v>
      </c>
      <c r="O994" s="5" t="s">
        <v>3520</v>
      </c>
      <c r="P994" s="40" t="s">
        <v>4160</v>
      </c>
      <c r="Q994" s="12"/>
      <c r="R994" s="42"/>
      <c r="S994" s="12"/>
      <c r="T994" s="138" t="s">
        <v>2495</v>
      </c>
      <c r="U994" s="5" t="s">
        <v>4161</v>
      </c>
      <c r="V994" s="5" t="s">
        <v>70</v>
      </c>
      <c r="W994" s="5" t="s">
        <v>71</v>
      </c>
      <c r="X994" s="5" t="str">
        <f t="shared" si="121"/>
        <v>police/sheriff
other</v>
      </c>
      <c r="Y994" s="5"/>
      <c r="Z994" s="5"/>
      <c r="AA994" s="5" t="str">
        <f t="shared" si="122"/>
        <v>
</v>
      </c>
      <c r="AB994" s="5"/>
      <c r="AC994" s="5"/>
      <c r="AD994" s="5" t="str">
        <f t="shared" si="123"/>
        <v>
</v>
      </c>
      <c r="AE994" s="5"/>
      <c r="AF994" s="5"/>
      <c r="AG994" s="12" t="str">
        <f t="shared" si="124"/>
        <v>
</v>
      </c>
      <c r="AH994" s="12">
        <v>1.0</v>
      </c>
      <c r="AI994" s="12" t="str">
        <f t="shared" si="101"/>
        <v>Vandalism</v>
      </c>
      <c r="AJ994" s="12" t="str">
        <f t="shared" si="102"/>
        <v>vandalism</v>
      </c>
      <c r="AK994" s="22" t="str">
        <f t="shared" si="125"/>
        <v>other</v>
      </c>
      <c r="AL994" s="23" t="str">
        <f t="shared" si="104"/>
        <v>other</v>
      </c>
      <c r="AM994" s="1" t="str">
        <f t="shared" si="126"/>
        <v/>
      </c>
      <c r="AN994" s="2" t="b">
        <f t="shared" si="106"/>
        <v>0</v>
      </c>
      <c r="AO994" s="1" t="b">
        <f t="shared" si="107"/>
        <v>1</v>
      </c>
      <c r="AP994" s="1" t="str">
        <f t="shared" si="108"/>
        <v>other</v>
      </c>
      <c r="AQ994" s="1" t="b">
        <f t="shared" si="109"/>
        <v>0</v>
      </c>
      <c r="AR994" s="1" t="b">
        <f t="shared" si="110"/>
        <v>0</v>
      </c>
      <c r="AS994" s="1" t="b">
        <f t="shared" si="111"/>
        <v>0</v>
      </c>
      <c r="AT994" s="1" t="str">
        <f t="shared" si="112"/>
        <v>None</v>
      </c>
      <c r="AU994" s="1" t="b">
        <f t="shared" si="113"/>
        <v>0</v>
      </c>
      <c r="AV994" s="1" t="b">
        <f t="shared" si="114"/>
        <v>1</v>
      </c>
      <c r="AW994" s="1" t="str">
        <f t="shared" si="115"/>
        <v>police/sheriff</v>
      </c>
      <c r="AX994" s="1" t="b">
        <f t="shared" si="116"/>
        <v>0</v>
      </c>
      <c r="AY994" s="1" t="b">
        <f t="shared" si="117"/>
        <v>0</v>
      </c>
      <c r="AZ994" s="1" t="b">
        <f t="shared" si="118"/>
        <v>0</v>
      </c>
      <c r="BA994" s="1" t="b">
        <f t="shared" si="119"/>
        <v>0</v>
      </c>
      <c r="BB994" s="1" t="b">
        <f t="shared" si="120"/>
        <v>1</v>
      </c>
    </row>
    <row r="995">
      <c r="A995" s="40" t="s">
        <v>4162</v>
      </c>
      <c r="B995" s="41">
        <v>44051.0</v>
      </c>
      <c r="C995" s="5" t="s">
        <v>4163</v>
      </c>
      <c r="D995" s="5" t="s">
        <v>2896</v>
      </c>
      <c r="E995" s="5" t="s">
        <v>53</v>
      </c>
      <c r="F995" s="6" t="s">
        <v>4045</v>
      </c>
      <c r="G995" s="26"/>
      <c r="H995" s="26"/>
      <c r="I995" s="5" t="s">
        <v>4164</v>
      </c>
      <c r="J995" s="27"/>
      <c r="K995" s="19" t="s">
        <v>83</v>
      </c>
      <c r="L995" s="5" t="s">
        <v>316</v>
      </c>
      <c r="M995" s="5" t="s">
        <v>3534</v>
      </c>
      <c r="N995" s="5" t="s">
        <v>3324</v>
      </c>
      <c r="O995" s="5" t="s">
        <v>214</v>
      </c>
      <c r="P995" s="12"/>
      <c r="Q995" s="5" t="s">
        <v>883</v>
      </c>
      <c r="R995" s="12"/>
      <c r="S995" s="12"/>
      <c r="T995" s="138" t="s">
        <v>4165</v>
      </c>
      <c r="U995" s="5" t="s">
        <v>4166</v>
      </c>
      <c r="V995" s="5" t="s">
        <v>636</v>
      </c>
      <c r="W995" s="5" t="s">
        <v>111</v>
      </c>
      <c r="X995" s="5" t="str">
        <f t="shared" si="121"/>
        <v>homeowner/car owner
letters/statements</v>
      </c>
      <c r="Y995" s="5" t="s">
        <v>70</v>
      </c>
      <c r="Z995" s="5" t="s">
        <v>71</v>
      </c>
      <c r="AA995" s="5" t="str">
        <f t="shared" si="122"/>
        <v>police/sheriff
other</v>
      </c>
      <c r="AB995" s="5" t="s">
        <v>68</v>
      </c>
      <c r="AC995" s="5" t="s">
        <v>69</v>
      </c>
      <c r="AD995" s="5" t="str">
        <f t="shared" si="123"/>
        <v>community members
clean up/cover up</v>
      </c>
      <c r="AE995" s="5"/>
      <c r="AF995" s="5"/>
      <c r="AG995" s="12" t="str">
        <f t="shared" si="124"/>
        <v>
</v>
      </c>
      <c r="AH995" s="12">
        <v>3.0</v>
      </c>
      <c r="AI995" s="12" t="str">
        <f t="shared" si="101"/>
        <v>Symbol</v>
      </c>
      <c r="AJ995" s="12" t="str">
        <f t="shared" si="102"/>
        <v>other</v>
      </c>
      <c r="AK995" s="22" t="str">
        <f t="shared" si="125"/>
        <v>letters/statements, other, clean up/cover up</v>
      </c>
      <c r="AL995" s="23" t="str">
        <f t="shared" si="104"/>
        <v>homeowner/car owner, police/sheriff, community members</v>
      </c>
      <c r="AM995" s="1" t="str">
        <f t="shared" si="126"/>
        <v>multiple</v>
      </c>
      <c r="AN995" s="2" t="b">
        <f t="shared" si="106"/>
        <v>1</v>
      </c>
      <c r="AO995" s="1" t="b">
        <f t="shared" si="107"/>
        <v>1</v>
      </c>
      <c r="AP995" s="1" t="str">
        <f t="shared" si="108"/>
        <v>other</v>
      </c>
      <c r="AQ995" s="1" t="b">
        <f t="shared" si="109"/>
        <v>0</v>
      </c>
      <c r="AR995" s="1" t="b">
        <f t="shared" si="110"/>
        <v>1</v>
      </c>
      <c r="AS995" s="1" t="b">
        <f t="shared" si="111"/>
        <v>1</v>
      </c>
      <c r="AT995" s="1" t="str">
        <f t="shared" si="112"/>
        <v>community members</v>
      </c>
      <c r="AU995" s="1" t="b">
        <f t="shared" si="113"/>
        <v>0</v>
      </c>
      <c r="AV995" s="1" t="b">
        <f t="shared" si="114"/>
        <v>1</v>
      </c>
      <c r="AW995" s="1" t="str">
        <f t="shared" si="115"/>
        <v>police/sheriff</v>
      </c>
      <c r="AX995" s="1" t="b">
        <f t="shared" si="116"/>
        <v>0</v>
      </c>
      <c r="AY995" s="1" t="b">
        <f t="shared" si="117"/>
        <v>0</v>
      </c>
      <c r="AZ995" s="1" t="b">
        <f t="shared" si="118"/>
        <v>0</v>
      </c>
      <c r="BA995" s="1" t="b">
        <f t="shared" si="119"/>
        <v>0</v>
      </c>
      <c r="BB995" s="1" t="b">
        <f t="shared" si="120"/>
        <v>1</v>
      </c>
    </row>
    <row r="996">
      <c r="A996" s="40" t="s">
        <v>4167</v>
      </c>
      <c r="B996" s="41">
        <v>44078.0</v>
      </c>
      <c r="C996" s="5" t="s">
        <v>498</v>
      </c>
      <c r="D996" s="5" t="s">
        <v>95</v>
      </c>
      <c r="E996" s="5" t="s">
        <v>2531</v>
      </c>
      <c r="F996" s="18" t="s">
        <v>139</v>
      </c>
      <c r="G996" s="6"/>
      <c r="H996" s="6"/>
      <c r="I996" s="12"/>
      <c r="J996" s="27"/>
      <c r="K996" s="19" t="s">
        <v>83</v>
      </c>
      <c r="L996" s="5" t="s">
        <v>146</v>
      </c>
      <c r="M996" s="5" t="s">
        <v>3534</v>
      </c>
      <c r="N996" s="5" t="s">
        <v>3324</v>
      </c>
      <c r="O996" s="5" t="s">
        <v>3520</v>
      </c>
      <c r="P996" s="12"/>
      <c r="Q996" s="12"/>
      <c r="R996" s="12"/>
      <c r="S996" s="12"/>
      <c r="T996" s="138" t="s">
        <v>4168</v>
      </c>
      <c r="U996" s="5" t="s">
        <v>4169</v>
      </c>
      <c r="V996" s="5" t="s">
        <v>70</v>
      </c>
      <c r="W996" s="5" t="s">
        <v>71</v>
      </c>
      <c r="X996" s="5" t="str">
        <f t="shared" si="121"/>
        <v>police/sheriff
other</v>
      </c>
      <c r="Y996" s="5" t="s">
        <v>68</v>
      </c>
      <c r="Z996" s="5" t="s">
        <v>69</v>
      </c>
      <c r="AA996" s="5" t="str">
        <f t="shared" si="122"/>
        <v>community members
clean up/cover up</v>
      </c>
      <c r="AB996" s="5"/>
      <c r="AC996" s="5"/>
      <c r="AD996" s="5" t="str">
        <f t="shared" si="123"/>
        <v>
</v>
      </c>
      <c r="AE996" s="5"/>
      <c r="AF996" s="5"/>
      <c r="AG996" s="12" t="str">
        <f t="shared" si="124"/>
        <v>
</v>
      </c>
      <c r="AH996" s="12">
        <v>2.0</v>
      </c>
      <c r="AI996" s="12" t="str">
        <f t="shared" si="101"/>
        <v>Symbol</v>
      </c>
      <c r="AJ996" s="12" t="str">
        <f t="shared" si="102"/>
        <v>hate-symbol</v>
      </c>
      <c r="AK996" s="22" t="str">
        <f t="shared" si="125"/>
        <v>other, clean up/cover up</v>
      </c>
      <c r="AL996" s="23" t="str">
        <f t="shared" si="104"/>
        <v>police/sheriff, community members</v>
      </c>
      <c r="AM996" s="1" t="str">
        <f t="shared" si="126"/>
        <v/>
      </c>
      <c r="AN996" s="2" t="b">
        <f t="shared" si="106"/>
        <v>0</v>
      </c>
      <c r="AO996" s="1" t="b">
        <f t="shared" si="107"/>
        <v>1</v>
      </c>
      <c r="AP996" s="1" t="str">
        <f t="shared" si="108"/>
        <v>other</v>
      </c>
      <c r="AQ996" s="1" t="b">
        <f t="shared" si="109"/>
        <v>0</v>
      </c>
      <c r="AR996" s="1" t="b">
        <f t="shared" si="110"/>
        <v>0</v>
      </c>
      <c r="AS996" s="1" t="b">
        <f t="shared" si="111"/>
        <v>1</v>
      </c>
      <c r="AT996" s="1" t="str">
        <f t="shared" si="112"/>
        <v>community members</v>
      </c>
      <c r="AU996" s="1" t="b">
        <f t="shared" si="113"/>
        <v>0</v>
      </c>
      <c r="AV996" s="1" t="b">
        <f t="shared" si="114"/>
        <v>1</v>
      </c>
      <c r="AW996" s="1" t="str">
        <f t="shared" si="115"/>
        <v>police/sheriff</v>
      </c>
      <c r="AX996" s="1" t="b">
        <f t="shared" si="116"/>
        <v>0</v>
      </c>
      <c r="AY996" s="1" t="b">
        <f t="shared" si="117"/>
        <v>0</v>
      </c>
      <c r="AZ996" s="1" t="b">
        <f t="shared" si="118"/>
        <v>0</v>
      </c>
      <c r="BA996" s="1" t="b">
        <f t="shared" si="119"/>
        <v>0</v>
      </c>
      <c r="BB996" s="1" t="b">
        <f t="shared" si="120"/>
        <v>1</v>
      </c>
    </row>
    <row r="997">
      <c r="A997" s="40" t="s">
        <v>4170</v>
      </c>
      <c r="B997" s="41">
        <v>44079.0</v>
      </c>
      <c r="C997" s="5" t="s">
        <v>4171</v>
      </c>
      <c r="D997" s="5" t="s">
        <v>103</v>
      </c>
      <c r="E997" s="5" t="s">
        <v>53</v>
      </c>
      <c r="F997" s="18" t="s">
        <v>4172</v>
      </c>
      <c r="G997" s="6"/>
      <c r="H997" s="6"/>
      <c r="I997" s="5" t="s">
        <v>4033</v>
      </c>
      <c r="J997" s="27"/>
      <c r="K997" s="19" t="s">
        <v>132</v>
      </c>
      <c r="L997" s="3" t="s">
        <v>59</v>
      </c>
      <c r="M997" s="5" t="s">
        <v>3534</v>
      </c>
      <c r="N997" s="5" t="s">
        <v>3324</v>
      </c>
      <c r="O997" s="5" t="s">
        <v>214</v>
      </c>
      <c r="P997" s="12"/>
      <c r="Q997" s="5" t="s">
        <v>359</v>
      </c>
      <c r="R997" s="12"/>
      <c r="S997" s="12"/>
      <c r="T997" s="138" t="s">
        <v>4173</v>
      </c>
      <c r="U997" s="5" t="s">
        <v>4174</v>
      </c>
      <c r="V997" s="5" t="s">
        <v>70</v>
      </c>
      <c r="W997" s="5" t="s">
        <v>71</v>
      </c>
      <c r="X997" s="5" t="str">
        <f t="shared" si="121"/>
        <v>police/sheriff
other</v>
      </c>
      <c r="Y997" s="5"/>
      <c r="Z997" s="5"/>
      <c r="AA997" s="5" t="str">
        <f t="shared" si="122"/>
        <v>
</v>
      </c>
      <c r="AB997" s="5"/>
      <c r="AC997" s="5"/>
      <c r="AD997" s="5" t="str">
        <f t="shared" si="123"/>
        <v>
</v>
      </c>
      <c r="AE997" s="5"/>
      <c r="AF997" s="5"/>
      <c r="AG997" s="12" t="str">
        <f t="shared" si="124"/>
        <v>
</v>
      </c>
      <c r="AH997" s="12">
        <v>1.0</v>
      </c>
      <c r="AI997" s="12" t="str">
        <f t="shared" si="101"/>
        <v>Vandalism</v>
      </c>
      <c r="AJ997" s="12" t="str">
        <f t="shared" si="102"/>
        <v>vandalism</v>
      </c>
      <c r="AK997" s="22" t="str">
        <f t="shared" si="125"/>
        <v>other</v>
      </c>
      <c r="AL997" s="23" t="str">
        <f t="shared" si="104"/>
        <v>other</v>
      </c>
      <c r="AM997" s="1" t="str">
        <f t="shared" si="126"/>
        <v>Trump Supporter</v>
      </c>
      <c r="AN997" s="2" t="b">
        <f t="shared" si="106"/>
        <v>0</v>
      </c>
      <c r="AO997" s="1" t="b">
        <f t="shared" si="107"/>
        <v>1</v>
      </c>
      <c r="AP997" s="1" t="str">
        <f t="shared" si="108"/>
        <v>other</v>
      </c>
      <c r="AQ997" s="1" t="b">
        <f t="shared" si="109"/>
        <v>0</v>
      </c>
      <c r="AR997" s="1" t="b">
        <f t="shared" si="110"/>
        <v>0</v>
      </c>
      <c r="AS997" s="1" t="b">
        <f t="shared" si="111"/>
        <v>0</v>
      </c>
      <c r="AT997" s="1" t="str">
        <f t="shared" si="112"/>
        <v>None</v>
      </c>
      <c r="AU997" s="1" t="b">
        <f t="shared" si="113"/>
        <v>0</v>
      </c>
      <c r="AV997" s="1" t="b">
        <f t="shared" si="114"/>
        <v>1</v>
      </c>
      <c r="AW997" s="1" t="str">
        <f t="shared" si="115"/>
        <v>police/sheriff</v>
      </c>
      <c r="AX997" s="1" t="b">
        <f t="shared" si="116"/>
        <v>0</v>
      </c>
      <c r="AY997" s="1" t="b">
        <f t="shared" si="117"/>
        <v>0</v>
      </c>
      <c r="AZ997" s="1" t="b">
        <f t="shared" si="118"/>
        <v>0</v>
      </c>
      <c r="BA997" s="1" t="b">
        <f t="shared" si="119"/>
        <v>0</v>
      </c>
      <c r="BB997" s="1" t="b">
        <f t="shared" si="120"/>
        <v>1</v>
      </c>
    </row>
    <row r="998">
      <c r="A998" s="40" t="s">
        <v>4175</v>
      </c>
      <c r="B998" s="41">
        <v>44081.0</v>
      </c>
      <c r="C998" s="5" t="s">
        <v>4176</v>
      </c>
      <c r="D998" s="5" t="s">
        <v>156</v>
      </c>
      <c r="E998" s="5" t="s">
        <v>53</v>
      </c>
      <c r="F998" s="18" t="s">
        <v>55</v>
      </c>
      <c r="G998" s="6"/>
      <c r="H998" s="6"/>
      <c r="I998" s="5" t="s">
        <v>4177</v>
      </c>
      <c r="J998" s="27"/>
      <c r="K998" s="19" t="s">
        <v>83</v>
      </c>
      <c r="L998" s="3" t="s">
        <v>59</v>
      </c>
      <c r="M998" s="5" t="s">
        <v>3969</v>
      </c>
      <c r="N998" s="5" t="s">
        <v>3324</v>
      </c>
      <c r="O998" s="10" t="s">
        <v>62</v>
      </c>
      <c r="P998" s="12"/>
      <c r="Q998" s="5" t="s">
        <v>874</v>
      </c>
      <c r="R998" s="21"/>
      <c r="S998" s="12"/>
      <c r="T998" s="138" t="s">
        <v>4178</v>
      </c>
      <c r="U998" s="12"/>
      <c r="V998" s="5" t="s">
        <v>70</v>
      </c>
      <c r="W998" s="5" t="s">
        <v>71</v>
      </c>
      <c r="X998" s="5" t="str">
        <f t="shared" si="121"/>
        <v>police/sheriff
other</v>
      </c>
      <c r="Y998" s="5" t="s">
        <v>91</v>
      </c>
      <c r="Z998" s="5" t="s">
        <v>111</v>
      </c>
      <c r="AA998" s="5" t="str">
        <f t="shared" si="122"/>
        <v>neighbors
letters/statements</v>
      </c>
      <c r="AB998" s="5"/>
      <c r="AC998" s="5"/>
      <c r="AD998" s="5" t="str">
        <f t="shared" si="123"/>
        <v>
</v>
      </c>
      <c r="AE998" s="5"/>
      <c r="AF998" s="5"/>
      <c r="AG998" s="12" t="str">
        <f t="shared" si="124"/>
        <v>
</v>
      </c>
      <c r="AH998" s="12">
        <v>2.0</v>
      </c>
      <c r="AI998" s="12" t="str">
        <f t="shared" si="101"/>
        <v>Graffiti</v>
      </c>
      <c r="AJ998" s="12" t="str">
        <f t="shared" si="102"/>
        <v>graffiti</v>
      </c>
      <c r="AK998" s="22" t="str">
        <f t="shared" si="125"/>
        <v>other, letters/statements</v>
      </c>
      <c r="AL998" s="23" t="str">
        <f t="shared" si="104"/>
        <v>police/sheriff, neighbors</v>
      </c>
      <c r="AM998" s="1" t="str">
        <f t="shared" si="126"/>
        <v>Immigrant</v>
      </c>
      <c r="AN998" s="2" t="b">
        <f t="shared" si="106"/>
        <v>0</v>
      </c>
      <c r="AO998" s="1" t="b">
        <f t="shared" si="107"/>
        <v>1</v>
      </c>
      <c r="AP998" s="1" t="str">
        <f t="shared" si="108"/>
        <v>other</v>
      </c>
      <c r="AQ998" s="1" t="b">
        <f t="shared" si="109"/>
        <v>0</v>
      </c>
      <c r="AR998" s="1" t="b">
        <f t="shared" si="110"/>
        <v>1</v>
      </c>
      <c r="AS998" s="1" t="b">
        <f t="shared" si="111"/>
        <v>0</v>
      </c>
      <c r="AT998" s="1" t="str">
        <f t="shared" si="112"/>
        <v>None</v>
      </c>
      <c r="AU998" s="1" t="b">
        <f t="shared" si="113"/>
        <v>0</v>
      </c>
      <c r="AV998" s="1" t="b">
        <f t="shared" si="114"/>
        <v>1</v>
      </c>
      <c r="AW998" s="1" t="str">
        <f t="shared" si="115"/>
        <v>police/sheriff</v>
      </c>
      <c r="AX998" s="1" t="b">
        <f t="shared" si="116"/>
        <v>0</v>
      </c>
      <c r="AY998" s="1" t="b">
        <f t="shared" si="117"/>
        <v>0</v>
      </c>
      <c r="AZ998" s="1" t="b">
        <f t="shared" si="118"/>
        <v>0</v>
      </c>
      <c r="BA998" s="1" t="b">
        <f t="shared" si="119"/>
        <v>0</v>
      </c>
      <c r="BB998" s="1" t="b">
        <f t="shared" si="120"/>
        <v>1</v>
      </c>
    </row>
    <row r="999">
      <c r="A999" s="40" t="s">
        <v>4179</v>
      </c>
      <c r="B999" s="41">
        <v>44083.0</v>
      </c>
      <c r="C999" s="5" t="s">
        <v>4180</v>
      </c>
      <c r="D999" s="5" t="s">
        <v>150</v>
      </c>
      <c r="E999" s="5" t="s">
        <v>53</v>
      </c>
      <c r="F999" s="18" t="s">
        <v>2919</v>
      </c>
      <c r="G999" s="6"/>
      <c r="H999" s="6"/>
      <c r="I999" s="5" t="s">
        <v>4181</v>
      </c>
      <c r="J999" s="27"/>
      <c r="K999" s="19" t="s">
        <v>83</v>
      </c>
      <c r="L999" s="5" t="s">
        <v>316</v>
      </c>
      <c r="M999" s="5" t="s">
        <v>3534</v>
      </c>
      <c r="N999" s="5" t="s">
        <v>3324</v>
      </c>
      <c r="O999" s="5" t="s">
        <v>214</v>
      </c>
      <c r="P999" s="12"/>
      <c r="Q999" s="5" t="s">
        <v>64</v>
      </c>
      <c r="R999" s="12"/>
      <c r="S999" s="12"/>
      <c r="T999" s="138" t="s">
        <v>4182</v>
      </c>
      <c r="U999" s="5" t="s">
        <v>4183</v>
      </c>
      <c r="V999" s="5" t="s">
        <v>70</v>
      </c>
      <c r="W999" s="5" t="s">
        <v>71</v>
      </c>
      <c r="X999" s="5" t="str">
        <f t="shared" si="121"/>
        <v>police/sheriff
other</v>
      </c>
      <c r="Y999" s="5" t="s">
        <v>109</v>
      </c>
      <c r="Z999" s="5" t="s">
        <v>111</v>
      </c>
      <c r="AA999" s="5" t="str">
        <f t="shared" si="122"/>
        <v>mayor/council member
letters/statements</v>
      </c>
      <c r="AB999" s="5" t="s">
        <v>109</v>
      </c>
      <c r="AC999" s="5" t="s">
        <v>111</v>
      </c>
      <c r="AD999" s="5" t="str">
        <f t="shared" si="123"/>
        <v>mayor/council member
letters/statements</v>
      </c>
      <c r="AE999" s="5"/>
      <c r="AF999" s="5"/>
      <c r="AG999" s="12" t="str">
        <f t="shared" si="124"/>
        <v>
</v>
      </c>
      <c r="AH999" s="12">
        <v>3.0</v>
      </c>
      <c r="AI999" s="12" t="str">
        <f t="shared" si="101"/>
        <v>Vandalism</v>
      </c>
      <c r="AJ999" s="12" t="str">
        <f t="shared" si="102"/>
        <v>vandalism</v>
      </c>
      <c r="AK999" s="22" t="str">
        <f t="shared" si="125"/>
        <v>other, letters/statements, letters/statements</v>
      </c>
      <c r="AL999" s="23" t="str">
        <f t="shared" si="104"/>
        <v>police/sheriff, mayor/council member, mayor/council member</v>
      </c>
      <c r="AM999" s="1" t="str">
        <f t="shared" si="126"/>
        <v>Black American Community</v>
      </c>
      <c r="AN999" s="2" t="b">
        <f t="shared" si="106"/>
        <v>0</v>
      </c>
      <c r="AO999" s="1" t="b">
        <f t="shared" si="107"/>
        <v>1</v>
      </c>
      <c r="AP999" s="1" t="str">
        <f t="shared" si="108"/>
        <v>other</v>
      </c>
      <c r="AQ999" s="1" t="b">
        <f t="shared" si="109"/>
        <v>0</v>
      </c>
      <c r="AR999" s="1" t="b">
        <f t="shared" si="110"/>
        <v>1</v>
      </c>
      <c r="AS999" s="1" t="b">
        <f t="shared" si="111"/>
        <v>0</v>
      </c>
      <c r="AT999" s="1" t="str">
        <f t="shared" si="112"/>
        <v>None</v>
      </c>
      <c r="AU999" s="1" t="b">
        <f t="shared" si="113"/>
        <v>0</v>
      </c>
      <c r="AV999" s="1" t="b">
        <f t="shared" si="114"/>
        <v>1</v>
      </c>
      <c r="AW999" s="1" t="str">
        <f t="shared" si="115"/>
        <v>police/sheriff</v>
      </c>
      <c r="AX999" s="1" t="b">
        <f t="shared" si="116"/>
        <v>0</v>
      </c>
      <c r="AY999" s="1" t="b">
        <f t="shared" si="117"/>
        <v>0</v>
      </c>
      <c r="AZ999" s="1" t="b">
        <f t="shared" si="118"/>
        <v>0</v>
      </c>
      <c r="BA999" s="1" t="b">
        <f t="shared" si="119"/>
        <v>0</v>
      </c>
      <c r="BB999" s="1" t="b">
        <f t="shared" si="120"/>
        <v>1</v>
      </c>
    </row>
    <row r="1000">
      <c r="A1000" s="40" t="s">
        <v>4184</v>
      </c>
      <c r="B1000" s="41">
        <v>44090.0</v>
      </c>
      <c r="C1000" s="5" t="s">
        <v>4185</v>
      </c>
      <c r="D1000" s="5" t="s">
        <v>995</v>
      </c>
      <c r="E1000" s="5" t="s">
        <v>53</v>
      </c>
      <c r="F1000" s="18" t="s">
        <v>4186</v>
      </c>
      <c r="G1000" s="6"/>
      <c r="H1000" s="6"/>
      <c r="I1000" s="12"/>
      <c r="J1000" s="27"/>
      <c r="K1000" s="19" t="s">
        <v>83</v>
      </c>
      <c r="L1000" s="5" t="s">
        <v>1903</v>
      </c>
      <c r="M1000" s="5" t="s">
        <v>3534</v>
      </c>
      <c r="N1000" s="5" t="s">
        <v>3324</v>
      </c>
      <c r="O1000" s="5" t="s">
        <v>3444</v>
      </c>
      <c r="P1000" s="12"/>
      <c r="Q1000" s="5" t="s">
        <v>64</v>
      </c>
      <c r="R1000" s="3"/>
      <c r="S1000" s="12"/>
      <c r="T1000" s="44" t="s">
        <v>4187</v>
      </c>
      <c r="U1000" s="5" t="s">
        <v>4188</v>
      </c>
      <c r="V1000" s="5" t="s">
        <v>70</v>
      </c>
      <c r="W1000" s="5" t="s">
        <v>71</v>
      </c>
      <c r="X1000" s="5" t="str">
        <f t="shared" si="121"/>
        <v>police/sheriff
other</v>
      </c>
      <c r="Y1000" s="5" t="s">
        <v>68</v>
      </c>
      <c r="Z1000" s="5" t="s">
        <v>69</v>
      </c>
      <c r="AA1000" s="5" t="str">
        <f t="shared" si="122"/>
        <v>community members
clean up/cover up</v>
      </c>
      <c r="AB1000" s="5" t="s">
        <v>70</v>
      </c>
      <c r="AC1000" s="5" t="s">
        <v>111</v>
      </c>
      <c r="AD1000" s="5" t="str">
        <f t="shared" si="123"/>
        <v>police/sheriff
letters/statements</v>
      </c>
      <c r="AE1000" s="5" t="s">
        <v>68</v>
      </c>
      <c r="AF1000" s="5" t="s">
        <v>92</v>
      </c>
      <c r="AG1000" s="12" t="str">
        <f t="shared" si="124"/>
        <v>community members
gathering/protest/vigil/demonstration</v>
      </c>
      <c r="AH1000" s="12">
        <v>4.0</v>
      </c>
      <c r="AI1000" s="12" t="str">
        <f t="shared" si="101"/>
        <v>Other</v>
      </c>
      <c r="AJ1000" s="12" t="str">
        <f t="shared" si="102"/>
        <v>other</v>
      </c>
      <c r="AK1000" s="22" t="str">
        <f t="shared" si="125"/>
        <v>other, clean up/cover up, letters/statements, gathering/protest/vigil/demonstration</v>
      </c>
      <c r="AL1000" s="23" t="str">
        <f t="shared" si="104"/>
        <v>police/sheriff, community members, police/sheriff, community members</v>
      </c>
      <c r="AM1000" s="1" t="str">
        <f t="shared" si="126"/>
        <v>Black American Community</v>
      </c>
      <c r="AN1000" s="2" t="b">
        <f t="shared" si="106"/>
        <v>0</v>
      </c>
      <c r="AO1000" s="1" t="b">
        <f t="shared" si="107"/>
        <v>1</v>
      </c>
      <c r="AP1000" s="1" t="str">
        <f t="shared" si="108"/>
        <v>other</v>
      </c>
      <c r="AQ1000" s="1" t="b">
        <f t="shared" si="109"/>
        <v>0</v>
      </c>
      <c r="AR1000" s="1" t="b">
        <f t="shared" si="110"/>
        <v>1</v>
      </c>
      <c r="AS1000" s="1" t="b">
        <f t="shared" si="111"/>
        <v>1</v>
      </c>
      <c r="AT1000" s="1" t="str">
        <f t="shared" si="112"/>
        <v>community members</v>
      </c>
      <c r="AU1000" s="1" t="b">
        <f t="shared" si="113"/>
        <v>0</v>
      </c>
      <c r="AV1000" s="1" t="b">
        <f t="shared" si="114"/>
        <v>1</v>
      </c>
      <c r="AW1000" s="1" t="str">
        <f t="shared" si="115"/>
        <v>police/sheriff</v>
      </c>
      <c r="AX1000" s="1" t="b">
        <f t="shared" si="116"/>
        <v>0</v>
      </c>
      <c r="AY1000" s="1" t="b">
        <f t="shared" si="117"/>
        <v>1</v>
      </c>
      <c r="AZ1000" s="1" t="b">
        <f t="shared" si="118"/>
        <v>0</v>
      </c>
      <c r="BA1000" s="1" t="b">
        <f t="shared" si="119"/>
        <v>1</v>
      </c>
      <c r="BB1000" s="1" t="b">
        <f t="shared" si="120"/>
        <v>1</v>
      </c>
    </row>
    <row r="1001">
      <c r="A1001" s="40" t="s">
        <v>4189</v>
      </c>
      <c r="B1001" s="41">
        <v>44091.0</v>
      </c>
      <c r="C1001" s="5" t="s">
        <v>2791</v>
      </c>
      <c r="D1001" s="5" t="s">
        <v>1308</v>
      </c>
      <c r="E1001" s="5" t="s">
        <v>53</v>
      </c>
      <c r="F1001" s="18" t="s">
        <v>54</v>
      </c>
      <c r="G1001" s="6" t="s">
        <v>2710</v>
      </c>
      <c r="H1001" s="6"/>
      <c r="I1001" s="12"/>
      <c r="J1001" s="27"/>
      <c r="K1001" s="19" t="s">
        <v>83</v>
      </c>
      <c r="L1001" s="3" t="s">
        <v>59</v>
      </c>
      <c r="M1001" s="5" t="s">
        <v>3534</v>
      </c>
      <c r="N1001" s="5" t="s">
        <v>3324</v>
      </c>
      <c r="O1001" s="5" t="s">
        <v>3344</v>
      </c>
      <c r="P1001" s="12"/>
      <c r="Q1001" s="12"/>
      <c r="R1001" s="12"/>
      <c r="S1001" s="12"/>
      <c r="T1001" s="138" t="s">
        <v>4190</v>
      </c>
      <c r="U1001" s="5" t="s">
        <v>4191</v>
      </c>
      <c r="V1001" s="5" t="s">
        <v>70</v>
      </c>
      <c r="W1001" s="5" t="s">
        <v>71</v>
      </c>
      <c r="X1001" s="5" t="str">
        <f t="shared" si="121"/>
        <v>police/sheriff
other</v>
      </c>
      <c r="Y1001" s="5" t="s">
        <v>636</v>
      </c>
      <c r="Z1001" s="5" t="s">
        <v>111</v>
      </c>
      <c r="AA1001" s="5" t="str">
        <f t="shared" si="122"/>
        <v>homeowner/car owner
letters/statements</v>
      </c>
      <c r="AB1001" s="5" t="s">
        <v>380</v>
      </c>
      <c r="AC1001" s="5" t="s">
        <v>111</v>
      </c>
      <c r="AD1001" s="5" t="str">
        <f t="shared" si="123"/>
        <v>representative/senator
letters/statements</v>
      </c>
      <c r="AE1001" s="5"/>
      <c r="AF1001" s="5"/>
      <c r="AG1001" s="12" t="str">
        <f t="shared" si="124"/>
        <v>
</v>
      </c>
      <c r="AH1001" s="12">
        <v>3.0</v>
      </c>
      <c r="AI1001" s="12" t="str">
        <f t="shared" si="101"/>
        <v>Vandalism</v>
      </c>
      <c r="AJ1001" s="12" t="str">
        <f t="shared" si="102"/>
        <v>vandalism</v>
      </c>
      <c r="AK1001" s="22" t="str">
        <f t="shared" si="125"/>
        <v>other, letters/statements, letters/statements</v>
      </c>
      <c r="AL1001" s="23" t="str">
        <f t="shared" si="104"/>
        <v>police/sheriff, homeowner/car owner, representative/senator</v>
      </c>
      <c r="AM1001" s="1" t="str">
        <f t="shared" si="126"/>
        <v/>
      </c>
      <c r="AN1001" s="2" t="b">
        <f t="shared" si="106"/>
        <v>0</v>
      </c>
      <c r="AO1001" s="1" t="b">
        <f t="shared" si="107"/>
        <v>1</v>
      </c>
      <c r="AP1001" s="1" t="str">
        <f t="shared" si="108"/>
        <v>other</v>
      </c>
      <c r="AQ1001" s="1" t="b">
        <f t="shared" si="109"/>
        <v>0</v>
      </c>
      <c r="AR1001" s="1" t="b">
        <f t="shared" si="110"/>
        <v>1</v>
      </c>
      <c r="AS1001" s="1" t="b">
        <f t="shared" si="111"/>
        <v>0</v>
      </c>
      <c r="AT1001" s="1" t="str">
        <f t="shared" si="112"/>
        <v>None</v>
      </c>
      <c r="AU1001" s="1" t="b">
        <f t="shared" si="113"/>
        <v>0</v>
      </c>
      <c r="AV1001" s="1" t="b">
        <f t="shared" si="114"/>
        <v>1</v>
      </c>
      <c r="AW1001" s="1" t="str">
        <f t="shared" si="115"/>
        <v>police/sheriff</v>
      </c>
      <c r="AX1001" s="1" t="b">
        <f t="shared" si="116"/>
        <v>0</v>
      </c>
      <c r="AY1001" s="1" t="b">
        <f t="shared" si="117"/>
        <v>0</v>
      </c>
      <c r="AZ1001" s="1" t="b">
        <f t="shared" si="118"/>
        <v>0</v>
      </c>
      <c r="BA1001" s="1" t="b">
        <f t="shared" si="119"/>
        <v>0</v>
      </c>
      <c r="BB1001" s="1" t="b">
        <f t="shared" si="120"/>
        <v>1</v>
      </c>
    </row>
    <row r="1002">
      <c r="A1002" s="40" t="s">
        <v>4192</v>
      </c>
      <c r="B1002" s="41">
        <v>44096.0</v>
      </c>
      <c r="C1002" s="5" t="s">
        <v>853</v>
      </c>
      <c r="D1002" s="5" t="s">
        <v>423</v>
      </c>
      <c r="E1002" s="5" t="s">
        <v>53</v>
      </c>
      <c r="F1002" s="18" t="s">
        <v>82</v>
      </c>
      <c r="G1002" s="26"/>
      <c r="H1002" s="26"/>
      <c r="I1002" s="12"/>
      <c r="J1002" s="27"/>
      <c r="K1002" s="19" t="s">
        <v>83</v>
      </c>
      <c r="L1002" s="3" t="s">
        <v>59</v>
      </c>
      <c r="M1002" s="5" t="s">
        <v>3534</v>
      </c>
      <c r="N1002" s="5" t="s">
        <v>3324</v>
      </c>
      <c r="O1002" s="5" t="s">
        <v>4193</v>
      </c>
      <c r="P1002" s="12"/>
      <c r="Q1002" s="12"/>
      <c r="R1002" s="12"/>
      <c r="S1002" s="12"/>
      <c r="T1002" s="138" t="s">
        <v>4194</v>
      </c>
      <c r="U1002" s="12"/>
      <c r="V1002" s="5" t="s">
        <v>636</v>
      </c>
      <c r="W1002" s="5" t="s">
        <v>111</v>
      </c>
      <c r="X1002" s="5" t="str">
        <f t="shared" si="121"/>
        <v>homeowner/car owner
letters/statements</v>
      </c>
      <c r="Y1002" s="5" t="s">
        <v>636</v>
      </c>
      <c r="Z1002" s="5" t="s">
        <v>69</v>
      </c>
      <c r="AA1002" s="5" t="str">
        <f t="shared" si="122"/>
        <v>homeowner/car owner
clean up/cover up</v>
      </c>
      <c r="AB1002" s="5"/>
      <c r="AC1002" s="5"/>
      <c r="AD1002" s="5" t="str">
        <f t="shared" si="123"/>
        <v>
</v>
      </c>
      <c r="AE1002" s="5"/>
      <c r="AF1002" s="5"/>
      <c r="AG1002" s="12" t="str">
        <f t="shared" si="124"/>
        <v>
</v>
      </c>
      <c r="AH1002" s="12">
        <v>2.0</v>
      </c>
      <c r="AI1002" s="12" t="str">
        <f t="shared" si="101"/>
        <v>Other</v>
      </c>
      <c r="AJ1002" s="12" t="str">
        <f t="shared" si="102"/>
        <v>none</v>
      </c>
      <c r="AK1002" s="22" t="str">
        <f t="shared" si="125"/>
        <v>letters/statements, clean up/cover up</v>
      </c>
      <c r="AL1002" s="23" t="str">
        <f t="shared" si="104"/>
        <v>homeowner/car owner, homeowner/car owner</v>
      </c>
      <c r="AM1002" s="1" t="str">
        <f t="shared" si="126"/>
        <v/>
      </c>
      <c r="AN1002" s="2" t="b">
        <f t="shared" si="106"/>
        <v>0</v>
      </c>
      <c r="AO1002" s="1" t="b">
        <f t="shared" si="107"/>
        <v>0</v>
      </c>
      <c r="AP1002" s="1" t="str">
        <f t="shared" si="108"/>
        <v>no involvement</v>
      </c>
      <c r="AQ1002" s="1" t="b">
        <f t="shared" si="109"/>
        <v>0</v>
      </c>
      <c r="AR1002" s="1" t="b">
        <f t="shared" si="110"/>
        <v>1</v>
      </c>
      <c r="AS1002" s="1" t="b">
        <f t="shared" si="111"/>
        <v>1</v>
      </c>
      <c r="AT1002" s="1" t="str">
        <f t="shared" si="112"/>
        <v>homeowner/car owner</v>
      </c>
      <c r="AU1002" s="1" t="b">
        <f t="shared" si="113"/>
        <v>0</v>
      </c>
      <c r="AV1002" s="1" t="b">
        <f t="shared" si="114"/>
        <v>0</v>
      </c>
      <c r="AW1002" s="1" t="str">
        <f t="shared" si="115"/>
        <v>None</v>
      </c>
      <c r="AX1002" s="1" t="b">
        <f t="shared" si="116"/>
        <v>0</v>
      </c>
      <c r="AY1002" s="1" t="b">
        <f t="shared" si="117"/>
        <v>0</v>
      </c>
      <c r="AZ1002" s="1" t="b">
        <f t="shared" si="118"/>
        <v>0</v>
      </c>
      <c r="BA1002" s="1" t="b">
        <f t="shared" si="119"/>
        <v>0</v>
      </c>
      <c r="BB1002" s="1" t="b">
        <f t="shared" si="120"/>
        <v>1</v>
      </c>
    </row>
    <row r="1003">
      <c r="A1003" s="62" t="s">
        <v>4195</v>
      </c>
      <c r="B1003" s="41">
        <v>44102.0</v>
      </c>
      <c r="C1003" s="5" t="s">
        <v>4196</v>
      </c>
      <c r="D1003" s="5" t="s">
        <v>95</v>
      </c>
      <c r="E1003" s="5" t="s">
        <v>53</v>
      </c>
      <c r="F1003" s="18" t="s">
        <v>4197</v>
      </c>
      <c r="G1003" s="6" t="s">
        <v>55</v>
      </c>
      <c r="H1003" s="6"/>
      <c r="I1003" s="5" t="s">
        <v>4198</v>
      </c>
      <c r="J1003" s="27"/>
      <c r="K1003" s="19" t="s">
        <v>83</v>
      </c>
      <c r="L1003" s="3" t="s">
        <v>59</v>
      </c>
      <c r="M1003" s="5" t="s">
        <v>3534</v>
      </c>
      <c r="N1003" s="5" t="s">
        <v>3324</v>
      </c>
      <c r="O1003" s="5" t="s">
        <v>3396</v>
      </c>
      <c r="P1003" s="40" t="s">
        <v>4199</v>
      </c>
      <c r="Q1003" s="12"/>
      <c r="R1003" s="12"/>
      <c r="S1003" s="12"/>
      <c r="T1003" s="138" t="s">
        <v>4200</v>
      </c>
      <c r="U1003" s="5" t="s">
        <v>4201</v>
      </c>
      <c r="V1003" s="5" t="s">
        <v>70</v>
      </c>
      <c r="W1003" s="5" t="s">
        <v>71</v>
      </c>
      <c r="X1003" s="5" t="str">
        <f t="shared" si="121"/>
        <v>police/sheriff
other</v>
      </c>
      <c r="Y1003" s="5" t="s">
        <v>68</v>
      </c>
      <c r="Z1003" s="5" t="s">
        <v>111</v>
      </c>
      <c r="AA1003" s="5" t="str">
        <f t="shared" si="122"/>
        <v>community members
letters/statements</v>
      </c>
      <c r="AB1003" s="5" t="s">
        <v>68</v>
      </c>
      <c r="AC1003" s="5" t="s">
        <v>226</v>
      </c>
      <c r="AD1003" s="5" t="str">
        <f t="shared" si="123"/>
        <v>community members
victim support</v>
      </c>
      <c r="AE1003" s="5"/>
      <c r="AF1003" s="5"/>
      <c r="AG1003" s="12" t="str">
        <f t="shared" si="124"/>
        <v>
</v>
      </c>
      <c r="AH1003" s="12">
        <v>3.0</v>
      </c>
      <c r="AI1003" s="12" t="str">
        <f t="shared" si="101"/>
        <v>Other</v>
      </c>
      <c r="AJ1003" s="12" t="str">
        <f t="shared" si="102"/>
        <v>graffiti</v>
      </c>
      <c r="AK1003" s="22" t="str">
        <f t="shared" si="125"/>
        <v>other, letters/statements, victim support</v>
      </c>
      <c r="AL1003" s="23" t="str">
        <f t="shared" si="104"/>
        <v>police/sheriff, community members, community members</v>
      </c>
      <c r="AM1003" s="1" t="str">
        <f t="shared" si="126"/>
        <v/>
      </c>
      <c r="AN1003" s="2" t="b">
        <f t="shared" si="106"/>
        <v>0</v>
      </c>
      <c r="AO1003" s="1" t="b">
        <f t="shared" si="107"/>
        <v>1</v>
      </c>
      <c r="AP1003" s="1" t="str">
        <f t="shared" si="108"/>
        <v>other</v>
      </c>
      <c r="AQ1003" s="1" t="b">
        <f t="shared" si="109"/>
        <v>0</v>
      </c>
      <c r="AR1003" s="1" t="b">
        <f t="shared" si="110"/>
        <v>1</v>
      </c>
      <c r="AS1003" s="1" t="b">
        <f t="shared" si="111"/>
        <v>0</v>
      </c>
      <c r="AT1003" s="1" t="str">
        <f t="shared" si="112"/>
        <v>None</v>
      </c>
      <c r="AU1003" s="1" t="b">
        <f t="shared" si="113"/>
        <v>0</v>
      </c>
      <c r="AV1003" s="1" t="b">
        <f t="shared" si="114"/>
        <v>1</v>
      </c>
      <c r="AW1003" s="1" t="str">
        <f t="shared" si="115"/>
        <v>police/sheriff</v>
      </c>
      <c r="AX1003" s="1" t="b">
        <f t="shared" si="116"/>
        <v>0</v>
      </c>
      <c r="AY1003" s="1" t="b">
        <f t="shared" si="117"/>
        <v>0</v>
      </c>
      <c r="AZ1003" s="1" t="b">
        <f t="shared" si="118"/>
        <v>1</v>
      </c>
      <c r="BA1003" s="1" t="b">
        <f t="shared" si="119"/>
        <v>1</v>
      </c>
      <c r="BB1003" s="1" t="b">
        <f t="shared" si="120"/>
        <v>1</v>
      </c>
    </row>
    <row r="1004">
      <c r="A1004" s="40" t="s">
        <v>4202</v>
      </c>
      <c r="B1004" s="41">
        <v>44112.0</v>
      </c>
      <c r="C1004" s="5" t="s">
        <v>4203</v>
      </c>
      <c r="D1004" s="5" t="s">
        <v>333</v>
      </c>
      <c r="E1004" s="5" t="s">
        <v>53</v>
      </c>
      <c r="F1004" s="18" t="s">
        <v>54</v>
      </c>
      <c r="G1004" s="6"/>
      <c r="H1004" s="6"/>
      <c r="I1004" s="12"/>
      <c r="J1004" s="14"/>
      <c r="K1004" s="19" t="s">
        <v>83</v>
      </c>
      <c r="L1004" s="5" t="s">
        <v>1329</v>
      </c>
      <c r="M1004" s="5" t="s">
        <v>3534</v>
      </c>
      <c r="N1004" s="5" t="s">
        <v>3324</v>
      </c>
      <c r="O1004" s="5" t="s">
        <v>3344</v>
      </c>
      <c r="P1004" s="12"/>
      <c r="Q1004" s="12"/>
      <c r="R1004" s="12"/>
      <c r="S1004" s="12"/>
      <c r="T1004" s="138" t="s">
        <v>3053</v>
      </c>
      <c r="U1004" s="12"/>
      <c r="V1004" s="5" t="s">
        <v>70</v>
      </c>
      <c r="W1004" s="5" t="s">
        <v>71</v>
      </c>
      <c r="X1004" s="5" t="str">
        <f t="shared" si="121"/>
        <v>police/sheriff
other</v>
      </c>
      <c r="Y1004" s="5"/>
      <c r="Z1004" s="5"/>
      <c r="AA1004" s="5" t="str">
        <f t="shared" si="122"/>
        <v>
</v>
      </c>
      <c r="AB1004" s="5"/>
      <c r="AC1004" s="5"/>
      <c r="AD1004" s="5" t="str">
        <f t="shared" si="123"/>
        <v>
</v>
      </c>
      <c r="AE1004" s="5"/>
      <c r="AF1004" s="5"/>
      <c r="AG1004" s="12" t="str">
        <f t="shared" si="124"/>
        <v>
</v>
      </c>
      <c r="AH1004" s="12">
        <v>1.0</v>
      </c>
      <c r="AI1004" s="12" t="str">
        <f t="shared" si="101"/>
        <v>Vandalism</v>
      </c>
      <c r="AJ1004" s="12" t="str">
        <f t="shared" si="102"/>
        <v>vandalism</v>
      </c>
      <c r="AK1004" s="22" t="str">
        <f t="shared" si="125"/>
        <v>other</v>
      </c>
      <c r="AL1004" s="23" t="str">
        <f t="shared" si="104"/>
        <v>other</v>
      </c>
      <c r="AM1004" s="1" t="str">
        <f t="shared" si="126"/>
        <v/>
      </c>
      <c r="AN1004" s="2" t="b">
        <f t="shared" si="106"/>
        <v>0</v>
      </c>
      <c r="AO1004" s="1" t="b">
        <f t="shared" si="107"/>
        <v>1</v>
      </c>
      <c r="AP1004" s="1" t="str">
        <f t="shared" si="108"/>
        <v>other</v>
      </c>
      <c r="AQ1004" s="1" t="b">
        <f t="shared" si="109"/>
        <v>0</v>
      </c>
      <c r="AR1004" s="1" t="b">
        <f t="shared" si="110"/>
        <v>0</v>
      </c>
      <c r="AS1004" s="1" t="b">
        <f t="shared" si="111"/>
        <v>0</v>
      </c>
      <c r="AT1004" s="1" t="str">
        <f t="shared" si="112"/>
        <v>None</v>
      </c>
      <c r="AU1004" s="1" t="b">
        <f t="shared" si="113"/>
        <v>0</v>
      </c>
      <c r="AV1004" s="1" t="b">
        <f t="shared" si="114"/>
        <v>1</v>
      </c>
      <c r="AW1004" s="1" t="str">
        <f t="shared" si="115"/>
        <v>police/sheriff</v>
      </c>
      <c r="AX1004" s="1" t="b">
        <f t="shared" si="116"/>
        <v>0</v>
      </c>
      <c r="AY1004" s="1" t="b">
        <f t="shared" si="117"/>
        <v>0</v>
      </c>
      <c r="AZ1004" s="1" t="b">
        <f t="shared" si="118"/>
        <v>0</v>
      </c>
      <c r="BA1004" s="1" t="b">
        <f t="shared" si="119"/>
        <v>0</v>
      </c>
      <c r="BB1004" s="1" t="b">
        <f t="shared" si="120"/>
        <v>1</v>
      </c>
    </row>
    <row r="1005">
      <c r="A1005" s="48" t="s">
        <v>4204</v>
      </c>
      <c r="B1005" s="41">
        <v>44112.0</v>
      </c>
      <c r="C1005" s="5" t="s">
        <v>4205</v>
      </c>
      <c r="D1005" s="5" t="s">
        <v>81</v>
      </c>
      <c r="E1005" s="5" t="s">
        <v>53</v>
      </c>
      <c r="F1005" s="6" t="s">
        <v>4206</v>
      </c>
      <c r="G1005" s="26"/>
      <c r="H1005" s="26"/>
      <c r="I1005" s="5" t="s">
        <v>4207</v>
      </c>
      <c r="J1005" s="27"/>
      <c r="K1005" s="19" t="s">
        <v>83</v>
      </c>
      <c r="L1005" s="5" t="s">
        <v>146</v>
      </c>
      <c r="M1005" s="5" t="s">
        <v>3534</v>
      </c>
      <c r="N1005" s="5" t="s">
        <v>3324</v>
      </c>
      <c r="O1005" s="5" t="s">
        <v>484</v>
      </c>
      <c r="P1005" s="12"/>
      <c r="Q1005" s="5" t="s">
        <v>359</v>
      </c>
      <c r="R1005" s="12"/>
      <c r="S1005" s="5" t="s">
        <v>4208</v>
      </c>
      <c r="T1005" s="138" t="s">
        <v>4209</v>
      </c>
      <c r="U1005" s="12"/>
      <c r="V1005" s="5" t="s">
        <v>70</v>
      </c>
      <c r="W1005" s="5" t="s">
        <v>71</v>
      </c>
      <c r="X1005" s="5" t="str">
        <f t="shared" si="121"/>
        <v>police/sheriff
other</v>
      </c>
      <c r="Y1005" s="5"/>
      <c r="Z1005" s="5"/>
      <c r="AA1005" s="5" t="str">
        <f t="shared" si="122"/>
        <v>
</v>
      </c>
      <c r="AB1005" s="5"/>
      <c r="AC1005" s="5"/>
      <c r="AD1005" s="5" t="str">
        <f t="shared" si="123"/>
        <v>
</v>
      </c>
      <c r="AE1005" s="5"/>
      <c r="AF1005" s="5"/>
      <c r="AG1005" s="12" t="str">
        <f t="shared" si="124"/>
        <v>
</v>
      </c>
      <c r="AH1005" s="12">
        <v>1.0</v>
      </c>
      <c r="AI1005" s="12" t="str">
        <f t="shared" si="101"/>
        <v>Other</v>
      </c>
      <c r="AJ1005" s="12" t="str">
        <f t="shared" si="102"/>
        <v>other</v>
      </c>
      <c r="AK1005" s="22" t="str">
        <f t="shared" si="125"/>
        <v>other</v>
      </c>
      <c r="AL1005" s="23" t="str">
        <f t="shared" si="104"/>
        <v>other</v>
      </c>
      <c r="AM1005" s="1" t="str">
        <f t="shared" si="126"/>
        <v>Trump Supporter</v>
      </c>
      <c r="AN1005" s="2" t="b">
        <f t="shared" si="106"/>
        <v>1</v>
      </c>
      <c r="AO1005" s="1" t="b">
        <f t="shared" si="107"/>
        <v>1</v>
      </c>
      <c r="AP1005" s="1" t="str">
        <f t="shared" si="108"/>
        <v>other</v>
      </c>
      <c r="AQ1005" s="1" t="b">
        <f t="shared" si="109"/>
        <v>0</v>
      </c>
      <c r="AR1005" s="1" t="b">
        <f t="shared" si="110"/>
        <v>0</v>
      </c>
      <c r="AS1005" s="1" t="b">
        <f t="shared" si="111"/>
        <v>0</v>
      </c>
      <c r="AT1005" s="1" t="str">
        <f t="shared" si="112"/>
        <v>None</v>
      </c>
      <c r="AU1005" s="1" t="b">
        <f t="shared" si="113"/>
        <v>0</v>
      </c>
      <c r="AV1005" s="1" t="b">
        <f t="shared" si="114"/>
        <v>1</v>
      </c>
      <c r="AW1005" s="1" t="str">
        <f t="shared" si="115"/>
        <v>police/sheriff</v>
      </c>
      <c r="AX1005" s="1" t="b">
        <f t="shared" si="116"/>
        <v>0</v>
      </c>
      <c r="AY1005" s="1" t="b">
        <f t="shared" si="117"/>
        <v>0</v>
      </c>
      <c r="AZ1005" s="1" t="b">
        <f t="shared" si="118"/>
        <v>0</v>
      </c>
      <c r="BA1005" s="1" t="b">
        <f t="shared" si="119"/>
        <v>0</v>
      </c>
      <c r="BB1005" s="1" t="b">
        <f t="shared" si="120"/>
        <v>1</v>
      </c>
    </row>
    <row r="1006">
      <c r="A1006" s="40" t="s">
        <v>4210</v>
      </c>
      <c r="B1006" s="41">
        <v>44118.0</v>
      </c>
      <c r="C1006" s="5" t="s">
        <v>4211</v>
      </c>
      <c r="D1006" s="5" t="s">
        <v>333</v>
      </c>
      <c r="E1006" s="5" t="s">
        <v>53</v>
      </c>
      <c r="F1006" s="18" t="s">
        <v>4212</v>
      </c>
      <c r="G1006" s="6" t="s">
        <v>2176</v>
      </c>
      <c r="H1006" s="6"/>
      <c r="I1006" s="5" t="s">
        <v>4213</v>
      </c>
      <c r="J1006" s="27"/>
      <c r="K1006" s="19" t="s">
        <v>83</v>
      </c>
      <c r="L1006" s="3" t="s">
        <v>59</v>
      </c>
      <c r="M1006" s="5" t="s">
        <v>3534</v>
      </c>
      <c r="N1006" s="5" t="s">
        <v>3324</v>
      </c>
      <c r="O1006" s="5" t="s">
        <v>214</v>
      </c>
      <c r="P1006" s="5"/>
      <c r="Q1006" s="5" t="s">
        <v>64</v>
      </c>
      <c r="R1006" s="12"/>
      <c r="S1006" s="12"/>
      <c r="T1006" s="138" t="s">
        <v>4214</v>
      </c>
      <c r="U1006" s="12"/>
      <c r="V1006" s="5" t="s">
        <v>70</v>
      </c>
      <c r="W1006" s="5" t="s">
        <v>71</v>
      </c>
      <c r="X1006" s="5" t="str">
        <f t="shared" si="121"/>
        <v>police/sheriff
other</v>
      </c>
      <c r="Y1006" s="5" t="s">
        <v>636</v>
      </c>
      <c r="Z1006" s="5" t="s">
        <v>71</v>
      </c>
      <c r="AA1006" s="5" t="str">
        <f t="shared" si="122"/>
        <v>homeowner/car owner
other</v>
      </c>
      <c r="AB1006" s="5"/>
      <c r="AC1006" s="5"/>
      <c r="AD1006" s="5" t="str">
        <f t="shared" si="123"/>
        <v>
</v>
      </c>
      <c r="AE1006" s="5"/>
      <c r="AF1006" s="5"/>
      <c r="AG1006" s="12" t="str">
        <f t="shared" si="124"/>
        <v>
</v>
      </c>
      <c r="AH1006" s="12">
        <v>2.0</v>
      </c>
      <c r="AI1006" s="12" t="str">
        <f t="shared" si="101"/>
        <v>Graffiti</v>
      </c>
      <c r="AJ1006" s="12" t="str">
        <f t="shared" si="102"/>
        <v>graffiti</v>
      </c>
      <c r="AK1006" s="22" t="str">
        <f t="shared" si="125"/>
        <v>other, other</v>
      </c>
      <c r="AL1006" s="23" t="str">
        <f t="shared" si="104"/>
        <v>police/sheriff, homeowner/car owner</v>
      </c>
      <c r="AM1006" s="1" t="str">
        <f t="shared" si="126"/>
        <v>Black American Community</v>
      </c>
      <c r="AN1006" s="2" t="b">
        <f t="shared" si="106"/>
        <v>1</v>
      </c>
      <c r="AO1006" s="1" t="b">
        <f t="shared" si="107"/>
        <v>1</v>
      </c>
      <c r="AP1006" s="1" t="str">
        <f t="shared" si="108"/>
        <v>other</v>
      </c>
      <c r="AQ1006" s="1" t="b">
        <f t="shared" si="109"/>
        <v>0</v>
      </c>
      <c r="AR1006" s="1" t="b">
        <f t="shared" si="110"/>
        <v>0</v>
      </c>
      <c r="AS1006" s="1" t="b">
        <f t="shared" si="111"/>
        <v>0</v>
      </c>
      <c r="AT1006" s="1" t="str">
        <f t="shared" si="112"/>
        <v>None</v>
      </c>
      <c r="AU1006" s="1" t="b">
        <f t="shared" si="113"/>
        <v>0</v>
      </c>
      <c r="AV1006" s="1" t="b">
        <f t="shared" si="114"/>
        <v>1</v>
      </c>
      <c r="AW1006" s="1" t="str">
        <f t="shared" si="115"/>
        <v>police/sheriff</v>
      </c>
      <c r="AX1006" s="1" t="b">
        <f t="shared" si="116"/>
        <v>0</v>
      </c>
      <c r="AY1006" s="1" t="b">
        <f t="shared" si="117"/>
        <v>0</v>
      </c>
      <c r="AZ1006" s="1" t="b">
        <f t="shared" si="118"/>
        <v>0</v>
      </c>
      <c r="BA1006" s="1" t="b">
        <f t="shared" si="119"/>
        <v>0</v>
      </c>
      <c r="BB1006" s="1" t="b">
        <f t="shared" si="120"/>
        <v>1</v>
      </c>
    </row>
    <row r="1007">
      <c r="A1007" s="40" t="s">
        <v>4215</v>
      </c>
      <c r="B1007" s="41">
        <v>44122.0</v>
      </c>
      <c r="C1007" s="5" t="s">
        <v>4216</v>
      </c>
      <c r="D1007" s="5" t="s">
        <v>430</v>
      </c>
      <c r="E1007" s="5" t="s">
        <v>53</v>
      </c>
      <c r="F1007" s="18" t="s">
        <v>4217</v>
      </c>
      <c r="G1007" s="6"/>
      <c r="H1007" s="6"/>
      <c r="I1007" s="12"/>
      <c r="J1007" s="27"/>
      <c r="K1007" s="19" t="s">
        <v>83</v>
      </c>
      <c r="L1007" s="5" t="s">
        <v>146</v>
      </c>
      <c r="M1007" s="5" t="s">
        <v>3324</v>
      </c>
      <c r="N1007" s="5" t="s">
        <v>3324</v>
      </c>
      <c r="O1007" s="5" t="s">
        <v>4218</v>
      </c>
      <c r="P1007" s="12"/>
      <c r="Q1007" s="89"/>
      <c r="R1007" s="12"/>
      <c r="S1007" s="12"/>
      <c r="T1007" s="138" t="s">
        <v>4219</v>
      </c>
      <c r="U1007" s="5" t="s">
        <v>4220</v>
      </c>
      <c r="V1007" s="5" t="s">
        <v>70</v>
      </c>
      <c r="W1007" s="5" t="s">
        <v>71</v>
      </c>
      <c r="X1007" s="5" t="str">
        <f t="shared" si="121"/>
        <v>police/sheriff
other</v>
      </c>
      <c r="Y1007" s="5"/>
      <c r="Z1007" s="5"/>
      <c r="AA1007" s="5" t="str">
        <f t="shared" si="122"/>
        <v>
</v>
      </c>
      <c r="AB1007" s="5"/>
      <c r="AC1007" s="5"/>
      <c r="AD1007" s="5" t="str">
        <f t="shared" si="123"/>
        <v>
</v>
      </c>
      <c r="AE1007" s="5"/>
      <c r="AF1007" s="5"/>
      <c r="AG1007" s="12" t="str">
        <f t="shared" si="124"/>
        <v>
</v>
      </c>
      <c r="AH1007" s="12">
        <v>1.0</v>
      </c>
      <c r="AI1007" s="12" t="str">
        <f t="shared" si="101"/>
        <v>Symbol</v>
      </c>
      <c r="AJ1007" s="12" t="str">
        <f t="shared" si="102"/>
        <v>other</v>
      </c>
      <c r="AK1007" s="22" t="str">
        <f t="shared" si="125"/>
        <v>other</v>
      </c>
      <c r="AL1007" s="39" t="str">
        <f t="shared" si="104"/>
        <v>other</v>
      </c>
      <c r="AM1007" s="1" t="str">
        <f t="shared" si="126"/>
        <v/>
      </c>
      <c r="AN1007" s="2" t="b">
        <f t="shared" si="106"/>
        <v>0</v>
      </c>
      <c r="AO1007" s="1" t="b">
        <f t="shared" si="107"/>
        <v>1</v>
      </c>
      <c r="AP1007" s="1" t="str">
        <f t="shared" si="108"/>
        <v>other</v>
      </c>
      <c r="AQ1007" s="1" t="b">
        <f t="shared" si="109"/>
        <v>0</v>
      </c>
      <c r="AR1007" s="1" t="b">
        <f t="shared" si="110"/>
        <v>0</v>
      </c>
      <c r="AS1007" s="1" t="b">
        <f t="shared" si="111"/>
        <v>0</v>
      </c>
      <c r="AT1007" s="1" t="str">
        <f t="shared" si="112"/>
        <v>None</v>
      </c>
      <c r="AU1007" s="1" t="b">
        <f t="shared" si="113"/>
        <v>0</v>
      </c>
      <c r="AV1007" s="1" t="b">
        <f t="shared" si="114"/>
        <v>1</v>
      </c>
      <c r="AW1007" s="1" t="str">
        <f t="shared" si="115"/>
        <v>police/sheriff</v>
      </c>
      <c r="AX1007" s="1" t="b">
        <f t="shared" si="116"/>
        <v>0</v>
      </c>
      <c r="AY1007" s="1" t="b">
        <f t="shared" si="117"/>
        <v>0</v>
      </c>
      <c r="AZ1007" s="1" t="b">
        <f t="shared" si="118"/>
        <v>0</v>
      </c>
      <c r="BA1007" s="1" t="b">
        <f t="shared" si="119"/>
        <v>0</v>
      </c>
      <c r="BB1007" s="1" t="b">
        <f t="shared" si="120"/>
        <v>1</v>
      </c>
    </row>
    <row r="1008">
      <c r="A1008" s="62" t="s">
        <v>4221</v>
      </c>
      <c r="B1008" s="41">
        <v>44130.0</v>
      </c>
      <c r="C1008" s="5" t="s">
        <v>4222</v>
      </c>
      <c r="D1008" s="5" t="s">
        <v>124</v>
      </c>
      <c r="E1008" s="5" t="s">
        <v>53</v>
      </c>
      <c r="F1008" s="18" t="s">
        <v>55</v>
      </c>
      <c r="G1008" s="6"/>
      <c r="H1008" s="6"/>
      <c r="I1008" s="12"/>
      <c r="J1008" s="27"/>
      <c r="K1008" s="19" t="s">
        <v>83</v>
      </c>
      <c r="L1008" s="3" t="s">
        <v>151</v>
      </c>
      <c r="M1008" s="5" t="s">
        <v>4223</v>
      </c>
      <c r="N1008" s="5" t="s">
        <v>3324</v>
      </c>
      <c r="O1008" s="10" t="s">
        <v>62</v>
      </c>
      <c r="P1008" s="12"/>
      <c r="Q1008" s="12"/>
      <c r="R1008" s="12"/>
      <c r="S1008" s="12"/>
      <c r="T1008" s="138" t="s">
        <v>4224</v>
      </c>
      <c r="U1008" s="12"/>
      <c r="V1008" s="5" t="s">
        <v>109</v>
      </c>
      <c r="W1008" s="5" t="s">
        <v>111</v>
      </c>
      <c r="X1008" s="5" t="str">
        <f t="shared" si="121"/>
        <v>mayor/council member
letters/statements</v>
      </c>
      <c r="Y1008" s="5" t="s">
        <v>70</v>
      </c>
      <c r="Z1008" s="5" t="s">
        <v>71</v>
      </c>
      <c r="AA1008" s="5" t="str">
        <f t="shared" si="122"/>
        <v>police/sheriff
other</v>
      </c>
      <c r="AB1008" s="5"/>
      <c r="AC1008" s="5"/>
      <c r="AD1008" s="5" t="str">
        <f t="shared" si="123"/>
        <v>
</v>
      </c>
      <c r="AE1008" s="5"/>
      <c r="AF1008" s="5"/>
      <c r="AG1008" s="12" t="str">
        <f t="shared" si="124"/>
        <v>
</v>
      </c>
      <c r="AH1008" s="12">
        <v>2.0</v>
      </c>
      <c r="AI1008" s="12" t="str">
        <f t="shared" si="101"/>
        <v>Graffiti</v>
      </c>
      <c r="AJ1008" s="12" t="str">
        <f t="shared" si="102"/>
        <v>graffiti</v>
      </c>
      <c r="AK1008" s="22" t="str">
        <f t="shared" si="125"/>
        <v>letters/statements, other</v>
      </c>
      <c r="AL1008" s="23" t="str">
        <f t="shared" si="104"/>
        <v>mayor/council member, police/sheriff</v>
      </c>
      <c r="AM1008" s="1" t="str">
        <f t="shared" si="126"/>
        <v/>
      </c>
      <c r="AN1008" s="2" t="b">
        <f t="shared" si="106"/>
        <v>0</v>
      </c>
      <c r="AO1008" s="1" t="b">
        <f t="shared" si="107"/>
        <v>1</v>
      </c>
      <c r="AP1008" s="1" t="str">
        <f t="shared" si="108"/>
        <v>other</v>
      </c>
      <c r="AQ1008" s="1" t="b">
        <f t="shared" si="109"/>
        <v>0</v>
      </c>
      <c r="AR1008" s="1" t="b">
        <f t="shared" si="110"/>
        <v>1</v>
      </c>
      <c r="AS1008" s="1" t="b">
        <f t="shared" si="111"/>
        <v>0</v>
      </c>
      <c r="AT1008" s="1" t="str">
        <f t="shared" si="112"/>
        <v>None</v>
      </c>
      <c r="AU1008" s="1" t="b">
        <f t="shared" si="113"/>
        <v>0</v>
      </c>
      <c r="AV1008" s="1" t="b">
        <f t="shared" si="114"/>
        <v>1</v>
      </c>
      <c r="AW1008" s="1" t="str">
        <f t="shared" si="115"/>
        <v>police/sheriff</v>
      </c>
      <c r="AX1008" s="1" t="b">
        <f t="shared" si="116"/>
        <v>0</v>
      </c>
      <c r="AY1008" s="1" t="b">
        <f t="shared" si="117"/>
        <v>0</v>
      </c>
      <c r="AZ1008" s="1" t="b">
        <f t="shared" si="118"/>
        <v>0</v>
      </c>
      <c r="BA1008" s="1" t="b">
        <f t="shared" si="119"/>
        <v>0</v>
      </c>
      <c r="BB1008" s="1" t="b">
        <f t="shared" si="120"/>
        <v>1</v>
      </c>
    </row>
    <row r="1009">
      <c r="A1009" s="40" t="s">
        <v>4225</v>
      </c>
      <c r="B1009" s="41">
        <v>44131.0</v>
      </c>
      <c r="C1009" s="5" t="s">
        <v>3654</v>
      </c>
      <c r="D1009" s="5" t="s">
        <v>95</v>
      </c>
      <c r="E1009" s="5" t="s">
        <v>168</v>
      </c>
      <c r="F1009" s="18" t="s">
        <v>4226</v>
      </c>
      <c r="G1009" s="6"/>
      <c r="H1009" s="6"/>
      <c r="I1009" s="5" t="s">
        <v>248</v>
      </c>
      <c r="J1009" s="27"/>
      <c r="K1009" s="19" t="s">
        <v>83</v>
      </c>
      <c r="L1009" s="3" t="s">
        <v>59</v>
      </c>
      <c r="M1009" s="5" t="s">
        <v>3534</v>
      </c>
      <c r="N1009" s="5" t="s">
        <v>3324</v>
      </c>
      <c r="O1009" s="10" t="s">
        <v>62</v>
      </c>
      <c r="P1009" s="40" t="s">
        <v>4225</v>
      </c>
      <c r="Q1009" s="12"/>
      <c r="R1009" s="12"/>
      <c r="S1009" s="12"/>
      <c r="T1009" s="138" t="s">
        <v>4227</v>
      </c>
      <c r="U1009" s="5" t="s">
        <v>4228</v>
      </c>
      <c r="V1009" s="5" t="s">
        <v>636</v>
      </c>
      <c r="W1009" s="5" t="s">
        <v>111</v>
      </c>
      <c r="X1009" s="5" t="str">
        <f t="shared" si="121"/>
        <v>homeowner/car owner
letters/statements</v>
      </c>
      <c r="Y1009" s="5" t="s">
        <v>70</v>
      </c>
      <c r="Z1009" s="5" t="s">
        <v>71</v>
      </c>
      <c r="AA1009" s="5" t="str">
        <f t="shared" si="122"/>
        <v>police/sheriff
other</v>
      </c>
      <c r="AB1009" s="5" t="s">
        <v>636</v>
      </c>
      <c r="AC1009" s="5" t="s">
        <v>69</v>
      </c>
      <c r="AD1009" s="5" t="str">
        <f t="shared" si="123"/>
        <v>homeowner/car owner
clean up/cover up</v>
      </c>
      <c r="AE1009" s="5"/>
      <c r="AF1009" s="5"/>
      <c r="AG1009" s="12" t="str">
        <f t="shared" si="124"/>
        <v>
</v>
      </c>
      <c r="AH1009" s="12">
        <v>3.0</v>
      </c>
      <c r="AI1009" s="12" t="str">
        <f t="shared" si="101"/>
        <v>Vandalism</v>
      </c>
      <c r="AJ1009" s="12" t="str">
        <f t="shared" si="102"/>
        <v>vandalism</v>
      </c>
      <c r="AK1009" s="22" t="str">
        <f t="shared" si="125"/>
        <v>letters/statements, other, clean up/cover up</v>
      </c>
      <c r="AL1009" s="23" t="str">
        <f t="shared" si="104"/>
        <v>homeowner/car owner, police/sheriff, homeowner/car owner</v>
      </c>
      <c r="AM1009" s="1" t="str">
        <f t="shared" si="126"/>
        <v/>
      </c>
      <c r="AN1009" s="2" t="b">
        <f t="shared" si="106"/>
        <v>1</v>
      </c>
      <c r="AO1009" s="1" t="b">
        <f t="shared" si="107"/>
        <v>1</v>
      </c>
      <c r="AP1009" s="1" t="str">
        <f t="shared" si="108"/>
        <v>other</v>
      </c>
      <c r="AQ1009" s="1" t="b">
        <f t="shared" si="109"/>
        <v>0</v>
      </c>
      <c r="AR1009" s="1" t="b">
        <f t="shared" si="110"/>
        <v>1</v>
      </c>
      <c r="AS1009" s="1" t="b">
        <f t="shared" si="111"/>
        <v>1</v>
      </c>
      <c r="AT1009" s="1" t="str">
        <f t="shared" si="112"/>
        <v>homeowner/car owner</v>
      </c>
      <c r="AU1009" s="1" t="b">
        <f t="shared" si="113"/>
        <v>0</v>
      </c>
      <c r="AV1009" s="1" t="b">
        <f t="shared" si="114"/>
        <v>1</v>
      </c>
      <c r="AW1009" s="1" t="str">
        <f t="shared" si="115"/>
        <v>police/sheriff</v>
      </c>
      <c r="AX1009" s="1" t="b">
        <f t="shared" si="116"/>
        <v>0</v>
      </c>
      <c r="AY1009" s="1" t="b">
        <f t="shared" si="117"/>
        <v>0</v>
      </c>
      <c r="AZ1009" s="1" t="b">
        <f t="shared" si="118"/>
        <v>0</v>
      </c>
      <c r="BA1009" s="1" t="b">
        <f t="shared" si="119"/>
        <v>0</v>
      </c>
      <c r="BB1009" s="1" t="b">
        <f t="shared" si="120"/>
        <v>1</v>
      </c>
    </row>
    <row r="1010">
      <c r="A1010" s="62" t="s">
        <v>4229</v>
      </c>
      <c r="B1010" s="41">
        <v>44131.0</v>
      </c>
      <c r="C1010" s="5" t="s">
        <v>4230</v>
      </c>
      <c r="D1010" s="5" t="s">
        <v>95</v>
      </c>
      <c r="E1010" s="5" t="s">
        <v>53</v>
      </c>
      <c r="F1010" s="18" t="s">
        <v>82</v>
      </c>
      <c r="G1010" s="26"/>
      <c r="H1010" s="26"/>
      <c r="I1010" s="5" t="s">
        <v>4231</v>
      </c>
      <c r="J1010" s="27"/>
      <c r="K1010" s="19" t="s">
        <v>83</v>
      </c>
      <c r="L1010" s="3" t="s">
        <v>59</v>
      </c>
      <c r="M1010" s="5" t="s">
        <v>3534</v>
      </c>
      <c r="N1010" s="5" t="s">
        <v>3324</v>
      </c>
      <c r="O1010" s="5" t="s">
        <v>3905</v>
      </c>
      <c r="P1010" s="326" t="s">
        <v>4232</v>
      </c>
      <c r="Q1010" s="89"/>
      <c r="R1010" s="12"/>
      <c r="S1010" s="12"/>
      <c r="T1010" s="138" t="s">
        <v>4233</v>
      </c>
      <c r="U1010" s="12"/>
      <c r="V1010" s="5"/>
      <c r="W1010" s="5"/>
      <c r="X1010" s="5" t="str">
        <f t="shared" si="121"/>
        <v>
</v>
      </c>
      <c r="Y1010" s="5"/>
      <c r="Z1010" s="5"/>
      <c r="AA1010" s="5" t="str">
        <f t="shared" si="122"/>
        <v>
</v>
      </c>
      <c r="AB1010" s="5"/>
      <c r="AC1010" s="5"/>
      <c r="AD1010" s="5" t="str">
        <f t="shared" si="123"/>
        <v>
</v>
      </c>
      <c r="AE1010" s="5"/>
      <c r="AF1010" s="5"/>
      <c r="AG1010" s="12" t="str">
        <f t="shared" si="124"/>
        <v>
</v>
      </c>
      <c r="AH1010" s="12">
        <v>0.0</v>
      </c>
      <c r="AI1010" s="12" t="str">
        <f t="shared" si="101"/>
        <v>Other</v>
      </c>
      <c r="AJ1010" s="12" t="str">
        <f t="shared" si="102"/>
        <v>none</v>
      </c>
      <c r="AK1010" s="22" t="str">
        <f t="shared" si="125"/>
        <v/>
      </c>
      <c r="AL1010" s="39" t="str">
        <f t="shared" si="104"/>
        <v/>
      </c>
      <c r="AM1010" s="1" t="str">
        <f t="shared" si="126"/>
        <v/>
      </c>
      <c r="AN1010" s="2" t="b">
        <f t="shared" si="106"/>
        <v>1</v>
      </c>
      <c r="AO1010" s="1" t="b">
        <f t="shared" si="107"/>
        <v>0</v>
      </c>
      <c r="AP1010" s="1" t="str">
        <f t="shared" si="108"/>
        <v>no involvement</v>
      </c>
      <c r="AQ1010" s="1" t="b">
        <f t="shared" si="109"/>
        <v>0</v>
      </c>
      <c r="AR1010" s="1" t="b">
        <f t="shared" si="110"/>
        <v>0</v>
      </c>
      <c r="AS1010" s="1" t="b">
        <f t="shared" si="111"/>
        <v>0</v>
      </c>
      <c r="AT1010" s="1" t="str">
        <f t="shared" si="112"/>
        <v>None</v>
      </c>
      <c r="AU1010" s="1" t="b">
        <f t="shared" si="113"/>
        <v>0</v>
      </c>
      <c r="AV1010" s="1" t="b">
        <f t="shared" si="114"/>
        <v>0</v>
      </c>
      <c r="AW1010" s="1" t="str">
        <f t="shared" si="115"/>
        <v>None</v>
      </c>
      <c r="AX1010" s="1" t="b">
        <f t="shared" si="116"/>
        <v>0</v>
      </c>
      <c r="AY1010" s="1" t="b">
        <f t="shared" si="117"/>
        <v>0</v>
      </c>
      <c r="AZ1010" s="1" t="b">
        <f t="shared" si="118"/>
        <v>0</v>
      </c>
      <c r="BA1010" s="1" t="b">
        <f t="shared" si="119"/>
        <v>0</v>
      </c>
      <c r="BB1010" s="1" t="b">
        <f t="shared" si="120"/>
        <v>0</v>
      </c>
    </row>
    <row r="1011">
      <c r="A1011" s="62" t="s">
        <v>4234</v>
      </c>
      <c r="B1011" s="71">
        <v>44143.0</v>
      </c>
      <c r="C1011" s="5" t="s">
        <v>4235</v>
      </c>
      <c r="D1011" s="42" t="s">
        <v>103</v>
      </c>
      <c r="E1011" s="42" t="s">
        <v>53</v>
      </c>
      <c r="F1011" s="18" t="s">
        <v>55</v>
      </c>
      <c r="G1011" s="6" t="s">
        <v>54</v>
      </c>
      <c r="H1011" s="6" t="s">
        <v>4236</v>
      </c>
      <c r="I1011" s="42"/>
      <c r="J1011" s="27"/>
      <c r="K1011" s="19" t="s">
        <v>83</v>
      </c>
      <c r="L1011" s="3" t="s">
        <v>59</v>
      </c>
      <c r="M1011" s="42" t="s">
        <v>3534</v>
      </c>
      <c r="N1011" s="42" t="s">
        <v>3324</v>
      </c>
      <c r="O1011" s="42" t="s">
        <v>4237</v>
      </c>
      <c r="P1011" s="42"/>
      <c r="Q1011" s="3" t="s">
        <v>64</v>
      </c>
      <c r="R1011" s="3" t="s">
        <v>120</v>
      </c>
      <c r="S1011" s="42"/>
      <c r="T1011" s="11" t="s">
        <v>4238</v>
      </c>
      <c r="U1011" s="66" t="s">
        <v>4239</v>
      </c>
      <c r="V1011" s="42" t="s">
        <v>68</v>
      </c>
      <c r="W1011" s="42" t="s">
        <v>226</v>
      </c>
      <c r="X1011" s="5" t="str">
        <f t="shared" si="121"/>
        <v>community members
victim support</v>
      </c>
      <c r="Y1011" s="42" t="s">
        <v>68</v>
      </c>
      <c r="Z1011" s="42" t="s">
        <v>69</v>
      </c>
      <c r="AA1011" s="5" t="str">
        <f t="shared" si="122"/>
        <v>community members
clean up/cover up</v>
      </c>
      <c r="AB1011" s="42"/>
      <c r="AC1011" s="42"/>
      <c r="AD1011" s="5" t="str">
        <f t="shared" si="123"/>
        <v>
</v>
      </c>
      <c r="AE1011" s="42"/>
      <c r="AF1011" s="42"/>
      <c r="AG1011" s="12" t="str">
        <f t="shared" si="124"/>
        <v>
</v>
      </c>
      <c r="AH1011" s="12">
        <v>2.0</v>
      </c>
      <c r="AI1011" s="12" t="str">
        <f t="shared" si="101"/>
        <v>Graffiti</v>
      </c>
      <c r="AJ1011" s="12" t="str">
        <f t="shared" si="102"/>
        <v>vandalism</v>
      </c>
      <c r="AK1011" s="22" t="str">
        <f t="shared" si="125"/>
        <v>victim support, clean up/cover up</v>
      </c>
      <c r="AL1011" s="23" t="str">
        <f t="shared" si="104"/>
        <v>community members, community members</v>
      </c>
      <c r="AM1011" s="1" t="str">
        <f t="shared" si="126"/>
        <v>Black American Community, Latinx Community</v>
      </c>
      <c r="AN1011" s="2" t="b">
        <f t="shared" si="106"/>
        <v>0</v>
      </c>
      <c r="AO1011" s="1" t="b">
        <f t="shared" si="107"/>
        <v>0</v>
      </c>
      <c r="AP1011" s="1" t="str">
        <f t="shared" si="108"/>
        <v>no involvement</v>
      </c>
      <c r="AQ1011" s="1" t="b">
        <f t="shared" si="109"/>
        <v>0</v>
      </c>
      <c r="AR1011" s="1" t="b">
        <f t="shared" si="110"/>
        <v>0</v>
      </c>
      <c r="AS1011" s="1" t="b">
        <f t="shared" si="111"/>
        <v>1</v>
      </c>
      <c r="AT1011" s="1" t="str">
        <f t="shared" si="112"/>
        <v>community members</v>
      </c>
      <c r="AU1011" s="1" t="b">
        <f t="shared" si="113"/>
        <v>0</v>
      </c>
      <c r="AV1011" s="1" t="b">
        <f t="shared" si="114"/>
        <v>0</v>
      </c>
      <c r="AW1011" s="1" t="str">
        <f t="shared" si="115"/>
        <v>None</v>
      </c>
      <c r="AX1011" s="1" t="b">
        <f t="shared" si="116"/>
        <v>0</v>
      </c>
      <c r="AY1011" s="1" t="b">
        <f t="shared" si="117"/>
        <v>0</v>
      </c>
      <c r="AZ1011" s="1" t="b">
        <f t="shared" si="118"/>
        <v>1</v>
      </c>
      <c r="BA1011" s="1" t="b">
        <f t="shared" si="119"/>
        <v>1</v>
      </c>
      <c r="BB1011" s="1" t="b">
        <f t="shared" si="120"/>
        <v>1</v>
      </c>
    </row>
    <row r="1012">
      <c r="A1012" s="70" t="s">
        <v>4240</v>
      </c>
      <c r="B1012" s="71">
        <v>44143.0</v>
      </c>
      <c r="C1012" s="5" t="s">
        <v>4241</v>
      </c>
      <c r="D1012" s="42" t="s">
        <v>103</v>
      </c>
      <c r="E1012" s="42" t="s">
        <v>96</v>
      </c>
      <c r="F1012" s="18" t="s">
        <v>82</v>
      </c>
      <c r="G1012" s="18"/>
      <c r="H1012" s="18"/>
      <c r="I1012" s="42" t="s">
        <v>4242</v>
      </c>
      <c r="J1012" s="27"/>
      <c r="K1012" s="19" t="s">
        <v>83</v>
      </c>
      <c r="L1012" s="42" t="s">
        <v>146</v>
      </c>
      <c r="M1012" s="42" t="s">
        <v>3323</v>
      </c>
      <c r="N1012" s="42" t="s">
        <v>3324</v>
      </c>
      <c r="O1012" s="42" t="s">
        <v>1175</v>
      </c>
      <c r="P1012" s="274" t="s">
        <v>4243</v>
      </c>
      <c r="Q1012" s="42" t="s">
        <v>87</v>
      </c>
      <c r="R1012" s="12"/>
      <c r="S1012" s="42" t="s">
        <v>4244</v>
      </c>
      <c r="T1012" s="11" t="s">
        <v>4245</v>
      </c>
      <c r="U1012" s="297" t="s">
        <v>4246</v>
      </c>
      <c r="V1012" s="42" t="s">
        <v>70</v>
      </c>
      <c r="W1012" s="42" t="s">
        <v>71</v>
      </c>
      <c r="X1012" s="5" t="str">
        <f t="shared" si="121"/>
        <v>police/sheriff
other</v>
      </c>
      <c r="Y1012" s="42" t="s">
        <v>70</v>
      </c>
      <c r="Z1012" s="42" t="s">
        <v>111</v>
      </c>
      <c r="AA1012" s="5" t="str">
        <f t="shared" si="122"/>
        <v>police/sheriff
letters/statements</v>
      </c>
      <c r="AB1012" s="42"/>
      <c r="AC1012" s="42"/>
      <c r="AD1012" s="5" t="str">
        <f t="shared" si="123"/>
        <v>
</v>
      </c>
      <c r="AE1012" s="42"/>
      <c r="AF1012" s="42"/>
      <c r="AG1012" s="12" t="str">
        <f t="shared" si="124"/>
        <v>
</v>
      </c>
      <c r="AH1012" s="12">
        <v>2.0</v>
      </c>
      <c r="AI1012" s="12" t="str">
        <f t="shared" si="101"/>
        <v>Other</v>
      </c>
      <c r="AJ1012" s="12" t="str">
        <f t="shared" si="102"/>
        <v>none</v>
      </c>
      <c r="AK1012" s="22" t="str">
        <f t="shared" si="125"/>
        <v>other, letters/statements</v>
      </c>
      <c r="AL1012" s="23" t="str">
        <f t="shared" si="104"/>
        <v>police/sheriff, police/sheriff</v>
      </c>
      <c r="AM1012" s="1" t="str">
        <f t="shared" si="126"/>
        <v>Non-White</v>
      </c>
      <c r="AN1012" s="2" t="b">
        <f t="shared" si="106"/>
        <v>0</v>
      </c>
      <c r="AO1012" s="1" t="b">
        <f t="shared" si="107"/>
        <v>1</v>
      </c>
      <c r="AP1012" s="1" t="str">
        <f t="shared" si="108"/>
        <v>other</v>
      </c>
      <c r="AQ1012" s="1" t="b">
        <f t="shared" si="109"/>
        <v>0</v>
      </c>
      <c r="AR1012" s="1" t="b">
        <f t="shared" si="110"/>
        <v>1</v>
      </c>
      <c r="AS1012" s="1" t="b">
        <f t="shared" si="111"/>
        <v>0</v>
      </c>
      <c r="AT1012" s="1" t="str">
        <f t="shared" si="112"/>
        <v>None</v>
      </c>
      <c r="AU1012" s="1" t="b">
        <f t="shared" si="113"/>
        <v>0</v>
      </c>
      <c r="AV1012" s="1" t="b">
        <f t="shared" si="114"/>
        <v>1</v>
      </c>
      <c r="AW1012" s="1" t="str">
        <f t="shared" si="115"/>
        <v>police/sheriff</v>
      </c>
      <c r="AX1012" s="1" t="b">
        <f t="shared" si="116"/>
        <v>0</v>
      </c>
      <c r="AY1012" s="1" t="b">
        <f t="shared" si="117"/>
        <v>0</v>
      </c>
      <c r="AZ1012" s="1" t="b">
        <f t="shared" si="118"/>
        <v>0</v>
      </c>
      <c r="BA1012" s="1" t="b">
        <f t="shared" si="119"/>
        <v>0</v>
      </c>
      <c r="BB1012" s="1" t="b">
        <f t="shared" si="120"/>
        <v>1</v>
      </c>
    </row>
    <row r="1013">
      <c r="A1013" s="70" t="s">
        <v>4247</v>
      </c>
      <c r="B1013" s="71">
        <v>44160.0</v>
      </c>
      <c r="C1013" s="5" t="s">
        <v>4248</v>
      </c>
      <c r="D1013" s="42" t="s">
        <v>333</v>
      </c>
      <c r="E1013" s="42" t="s">
        <v>53</v>
      </c>
      <c r="F1013" s="18" t="s">
        <v>82</v>
      </c>
      <c r="G1013" s="18"/>
      <c r="H1013" s="18"/>
      <c r="I1013" s="42"/>
      <c r="J1013" s="14"/>
      <c r="K1013" s="19" t="s">
        <v>83</v>
      </c>
      <c r="L1013" s="42" t="s">
        <v>316</v>
      </c>
      <c r="M1013" s="42" t="s">
        <v>3486</v>
      </c>
      <c r="N1013" s="42" t="s">
        <v>3324</v>
      </c>
      <c r="O1013" s="42" t="s">
        <v>214</v>
      </c>
      <c r="P1013" s="42"/>
      <c r="Q1013" s="103"/>
      <c r="R1013" s="42"/>
      <c r="S1013" s="42"/>
      <c r="T1013" s="11" t="s">
        <v>2495</v>
      </c>
      <c r="U1013" s="66" t="s">
        <v>4249</v>
      </c>
      <c r="V1013" s="42" t="s">
        <v>70</v>
      </c>
      <c r="W1013" s="42" t="s">
        <v>71</v>
      </c>
      <c r="X1013" s="5" t="str">
        <f t="shared" si="121"/>
        <v>police/sheriff
other</v>
      </c>
      <c r="Y1013" s="42"/>
      <c r="Z1013" s="42"/>
      <c r="AA1013" s="5" t="str">
        <f t="shared" si="122"/>
        <v>
</v>
      </c>
      <c r="AB1013" s="42"/>
      <c r="AC1013" s="42"/>
      <c r="AD1013" s="5" t="str">
        <f t="shared" si="123"/>
        <v>
</v>
      </c>
      <c r="AE1013" s="42"/>
      <c r="AF1013" s="42"/>
      <c r="AG1013" s="12" t="str">
        <f t="shared" si="124"/>
        <v>
</v>
      </c>
      <c r="AH1013" s="12">
        <v>1.0</v>
      </c>
      <c r="AI1013" s="12" t="str">
        <f t="shared" si="101"/>
        <v>Other</v>
      </c>
      <c r="AJ1013" s="12" t="str">
        <f t="shared" si="102"/>
        <v>none</v>
      </c>
      <c r="AK1013" s="22" t="str">
        <f t="shared" si="125"/>
        <v>other</v>
      </c>
      <c r="AL1013" s="23" t="str">
        <f t="shared" si="104"/>
        <v>other</v>
      </c>
      <c r="AM1013" s="1" t="str">
        <f t="shared" si="126"/>
        <v/>
      </c>
      <c r="AN1013" s="2" t="b">
        <f t="shared" si="106"/>
        <v>0</v>
      </c>
      <c r="AO1013" s="1" t="b">
        <f t="shared" si="107"/>
        <v>1</v>
      </c>
      <c r="AP1013" s="1" t="str">
        <f t="shared" si="108"/>
        <v>other</v>
      </c>
      <c r="AQ1013" s="1" t="b">
        <f t="shared" si="109"/>
        <v>0</v>
      </c>
      <c r="AR1013" s="1" t="b">
        <f t="shared" si="110"/>
        <v>0</v>
      </c>
      <c r="AS1013" s="1" t="b">
        <f t="shared" si="111"/>
        <v>0</v>
      </c>
      <c r="AT1013" s="1" t="str">
        <f t="shared" si="112"/>
        <v>None</v>
      </c>
      <c r="AU1013" s="1" t="b">
        <f t="shared" si="113"/>
        <v>0</v>
      </c>
      <c r="AV1013" s="1" t="b">
        <f t="shared" si="114"/>
        <v>1</v>
      </c>
      <c r="AW1013" s="1" t="str">
        <f t="shared" si="115"/>
        <v>police/sheriff</v>
      </c>
      <c r="AX1013" s="1" t="b">
        <f t="shared" si="116"/>
        <v>0</v>
      </c>
      <c r="AY1013" s="1" t="b">
        <f t="shared" si="117"/>
        <v>0</v>
      </c>
      <c r="AZ1013" s="1" t="b">
        <f t="shared" si="118"/>
        <v>0</v>
      </c>
      <c r="BA1013" s="1" t="b">
        <f t="shared" si="119"/>
        <v>0</v>
      </c>
      <c r="BB1013" s="1" t="b">
        <f t="shared" si="120"/>
        <v>1</v>
      </c>
    </row>
    <row r="1014">
      <c r="A1014" s="40" t="s">
        <v>4250</v>
      </c>
      <c r="B1014" s="41">
        <v>44181.0</v>
      </c>
      <c r="C1014" s="5" t="s">
        <v>4251</v>
      </c>
      <c r="D1014" s="5" t="s">
        <v>167</v>
      </c>
      <c r="E1014" s="5" t="s">
        <v>53</v>
      </c>
      <c r="F1014" s="18" t="s">
        <v>82</v>
      </c>
      <c r="G1014" s="18"/>
      <c r="H1014" s="18"/>
      <c r="I1014" s="5" t="s">
        <v>4252</v>
      </c>
      <c r="J1014" s="27"/>
      <c r="K1014" s="19" t="s">
        <v>83</v>
      </c>
      <c r="L1014" s="5" t="s">
        <v>316</v>
      </c>
      <c r="M1014" s="5" t="s">
        <v>3534</v>
      </c>
      <c r="N1014" s="5" t="s">
        <v>3324</v>
      </c>
      <c r="O1014" s="5" t="s">
        <v>214</v>
      </c>
      <c r="P1014" s="12"/>
      <c r="Q1014" s="90"/>
      <c r="R1014" s="42"/>
      <c r="S1014" s="327" t="s">
        <v>126</v>
      </c>
      <c r="T1014" s="138" t="s">
        <v>4253</v>
      </c>
      <c r="U1014" s="12"/>
      <c r="V1014" s="5" t="s">
        <v>70</v>
      </c>
      <c r="W1014" s="5" t="s">
        <v>42</v>
      </c>
      <c r="X1014" s="5" t="str">
        <f t="shared" si="121"/>
        <v>police/sheriff
suspension/denial of access to space</v>
      </c>
      <c r="Y1014" s="5"/>
      <c r="Z1014" s="5"/>
      <c r="AA1014" s="5" t="str">
        <f t="shared" si="122"/>
        <v>
</v>
      </c>
      <c r="AB1014" s="5"/>
      <c r="AC1014" s="5"/>
      <c r="AD1014" s="5" t="str">
        <f t="shared" si="123"/>
        <v>
</v>
      </c>
      <c r="AE1014" s="5"/>
      <c r="AF1014" s="5"/>
      <c r="AG1014" s="12" t="str">
        <f t="shared" si="124"/>
        <v>
</v>
      </c>
      <c r="AH1014" s="12">
        <v>1.0</v>
      </c>
      <c r="AI1014" s="12" t="str">
        <f t="shared" si="101"/>
        <v>Other</v>
      </c>
      <c r="AJ1014" s="12" t="str">
        <f t="shared" si="102"/>
        <v>none</v>
      </c>
      <c r="AK1014" s="22" t="str">
        <f t="shared" si="125"/>
        <v>suspension/denial of access to space</v>
      </c>
      <c r="AL1014" s="39" t="str">
        <f t="shared" si="104"/>
        <v>suspension/denial of access to space</v>
      </c>
      <c r="AM1014" s="1" t="str">
        <f t="shared" si="126"/>
        <v/>
      </c>
      <c r="AN1014" s="2" t="b">
        <f t="shared" si="106"/>
        <v>0</v>
      </c>
      <c r="AO1014" s="1" t="b">
        <f t="shared" si="107"/>
        <v>1</v>
      </c>
      <c r="AP1014" s="1" t="str">
        <f t="shared" si="108"/>
        <v>suspension/denial of access to space</v>
      </c>
      <c r="AQ1014" s="1" t="b">
        <f t="shared" si="109"/>
        <v>0</v>
      </c>
      <c r="AR1014" s="1" t="b">
        <f t="shared" si="110"/>
        <v>0</v>
      </c>
      <c r="AS1014" s="1" t="b">
        <f t="shared" si="111"/>
        <v>0</v>
      </c>
      <c r="AT1014" s="1" t="str">
        <f t="shared" si="112"/>
        <v>None</v>
      </c>
      <c r="AU1014" s="1" t="b">
        <f t="shared" si="113"/>
        <v>1</v>
      </c>
      <c r="AV1014" s="1" t="b">
        <f t="shared" si="114"/>
        <v>0</v>
      </c>
      <c r="AW1014" s="1" t="str">
        <f t="shared" si="115"/>
        <v>None</v>
      </c>
      <c r="AX1014" s="1" t="b">
        <f t="shared" si="116"/>
        <v>0</v>
      </c>
      <c r="AY1014" s="1" t="b">
        <f t="shared" si="117"/>
        <v>0</v>
      </c>
      <c r="AZ1014" s="1" t="b">
        <f t="shared" si="118"/>
        <v>0</v>
      </c>
      <c r="BA1014" s="1" t="b">
        <f t="shared" si="119"/>
        <v>0</v>
      </c>
      <c r="BB1014" s="1" t="b">
        <f t="shared" si="120"/>
        <v>1</v>
      </c>
    </row>
    <row r="1015">
      <c r="A1015" s="40" t="s">
        <v>4254</v>
      </c>
      <c r="B1015" s="41">
        <v>44188.0</v>
      </c>
      <c r="C1015" s="5" t="s">
        <v>4255</v>
      </c>
      <c r="D1015" s="5" t="s">
        <v>370</v>
      </c>
      <c r="E1015" s="5" t="s">
        <v>53</v>
      </c>
      <c r="F1015" s="18" t="s">
        <v>1770</v>
      </c>
      <c r="G1015" s="6" t="s">
        <v>4256</v>
      </c>
      <c r="H1015" s="6" t="s">
        <v>54</v>
      </c>
      <c r="I1015" s="5" t="s">
        <v>4257</v>
      </c>
      <c r="J1015" s="27"/>
      <c r="K1015" s="19" t="s">
        <v>83</v>
      </c>
      <c r="L1015" s="5" t="s">
        <v>4258</v>
      </c>
      <c r="M1015" s="5" t="s">
        <v>3534</v>
      </c>
      <c r="N1015" s="5" t="s">
        <v>3324</v>
      </c>
      <c r="O1015" s="5" t="s">
        <v>4259</v>
      </c>
      <c r="P1015" s="12"/>
      <c r="Q1015" s="5" t="s">
        <v>134</v>
      </c>
      <c r="R1015" s="12"/>
      <c r="S1015" s="12"/>
      <c r="T1015" s="328" t="s">
        <v>4260</v>
      </c>
      <c r="U1015" s="12"/>
      <c r="V1015" s="5" t="s">
        <v>70</v>
      </c>
      <c r="W1015" s="5" t="s">
        <v>71</v>
      </c>
      <c r="X1015" s="5" t="str">
        <f t="shared" si="121"/>
        <v>police/sheriff
other</v>
      </c>
      <c r="Y1015" s="5"/>
      <c r="Z1015" s="5"/>
      <c r="AA1015" s="5" t="str">
        <f t="shared" si="122"/>
        <v>
</v>
      </c>
      <c r="AB1015" s="5"/>
      <c r="AC1015" s="5"/>
      <c r="AD1015" s="5" t="str">
        <f t="shared" si="123"/>
        <v>
</v>
      </c>
      <c r="AE1015" s="5"/>
      <c r="AF1015" s="5"/>
      <c r="AG1015" s="12" t="str">
        <f t="shared" si="124"/>
        <v>
</v>
      </c>
      <c r="AH1015" s="12">
        <v>1.0</v>
      </c>
      <c r="AI1015" s="12" t="str">
        <f t="shared" si="101"/>
        <v>Other</v>
      </c>
      <c r="AJ1015" s="12" t="str">
        <f t="shared" si="102"/>
        <v>vandalism</v>
      </c>
      <c r="AK1015" s="22" t="str">
        <f t="shared" si="125"/>
        <v>other</v>
      </c>
      <c r="AL1015" s="23" t="str">
        <f t="shared" si="104"/>
        <v>other</v>
      </c>
      <c r="AM1015" s="1" t="str">
        <f t="shared" si="126"/>
        <v>Jewish Community</v>
      </c>
      <c r="AN1015" s="2" t="b">
        <f t="shared" si="106"/>
        <v>0</v>
      </c>
      <c r="AO1015" s="1" t="b">
        <f t="shared" si="107"/>
        <v>1</v>
      </c>
      <c r="AP1015" s="1" t="str">
        <f t="shared" si="108"/>
        <v>other</v>
      </c>
      <c r="AQ1015" s="1" t="b">
        <f t="shared" si="109"/>
        <v>0</v>
      </c>
      <c r="AR1015" s="1" t="b">
        <f t="shared" si="110"/>
        <v>0</v>
      </c>
      <c r="AS1015" s="1" t="b">
        <f t="shared" si="111"/>
        <v>0</v>
      </c>
      <c r="AT1015" s="1" t="str">
        <f t="shared" si="112"/>
        <v>None</v>
      </c>
      <c r="AU1015" s="1" t="b">
        <f t="shared" si="113"/>
        <v>0</v>
      </c>
      <c r="AV1015" s="1" t="b">
        <f t="shared" si="114"/>
        <v>1</v>
      </c>
      <c r="AW1015" s="1" t="str">
        <f t="shared" si="115"/>
        <v>police/sheriff</v>
      </c>
      <c r="AX1015" s="1" t="b">
        <f t="shared" si="116"/>
        <v>0</v>
      </c>
      <c r="AY1015" s="1" t="b">
        <f t="shared" si="117"/>
        <v>0</v>
      </c>
      <c r="AZ1015" s="1" t="b">
        <f t="shared" si="118"/>
        <v>0</v>
      </c>
      <c r="BA1015" s="1" t="b">
        <f t="shared" si="119"/>
        <v>0</v>
      </c>
      <c r="BB1015" s="1" t="b">
        <f t="shared" si="120"/>
        <v>1</v>
      </c>
    </row>
    <row r="1016">
      <c r="A1016" s="5" t="s">
        <v>4261</v>
      </c>
      <c r="B1016" s="41">
        <v>44197.0</v>
      </c>
      <c r="C1016" s="5" t="s">
        <v>4262</v>
      </c>
      <c r="D1016" s="5" t="s">
        <v>423</v>
      </c>
      <c r="E1016" s="5" t="s">
        <v>53</v>
      </c>
      <c r="F1016" s="6" t="s">
        <v>446</v>
      </c>
      <c r="G1016" s="6" t="s">
        <v>54</v>
      </c>
      <c r="H1016" s="18"/>
      <c r="I1016" s="12"/>
      <c r="J1016" s="27"/>
      <c r="K1016" s="19" t="s">
        <v>83</v>
      </c>
      <c r="L1016" s="5" t="s">
        <v>59</v>
      </c>
      <c r="M1016" s="5" t="s">
        <v>2545</v>
      </c>
      <c r="N1016" s="5" t="s">
        <v>3324</v>
      </c>
      <c r="O1016" s="5" t="s">
        <v>2545</v>
      </c>
      <c r="P1016" s="5"/>
      <c r="Q1016" s="90"/>
      <c r="R1016" s="21"/>
      <c r="S1016" s="12"/>
      <c r="T1016" s="138"/>
      <c r="U1016" s="5" t="s">
        <v>4263</v>
      </c>
      <c r="V1016" s="5"/>
      <c r="W1016" s="5"/>
      <c r="X1016" s="5"/>
      <c r="Y1016" s="5"/>
      <c r="Z1016" s="5"/>
      <c r="AA1016" s="5"/>
      <c r="AB1016" s="5"/>
      <c r="AC1016" s="5"/>
      <c r="AD1016" s="5"/>
      <c r="AE1016" s="5"/>
      <c r="AF1016" s="5"/>
      <c r="AG1016" s="12"/>
      <c r="AH1016" s="12"/>
      <c r="AI1016" s="12"/>
      <c r="AJ1016" s="12"/>
      <c r="AK1016" s="22"/>
      <c r="AL1016" s="39"/>
      <c r="AN1016" s="2"/>
    </row>
    <row r="1017">
      <c r="A1017" s="62" t="s">
        <v>4264</v>
      </c>
      <c r="B1017" s="41">
        <v>44198.0</v>
      </c>
      <c r="C1017" s="5" t="s">
        <v>340</v>
      </c>
      <c r="D1017" s="5" t="s">
        <v>333</v>
      </c>
      <c r="E1017" s="5" t="s">
        <v>53</v>
      </c>
      <c r="F1017" s="6" t="s">
        <v>446</v>
      </c>
      <c r="G1017" s="18"/>
      <c r="H1017" s="18"/>
      <c r="I1017" s="5"/>
      <c r="J1017" s="27"/>
      <c r="K1017" s="19" t="s">
        <v>83</v>
      </c>
      <c r="L1017" s="5" t="s">
        <v>146</v>
      </c>
      <c r="M1017" s="5" t="s">
        <v>3534</v>
      </c>
      <c r="N1017" s="5" t="s">
        <v>3324</v>
      </c>
      <c r="O1017" s="3" t="s">
        <v>909</v>
      </c>
      <c r="P1017" s="5"/>
      <c r="Q1017" s="12"/>
      <c r="R1017" s="12"/>
      <c r="S1017" s="12"/>
      <c r="T1017" s="138" t="s">
        <v>4265</v>
      </c>
      <c r="U1017" s="5"/>
      <c r="V1017" s="5" t="s">
        <v>68</v>
      </c>
      <c r="W1017" s="5" t="s">
        <v>69</v>
      </c>
      <c r="X1017" s="5" t="str">
        <f t="shared" ref="X1017:X1018" si="127">V1017&amp;char(10)&amp;W1017</f>
        <v>community members
clean up/cover up</v>
      </c>
      <c r="Y1017" s="5" t="s">
        <v>70</v>
      </c>
      <c r="Z1017" s="5" t="s">
        <v>71</v>
      </c>
      <c r="AA1017" s="5" t="str">
        <f t="shared" ref="AA1017:AA1018" si="128">Y1017&amp;char(10)&amp;Z1017</f>
        <v>police/sheriff
other</v>
      </c>
      <c r="AB1017" s="5"/>
      <c r="AC1017" s="5"/>
      <c r="AD1017" s="5" t="str">
        <f t="shared" ref="AD1017:AD1018" si="129">AB1017&amp;char(10)&amp;AC1017</f>
        <v>
</v>
      </c>
      <c r="AE1017" s="5"/>
      <c r="AF1017" s="5"/>
      <c r="AG1017" s="12" t="str">
        <f t="shared" ref="AG1017:AG1018" si="130">AE1017&amp;char(10)&amp;AF1017</f>
        <v>
</v>
      </c>
      <c r="AH1017" s="12">
        <v>2.0</v>
      </c>
      <c r="AI1017" s="12" t="str">
        <f t="shared" ref="AI1017:AI1018" si="131">IF(ISNUMBER(SEARCH("crime",F1017)), "Crime", IF(ISNUMBER(SEARCH("graffiti",F1017)), "Graffiti", IF(ISNUMBER(SEARCH("vandalism",F1017)), "Vandalism", IF(ISNUMBER(SEARCH("incident", F1017)), "Incident", IF(ISNUMBER(SEARCH("symbol",F1017)), "Symbol", "Other")))))</f>
        <v>Symbol</v>
      </c>
      <c r="AJ1017" s="12" t="str">
        <f t="shared" ref="AJ1017:AJ1018" si="132">IF(OR(ISNUMBER(SEARCH("vandalism",F1017)),ISNUMBER(SEARCH("vandalism",G1017)),ISNUMBER(SEARCH("vandalism",H1017))),"vandalism", 
IF(OR(ISNUMBER(SEARCH("graffiti",F1017)),ISNUMBER(SEARCH("graffiti",G1017)),ISNUMBER(SEARCH("graffiti",H1017))),"graffiti",
IF(OR(ISNUMBER(SEARCH("racist-graffiti",F1017)),ISNUMBER(SEARCH("racist-graffiti",G1017)),ISNUMBER(SEARCH("racist-graffiti",H1017))),"racist-graffiti",
IF(OR(ISNUMBER(SEARCH("antisemitic-graffiti",F1017)),ISNUMBER(SEARCH("antisemitic-graffiti",G1017)),ISNUMBER(SEARCH("antisemitic-graffiti",H1017))),"antisemitic-graffiti",
IF(OR(ISNUMBER(SEARCH("hate-symbol",F1017)),ISNUMBER(SEARCH("hate-symbol",G1017)),ISNUMBER(SEARCH("hate-symbol",H1017))),"hate-symbol",
IF(OR(ISNUMBER(SEARCH("hateful-graffiti",F1017)),ISNUMBER(SEARCH("hateful-graffiti",G1017)),ISNUMBER(SEARCH("hateful-graffiti",H1017))),"hateful-graffiti",
IF(OR(ISNUMBER(SEARCH("antisemitic-incident",F1017)),ISNUMBER(SEARCH("antisemitic-incident",G1017)),ISNUMBER(SEARCH("antisemitic-incident",H1017))),"antisemitic-incident",
IF(OR(ISNUMBER(SEARCH("hate-crime",F1017)),ISNUMBER(SEARCH("hate-crime",G1017)),ISNUMBER(SEARCH("hate-crime",H1017))),"hate-crime",
IF(OR(ISNUMBER(SEARCH("Nazi-symbol",F1017)),ISNUMBER(SEARCH("Nazi-symbol",G1017)),ISNUMBER(SEARCH("Nazi-symbol",H1017))),"Nazi-symbol",
IF(OR(ISNUMBER(SEARCH("antisemitic-symbol",F1017)),ISNUMBER(SEARCH("antisemitic-symbol",G1017)),ISNUMBER(SEARCH("antisemitic-symbol",H1017))),"antisemitic-symbol",
IF(OR(ISNUMBER(SEARCH("none",F1017)),ISNUMBER(SEARCH("none",G1017)),ISNUMBER(SEARCH("none",H1017))),"none",
"other")))))))))))</f>
        <v>other</v>
      </c>
      <c r="AK1017" s="22" t="str">
        <f t="shared" ref="AK1017:AK1018" si="133">IF(ISBLANK(W1017), "", IF(ISBLANK(Z1017), W1017, IF(ISBLANK(AC1017), CONCATENATE(W1017, ", ", Z1017), IF(ISBLANK(AF1017), CONCATENATE(W1017, ", ", Z1017, ", ", AC1017), CONCATENATE(W1017, ", ", Z1017, ", ", AC1017, ", ", AF1017)))))</f>
        <v>clean up/cover up, other</v>
      </c>
      <c r="AL1017" s="23" t="str">
        <f t="shared" ref="AL1017:AL1018" si="134">IF(ISBLANK($V1017), "", IF(ISBLANK($Y1017), $W1017, IF(ISBLANK($AB1017), CONCATENATE($V1017, ", ", $Y1017), IF(ISBLANK($AE1017), CONCATENATE($V1017, ", ", $Y1017, ", ", $AB1017), CONCATENATE($V1017, ", ", $Y1017, ", ", $AB1017, ", ", $AE1017)))))</f>
        <v>community members, police/sheriff</v>
      </c>
      <c r="AM1017" s="1" t="str">
        <f t="shared" ref="AM1017:AM1018" si="135">if(isblank(Q1017), "", if(isblank(R1017), Q1017, concatenate(Q1017, ", ", R1017)))</f>
        <v/>
      </c>
      <c r="AN1017" s="2" t="b">
        <f t="shared" ref="AN1017:AN1018" si="136">IF(ISNUMBER(SEARCH("Trump",I1017)), True, False)</f>
        <v>0</v>
      </c>
      <c r="AO1017" s="1" t="b">
        <f t="shared" ref="AO1017:AO1018" si="137">IF(ISNUMBER(SEARCH("police/sheriff",V1017)), True, IF(ISNUMBER(SEARCH("police/sheriff",Y1017)), True, IF(ISNUMBER(SEARCH("police/sheriff",AB1017)), True, IF(ISNUMBER(SEARCH("police/sheriff",AE1017)), True, False))))</f>
        <v>1</v>
      </c>
      <c r="AP1017" s="1" t="str">
        <f t="shared" ref="AP1017:AP1018" si="138">IF(COUNTIF(V1017,"police/sheriff"),W1017,IF(COUNTIF(Y1017,"police/sheriff"),Z1017,IF(COUNTIF(AB1017,"police/sheriff"),AC1017,IF(COUNTIF(AE1017,"police/sheriff"),AF1017,"no involvement"))))</f>
        <v>other</v>
      </c>
      <c r="AQ1017" s="1" t="b">
        <f t="shared" ref="AQ1017:AQ1018" si="139">IF(ISNUMBER(SEARCH("religious leaders",$AL1017)), True, False)</f>
        <v>0</v>
      </c>
      <c r="AR1017" s="1" t="b">
        <f t="shared" ref="AR1017:AR1018" si="140">IF(ISNUMBER(SEARCH("letters/statements",$AK1017)), True, False)</f>
        <v>0</v>
      </c>
      <c r="AS1017" s="1" t="b">
        <f t="shared" ref="AS1017:AS1018" si="141">IF(ISNUMBER(SEARCH("clean up/cover up",$AK1017)), True, False)</f>
        <v>1</v>
      </c>
      <c r="AT1017" s="1" t="str">
        <f t="shared" ref="AT1017:AT1018" si="142">IF(COUNTIF(W1017,"clean up/cover up"),V1017,IF(COUNTIF(Z1017,"clean up/cover up"),Y1017,IF(COUNTIF(AC1017,"clean up/cover up"),AB1017,IF(COUNTIF(AF1017,"clean up/cover up"),AE1017,"None"))))
</f>
        <v>community members</v>
      </c>
      <c r="AU1017" s="1" t="b">
        <f t="shared" ref="AU1017:AU1018" si="143">IF(ISNUMBER(SEARCH("suspension/denial of access to space",$AK1017)), True, False)</f>
        <v>0</v>
      </c>
      <c r="AV1017" s="1" t="b">
        <f t="shared" ref="AV1017:AV1018" si="144">IF(ISNUMBER(SEARCH("Other",$AK1017)), True, False)</f>
        <v>1</v>
      </c>
      <c r="AW1017" s="1" t="str">
        <f t="shared" ref="AW1017:AW1018" si="145">IF(COUNTIF(W1017,"other"),V1017,IF(COUNTIF(Z1017,"other"),Y1017,IF(COUNTIF(AC1017,"other"),AB1017,IF(COUNTIF(AF1017,"other"),AE1017,"None"))))</f>
        <v>police/sheriff</v>
      </c>
      <c r="AX1017" s="1" t="b">
        <f t="shared" ref="AX1017:AX1018" si="146">IF(ISNUMBER(SEARCH("policy/committee/system creation",$AK1017)), True, False)</f>
        <v>0</v>
      </c>
      <c r="AY1017" s="1" t="b">
        <f t="shared" ref="AY1017:AY1018" si="147">IF(ISNUMBER(SEARCH("gathering/protest/vigil/demonstration",$AK1017)), True, False)</f>
        <v>0</v>
      </c>
      <c r="AZ1017" s="1" t="b">
        <f t="shared" ref="AZ1017:AZ1018" si="148">IF(ISNUMBER(SEARCH("victim support",$AK1017)), True, False)</f>
        <v>0</v>
      </c>
      <c r="BA1017" s="1" t="b">
        <f t="shared" ref="BA1017:BA1018" si="149">IF(OR(AX1017,AY1017,AZ1017),True,False)</f>
        <v>0</v>
      </c>
      <c r="BB1017" s="1" t="b">
        <f t="shared" ref="BB1017:BB1018" si="150">IF(OR(AO1017,AS1017,AU1017),True,False)</f>
        <v>1</v>
      </c>
    </row>
    <row r="1018">
      <c r="A1018" s="40" t="s">
        <v>4266</v>
      </c>
      <c r="B1018" s="41">
        <v>44204.0</v>
      </c>
      <c r="C1018" s="5" t="s">
        <v>4267</v>
      </c>
      <c r="D1018" s="5" t="s">
        <v>2013</v>
      </c>
      <c r="E1018" s="5" t="s">
        <v>96</v>
      </c>
      <c r="F1018" s="18" t="s">
        <v>157</v>
      </c>
      <c r="G1018" s="6" t="s">
        <v>54</v>
      </c>
      <c r="H1018" s="6"/>
      <c r="I1018" s="12"/>
      <c r="J1018" s="27"/>
      <c r="K1018" s="19" t="s">
        <v>83</v>
      </c>
      <c r="L1018" s="5" t="s">
        <v>242</v>
      </c>
      <c r="M1018" s="5" t="s">
        <v>4268</v>
      </c>
      <c r="N1018" s="5" t="s">
        <v>3324</v>
      </c>
      <c r="O1018" s="5" t="s">
        <v>4269</v>
      </c>
      <c r="P1018" s="40" t="s">
        <v>4270</v>
      </c>
      <c r="Q1018" s="89"/>
      <c r="R1018" s="12"/>
      <c r="S1018" s="12"/>
      <c r="T1018" s="138" t="s">
        <v>4271</v>
      </c>
      <c r="U1018" s="12"/>
      <c r="V1018" s="5" t="s">
        <v>164</v>
      </c>
      <c r="W1018" s="5" t="s">
        <v>69</v>
      </c>
      <c r="X1018" s="5" t="str">
        <f t="shared" si="127"/>
        <v>business owner
clean up/cover up</v>
      </c>
      <c r="Y1018" s="5"/>
      <c r="Z1018" s="5"/>
      <c r="AA1018" s="5" t="str">
        <f t="shared" si="128"/>
        <v>
</v>
      </c>
      <c r="AB1018" s="5"/>
      <c r="AC1018" s="5"/>
      <c r="AD1018" s="5" t="str">
        <f t="shared" si="129"/>
        <v>
</v>
      </c>
      <c r="AE1018" s="5"/>
      <c r="AF1018" s="5"/>
      <c r="AG1018" s="12" t="str">
        <f t="shared" si="130"/>
        <v>
</v>
      </c>
      <c r="AH1018" s="12">
        <v>1.0</v>
      </c>
      <c r="AI1018" s="12" t="str">
        <f t="shared" si="131"/>
        <v>Symbol</v>
      </c>
      <c r="AJ1018" s="12" t="str">
        <f t="shared" si="132"/>
        <v>vandalism</v>
      </c>
      <c r="AK1018" s="22" t="str">
        <f t="shared" si="133"/>
        <v>clean up/cover up</v>
      </c>
      <c r="AL1018" s="39" t="str">
        <f t="shared" si="134"/>
        <v>clean up/cover up</v>
      </c>
      <c r="AM1018" s="1" t="str">
        <f t="shared" si="135"/>
        <v/>
      </c>
      <c r="AN1018" s="2" t="b">
        <f t="shared" si="136"/>
        <v>0</v>
      </c>
      <c r="AO1018" s="1" t="b">
        <f t="shared" si="137"/>
        <v>0</v>
      </c>
      <c r="AP1018" s="1" t="str">
        <f t="shared" si="138"/>
        <v>no involvement</v>
      </c>
      <c r="AQ1018" s="1" t="b">
        <f t="shared" si="139"/>
        <v>0</v>
      </c>
      <c r="AR1018" s="1" t="b">
        <f t="shared" si="140"/>
        <v>0</v>
      </c>
      <c r="AS1018" s="1" t="b">
        <f t="shared" si="141"/>
        <v>1</v>
      </c>
      <c r="AT1018" s="1" t="str">
        <f t="shared" si="142"/>
        <v>business owner</v>
      </c>
      <c r="AU1018" s="1" t="b">
        <f t="shared" si="143"/>
        <v>0</v>
      </c>
      <c r="AV1018" s="1" t="b">
        <f t="shared" si="144"/>
        <v>0</v>
      </c>
      <c r="AW1018" s="1" t="str">
        <f t="shared" si="145"/>
        <v>None</v>
      </c>
      <c r="AX1018" s="1" t="b">
        <f t="shared" si="146"/>
        <v>0</v>
      </c>
      <c r="AY1018" s="1" t="b">
        <f t="shared" si="147"/>
        <v>0</v>
      </c>
      <c r="AZ1018" s="1" t="b">
        <f t="shared" si="148"/>
        <v>0</v>
      </c>
      <c r="BA1018" s="1" t="b">
        <f t="shared" si="149"/>
        <v>0</v>
      </c>
      <c r="BB1018" s="1" t="b">
        <f t="shared" si="150"/>
        <v>1</v>
      </c>
    </row>
    <row r="1019">
      <c r="A1019" s="5" t="s">
        <v>4261</v>
      </c>
      <c r="B1019" s="41">
        <v>44205.0</v>
      </c>
      <c r="C1019" s="5" t="s">
        <v>4272</v>
      </c>
      <c r="D1019" s="5" t="s">
        <v>423</v>
      </c>
      <c r="E1019" s="5" t="s">
        <v>53</v>
      </c>
      <c r="F1019" s="6" t="s">
        <v>446</v>
      </c>
      <c r="G1019" s="6" t="s">
        <v>54</v>
      </c>
      <c r="H1019" s="18"/>
      <c r="I1019" s="12"/>
      <c r="J1019" s="27"/>
      <c r="K1019" s="19" t="s">
        <v>83</v>
      </c>
      <c r="L1019" s="5" t="s">
        <v>59</v>
      </c>
      <c r="M1019" s="5" t="s">
        <v>4273</v>
      </c>
      <c r="N1019" s="5" t="s">
        <v>3324</v>
      </c>
      <c r="O1019" s="5" t="s">
        <v>140</v>
      </c>
      <c r="P1019" s="5"/>
      <c r="Q1019" s="90"/>
      <c r="R1019" s="21"/>
      <c r="S1019" s="12"/>
      <c r="T1019" s="138"/>
      <c r="U1019" s="5" t="s">
        <v>4274</v>
      </c>
      <c r="V1019" s="5"/>
      <c r="W1019" s="5"/>
      <c r="X1019" s="5"/>
      <c r="Y1019" s="5"/>
      <c r="Z1019" s="5"/>
      <c r="AA1019" s="5"/>
      <c r="AB1019" s="5"/>
      <c r="AC1019" s="5"/>
      <c r="AD1019" s="5"/>
      <c r="AE1019" s="5"/>
      <c r="AF1019" s="5"/>
      <c r="AG1019" s="12"/>
      <c r="AH1019" s="12"/>
      <c r="AI1019" s="12"/>
      <c r="AJ1019" s="12"/>
      <c r="AK1019" s="22"/>
      <c r="AL1019" s="39"/>
      <c r="AN1019" s="2"/>
    </row>
    <row r="1020">
      <c r="A1020" s="40" t="s">
        <v>4275</v>
      </c>
      <c r="B1020" s="41">
        <v>44214.0</v>
      </c>
      <c r="C1020" s="5" t="s">
        <v>308</v>
      </c>
      <c r="D1020" s="5" t="s">
        <v>309</v>
      </c>
      <c r="E1020" s="5" t="s">
        <v>53</v>
      </c>
      <c r="F1020" s="18" t="s">
        <v>82</v>
      </c>
      <c r="G1020" s="18"/>
      <c r="H1020" s="18"/>
      <c r="I1020" s="12"/>
      <c r="J1020" s="103"/>
      <c r="K1020" s="19" t="s">
        <v>83</v>
      </c>
      <c r="L1020" s="5" t="s">
        <v>146</v>
      </c>
      <c r="M1020" s="5" t="s">
        <v>3534</v>
      </c>
      <c r="N1020" s="5" t="s">
        <v>3324</v>
      </c>
      <c r="O1020" s="5" t="s">
        <v>4276</v>
      </c>
      <c r="P1020" s="40" t="s">
        <v>4277</v>
      </c>
      <c r="Q1020" s="5" t="s">
        <v>65</v>
      </c>
      <c r="R1020" s="21"/>
      <c r="S1020" s="12"/>
      <c r="T1020" s="138" t="s">
        <v>4278</v>
      </c>
      <c r="U1020" s="5" t="s">
        <v>4279</v>
      </c>
      <c r="V1020" s="5" t="s">
        <v>68</v>
      </c>
      <c r="W1020" s="5" t="s">
        <v>226</v>
      </c>
      <c r="X1020" s="5" t="str">
        <f t="shared" ref="X1020:X1285" si="151">V1020&amp;char(10)&amp;W1020</f>
        <v>community members
victim support</v>
      </c>
      <c r="Y1020" s="5"/>
      <c r="Z1020" s="5"/>
      <c r="AA1020" s="5" t="str">
        <f t="shared" ref="AA1020:AA1285" si="152">Y1020&amp;char(10)&amp;Z1020</f>
        <v>
</v>
      </c>
      <c r="AB1020" s="5"/>
      <c r="AC1020" s="5"/>
      <c r="AD1020" s="5" t="str">
        <f t="shared" ref="AD1020:AD1285" si="153">AB1020&amp;char(10)&amp;AC1020</f>
        <v>
</v>
      </c>
      <c r="AE1020" s="5"/>
      <c r="AF1020" s="5"/>
      <c r="AG1020" s="12" t="str">
        <f t="shared" ref="AG1020:AG1285" si="154">AE1020&amp;char(10)&amp;AF1020</f>
        <v>
</v>
      </c>
      <c r="AH1020" s="12">
        <v>1.0</v>
      </c>
      <c r="AI1020" s="12" t="str">
        <f t="shared" ref="AI1020:AI1340" si="155">IF(ISNUMBER(SEARCH("crime",F1020)), "Crime", IF(ISNUMBER(SEARCH("graffiti",F1020)), "Graffiti", IF(ISNUMBER(SEARCH("vandalism",F1020)), "Vandalism", IF(ISNUMBER(SEARCH("incident", F1020)), "Incident", IF(ISNUMBER(SEARCH("symbol",F1020)), "Symbol", "Other")))))</f>
        <v>Other</v>
      </c>
      <c r="AJ1020" s="12" t="str">
        <f t="shared" ref="AJ1020:AJ1340" si="156">IF(OR(ISNUMBER(SEARCH("vandalism",F1020)),ISNUMBER(SEARCH("vandalism",G1020)),ISNUMBER(SEARCH("vandalism",H1020))),"vandalism", 
IF(OR(ISNUMBER(SEARCH("graffiti",F1020)),ISNUMBER(SEARCH("graffiti",G1020)),ISNUMBER(SEARCH("graffiti",H1020))),"graffiti",
IF(OR(ISNUMBER(SEARCH("racist-graffiti",F1020)),ISNUMBER(SEARCH("racist-graffiti",G1020)),ISNUMBER(SEARCH("racist-graffiti",H1020))),"racist-graffiti",
IF(OR(ISNUMBER(SEARCH("antisemitic-graffiti",F1020)),ISNUMBER(SEARCH("antisemitic-graffiti",G1020)),ISNUMBER(SEARCH("antisemitic-graffiti",H1020))),"antisemitic-graffiti",
IF(OR(ISNUMBER(SEARCH("hate-symbol",F1020)),ISNUMBER(SEARCH("hate-symbol",G1020)),ISNUMBER(SEARCH("hate-symbol",H1020))),"hate-symbol",
IF(OR(ISNUMBER(SEARCH("hateful-graffiti",F1020)),ISNUMBER(SEARCH("hateful-graffiti",G1020)),ISNUMBER(SEARCH("hateful-graffiti",H1020))),"hateful-graffiti",
IF(OR(ISNUMBER(SEARCH("antisemitic-incident",F1020)),ISNUMBER(SEARCH("antisemitic-incident",G1020)),ISNUMBER(SEARCH("antisemitic-incident",H1020))),"antisemitic-incident",
IF(OR(ISNUMBER(SEARCH("hate-crime",F1020)),ISNUMBER(SEARCH("hate-crime",G1020)),ISNUMBER(SEARCH("hate-crime",H1020))),"hate-crime",
IF(OR(ISNUMBER(SEARCH("Nazi-symbol",F1020)),ISNUMBER(SEARCH("Nazi-symbol",G1020)),ISNUMBER(SEARCH("Nazi-symbol",H1020))),"Nazi-symbol",
IF(OR(ISNUMBER(SEARCH("antisemitic-symbol",F1020)),ISNUMBER(SEARCH("antisemitic-symbol",G1020)),ISNUMBER(SEARCH("antisemitic-symbol",H1020))),"antisemitic-symbol",
IF(OR(ISNUMBER(SEARCH("none",F1020)),ISNUMBER(SEARCH("none",G1020)),ISNUMBER(SEARCH("none",H1020))),"none",
"other")))))))))))</f>
        <v>none</v>
      </c>
      <c r="AK1020" s="22" t="str">
        <f t="shared" ref="AK1020:AK1285" si="157">IF(ISBLANK(W1020), "", IF(ISBLANK(Z1020), W1020, IF(ISBLANK(AC1020), CONCATENATE(W1020, ", ", Z1020), IF(ISBLANK(AF1020), CONCATENATE(W1020, ", ", Z1020, ", ", AC1020), CONCATENATE(W1020, ", ", Z1020, ", ", AC1020, ", ", AF1020)))))</f>
        <v>victim support</v>
      </c>
      <c r="AL1020" s="23" t="str">
        <f t="shared" ref="AL1020:AL1340" si="158">IF(ISBLANK($V1020), "", IF(ISBLANK($Y1020), $W1020, IF(ISBLANK($AB1020), CONCATENATE($V1020, ", ", $Y1020), IF(ISBLANK($AE1020), CONCATENATE($V1020, ", ", $Y1020, ", ", $AB1020), CONCATENATE($V1020, ", ", $Y1020, ", ", $AB1020, ", ", $AE1020)))))</f>
        <v>victim support</v>
      </c>
      <c r="AM1020" s="1" t="str">
        <f t="shared" ref="AM1020:AM1285" si="159">if(isblank(Q1020), "", if(isblank(R1020), Q1020, concatenate(Q1020, ", ", R1020)))</f>
        <v>LGBTQ</v>
      </c>
      <c r="AN1020" s="2" t="b">
        <f t="shared" ref="AN1020:AN1340" si="160">IF(ISNUMBER(SEARCH("Trump",I1020)), True, False)</f>
        <v>0</v>
      </c>
      <c r="AO1020" s="1" t="b">
        <f t="shared" ref="AO1020:AO1340" si="161">IF(ISNUMBER(SEARCH("police/sheriff",V1020)), True, IF(ISNUMBER(SEARCH("police/sheriff",Y1020)), True, IF(ISNUMBER(SEARCH("police/sheriff",AB1020)), True, IF(ISNUMBER(SEARCH("police/sheriff",AE1020)), True, False))))</f>
        <v>0</v>
      </c>
      <c r="AP1020" s="1" t="str">
        <f t="shared" ref="AP1020:AP1340" si="162">IF(COUNTIF(V1020,"police/sheriff"),W1020,IF(COUNTIF(Y1020,"police/sheriff"),Z1020,IF(COUNTIF(AB1020,"police/sheriff"),AC1020,IF(COUNTIF(AE1020,"police/sheriff"),AF1020,"no involvement"))))</f>
        <v>no involvement</v>
      </c>
      <c r="AQ1020" s="1" t="b">
        <f t="shared" ref="AQ1020:AQ1340" si="163">IF(ISNUMBER(SEARCH("religious leaders",$AL1020)), True, False)</f>
        <v>0</v>
      </c>
      <c r="AR1020" s="1" t="b">
        <f t="shared" ref="AR1020:AR1340" si="164">IF(ISNUMBER(SEARCH("letters/statements",$AK1020)), True, False)</f>
        <v>0</v>
      </c>
      <c r="AS1020" s="1" t="b">
        <f t="shared" ref="AS1020:AS1340" si="165">IF(ISNUMBER(SEARCH("clean up/cover up",$AK1020)), True, False)</f>
        <v>0</v>
      </c>
      <c r="AT1020" s="1" t="str">
        <f t="shared" ref="AT1020:AT1340" si="166">IF(COUNTIF(W1020,"clean up/cover up"),V1020,IF(COUNTIF(Z1020,"clean up/cover up"),Y1020,IF(COUNTIF(AC1020,"clean up/cover up"),AB1020,IF(COUNTIF(AF1020,"clean up/cover up"),AE1020,"None"))))
</f>
        <v>None</v>
      </c>
      <c r="AU1020" s="1" t="b">
        <f t="shared" ref="AU1020:AU1340" si="167">IF(ISNUMBER(SEARCH("suspension/denial of access to space",$AK1020)), True, False)</f>
        <v>0</v>
      </c>
      <c r="AV1020" s="1" t="b">
        <f t="shared" ref="AV1020:AV1340" si="168">IF(ISNUMBER(SEARCH("Other",$AK1020)), True, False)</f>
        <v>0</v>
      </c>
      <c r="AW1020" s="1" t="str">
        <f t="shared" ref="AW1020:AW1340" si="169">IF(COUNTIF(W1020,"other"),V1020,IF(COUNTIF(Z1020,"other"),Y1020,IF(COUNTIF(AC1020,"other"),AB1020,IF(COUNTIF(AF1020,"other"),AE1020,"None"))))</f>
        <v>None</v>
      </c>
      <c r="AX1020" s="1" t="b">
        <f t="shared" ref="AX1020:AX1340" si="170">IF(ISNUMBER(SEARCH("policy/committee/system creation",$AK1020)), True, False)</f>
        <v>0</v>
      </c>
      <c r="AY1020" s="1" t="b">
        <f t="shared" ref="AY1020:AY1340" si="171">IF(ISNUMBER(SEARCH("gathering/protest/vigil/demonstration",$AK1020)), True, False)</f>
        <v>0</v>
      </c>
      <c r="AZ1020" s="1" t="b">
        <f t="shared" ref="AZ1020:AZ1340" si="172">IF(ISNUMBER(SEARCH("victim support",$AK1020)), True, False)</f>
        <v>1</v>
      </c>
      <c r="BA1020" s="1" t="b">
        <f t="shared" ref="BA1020:BA1340" si="173">IF(OR(AX1020,AY1020,AZ1020),True,False)</f>
        <v>1</v>
      </c>
      <c r="BB1020" s="1" t="b">
        <f t="shared" ref="BB1020:BB1340" si="174">IF(OR(AO1020,AS1020,AU1020),True,False)</f>
        <v>0</v>
      </c>
    </row>
    <row r="1021">
      <c r="A1021" s="47" t="s">
        <v>4280</v>
      </c>
      <c r="B1021" s="17">
        <v>42542.0</v>
      </c>
      <c r="C1021" s="4" t="s">
        <v>278</v>
      </c>
      <c r="D1021" s="3" t="s">
        <v>95</v>
      </c>
      <c r="E1021" s="3" t="s">
        <v>53</v>
      </c>
      <c r="F1021" s="18" t="s">
        <v>82</v>
      </c>
      <c r="G1021" s="18"/>
      <c r="H1021" s="18"/>
      <c r="I1021" s="25"/>
      <c r="J1021" s="14" t="s">
        <v>4281</v>
      </c>
      <c r="K1021" s="19" t="s">
        <v>83</v>
      </c>
      <c r="L1021" s="3" t="s">
        <v>151</v>
      </c>
      <c r="M1021" s="3" t="s">
        <v>4282</v>
      </c>
      <c r="N1021" s="3" t="s">
        <v>4283</v>
      </c>
      <c r="O1021" s="3" t="s">
        <v>493</v>
      </c>
      <c r="P1021" s="96"/>
      <c r="Q1021" s="45"/>
      <c r="R1021" s="12"/>
      <c r="S1021" s="130" t="s">
        <v>176</v>
      </c>
      <c r="T1021" s="7"/>
      <c r="U1021" s="314" t="s">
        <v>4284</v>
      </c>
      <c r="V1021" s="5" t="s">
        <v>70</v>
      </c>
      <c r="W1021" s="5" t="s">
        <v>71</v>
      </c>
      <c r="X1021" s="5" t="str">
        <f t="shared" si="151"/>
        <v>police/sheriff
other</v>
      </c>
      <c r="Y1021" s="5"/>
      <c r="Z1021" s="5"/>
      <c r="AA1021" s="5" t="str">
        <f t="shared" si="152"/>
        <v>
</v>
      </c>
      <c r="AB1021" s="12"/>
      <c r="AC1021" s="12"/>
      <c r="AD1021" s="5" t="str">
        <f t="shared" si="153"/>
        <v>
</v>
      </c>
      <c r="AE1021" s="12"/>
      <c r="AF1021" s="12"/>
      <c r="AG1021" s="12" t="str">
        <f t="shared" si="154"/>
        <v>
</v>
      </c>
      <c r="AH1021" s="12">
        <v>1.0</v>
      </c>
      <c r="AI1021" s="12" t="str">
        <f t="shared" si="155"/>
        <v>Other</v>
      </c>
      <c r="AJ1021" s="12" t="str">
        <f t="shared" si="156"/>
        <v>none</v>
      </c>
      <c r="AK1021" s="22" t="str">
        <f t="shared" si="157"/>
        <v>other</v>
      </c>
      <c r="AL1021" s="39" t="str">
        <f t="shared" si="158"/>
        <v>other</v>
      </c>
      <c r="AM1021" s="1" t="str">
        <f t="shared" si="159"/>
        <v/>
      </c>
      <c r="AN1021" s="2" t="b">
        <f t="shared" si="160"/>
        <v>0</v>
      </c>
      <c r="AO1021" s="1" t="b">
        <f t="shared" si="161"/>
        <v>1</v>
      </c>
      <c r="AP1021" s="1" t="str">
        <f t="shared" si="162"/>
        <v>other</v>
      </c>
      <c r="AQ1021" s="1" t="b">
        <f t="shared" si="163"/>
        <v>0</v>
      </c>
      <c r="AR1021" s="1" t="b">
        <f t="shared" si="164"/>
        <v>0</v>
      </c>
      <c r="AS1021" s="1" t="b">
        <f t="shared" si="165"/>
        <v>0</v>
      </c>
      <c r="AT1021" s="1" t="str">
        <f t="shared" si="166"/>
        <v>None</v>
      </c>
      <c r="AU1021" s="1" t="b">
        <f t="shared" si="167"/>
        <v>0</v>
      </c>
      <c r="AV1021" s="1" t="b">
        <f t="shared" si="168"/>
        <v>1</v>
      </c>
      <c r="AW1021" s="1" t="str">
        <f t="shared" si="169"/>
        <v>police/sheriff</v>
      </c>
      <c r="AX1021" s="1" t="b">
        <f t="shared" si="170"/>
        <v>0</v>
      </c>
      <c r="AY1021" s="1" t="b">
        <f t="shared" si="171"/>
        <v>0</v>
      </c>
      <c r="AZ1021" s="1" t="b">
        <f t="shared" si="172"/>
        <v>0</v>
      </c>
      <c r="BA1021" s="1" t="b">
        <f t="shared" si="173"/>
        <v>0</v>
      </c>
      <c r="BB1021" s="1" t="b">
        <f t="shared" si="174"/>
        <v>1</v>
      </c>
    </row>
    <row r="1022">
      <c r="A1022" s="16" t="s">
        <v>4285</v>
      </c>
      <c r="B1022" s="24">
        <v>42695.0</v>
      </c>
      <c r="C1022" s="4" t="s">
        <v>4286</v>
      </c>
      <c r="D1022" s="3" t="s">
        <v>124</v>
      </c>
      <c r="E1022" s="3" t="s">
        <v>53</v>
      </c>
      <c r="F1022" s="18" t="s">
        <v>55</v>
      </c>
      <c r="G1022" s="6"/>
      <c r="H1022" s="6"/>
      <c r="I1022" s="7" t="s">
        <v>4287</v>
      </c>
      <c r="J1022" s="14"/>
      <c r="K1022" s="19" t="s">
        <v>58</v>
      </c>
      <c r="L1022" s="3" t="s">
        <v>648</v>
      </c>
      <c r="M1022" s="3" t="s">
        <v>4288</v>
      </c>
      <c r="N1022" s="3" t="s">
        <v>4283</v>
      </c>
      <c r="O1022" s="3" t="s">
        <v>1081</v>
      </c>
      <c r="P1022" s="20" t="s">
        <v>4289</v>
      </c>
      <c r="Q1022" s="3" t="s">
        <v>621</v>
      </c>
      <c r="R1022" s="12"/>
      <c r="S1022" s="21"/>
      <c r="T1022" s="7" t="s">
        <v>4290</v>
      </c>
      <c r="U1022" s="7" t="s">
        <v>4291</v>
      </c>
      <c r="V1022" s="5" t="s">
        <v>164</v>
      </c>
      <c r="W1022" s="5" t="s">
        <v>111</v>
      </c>
      <c r="X1022" s="5" t="str">
        <f t="shared" si="151"/>
        <v>business owner
letters/statements</v>
      </c>
      <c r="Y1022" s="5" t="s">
        <v>70</v>
      </c>
      <c r="Z1022" s="5" t="s">
        <v>71</v>
      </c>
      <c r="AA1022" s="5" t="str">
        <f t="shared" si="152"/>
        <v>police/sheriff
other</v>
      </c>
      <c r="AB1022" s="5" t="s">
        <v>171</v>
      </c>
      <c r="AC1022" s="5" t="s">
        <v>71</v>
      </c>
      <c r="AD1022" s="5" t="str">
        <f t="shared" si="153"/>
        <v>ADL
other</v>
      </c>
      <c r="AE1022" s="12"/>
      <c r="AF1022" s="12"/>
      <c r="AG1022" s="12" t="str">
        <f t="shared" si="154"/>
        <v>
</v>
      </c>
      <c r="AH1022" s="12">
        <v>3.0</v>
      </c>
      <c r="AI1022" s="12" t="str">
        <f t="shared" si="155"/>
        <v>Graffiti</v>
      </c>
      <c r="AJ1022" s="12" t="str">
        <f t="shared" si="156"/>
        <v>graffiti</v>
      </c>
      <c r="AK1022" s="22" t="str">
        <f t="shared" si="157"/>
        <v>letters/statements, other, other</v>
      </c>
      <c r="AL1022" s="23" t="str">
        <f t="shared" si="158"/>
        <v>business owner, police/sheriff, ADL</v>
      </c>
      <c r="AM1022" s="1" t="str">
        <f t="shared" si="159"/>
        <v>Muslim Community</v>
      </c>
      <c r="AN1022" s="2" t="b">
        <f t="shared" si="160"/>
        <v>0</v>
      </c>
      <c r="AO1022" s="1" t="b">
        <f t="shared" si="161"/>
        <v>1</v>
      </c>
      <c r="AP1022" s="1" t="str">
        <f t="shared" si="162"/>
        <v>other</v>
      </c>
      <c r="AQ1022" s="1" t="b">
        <f t="shared" si="163"/>
        <v>0</v>
      </c>
      <c r="AR1022" s="1" t="b">
        <f t="shared" si="164"/>
        <v>1</v>
      </c>
      <c r="AS1022" s="1" t="b">
        <f t="shared" si="165"/>
        <v>0</v>
      </c>
      <c r="AT1022" s="1" t="str">
        <f t="shared" si="166"/>
        <v>None</v>
      </c>
      <c r="AU1022" s="1" t="b">
        <f t="shared" si="167"/>
        <v>0</v>
      </c>
      <c r="AV1022" s="1" t="b">
        <f t="shared" si="168"/>
        <v>1</v>
      </c>
      <c r="AW1022" s="1" t="str">
        <f t="shared" si="169"/>
        <v>police/sheriff</v>
      </c>
      <c r="AX1022" s="1" t="b">
        <f t="shared" si="170"/>
        <v>0</v>
      </c>
      <c r="AY1022" s="1" t="b">
        <f t="shared" si="171"/>
        <v>0</v>
      </c>
      <c r="AZ1022" s="1" t="b">
        <f t="shared" si="172"/>
        <v>0</v>
      </c>
      <c r="BA1022" s="1" t="b">
        <f t="shared" si="173"/>
        <v>0</v>
      </c>
      <c r="BB1022" s="1" t="b">
        <f t="shared" si="174"/>
        <v>1</v>
      </c>
    </row>
    <row r="1023">
      <c r="A1023" s="16" t="s">
        <v>4292</v>
      </c>
      <c r="B1023" s="24">
        <v>42716.0</v>
      </c>
      <c r="C1023" s="4" t="s">
        <v>694</v>
      </c>
      <c r="D1023" s="3" t="s">
        <v>695</v>
      </c>
      <c r="E1023" s="3" t="s">
        <v>53</v>
      </c>
      <c r="F1023" s="18" t="s">
        <v>2024</v>
      </c>
      <c r="G1023" s="6"/>
      <c r="H1023" s="6"/>
      <c r="I1023" s="7" t="s">
        <v>4293</v>
      </c>
      <c r="J1023" s="27"/>
      <c r="K1023" s="19" t="s">
        <v>223</v>
      </c>
      <c r="L1023" s="3" t="s">
        <v>146</v>
      </c>
      <c r="M1023" s="3" t="s">
        <v>4288</v>
      </c>
      <c r="N1023" s="3" t="s">
        <v>4283</v>
      </c>
      <c r="O1023" s="3" t="s">
        <v>297</v>
      </c>
      <c r="P1023" s="74"/>
      <c r="Q1023" s="3" t="s">
        <v>64</v>
      </c>
      <c r="R1023" s="21"/>
      <c r="S1023" s="3" t="s">
        <v>126</v>
      </c>
      <c r="T1023" s="7" t="s">
        <v>4294</v>
      </c>
      <c r="U1023" s="46" t="s">
        <v>4295</v>
      </c>
      <c r="V1023" s="5" t="s">
        <v>164</v>
      </c>
      <c r="W1023" s="5" t="s">
        <v>69</v>
      </c>
      <c r="X1023" s="5" t="str">
        <f t="shared" si="151"/>
        <v>business owner
clean up/cover up</v>
      </c>
      <c r="Y1023" s="5" t="s">
        <v>164</v>
      </c>
      <c r="Z1023" s="5" t="s">
        <v>111</v>
      </c>
      <c r="AA1023" s="5" t="str">
        <f t="shared" si="152"/>
        <v>business owner
letters/statements</v>
      </c>
      <c r="AB1023" s="5" t="s">
        <v>70</v>
      </c>
      <c r="AC1023" s="5" t="s">
        <v>71</v>
      </c>
      <c r="AD1023" s="5" t="str">
        <f t="shared" si="153"/>
        <v>police/sheriff
other</v>
      </c>
      <c r="AE1023" s="12"/>
      <c r="AF1023" s="12"/>
      <c r="AG1023" s="12" t="str">
        <f t="shared" si="154"/>
        <v>
</v>
      </c>
      <c r="AH1023" s="12">
        <v>3.0</v>
      </c>
      <c r="AI1023" s="12" t="str">
        <f t="shared" si="155"/>
        <v>Other</v>
      </c>
      <c r="AJ1023" s="12" t="str">
        <f t="shared" si="156"/>
        <v>other</v>
      </c>
      <c r="AK1023" s="22" t="str">
        <f t="shared" si="157"/>
        <v>clean up/cover up, letters/statements, other</v>
      </c>
      <c r="AL1023" s="23" t="str">
        <f t="shared" si="158"/>
        <v>business owner, business owner, police/sheriff</v>
      </c>
      <c r="AM1023" s="1" t="str">
        <f t="shared" si="159"/>
        <v>Black American Community</v>
      </c>
      <c r="AN1023" s="2" t="b">
        <f t="shared" si="160"/>
        <v>1</v>
      </c>
      <c r="AO1023" s="1" t="b">
        <f t="shared" si="161"/>
        <v>1</v>
      </c>
      <c r="AP1023" s="1" t="str">
        <f t="shared" si="162"/>
        <v>other</v>
      </c>
      <c r="AQ1023" s="1" t="b">
        <f t="shared" si="163"/>
        <v>0</v>
      </c>
      <c r="AR1023" s="1" t="b">
        <f t="shared" si="164"/>
        <v>1</v>
      </c>
      <c r="AS1023" s="1" t="b">
        <f t="shared" si="165"/>
        <v>1</v>
      </c>
      <c r="AT1023" s="1" t="str">
        <f t="shared" si="166"/>
        <v>business owner</v>
      </c>
      <c r="AU1023" s="1" t="b">
        <f t="shared" si="167"/>
        <v>0</v>
      </c>
      <c r="AV1023" s="1" t="b">
        <f t="shared" si="168"/>
        <v>1</v>
      </c>
      <c r="AW1023" s="1" t="str">
        <f t="shared" si="169"/>
        <v>police/sheriff</v>
      </c>
      <c r="AX1023" s="1" t="b">
        <f t="shared" si="170"/>
        <v>0</v>
      </c>
      <c r="AY1023" s="1" t="b">
        <f t="shared" si="171"/>
        <v>0</v>
      </c>
      <c r="AZ1023" s="1" t="b">
        <f t="shared" si="172"/>
        <v>0</v>
      </c>
      <c r="BA1023" s="1" t="b">
        <f t="shared" si="173"/>
        <v>0</v>
      </c>
      <c r="BB1023" s="1" t="b">
        <f t="shared" si="174"/>
        <v>1</v>
      </c>
    </row>
    <row r="1024">
      <c r="A1024" s="47" t="s">
        <v>4296</v>
      </c>
      <c r="B1024" s="17">
        <v>42758.0</v>
      </c>
      <c r="C1024" s="4" t="s">
        <v>1475</v>
      </c>
      <c r="D1024" s="3" t="s">
        <v>124</v>
      </c>
      <c r="E1024" s="3" t="s">
        <v>53</v>
      </c>
      <c r="F1024" s="18" t="s">
        <v>55</v>
      </c>
      <c r="G1024" s="6"/>
      <c r="H1024" s="6"/>
      <c r="I1024" s="7" t="s">
        <v>248</v>
      </c>
      <c r="J1024" s="27"/>
      <c r="K1024" s="19" t="s">
        <v>83</v>
      </c>
      <c r="L1024" s="3" t="s">
        <v>146</v>
      </c>
      <c r="M1024" s="3" t="s">
        <v>4288</v>
      </c>
      <c r="N1024" s="3" t="s">
        <v>4283</v>
      </c>
      <c r="O1024" s="3" t="s">
        <v>297</v>
      </c>
      <c r="P1024" s="20" t="s">
        <v>4297</v>
      </c>
      <c r="Q1024" s="36"/>
      <c r="R1024" s="130"/>
      <c r="S1024" s="21"/>
      <c r="T1024" s="7" t="s">
        <v>3053</v>
      </c>
      <c r="U1024" s="7" t="s">
        <v>4298</v>
      </c>
      <c r="V1024" s="5" t="s">
        <v>70</v>
      </c>
      <c r="W1024" s="5" t="s">
        <v>71</v>
      </c>
      <c r="X1024" s="5" t="str">
        <f t="shared" si="151"/>
        <v>police/sheriff
other</v>
      </c>
      <c r="Y1024" s="12"/>
      <c r="Z1024" s="5"/>
      <c r="AA1024" s="5" t="str">
        <f t="shared" si="152"/>
        <v>
</v>
      </c>
      <c r="AB1024" s="12"/>
      <c r="AC1024" s="12"/>
      <c r="AD1024" s="5" t="str">
        <f t="shared" si="153"/>
        <v>
</v>
      </c>
      <c r="AE1024" s="12"/>
      <c r="AF1024" s="12"/>
      <c r="AG1024" s="12" t="str">
        <f t="shared" si="154"/>
        <v>
</v>
      </c>
      <c r="AH1024" s="12">
        <v>1.0</v>
      </c>
      <c r="AI1024" s="12" t="str">
        <f t="shared" si="155"/>
        <v>Graffiti</v>
      </c>
      <c r="AJ1024" s="12" t="str">
        <f t="shared" si="156"/>
        <v>graffiti</v>
      </c>
      <c r="AK1024" s="22" t="str">
        <f t="shared" si="157"/>
        <v>other</v>
      </c>
      <c r="AL1024" s="39" t="str">
        <f t="shared" si="158"/>
        <v>other</v>
      </c>
      <c r="AM1024" s="1" t="str">
        <f t="shared" si="159"/>
        <v/>
      </c>
      <c r="AN1024" s="2" t="b">
        <f t="shared" si="160"/>
        <v>1</v>
      </c>
      <c r="AO1024" s="1" t="b">
        <f t="shared" si="161"/>
        <v>1</v>
      </c>
      <c r="AP1024" s="1" t="str">
        <f t="shared" si="162"/>
        <v>other</v>
      </c>
      <c r="AQ1024" s="1" t="b">
        <f t="shared" si="163"/>
        <v>0</v>
      </c>
      <c r="AR1024" s="1" t="b">
        <f t="shared" si="164"/>
        <v>0</v>
      </c>
      <c r="AS1024" s="1" t="b">
        <f t="shared" si="165"/>
        <v>0</v>
      </c>
      <c r="AT1024" s="1" t="str">
        <f t="shared" si="166"/>
        <v>None</v>
      </c>
      <c r="AU1024" s="1" t="b">
        <f t="shared" si="167"/>
        <v>0</v>
      </c>
      <c r="AV1024" s="1" t="b">
        <f t="shared" si="168"/>
        <v>1</v>
      </c>
      <c r="AW1024" s="1" t="str">
        <f t="shared" si="169"/>
        <v>police/sheriff</v>
      </c>
      <c r="AX1024" s="1" t="b">
        <f t="shared" si="170"/>
        <v>0</v>
      </c>
      <c r="AY1024" s="1" t="b">
        <f t="shared" si="171"/>
        <v>0</v>
      </c>
      <c r="AZ1024" s="1" t="b">
        <f t="shared" si="172"/>
        <v>0</v>
      </c>
      <c r="BA1024" s="1" t="b">
        <f t="shared" si="173"/>
        <v>0</v>
      </c>
      <c r="BB1024" s="1" t="b">
        <f t="shared" si="174"/>
        <v>1</v>
      </c>
    </row>
    <row r="1025">
      <c r="A1025" s="16" t="s">
        <v>4299</v>
      </c>
      <c r="B1025" s="17">
        <v>42767.0</v>
      </c>
      <c r="C1025" s="4" t="s">
        <v>4300</v>
      </c>
      <c r="D1025" s="3" t="s">
        <v>124</v>
      </c>
      <c r="E1025" s="3" t="s">
        <v>53</v>
      </c>
      <c r="F1025" s="18" t="s">
        <v>607</v>
      </c>
      <c r="G1025" s="6" t="s">
        <v>115</v>
      </c>
      <c r="H1025" s="6"/>
      <c r="I1025" s="25"/>
      <c r="J1025" s="27"/>
      <c r="K1025" s="19" t="s">
        <v>83</v>
      </c>
      <c r="L1025" s="3" t="s">
        <v>325</v>
      </c>
      <c r="M1025" s="3" t="s">
        <v>4301</v>
      </c>
      <c r="N1025" s="3" t="s">
        <v>4283</v>
      </c>
      <c r="O1025" s="4" t="s">
        <v>1330</v>
      </c>
      <c r="P1025" s="74"/>
      <c r="Q1025" s="45" t="s">
        <v>134</v>
      </c>
      <c r="R1025" s="12"/>
      <c r="S1025" s="21"/>
      <c r="T1025" s="7" t="s">
        <v>561</v>
      </c>
      <c r="U1025" s="25"/>
      <c r="V1025" s="5" t="s">
        <v>70</v>
      </c>
      <c r="W1025" s="5" t="s">
        <v>71</v>
      </c>
      <c r="X1025" s="5" t="str">
        <f t="shared" si="151"/>
        <v>police/sheriff
other</v>
      </c>
      <c r="Y1025" s="12"/>
      <c r="Z1025" s="5"/>
      <c r="AA1025" s="5" t="str">
        <f t="shared" si="152"/>
        <v>
</v>
      </c>
      <c r="AB1025" s="12"/>
      <c r="AC1025" s="12"/>
      <c r="AD1025" s="5" t="str">
        <f t="shared" si="153"/>
        <v>
</v>
      </c>
      <c r="AE1025" s="12"/>
      <c r="AF1025" s="12"/>
      <c r="AG1025" s="12" t="str">
        <f t="shared" si="154"/>
        <v>
</v>
      </c>
      <c r="AH1025" s="12">
        <v>1.0</v>
      </c>
      <c r="AI1025" s="12" t="str">
        <f t="shared" si="155"/>
        <v>Symbol</v>
      </c>
      <c r="AJ1025" s="12" t="str">
        <f t="shared" si="156"/>
        <v>hate-crime</v>
      </c>
      <c r="AK1025" s="22" t="str">
        <f t="shared" si="157"/>
        <v>other</v>
      </c>
      <c r="AL1025" s="39" t="str">
        <f t="shared" si="158"/>
        <v>other</v>
      </c>
      <c r="AM1025" s="1" t="str">
        <f t="shared" si="159"/>
        <v>Jewish Community</v>
      </c>
      <c r="AN1025" s="2" t="b">
        <f t="shared" si="160"/>
        <v>0</v>
      </c>
      <c r="AO1025" s="1" t="b">
        <f t="shared" si="161"/>
        <v>1</v>
      </c>
      <c r="AP1025" s="1" t="str">
        <f t="shared" si="162"/>
        <v>other</v>
      </c>
      <c r="AQ1025" s="1" t="b">
        <f t="shared" si="163"/>
        <v>0</v>
      </c>
      <c r="AR1025" s="1" t="b">
        <f t="shared" si="164"/>
        <v>0</v>
      </c>
      <c r="AS1025" s="1" t="b">
        <f t="shared" si="165"/>
        <v>0</v>
      </c>
      <c r="AT1025" s="1" t="str">
        <f t="shared" si="166"/>
        <v>None</v>
      </c>
      <c r="AU1025" s="1" t="b">
        <f t="shared" si="167"/>
        <v>0</v>
      </c>
      <c r="AV1025" s="1" t="b">
        <f t="shared" si="168"/>
        <v>1</v>
      </c>
      <c r="AW1025" s="1" t="str">
        <f t="shared" si="169"/>
        <v>police/sheriff</v>
      </c>
      <c r="AX1025" s="1" t="b">
        <f t="shared" si="170"/>
        <v>0</v>
      </c>
      <c r="AY1025" s="1" t="b">
        <f t="shared" si="171"/>
        <v>0</v>
      </c>
      <c r="AZ1025" s="1" t="b">
        <f t="shared" si="172"/>
        <v>0</v>
      </c>
      <c r="BA1025" s="1" t="b">
        <f t="shared" si="173"/>
        <v>0</v>
      </c>
      <c r="BB1025" s="1" t="b">
        <f t="shared" si="174"/>
        <v>1</v>
      </c>
    </row>
    <row r="1026">
      <c r="A1026" s="16" t="s">
        <v>4302</v>
      </c>
      <c r="B1026" s="17">
        <v>42769.0</v>
      </c>
      <c r="C1026" s="4" t="s">
        <v>4303</v>
      </c>
      <c r="D1026" s="3" t="s">
        <v>81</v>
      </c>
      <c r="E1026" s="3" t="s">
        <v>96</v>
      </c>
      <c r="F1026" s="18" t="s">
        <v>55</v>
      </c>
      <c r="G1026" s="6"/>
      <c r="H1026" s="6"/>
      <c r="I1026" s="7" t="s">
        <v>4304</v>
      </c>
      <c r="J1026" s="27"/>
      <c r="K1026" s="19" t="s">
        <v>132</v>
      </c>
      <c r="L1026" s="3" t="s">
        <v>59</v>
      </c>
      <c r="M1026" s="3" t="s">
        <v>4305</v>
      </c>
      <c r="N1026" s="3" t="s">
        <v>4283</v>
      </c>
      <c r="O1026" s="3" t="s">
        <v>1737</v>
      </c>
      <c r="P1026" s="74"/>
      <c r="Q1026" s="3" t="s">
        <v>359</v>
      </c>
      <c r="R1026" s="5"/>
      <c r="S1026" s="21"/>
      <c r="T1026" s="7" t="s">
        <v>4306</v>
      </c>
      <c r="U1026" s="7" t="s">
        <v>4307</v>
      </c>
      <c r="V1026" s="5" t="s">
        <v>70</v>
      </c>
      <c r="W1026" s="5" t="s">
        <v>69</v>
      </c>
      <c r="X1026" s="5" t="str">
        <f t="shared" si="151"/>
        <v>police/sheriff
clean up/cover up</v>
      </c>
      <c r="Y1026" s="12"/>
      <c r="Z1026" s="5"/>
      <c r="AA1026" s="5" t="str">
        <f t="shared" si="152"/>
        <v>
</v>
      </c>
      <c r="AB1026" s="12"/>
      <c r="AC1026" s="12"/>
      <c r="AD1026" s="5" t="str">
        <f t="shared" si="153"/>
        <v>
</v>
      </c>
      <c r="AE1026" s="12"/>
      <c r="AF1026" s="12"/>
      <c r="AG1026" s="12" t="str">
        <f t="shared" si="154"/>
        <v>
</v>
      </c>
      <c r="AH1026" s="12">
        <v>1.0</v>
      </c>
      <c r="AI1026" s="12" t="str">
        <f t="shared" si="155"/>
        <v>Graffiti</v>
      </c>
      <c r="AJ1026" s="12" t="str">
        <f t="shared" si="156"/>
        <v>graffiti</v>
      </c>
      <c r="AK1026" s="22" t="str">
        <f t="shared" si="157"/>
        <v>clean up/cover up</v>
      </c>
      <c r="AL1026" s="23" t="str">
        <f t="shared" si="158"/>
        <v>clean up/cover up</v>
      </c>
      <c r="AM1026" s="1" t="str">
        <f t="shared" si="159"/>
        <v>Trump Supporter</v>
      </c>
      <c r="AN1026" s="2" t="b">
        <f t="shared" si="160"/>
        <v>1</v>
      </c>
      <c r="AO1026" s="1" t="b">
        <f t="shared" si="161"/>
        <v>1</v>
      </c>
      <c r="AP1026" s="1" t="str">
        <f t="shared" si="162"/>
        <v>clean up/cover up</v>
      </c>
      <c r="AQ1026" s="1" t="b">
        <f t="shared" si="163"/>
        <v>0</v>
      </c>
      <c r="AR1026" s="1" t="b">
        <f t="shared" si="164"/>
        <v>0</v>
      </c>
      <c r="AS1026" s="1" t="b">
        <f t="shared" si="165"/>
        <v>1</v>
      </c>
      <c r="AT1026" s="1" t="str">
        <f t="shared" si="166"/>
        <v>police/sheriff</v>
      </c>
      <c r="AU1026" s="1" t="b">
        <f t="shared" si="167"/>
        <v>0</v>
      </c>
      <c r="AV1026" s="1" t="b">
        <f t="shared" si="168"/>
        <v>0</v>
      </c>
      <c r="AW1026" s="1" t="str">
        <f t="shared" si="169"/>
        <v>None</v>
      </c>
      <c r="AX1026" s="1" t="b">
        <f t="shared" si="170"/>
        <v>0</v>
      </c>
      <c r="AY1026" s="1" t="b">
        <f t="shared" si="171"/>
        <v>0</v>
      </c>
      <c r="AZ1026" s="1" t="b">
        <f t="shared" si="172"/>
        <v>0</v>
      </c>
      <c r="BA1026" s="1" t="b">
        <f t="shared" si="173"/>
        <v>0</v>
      </c>
      <c r="BB1026" s="1" t="b">
        <f t="shared" si="174"/>
        <v>1</v>
      </c>
    </row>
    <row r="1027">
      <c r="A1027" s="16" t="s">
        <v>4308</v>
      </c>
      <c r="B1027" s="17">
        <v>42797.0</v>
      </c>
      <c r="C1027" s="4" t="s">
        <v>4309</v>
      </c>
      <c r="D1027" s="3" t="s">
        <v>210</v>
      </c>
      <c r="E1027" s="3" t="s">
        <v>53</v>
      </c>
      <c r="F1027" s="18" t="s">
        <v>139</v>
      </c>
      <c r="G1027" s="6"/>
      <c r="H1027" s="6"/>
      <c r="I1027" s="25"/>
      <c r="J1027" s="104" t="s">
        <v>159</v>
      </c>
      <c r="K1027" s="19" t="s">
        <v>83</v>
      </c>
      <c r="L1027" s="3" t="s">
        <v>4310</v>
      </c>
      <c r="M1027" s="3" t="s">
        <v>4288</v>
      </c>
      <c r="N1027" s="3" t="s">
        <v>4283</v>
      </c>
      <c r="O1027" s="3" t="s">
        <v>860</v>
      </c>
      <c r="P1027" s="260" t="s">
        <v>4311</v>
      </c>
      <c r="Q1027" s="21"/>
      <c r="R1027" s="21"/>
      <c r="S1027" s="3"/>
      <c r="T1027" s="7" t="s">
        <v>4312</v>
      </c>
      <c r="U1027" s="25"/>
      <c r="V1027" s="5" t="s">
        <v>68</v>
      </c>
      <c r="W1027" s="5" t="s">
        <v>111</v>
      </c>
      <c r="X1027" s="5" t="str">
        <f t="shared" si="151"/>
        <v>community members
letters/statements</v>
      </c>
      <c r="Y1027" s="5" t="s">
        <v>68</v>
      </c>
      <c r="Z1027" s="5" t="s">
        <v>71</v>
      </c>
      <c r="AA1027" s="5" t="str">
        <f t="shared" si="152"/>
        <v>community members
other</v>
      </c>
      <c r="AB1027" s="12"/>
      <c r="AC1027" s="12"/>
      <c r="AD1027" s="5" t="str">
        <f t="shared" si="153"/>
        <v>
</v>
      </c>
      <c r="AE1027" s="12"/>
      <c r="AF1027" s="12"/>
      <c r="AG1027" s="12" t="str">
        <f t="shared" si="154"/>
        <v>
</v>
      </c>
      <c r="AH1027" s="12">
        <v>2.0</v>
      </c>
      <c r="AI1027" s="12" t="str">
        <f t="shared" si="155"/>
        <v>Symbol</v>
      </c>
      <c r="AJ1027" s="12" t="str">
        <f t="shared" si="156"/>
        <v>hate-symbol</v>
      </c>
      <c r="AK1027" s="22" t="str">
        <f t="shared" si="157"/>
        <v>letters/statements, other</v>
      </c>
      <c r="AL1027" s="23" t="str">
        <f t="shared" si="158"/>
        <v>community members, community members</v>
      </c>
      <c r="AM1027" s="1" t="str">
        <f t="shared" si="159"/>
        <v/>
      </c>
      <c r="AN1027" s="2" t="b">
        <f t="shared" si="160"/>
        <v>0</v>
      </c>
      <c r="AO1027" s="1" t="b">
        <f t="shared" si="161"/>
        <v>0</v>
      </c>
      <c r="AP1027" s="1" t="str">
        <f t="shared" si="162"/>
        <v>no involvement</v>
      </c>
      <c r="AQ1027" s="1" t="b">
        <f t="shared" si="163"/>
        <v>0</v>
      </c>
      <c r="AR1027" s="1" t="b">
        <f t="shared" si="164"/>
        <v>1</v>
      </c>
      <c r="AS1027" s="1" t="b">
        <f t="shared" si="165"/>
        <v>0</v>
      </c>
      <c r="AT1027" s="1" t="str">
        <f t="shared" si="166"/>
        <v>None</v>
      </c>
      <c r="AU1027" s="1" t="b">
        <f t="shared" si="167"/>
        <v>0</v>
      </c>
      <c r="AV1027" s="1" t="b">
        <f t="shared" si="168"/>
        <v>1</v>
      </c>
      <c r="AW1027" s="1" t="str">
        <f t="shared" si="169"/>
        <v>community members</v>
      </c>
      <c r="AX1027" s="1" t="b">
        <f t="shared" si="170"/>
        <v>0</v>
      </c>
      <c r="AY1027" s="1" t="b">
        <f t="shared" si="171"/>
        <v>0</v>
      </c>
      <c r="AZ1027" s="1" t="b">
        <f t="shared" si="172"/>
        <v>0</v>
      </c>
      <c r="BA1027" s="1" t="b">
        <f t="shared" si="173"/>
        <v>0</v>
      </c>
      <c r="BB1027" s="1" t="b">
        <f t="shared" si="174"/>
        <v>0</v>
      </c>
    </row>
    <row r="1028">
      <c r="A1028" s="16" t="s">
        <v>4313</v>
      </c>
      <c r="B1028" s="17">
        <v>42813.0</v>
      </c>
      <c r="C1028" s="4" t="s">
        <v>476</v>
      </c>
      <c r="D1028" s="3" t="s">
        <v>477</v>
      </c>
      <c r="E1028" s="3" t="s">
        <v>53</v>
      </c>
      <c r="F1028" s="18" t="s">
        <v>82</v>
      </c>
      <c r="G1028" s="26"/>
      <c r="H1028" s="26"/>
      <c r="I1028" s="7" t="s">
        <v>4314</v>
      </c>
      <c r="J1028" s="27"/>
      <c r="K1028" s="19" t="s">
        <v>83</v>
      </c>
      <c r="L1028" s="3" t="s">
        <v>146</v>
      </c>
      <c r="M1028" s="3" t="s">
        <v>4315</v>
      </c>
      <c r="N1028" s="3" t="s">
        <v>4283</v>
      </c>
      <c r="O1028" s="3" t="s">
        <v>468</v>
      </c>
      <c r="P1028" s="260" t="s">
        <v>4316</v>
      </c>
      <c r="Q1028" s="3" t="s">
        <v>134</v>
      </c>
      <c r="R1028" s="12"/>
      <c r="S1028" s="21"/>
      <c r="T1028" s="7" t="s">
        <v>4317</v>
      </c>
      <c r="U1028" s="25"/>
      <c r="V1028" s="5" t="s">
        <v>68</v>
      </c>
      <c r="W1028" s="5" t="s">
        <v>92</v>
      </c>
      <c r="X1028" s="5" t="str">
        <f t="shared" si="151"/>
        <v>community members
gathering/protest/vigil/demonstration</v>
      </c>
      <c r="Y1028" s="5" t="s">
        <v>163</v>
      </c>
      <c r="Z1028" s="5" t="s">
        <v>92</v>
      </c>
      <c r="AA1028" s="5" t="str">
        <f t="shared" si="152"/>
        <v>religious leaders
gathering/protest/vigil/demonstration</v>
      </c>
      <c r="AB1028" s="5" t="s">
        <v>109</v>
      </c>
      <c r="AC1028" s="5" t="s">
        <v>92</v>
      </c>
      <c r="AD1028" s="5" t="str">
        <f t="shared" si="153"/>
        <v>mayor/council member
gathering/protest/vigil/demonstration</v>
      </c>
      <c r="AE1028" s="12"/>
      <c r="AF1028" s="12"/>
      <c r="AG1028" s="12" t="str">
        <f t="shared" si="154"/>
        <v>
</v>
      </c>
      <c r="AH1028" s="12">
        <v>3.0</v>
      </c>
      <c r="AI1028" s="12" t="str">
        <f t="shared" si="155"/>
        <v>Other</v>
      </c>
      <c r="AJ1028" s="12" t="str">
        <f t="shared" si="156"/>
        <v>none</v>
      </c>
      <c r="AK1028" s="22" t="str">
        <f t="shared" si="157"/>
        <v>gathering/protest/vigil/demonstration, gathering/protest/vigil/demonstration, gathering/protest/vigil/demonstration</v>
      </c>
      <c r="AL1028" s="23" t="str">
        <f t="shared" si="158"/>
        <v>community members, religious leaders, mayor/council member</v>
      </c>
      <c r="AM1028" s="1" t="str">
        <f t="shared" si="159"/>
        <v>Jewish Community</v>
      </c>
      <c r="AN1028" s="2" t="b">
        <f t="shared" si="160"/>
        <v>0</v>
      </c>
      <c r="AO1028" s="1" t="b">
        <f t="shared" si="161"/>
        <v>0</v>
      </c>
      <c r="AP1028" s="1" t="str">
        <f t="shared" si="162"/>
        <v>no involvement</v>
      </c>
      <c r="AQ1028" s="1" t="b">
        <f t="shared" si="163"/>
        <v>1</v>
      </c>
      <c r="AR1028" s="1" t="b">
        <f t="shared" si="164"/>
        <v>0</v>
      </c>
      <c r="AS1028" s="1" t="b">
        <f t="shared" si="165"/>
        <v>0</v>
      </c>
      <c r="AT1028" s="1" t="str">
        <f t="shared" si="166"/>
        <v>None</v>
      </c>
      <c r="AU1028" s="1" t="b">
        <f t="shared" si="167"/>
        <v>0</v>
      </c>
      <c r="AV1028" s="1" t="b">
        <f t="shared" si="168"/>
        <v>0</v>
      </c>
      <c r="AW1028" s="1" t="str">
        <f t="shared" si="169"/>
        <v>None</v>
      </c>
      <c r="AX1028" s="1" t="b">
        <f t="shared" si="170"/>
        <v>0</v>
      </c>
      <c r="AY1028" s="1" t="b">
        <f t="shared" si="171"/>
        <v>1</v>
      </c>
      <c r="AZ1028" s="1" t="b">
        <f t="shared" si="172"/>
        <v>0</v>
      </c>
      <c r="BA1028" s="1" t="b">
        <f t="shared" si="173"/>
        <v>1</v>
      </c>
      <c r="BB1028" s="1" t="b">
        <f t="shared" si="174"/>
        <v>0</v>
      </c>
    </row>
    <row r="1029">
      <c r="A1029" s="16" t="s">
        <v>4318</v>
      </c>
      <c r="B1029" s="17">
        <v>42814.0</v>
      </c>
      <c r="C1029" s="4" t="s">
        <v>4319</v>
      </c>
      <c r="D1029" s="3" t="s">
        <v>1031</v>
      </c>
      <c r="E1029" s="3" t="s">
        <v>53</v>
      </c>
      <c r="F1029" s="18" t="s">
        <v>55</v>
      </c>
      <c r="G1029" s="6" t="s">
        <v>115</v>
      </c>
      <c r="H1029" s="6"/>
      <c r="I1029" s="25"/>
      <c r="J1029" s="27"/>
      <c r="K1029" s="19" t="s">
        <v>83</v>
      </c>
      <c r="L1029" s="3" t="s">
        <v>59</v>
      </c>
      <c r="M1029" s="3" t="s">
        <v>2532</v>
      </c>
      <c r="N1029" s="3" t="s">
        <v>4283</v>
      </c>
      <c r="O1029" s="3" t="s">
        <v>4320</v>
      </c>
      <c r="P1029" s="74"/>
      <c r="Q1029" s="21"/>
      <c r="R1029" s="3"/>
      <c r="S1029" s="21"/>
      <c r="T1029" s="7" t="s">
        <v>561</v>
      </c>
      <c r="U1029" s="7" t="s">
        <v>4321</v>
      </c>
      <c r="V1029" s="5" t="s">
        <v>70</v>
      </c>
      <c r="W1029" s="5" t="s">
        <v>71</v>
      </c>
      <c r="X1029" s="5" t="str">
        <f t="shared" si="151"/>
        <v>police/sheriff
other</v>
      </c>
      <c r="Y1029" s="12"/>
      <c r="Z1029" s="5"/>
      <c r="AA1029" s="5" t="str">
        <f t="shared" si="152"/>
        <v>
</v>
      </c>
      <c r="AB1029" s="12"/>
      <c r="AC1029" s="12"/>
      <c r="AD1029" s="5" t="str">
        <f t="shared" si="153"/>
        <v>
</v>
      </c>
      <c r="AE1029" s="12"/>
      <c r="AF1029" s="12"/>
      <c r="AG1029" s="12" t="str">
        <f t="shared" si="154"/>
        <v>
</v>
      </c>
      <c r="AH1029" s="12">
        <v>1.0</v>
      </c>
      <c r="AI1029" s="12" t="str">
        <f t="shared" si="155"/>
        <v>Graffiti</v>
      </c>
      <c r="AJ1029" s="12" t="str">
        <f t="shared" si="156"/>
        <v>graffiti</v>
      </c>
      <c r="AK1029" s="22" t="str">
        <f t="shared" si="157"/>
        <v>other</v>
      </c>
      <c r="AL1029" s="23" t="str">
        <f t="shared" si="158"/>
        <v>other</v>
      </c>
      <c r="AM1029" s="1" t="str">
        <f t="shared" si="159"/>
        <v/>
      </c>
      <c r="AN1029" s="2" t="b">
        <f t="shared" si="160"/>
        <v>0</v>
      </c>
      <c r="AO1029" s="1" t="b">
        <f t="shared" si="161"/>
        <v>1</v>
      </c>
      <c r="AP1029" s="1" t="str">
        <f t="shared" si="162"/>
        <v>other</v>
      </c>
      <c r="AQ1029" s="1" t="b">
        <f t="shared" si="163"/>
        <v>0</v>
      </c>
      <c r="AR1029" s="1" t="b">
        <f t="shared" si="164"/>
        <v>0</v>
      </c>
      <c r="AS1029" s="1" t="b">
        <f t="shared" si="165"/>
        <v>0</v>
      </c>
      <c r="AT1029" s="1" t="str">
        <f t="shared" si="166"/>
        <v>None</v>
      </c>
      <c r="AU1029" s="1" t="b">
        <f t="shared" si="167"/>
        <v>0</v>
      </c>
      <c r="AV1029" s="1" t="b">
        <f t="shared" si="168"/>
        <v>1</v>
      </c>
      <c r="AW1029" s="1" t="str">
        <f t="shared" si="169"/>
        <v>police/sheriff</v>
      </c>
      <c r="AX1029" s="1" t="b">
        <f t="shared" si="170"/>
        <v>0</v>
      </c>
      <c r="AY1029" s="1" t="b">
        <f t="shared" si="171"/>
        <v>0</v>
      </c>
      <c r="AZ1029" s="1" t="b">
        <f t="shared" si="172"/>
        <v>0</v>
      </c>
      <c r="BA1029" s="1" t="b">
        <f t="shared" si="173"/>
        <v>0</v>
      </c>
      <c r="BB1029" s="1" t="b">
        <f t="shared" si="174"/>
        <v>1</v>
      </c>
    </row>
    <row r="1030">
      <c r="A1030" s="16" t="s">
        <v>4322</v>
      </c>
      <c r="B1030" s="17">
        <v>42853.0</v>
      </c>
      <c r="C1030" s="4" t="s">
        <v>4127</v>
      </c>
      <c r="D1030" s="3" t="s">
        <v>1664</v>
      </c>
      <c r="E1030" s="3" t="s">
        <v>53</v>
      </c>
      <c r="F1030" s="18" t="s">
        <v>82</v>
      </c>
      <c r="G1030" s="26"/>
      <c r="H1030" s="26"/>
      <c r="I1030" s="25"/>
      <c r="J1030" s="27"/>
      <c r="K1030" s="19" t="s">
        <v>83</v>
      </c>
      <c r="L1030" s="3" t="s">
        <v>59</v>
      </c>
      <c r="M1030" s="3" t="s">
        <v>4323</v>
      </c>
      <c r="N1030" s="3" t="s">
        <v>4283</v>
      </c>
      <c r="O1030" s="10" t="s">
        <v>62</v>
      </c>
      <c r="P1030" s="20" t="s">
        <v>4324</v>
      </c>
      <c r="Q1030" s="21"/>
      <c r="R1030" s="21"/>
      <c r="S1030" s="21"/>
      <c r="T1030" s="25"/>
      <c r="U1030" s="25"/>
      <c r="V1030" s="12"/>
      <c r="W1030" s="5"/>
      <c r="X1030" s="5" t="str">
        <f t="shared" si="151"/>
        <v>
</v>
      </c>
      <c r="Y1030" s="12"/>
      <c r="Z1030" s="5"/>
      <c r="AA1030" s="5" t="str">
        <f t="shared" si="152"/>
        <v>
</v>
      </c>
      <c r="AB1030" s="12"/>
      <c r="AC1030" s="12"/>
      <c r="AD1030" s="5" t="str">
        <f t="shared" si="153"/>
        <v>
</v>
      </c>
      <c r="AE1030" s="12"/>
      <c r="AF1030" s="12"/>
      <c r="AG1030" s="12" t="str">
        <f t="shared" si="154"/>
        <v>
</v>
      </c>
      <c r="AH1030" s="12">
        <v>0.0</v>
      </c>
      <c r="AI1030" s="12" t="str">
        <f t="shared" si="155"/>
        <v>Other</v>
      </c>
      <c r="AJ1030" s="12" t="str">
        <f t="shared" si="156"/>
        <v>none</v>
      </c>
      <c r="AK1030" s="22" t="str">
        <f t="shared" si="157"/>
        <v/>
      </c>
      <c r="AL1030" s="23" t="str">
        <f t="shared" si="158"/>
        <v/>
      </c>
      <c r="AM1030" s="1" t="str">
        <f t="shared" si="159"/>
        <v/>
      </c>
      <c r="AN1030" s="2" t="b">
        <f t="shared" si="160"/>
        <v>0</v>
      </c>
      <c r="AO1030" s="1" t="b">
        <f t="shared" si="161"/>
        <v>0</v>
      </c>
      <c r="AP1030" s="1" t="str">
        <f t="shared" si="162"/>
        <v>no involvement</v>
      </c>
      <c r="AQ1030" s="1" t="b">
        <f t="shared" si="163"/>
        <v>0</v>
      </c>
      <c r="AR1030" s="1" t="b">
        <f t="shared" si="164"/>
        <v>0</v>
      </c>
      <c r="AS1030" s="1" t="b">
        <f t="shared" si="165"/>
        <v>0</v>
      </c>
      <c r="AT1030" s="1" t="str">
        <f t="shared" si="166"/>
        <v>None</v>
      </c>
      <c r="AU1030" s="1" t="b">
        <f t="shared" si="167"/>
        <v>0</v>
      </c>
      <c r="AV1030" s="1" t="b">
        <f t="shared" si="168"/>
        <v>0</v>
      </c>
      <c r="AW1030" s="1" t="str">
        <f t="shared" si="169"/>
        <v>None</v>
      </c>
      <c r="AX1030" s="1" t="b">
        <f t="shared" si="170"/>
        <v>0</v>
      </c>
      <c r="AY1030" s="1" t="b">
        <f t="shared" si="171"/>
        <v>0</v>
      </c>
      <c r="AZ1030" s="1" t="b">
        <f t="shared" si="172"/>
        <v>0</v>
      </c>
      <c r="BA1030" s="1" t="b">
        <f t="shared" si="173"/>
        <v>0</v>
      </c>
      <c r="BB1030" s="1" t="b">
        <f t="shared" si="174"/>
        <v>0</v>
      </c>
    </row>
    <row r="1031">
      <c r="A1031" s="16" t="s">
        <v>4325</v>
      </c>
      <c r="B1031" s="17">
        <v>42931.0</v>
      </c>
      <c r="C1031" s="4" t="s">
        <v>346</v>
      </c>
      <c r="D1031" s="3" t="s">
        <v>347</v>
      </c>
      <c r="E1031" s="3" t="s">
        <v>53</v>
      </c>
      <c r="F1031" s="18" t="s">
        <v>455</v>
      </c>
      <c r="G1031" s="6"/>
      <c r="H1031" s="6"/>
      <c r="I1031" s="7" t="s">
        <v>4326</v>
      </c>
      <c r="J1031" s="27"/>
      <c r="K1031" s="19" t="s">
        <v>83</v>
      </c>
      <c r="L1031" s="3" t="s">
        <v>151</v>
      </c>
      <c r="M1031" s="3" t="s">
        <v>4288</v>
      </c>
      <c r="N1031" s="3" t="s">
        <v>4283</v>
      </c>
      <c r="O1031" s="3" t="s">
        <v>297</v>
      </c>
      <c r="P1031" s="74"/>
      <c r="Q1031" s="3" t="s">
        <v>64</v>
      </c>
      <c r="R1031" s="21"/>
      <c r="S1031" s="21"/>
      <c r="T1031" s="7" t="s">
        <v>4327</v>
      </c>
      <c r="U1031" s="25"/>
      <c r="V1031" s="5" t="s">
        <v>179</v>
      </c>
      <c r="W1031" s="5" t="s">
        <v>69</v>
      </c>
      <c r="X1031" s="5" t="str">
        <f t="shared" si="151"/>
        <v>school administration
clean up/cover up</v>
      </c>
      <c r="Y1031" s="5" t="s">
        <v>70</v>
      </c>
      <c r="Z1031" s="5" t="s">
        <v>71</v>
      </c>
      <c r="AA1031" s="5" t="str">
        <f t="shared" si="152"/>
        <v>police/sheriff
other</v>
      </c>
      <c r="AB1031" s="5" t="s">
        <v>109</v>
      </c>
      <c r="AC1031" s="5" t="s">
        <v>111</v>
      </c>
      <c r="AD1031" s="5" t="str">
        <f t="shared" si="153"/>
        <v>mayor/council member
letters/statements</v>
      </c>
      <c r="AE1031" s="12"/>
      <c r="AF1031" s="12"/>
      <c r="AG1031" s="12" t="str">
        <f t="shared" si="154"/>
        <v>
</v>
      </c>
      <c r="AH1031" s="12">
        <v>3.0</v>
      </c>
      <c r="AI1031" s="12" t="str">
        <f t="shared" si="155"/>
        <v>Graffiti</v>
      </c>
      <c r="AJ1031" s="12" t="str">
        <f t="shared" si="156"/>
        <v>graffiti</v>
      </c>
      <c r="AK1031" s="22" t="str">
        <f t="shared" si="157"/>
        <v>clean up/cover up, other, letters/statements</v>
      </c>
      <c r="AL1031" s="23" t="str">
        <f t="shared" si="158"/>
        <v>school administration, police/sheriff, mayor/council member</v>
      </c>
      <c r="AM1031" s="1" t="str">
        <f t="shared" si="159"/>
        <v>Black American Community</v>
      </c>
      <c r="AN1031" s="2" t="b">
        <f t="shared" si="160"/>
        <v>0</v>
      </c>
      <c r="AO1031" s="1" t="b">
        <f t="shared" si="161"/>
        <v>1</v>
      </c>
      <c r="AP1031" s="1" t="str">
        <f t="shared" si="162"/>
        <v>other</v>
      </c>
      <c r="AQ1031" s="1" t="b">
        <f t="shared" si="163"/>
        <v>0</v>
      </c>
      <c r="AR1031" s="1" t="b">
        <f t="shared" si="164"/>
        <v>1</v>
      </c>
      <c r="AS1031" s="1" t="b">
        <f t="shared" si="165"/>
        <v>1</v>
      </c>
      <c r="AT1031" s="1" t="str">
        <f t="shared" si="166"/>
        <v>school administration</v>
      </c>
      <c r="AU1031" s="1" t="b">
        <f t="shared" si="167"/>
        <v>0</v>
      </c>
      <c r="AV1031" s="1" t="b">
        <f t="shared" si="168"/>
        <v>1</v>
      </c>
      <c r="AW1031" s="1" t="str">
        <f t="shared" si="169"/>
        <v>police/sheriff</v>
      </c>
      <c r="AX1031" s="1" t="b">
        <f t="shared" si="170"/>
        <v>0</v>
      </c>
      <c r="AY1031" s="1" t="b">
        <f t="shared" si="171"/>
        <v>0</v>
      </c>
      <c r="AZ1031" s="1" t="b">
        <f t="shared" si="172"/>
        <v>0</v>
      </c>
      <c r="BA1031" s="1" t="b">
        <f t="shared" si="173"/>
        <v>0</v>
      </c>
      <c r="BB1031" s="1" t="b">
        <f t="shared" si="174"/>
        <v>1</v>
      </c>
    </row>
    <row r="1032">
      <c r="A1032" s="16" t="s">
        <v>4328</v>
      </c>
      <c r="B1032" s="17">
        <v>42995.0</v>
      </c>
      <c r="C1032" s="4" t="s">
        <v>320</v>
      </c>
      <c r="D1032" s="3" t="s">
        <v>201</v>
      </c>
      <c r="E1032" s="3" t="s">
        <v>53</v>
      </c>
      <c r="F1032" s="18" t="s">
        <v>82</v>
      </c>
      <c r="G1032" s="18"/>
      <c r="H1032" s="18"/>
      <c r="I1032" s="25"/>
      <c r="J1032" s="27" t="s">
        <v>222</v>
      </c>
      <c r="K1032" s="19" t="s">
        <v>132</v>
      </c>
      <c r="L1032" s="3" t="s">
        <v>146</v>
      </c>
      <c r="M1032" s="3" t="s">
        <v>4283</v>
      </c>
      <c r="N1032" s="3" t="s">
        <v>4283</v>
      </c>
      <c r="O1032" s="3" t="s">
        <v>493</v>
      </c>
      <c r="P1032" s="20" t="s">
        <v>4329</v>
      </c>
      <c r="Q1032" s="21"/>
      <c r="R1032" s="21"/>
      <c r="S1032" s="21"/>
      <c r="T1032" s="7" t="s">
        <v>4330</v>
      </c>
      <c r="U1032" s="25"/>
      <c r="V1032" s="5" t="s">
        <v>68</v>
      </c>
      <c r="W1032" s="5" t="s">
        <v>71</v>
      </c>
      <c r="X1032" s="5" t="str">
        <f t="shared" si="151"/>
        <v>community members
other</v>
      </c>
      <c r="Y1032" s="12"/>
      <c r="Z1032" s="12"/>
      <c r="AA1032" s="5" t="str">
        <f t="shared" si="152"/>
        <v>
</v>
      </c>
      <c r="AB1032" s="12"/>
      <c r="AC1032" s="12"/>
      <c r="AD1032" s="5" t="str">
        <f t="shared" si="153"/>
        <v>
</v>
      </c>
      <c r="AE1032" s="12"/>
      <c r="AF1032" s="12"/>
      <c r="AG1032" s="12" t="str">
        <f t="shared" si="154"/>
        <v>
</v>
      </c>
      <c r="AH1032" s="12">
        <v>1.0</v>
      </c>
      <c r="AI1032" s="12" t="str">
        <f t="shared" si="155"/>
        <v>Other</v>
      </c>
      <c r="AJ1032" s="12" t="str">
        <f t="shared" si="156"/>
        <v>none</v>
      </c>
      <c r="AK1032" s="22" t="str">
        <f t="shared" si="157"/>
        <v>other</v>
      </c>
      <c r="AL1032" s="23" t="str">
        <f t="shared" si="158"/>
        <v>other</v>
      </c>
      <c r="AM1032" s="1" t="str">
        <f t="shared" si="159"/>
        <v/>
      </c>
      <c r="AN1032" s="2" t="b">
        <f t="shared" si="160"/>
        <v>0</v>
      </c>
      <c r="AO1032" s="1" t="b">
        <f t="shared" si="161"/>
        <v>0</v>
      </c>
      <c r="AP1032" s="1" t="str">
        <f t="shared" si="162"/>
        <v>no involvement</v>
      </c>
      <c r="AQ1032" s="1" t="b">
        <f t="shared" si="163"/>
        <v>0</v>
      </c>
      <c r="AR1032" s="1" t="b">
        <f t="shared" si="164"/>
        <v>0</v>
      </c>
      <c r="AS1032" s="1" t="b">
        <f t="shared" si="165"/>
        <v>0</v>
      </c>
      <c r="AT1032" s="1" t="str">
        <f t="shared" si="166"/>
        <v>None</v>
      </c>
      <c r="AU1032" s="1" t="b">
        <f t="shared" si="167"/>
        <v>0</v>
      </c>
      <c r="AV1032" s="1" t="b">
        <f t="shared" si="168"/>
        <v>1</v>
      </c>
      <c r="AW1032" s="1" t="str">
        <f t="shared" si="169"/>
        <v>community members</v>
      </c>
      <c r="AX1032" s="1" t="b">
        <f t="shared" si="170"/>
        <v>0</v>
      </c>
      <c r="AY1032" s="1" t="b">
        <f t="shared" si="171"/>
        <v>0</v>
      </c>
      <c r="AZ1032" s="1" t="b">
        <f t="shared" si="172"/>
        <v>0</v>
      </c>
      <c r="BA1032" s="1" t="b">
        <f t="shared" si="173"/>
        <v>0</v>
      </c>
      <c r="BB1032" s="1" t="b">
        <f t="shared" si="174"/>
        <v>0</v>
      </c>
    </row>
    <row r="1033">
      <c r="A1033" s="16" t="s">
        <v>4331</v>
      </c>
      <c r="B1033" s="17">
        <v>43034.0</v>
      </c>
      <c r="C1033" s="4" t="s">
        <v>1840</v>
      </c>
      <c r="D1033" s="3" t="s">
        <v>210</v>
      </c>
      <c r="E1033" s="3" t="s">
        <v>53</v>
      </c>
      <c r="F1033" s="18" t="s">
        <v>54</v>
      </c>
      <c r="G1033" s="6" t="s">
        <v>999</v>
      </c>
      <c r="H1033" s="6"/>
      <c r="I1033" s="25"/>
      <c r="J1033" s="27"/>
      <c r="K1033" s="19" t="s">
        <v>83</v>
      </c>
      <c r="L1033" s="3" t="s">
        <v>151</v>
      </c>
      <c r="M1033" s="3" t="s">
        <v>4288</v>
      </c>
      <c r="N1033" s="3" t="s">
        <v>4283</v>
      </c>
      <c r="O1033" s="3" t="s">
        <v>326</v>
      </c>
      <c r="P1033" s="74"/>
      <c r="Q1033" s="21"/>
      <c r="R1033" s="21"/>
      <c r="S1033" s="21"/>
      <c r="T1033" s="7" t="s">
        <v>4332</v>
      </c>
      <c r="U1033" s="25"/>
      <c r="V1033" s="5" t="s">
        <v>164</v>
      </c>
      <c r="W1033" s="5" t="s">
        <v>111</v>
      </c>
      <c r="X1033" s="5" t="str">
        <f t="shared" si="151"/>
        <v>business owner
letters/statements</v>
      </c>
      <c r="Y1033" s="5" t="s">
        <v>164</v>
      </c>
      <c r="Z1033" s="5" t="s">
        <v>110</v>
      </c>
      <c r="AA1033" s="5" t="str">
        <f t="shared" si="152"/>
        <v>business owner
policy/committee/system creation</v>
      </c>
      <c r="AB1033" s="5" t="s">
        <v>70</v>
      </c>
      <c r="AC1033" s="5" t="s">
        <v>71</v>
      </c>
      <c r="AD1033" s="5" t="str">
        <f t="shared" si="153"/>
        <v>police/sheriff
other</v>
      </c>
      <c r="AE1033" s="12"/>
      <c r="AF1033" s="12"/>
      <c r="AG1033" s="12" t="str">
        <f t="shared" si="154"/>
        <v>
</v>
      </c>
      <c r="AH1033" s="12">
        <v>3.0</v>
      </c>
      <c r="AI1033" s="12" t="str">
        <f t="shared" si="155"/>
        <v>Vandalism</v>
      </c>
      <c r="AJ1033" s="12" t="str">
        <f t="shared" si="156"/>
        <v>vandalism</v>
      </c>
      <c r="AK1033" s="22" t="str">
        <f t="shared" si="157"/>
        <v>letters/statements, policy/committee/system creation, other</v>
      </c>
      <c r="AL1033" s="23" t="str">
        <f t="shared" si="158"/>
        <v>business owner, business owner, police/sheriff</v>
      </c>
      <c r="AM1033" s="1" t="str">
        <f t="shared" si="159"/>
        <v/>
      </c>
      <c r="AN1033" s="2" t="b">
        <f t="shared" si="160"/>
        <v>0</v>
      </c>
      <c r="AO1033" s="1" t="b">
        <f t="shared" si="161"/>
        <v>1</v>
      </c>
      <c r="AP1033" s="1" t="str">
        <f t="shared" si="162"/>
        <v>other</v>
      </c>
      <c r="AQ1033" s="1" t="b">
        <f t="shared" si="163"/>
        <v>0</v>
      </c>
      <c r="AR1033" s="1" t="b">
        <f t="shared" si="164"/>
        <v>1</v>
      </c>
      <c r="AS1033" s="1" t="b">
        <f t="shared" si="165"/>
        <v>0</v>
      </c>
      <c r="AT1033" s="1" t="str">
        <f t="shared" si="166"/>
        <v>None</v>
      </c>
      <c r="AU1033" s="1" t="b">
        <f t="shared" si="167"/>
        <v>0</v>
      </c>
      <c r="AV1033" s="1" t="b">
        <f t="shared" si="168"/>
        <v>1</v>
      </c>
      <c r="AW1033" s="1" t="str">
        <f t="shared" si="169"/>
        <v>police/sheriff</v>
      </c>
      <c r="AX1033" s="1" t="b">
        <f t="shared" si="170"/>
        <v>1</v>
      </c>
      <c r="AY1033" s="1" t="b">
        <f t="shared" si="171"/>
        <v>0</v>
      </c>
      <c r="AZ1033" s="1" t="b">
        <f t="shared" si="172"/>
        <v>0</v>
      </c>
      <c r="BA1033" s="1" t="b">
        <f t="shared" si="173"/>
        <v>1</v>
      </c>
      <c r="BB1033" s="1" t="b">
        <f t="shared" si="174"/>
        <v>1</v>
      </c>
    </row>
    <row r="1034">
      <c r="A1034" s="16" t="s">
        <v>4333</v>
      </c>
      <c r="B1034" s="17">
        <v>43034.0</v>
      </c>
      <c r="C1034" s="4" t="s">
        <v>395</v>
      </c>
      <c r="D1034" s="3" t="s">
        <v>333</v>
      </c>
      <c r="E1034" s="3" t="s">
        <v>96</v>
      </c>
      <c r="F1034" s="18" t="s">
        <v>82</v>
      </c>
      <c r="G1034" s="18"/>
      <c r="H1034" s="18"/>
      <c r="I1034" s="25"/>
      <c r="J1034" s="27"/>
      <c r="K1034" s="19" t="s">
        <v>83</v>
      </c>
      <c r="L1034" s="3" t="s">
        <v>146</v>
      </c>
      <c r="M1034" s="3" t="s">
        <v>4334</v>
      </c>
      <c r="N1034" s="3" t="s">
        <v>4283</v>
      </c>
      <c r="O1034" s="3" t="s">
        <v>4276</v>
      </c>
      <c r="P1034" s="74"/>
      <c r="Q1034" s="45" t="s">
        <v>134</v>
      </c>
      <c r="R1034" s="5"/>
      <c r="S1034" s="21"/>
      <c r="T1034" s="261"/>
      <c r="U1034" s="7" t="s">
        <v>4335</v>
      </c>
      <c r="V1034" s="5" t="s">
        <v>70</v>
      </c>
      <c r="W1034" s="5" t="s">
        <v>71</v>
      </c>
      <c r="X1034" s="5" t="str">
        <f t="shared" si="151"/>
        <v>police/sheriff
other</v>
      </c>
      <c r="Y1034" s="12"/>
      <c r="Z1034" s="5"/>
      <c r="AA1034" s="5" t="str">
        <f t="shared" si="152"/>
        <v>
</v>
      </c>
      <c r="AB1034" s="12"/>
      <c r="AC1034" s="12"/>
      <c r="AD1034" s="5" t="str">
        <f t="shared" si="153"/>
        <v>
</v>
      </c>
      <c r="AE1034" s="12"/>
      <c r="AF1034" s="12"/>
      <c r="AG1034" s="12" t="str">
        <f t="shared" si="154"/>
        <v>
</v>
      </c>
      <c r="AH1034" s="12">
        <v>1.0</v>
      </c>
      <c r="AI1034" s="12" t="str">
        <f t="shared" si="155"/>
        <v>Other</v>
      </c>
      <c r="AJ1034" s="12" t="str">
        <f t="shared" si="156"/>
        <v>none</v>
      </c>
      <c r="AK1034" s="22" t="str">
        <f t="shared" si="157"/>
        <v>other</v>
      </c>
      <c r="AL1034" s="39" t="str">
        <f t="shared" si="158"/>
        <v>other</v>
      </c>
      <c r="AM1034" s="1" t="str">
        <f t="shared" si="159"/>
        <v>Jewish Community</v>
      </c>
      <c r="AN1034" s="2" t="b">
        <f t="shared" si="160"/>
        <v>0</v>
      </c>
      <c r="AO1034" s="1" t="b">
        <f t="shared" si="161"/>
        <v>1</v>
      </c>
      <c r="AP1034" s="1" t="str">
        <f t="shared" si="162"/>
        <v>other</v>
      </c>
      <c r="AQ1034" s="1" t="b">
        <f t="shared" si="163"/>
        <v>0</v>
      </c>
      <c r="AR1034" s="1" t="b">
        <f t="shared" si="164"/>
        <v>0</v>
      </c>
      <c r="AS1034" s="1" t="b">
        <f t="shared" si="165"/>
        <v>0</v>
      </c>
      <c r="AT1034" s="1" t="str">
        <f t="shared" si="166"/>
        <v>None</v>
      </c>
      <c r="AU1034" s="1" t="b">
        <f t="shared" si="167"/>
        <v>0</v>
      </c>
      <c r="AV1034" s="1" t="b">
        <f t="shared" si="168"/>
        <v>1</v>
      </c>
      <c r="AW1034" s="1" t="str">
        <f t="shared" si="169"/>
        <v>police/sheriff</v>
      </c>
      <c r="AX1034" s="1" t="b">
        <f t="shared" si="170"/>
        <v>0</v>
      </c>
      <c r="AY1034" s="1" t="b">
        <f t="shared" si="171"/>
        <v>0</v>
      </c>
      <c r="AZ1034" s="1" t="b">
        <f t="shared" si="172"/>
        <v>0</v>
      </c>
      <c r="BA1034" s="1" t="b">
        <f t="shared" si="173"/>
        <v>0</v>
      </c>
      <c r="BB1034" s="1" t="b">
        <f t="shared" si="174"/>
        <v>1</v>
      </c>
    </row>
    <row r="1035">
      <c r="A1035" s="16" t="s">
        <v>4336</v>
      </c>
      <c r="B1035" s="17">
        <v>43035.0</v>
      </c>
      <c r="C1035" s="4" t="s">
        <v>1154</v>
      </c>
      <c r="D1035" s="3" t="s">
        <v>95</v>
      </c>
      <c r="E1035" s="3" t="s">
        <v>53</v>
      </c>
      <c r="F1035" s="18" t="s">
        <v>54</v>
      </c>
      <c r="G1035" s="6"/>
      <c r="H1035" s="6"/>
      <c r="I1035" s="25"/>
      <c r="J1035" s="27"/>
      <c r="K1035" s="19" t="s">
        <v>83</v>
      </c>
      <c r="L1035" s="3" t="s">
        <v>59</v>
      </c>
      <c r="M1035" s="3" t="s">
        <v>4337</v>
      </c>
      <c r="N1035" s="3" t="s">
        <v>4283</v>
      </c>
      <c r="O1035" s="3" t="s">
        <v>152</v>
      </c>
      <c r="P1035" s="74"/>
      <c r="Q1035" s="21"/>
      <c r="R1035" s="21"/>
      <c r="S1035" s="3" t="s">
        <v>88</v>
      </c>
      <c r="T1035" s="121" t="s">
        <v>4338</v>
      </c>
      <c r="U1035" s="7" t="s">
        <v>4339</v>
      </c>
      <c r="V1035" s="5" t="s">
        <v>78</v>
      </c>
      <c r="W1035" s="5" t="s">
        <v>69</v>
      </c>
      <c r="X1035" s="5" t="str">
        <f t="shared" si="151"/>
        <v>parks department
clean up/cover up</v>
      </c>
      <c r="Y1035" s="12"/>
      <c r="Z1035" s="5"/>
      <c r="AA1035" s="5" t="str">
        <f t="shared" si="152"/>
        <v>
</v>
      </c>
      <c r="AB1035" s="12"/>
      <c r="AC1035" s="12"/>
      <c r="AD1035" s="5" t="str">
        <f t="shared" si="153"/>
        <v>
</v>
      </c>
      <c r="AE1035" s="12"/>
      <c r="AF1035" s="12"/>
      <c r="AG1035" s="12" t="str">
        <f t="shared" si="154"/>
        <v>
</v>
      </c>
      <c r="AH1035" s="12">
        <v>1.0</v>
      </c>
      <c r="AI1035" s="12" t="str">
        <f t="shared" si="155"/>
        <v>Vandalism</v>
      </c>
      <c r="AJ1035" s="12" t="str">
        <f t="shared" si="156"/>
        <v>vandalism</v>
      </c>
      <c r="AK1035" s="22" t="str">
        <f t="shared" si="157"/>
        <v>clean up/cover up</v>
      </c>
      <c r="AL1035" s="23" t="str">
        <f t="shared" si="158"/>
        <v>clean up/cover up</v>
      </c>
      <c r="AM1035" s="1" t="str">
        <f t="shared" si="159"/>
        <v/>
      </c>
      <c r="AN1035" s="2" t="b">
        <f t="shared" si="160"/>
        <v>0</v>
      </c>
      <c r="AO1035" s="1" t="b">
        <f t="shared" si="161"/>
        <v>0</v>
      </c>
      <c r="AP1035" s="1" t="str">
        <f t="shared" si="162"/>
        <v>no involvement</v>
      </c>
      <c r="AQ1035" s="1" t="b">
        <f t="shared" si="163"/>
        <v>0</v>
      </c>
      <c r="AR1035" s="1" t="b">
        <f t="shared" si="164"/>
        <v>0</v>
      </c>
      <c r="AS1035" s="1" t="b">
        <f t="shared" si="165"/>
        <v>1</v>
      </c>
      <c r="AT1035" s="1" t="str">
        <f t="shared" si="166"/>
        <v>parks department</v>
      </c>
      <c r="AU1035" s="1" t="b">
        <f t="shared" si="167"/>
        <v>0</v>
      </c>
      <c r="AV1035" s="1" t="b">
        <f t="shared" si="168"/>
        <v>0</v>
      </c>
      <c r="AW1035" s="1" t="str">
        <f t="shared" si="169"/>
        <v>None</v>
      </c>
      <c r="AX1035" s="1" t="b">
        <f t="shared" si="170"/>
        <v>0</v>
      </c>
      <c r="AY1035" s="1" t="b">
        <f t="shared" si="171"/>
        <v>0</v>
      </c>
      <c r="AZ1035" s="1" t="b">
        <f t="shared" si="172"/>
        <v>0</v>
      </c>
      <c r="BA1035" s="1" t="b">
        <f t="shared" si="173"/>
        <v>0</v>
      </c>
      <c r="BB1035" s="1" t="b">
        <f t="shared" si="174"/>
        <v>1</v>
      </c>
    </row>
    <row r="1036">
      <c r="A1036" s="16" t="s">
        <v>4340</v>
      </c>
      <c r="B1036" s="17">
        <v>43179.0</v>
      </c>
      <c r="C1036" s="4" t="s">
        <v>209</v>
      </c>
      <c r="D1036" s="3" t="s">
        <v>210</v>
      </c>
      <c r="E1036" s="3" t="s">
        <v>659</v>
      </c>
      <c r="F1036" s="6" t="s">
        <v>4341</v>
      </c>
      <c r="G1036" s="6"/>
      <c r="H1036" s="6"/>
      <c r="I1036" s="25"/>
      <c r="J1036" s="27"/>
      <c r="K1036" s="19" t="s">
        <v>83</v>
      </c>
      <c r="L1036" s="3" t="s">
        <v>59</v>
      </c>
      <c r="M1036" s="3" t="s">
        <v>4288</v>
      </c>
      <c r="N1036" s="3" t="s">
        <v>4283</v>
      </c>
      <c r="O1036" s="10" t="s">
        <v>62</v>
      </c>
      <c r="P1036" s="20" t="s">
        <v>4342</v>
      </c>
      <c r="Q1036" s="21"/>
      <c r="R1036" s="3"/>
      <c r="S1036" s="21"/>
      <c r="T1036" s="7" t="s">
        <v>4343</v>
      </c>
      <c r="U1036" s="25"/>
      <c r="V1036" s="5" t="s">
        <v>68</v>
      </c>
      <c r="W1036" s="5" t="s">
        <v>111</v>
      </c>
      <c r="X1036" s="5" t="str">
        <f t="shared" si="151"/>
        <v>community members
letters/statements</v>
      </c>
      <c r="Y1036" s="5" t="s">
        <v>70</v>
      </c>
      <c r="Z1036" s="5" t="s">
        <v>71</v>
      </c>
      <c r="AA1036" s="5" t="str">
        <f t="shared" si="152"/>
        <v>police/sheriff
other</v>
      </c>
      <c r="AB1036" s="12"/>
      <c r="AC1036" s="12"/>
      <c r="AD1036" s="5" t="str">
        <f t="shared" si="153"/>
        <v>
</v>
      </c>
      <c r="AE1036" s="12"/>
      <c r="AF1036" s="12"/>
      <c r="AG1036" s="12" t="str">
        <f t="shared" si="154"/>
        <v>
</v>
      </c>
      <c r="AH1036" s="12">
        <v>2.0</v>
      </c>
      <c r="AI1036" s="12" t="str">
        <f t="shared" si="155"/>
        <v>Other</v>
      </c>
      <c r="AJ1036" s="12" t="str">
        <f t="shared" si="156"/>
        <v>other</v>
      </c>
      <c r="AK1036" s="22" t="str">
        <f t="shared" si="157"/>
        <v>letters/statements, other</v>
      </c>
      <c r="AL1036" s="23" t="str">
        <f t="shared" si="158"/>
        <v>community members, police/sheriff</v>
      </c>
      <c r="AM1036" s="1" t="str">
        <f t="shared" si="159"/>
        <v/>
      </c>
      <c r="AN1036" s="2" t="b">
        <f t="shared" si="160"/>
        <v>0</v>
      </c>
      <c r="AO1036" s="1" t="b">
        <f t="shared" si="161"/>
        <v>1</v>
      </c>
      <c r="AP1036" s="1" t="str">
        <f t="shared" si="162"/>
        <v>other</v>
      </c>
      <c r="AQ1036" s="1" t="b">
        <f t="shared" si="163"/>
        <v>0</v>
      </c>
      <c r="AR1036" s="1" t="b">
        <f t="shared" si="164"/>
        <v>1</v>
      </c>
      <c r="AS1036" s="1" t="b">
        <f t="shared" si="165"/>
        <v>0</v>
      </c>
      <c r="AT1036" s="1" t="str">
        <f t="shared" si="166"/>
        <v>None</v>
      </c>
      <c r="AU1036" s="1" t="b">
        <f t="shared" si="167"/>
        <v>0</v>
      </c>
      <c r="AV1036" s="1" t="b">
        <f t="shared" si="168"/>
        <v>1</v>
      </c>
      <c r="AW1036" s="1" t="str">
        <f t="shared" si="169"/>
        <v>police/sheriff</v>
      </c>
      <c r="AX1036" s="1" t="b">
        <f t="shared" si="170"/>
        <v>0</v>
      </c>
      <c r="AY1036" s="1" t="b">
        <f t="shared" si="171"/>
        <v>0</v>
      </c>
      <c r="AZ1036" s="1" t="b">
        <f t="shared" si="172"/>
        <v>0</v>
      </c>
      <c r="BA1036" s="1" t="b">
        <f t="shared" si="173"/>
        <v>0</v>
      </c>
      <c r="BB1036" s="1" t="b">
        <f t="shared" si="174"/>
        <v>1</v>
      </c>
    </row>
    <row r="1037">
      <c r="A1037" s="16" t="s">
        <v>4344</v>
      </c>
      <c r="B1037" s="17">
        <v>43209.0</v>
      </c>
      <c r="C1037" s="4" t="s">
        <v>3830</v>
      </c>
      <c r="D1037" s="3" t="s">
        <v>182</v>
      </c>
      <c r="E1037" s="3" t="s">
        <v>53</v>
      </c>
      <c r="F1037" s="18" t="s">
        <v>82</v>
      </c>
      <c r="G1037" s="26"/>
      <c r="H1037" s="26"/>
      <c r="I1037" s="25"/>
      <c r="J1037" s="27"/>
      <c r="K1037" s="19" t="s">
        <v>83</v>
      </c>
      <c r="L1037" s="3" t="s">
        <v>146</v>
      </c>
      <c r="M1037" s="3" t="s">
        <v>4283</v>
      </c>
      <c r="N1037" s="3" t="s">
        <v>4283</v>
      </c>
      <c r="O1037" s="3" t="s">
        <v>4345</v>
      </c>
      <c r="P1037" s="74"/>
      <c r="Q1037" s="21"/>
      <c r="R1037" s="21"/>
      <c r="S1037" s="21"/>
      <c r="T1037" s="46" t="s">
        <v>4346</v>
      </c>
      <c r="U1037" s="42" t="s">
        <v>1760</v>
      </c>
      <c r="V1037" s="5" t="s">
        <v>109</v>
      </c>
      <c r="W1037" s="5" t="s">
        <v>111</v>
      </c>
      <c r="X1037" s="5" t="str">
        <f t="shared" si="151"/>
        <v>mayor/council member
letters/statements</v>
      </c>
      <c r="Y1037" s="5" t="s">
        <v>70</v>
      </c>
      <c r="Z1037" s="5" t="s">
        <v>111</v>
      </c>
      <c r="AA1037" s="5" t="str">
        <f t="shared" si="152"/>
        <v>police/sheriff
letters/statements</v>
      </c>
      <c r="AB1037" s="5" t="s">
        <v>70</v>
      </c>
      <c r="AC1037" s="5" t="s">
        <v>110</v>
      </c>
      <c r="AD1037" s="5" t="str">
        <f t="shared" si="153"/>
        <v>police/sheriff
policy/committee/system creation</v>
      </c>
      <c r="AE1037" s="12"/>
      <c r="AF1037" s="12"/>
      <c r="AG1037" s="12" t="str">
        <f t="shared" si="154"/>
        <v>
</v>
      </c>
      <c r="AH1037" s="12">
        <v>3.0</v>
      </c>
      <c r="AI1037" s="12" t="str">
        <f t="shared" si="155"/>
        <v>Other</v>
      </c>
      <c r="AJ1037" s="12" t="str">
        <f t="shared" si="156"/>
        <v>none</v>
      </c>
      <c r="AK1037" s="22" t="str">
        <f t="shared" si="157"/>
        <v>letters/statements, letters/statements, policy/committee/system creation</v>
      </c>
      <c r="AL1037" s="23" t="str">
        <f t="shared" si="158"/>
        <v>mayor/council member, police/sheriff, police/sheriff</v>
      </c>
      <c r="AM1037" s="1" t="str">
        <f t="shared" si="159"/>
        <v/>
      </c>
      <c r="AN1037" s="2" t="b">
        <f t="shared" si="160"/>
        <v>0</v>
      </c>
      <c r="AO1037" s="1" t="b">
        <f t="shared" si="161"/>
        <v>1</v>
      </c>
      <c r="AP1037" s="1" t="str">
        <f t="shared" si="162"/>
        <v>letters/statements</v>
      </c>
      <c r="AQ1037" s="1" t="b">
        <f t="shared" si="163"/>
        <v>0</v>
      </c>
      <c r="AR1037" s="1" t="b">
        <f t="shared" si="164"/>
        <v>1</v>
      </c>
      <c r="AS1037" s="1" t="b">
        <f t="shared" si="165"/>
        <v>0</v>
      </c>
      <c r="AT1037" s="1" t="str">
        <f t="shared" si="166"/>
        <v>None</v>
      </c>
      <c r="AU1037" s="1" t="b">
        <f t="shared" si="167"/>
        <v>0</v>
      </c>
      <c r="AV1037" s="1" t="b">
        <f t="shared" si="168"/>
        <v>0</v>
      </c>
      <c r="AW1037" s="1" t="str">
        <f t="shared" si="169"/>
        <v>None</v>
      </c>
      <c r="AX1037" s="1" t="b">
        <f t="shared" si="170"/>
        <v>1</v>
      </c>
      <c r="AY1037" s="1" t="b">
        <f t="shared" si="171"/>
        <v>0</v>
      </c>
      <c r="AZ1037" s="1" t="b">
        <f t="shared" si="172"/>
        <v>0</v>
      </c>
      <c r="BA1037" s="1" t="b">
        <f t="shared" si="173"/>
        <v>1</v>
      </c>
      <c r="BB1037" s="1" t="b">
        <f t="shared" si="174"/>
        <v>1</v>
      </c>
    </row>
    <row r="1038">
      <c r="A1038" s="16" t="s">
        <v>4347</v>
      </c>
      <c r="B1038" s="17">
        <v>43210.0</v>
      </c>
      <c r="C1038" s="4" t="s">
        <v>1288</v>
      </c>
      <c r="D1038" s="3" t="s">
        <v>333</v>
      </c>
      <c r="E1038" s="3" t="s">
        <v>53</v>
      </c>
      <c r="F1038" s="18" t="s">
        <v>4348</v>
      </c>
      <c r="G1038" s="6"/>
      <c r="H1038" s="6"/>
      <c r="I1038" s="25"/>
      <c r="J1038" s="27"/>
      <c r="K1038" s="19" t="s">
        <v>83</v>
      </c>
      <c r="L1038" s="3" t="s">
        <v>151</v>
      </c>
      <c r="M1038" s="3" t="s">
        <v>2629</v>
      </c>
      <c r="N1038" s="3" t="s">
        <v>4283</v>
      </c>
      <c r="O1038" s="3" t="s">
        <v>682</v>
      </c>
      <c r="P1038" s="74"/>
      <c r="Q1038" s="21"/>
      <c r="R1038" s="21"/>
      <c r="S1038" s="21"/>
      <c r="T1038" s="7" t="s">
        <v>4349</v>
      </c>
      <c r="U1038" s="7" t="s">
        <v>4350</v>
      </c>
      <c r="V1038" s="5" t="s">
        <v>78</v>
      </c>
      <c r="W1038" s="5" t="s">
        <v>69</v>
      </c>
      <c r="X1038" s="5" t="str">
        <f t="shared" si="151"/>
        <v>parks department
clean up/cover up</v>
      </c>
      <c r="Y1038" s="5" t="s">
        <v>380</v>
      </c>
      <c r="Z1038" s="5" t="s">
        <v>111</v>
      </c>
      <c r="AA1038" s="5" t="str">
        <f t="shared" si="152"/>
        <v>representative/senator
letters/statements</v>
      </c>
      <c r="AB1038" s="5" t="s">
        <v>109</v>
      </c>
      <c r="AC1038" s="5" t="s">
        <v>111</v>
      </c>
      <c r="AD1038" s="5" t="str">
        <f t="shared" si="153"/>
        <v>mayor/council member
letters/statements</v>
      </c>
      <c r="AE1038" s="5" t="s">
        <v>163</v>
      </c>
      <c r="AF1038" s="5" t="s">
        <v>111</v>
      </c>
      <c r="AG1038" s="12" t="str">
        <f t="shared" si="154"/>
        <v>religious leaders
letters/statements</v>
      </c>
      <c r="AH1038" s="12">
        <v>4.0</v>
      </c>
      <c r="AI1038" s="12" t="str">
        <f t="shared" si="155"/>
        <v>Graffiti</v>
      </c>
      <c r="AJ1038" s="12" t="str">
        <f t="shared" si="156"/>
        <v>graffiti</v>
      </c>
      <c r="AK1038" s="22" t="str">
        <f t="shared" si="157"/>
        <v>clean up/cover up, letters/statements, letters/statements, letters/statements</v>
      </c>
      <c r="AL1038" s="23" t="str">
        <f t="shared" si="158"/>
        <v>parks department, representative/senator, mayor/council member, religious leaders</v>
      </c>
      <c r="AM1038" s="1" t="str">
        <f t="shared" si="159"/>
        <v/>
      </c>
      <c r="AN1038" s="2" t="b">
        <f t="shared" si="160"/>
        <v>0</v>
      </c>
      <c r="AO1038" s="1" t="b">
        <f t="shared" si="161"/>
        <v>0</v>
      </c>
      <c r="AP1038" s="1" t="str">
        <f t="shared" si="162"/>
        <v>no involvement</v>
      </c>
      <c r="AQ1038" s="1" t="b">
        <f t="shared" si="163"/>
        <v>1</v>
      </c>
      <c r="AR1038" s="1" t="b">
        <f t="shared" si="164"/>
        <v>1</v>
      </c>
      <c r="AS1038" s="1" t="b">
        <f t="shared" si="165"/>
        <v>1</v>
      </c>
      <c r="AT1038" s="1" t="str">
        <f t="shared" si="166"/>
        <v>parks department</v>
      </c>
      <c r="AU1038" s="1" t="b">
        <f t="shared" si="167"/>
        <v>0</v>
      </c>
      <c r="AV1038" s="1" t="b">
        <f t="shared" si="168"/>
        <v>0</v>
      </c>
      <c r="AW1038" s="1" t="str">
        <f t="shared" si="169"/>
        <v>None</v>
      </c>
      <c r="AX1038" s="1" t="b">
        <f t="shared" si="170"/>
        <v>0</v>
      </c>
      <c r="AY1038" s="1" t="b">
        <f t="shared" si="171"/>
        <v>0</v>
      </c>
      <c r="AZ1038" s="1" t="b">
        <f t="shared" si="172"/>
        <v>0</v>
      </c>
      <c r="BA1038" s="1" t="b">
        <f t="shared" si="173"/>
        <v>0</v>
      </c>
      <c r="BB1038" s="1" t="b">
        <f t="shared" si="174"/>
        <v>1</v>
      </c>
    </row>
    <row r="1039">
      <c r="A1039" s="127" t="s">
        <v>4351</v>
      </c>
      <c r="B1039" s="17">
        <v>43295.0</v>
      </c>
      <c r="C1039" s="4" t="s">
        <v>4352</v>
      </c>
      <c r="D1039" s="3" t="s">
        <v>618</v>
      </c>
      <c r="E1039" s="3" t="s">
        <v>53</v>
      </c>
      <c r="F1039" s="18" t="s">
        <v>82</v>
      </c>
      <c r="G1039" s="26"/>
      <c r="H1039" s="26"/>
      <c r="I1039" s="7" t="s">
        <v>4353</v>
      </c>
      <c r="J1039" s="27"/>
      <c r="K1039" s="19" t="s">
        <v>132</v>
      </c>
      <c r="L1039" s="3" t="s">
        <v>146</v>
      </c>
      <c r="M1039" s="3" t="s">
        <v>4354</v>
      </c>
      <c r="N1039" s="3" t="s">
        <v>4283</v>
      </c>
      <c r="O1039" s="3" t="s">
        <v>4355</v>
      </c>
      <c r="P1039" s="20" t="s">
        <v>4356</v>
      </c>
      <c r="Q1039" s="21"/>
      <c r="R1039" s="21"/>
      <c r="S1039" s="21"/>
      <c r="T1039" s="7" t="s">
        <v>4357</v>
      </c>
      <c r="U1039" s="11" t="s">
        <v>4358</v>
      </c>
      <c r="V1039" s="5" t="s">
        <v>68</v>
      </c>
      <c r="W1039" s="5" t="s">
        <v>69</v>
      </c>
      <c r="X1039" s="5" t="str">
        <f t="shared" si="151"/>
        <v>community members
clean up/cover up</v>
      </c>
      <c r="Y1039" s="5" t="s">
        <v>78</v>
      </c>
      <c r="Z1039" s="5" t="s">
        <v>69</v>
      </c>
      <c r="AA1039" s="5" t="str">
        <f t="shared" si="152"/>
        <v>parks department
clean up/cover up</v>
      </c>
      <c r="AB1039" s="12"/>
      <c r="AC1039" s="12"/>
      <c r="AD1039" s="5" t="str">
        <f t="shared" si="153"/>
        <v>
</v>
      </c>
      <c r="AE1039" s="12"/>
      <c r="AF1039" s="12"/>
      <c r="AG1039" s="12" t="str">
        <f t="shared" si="154"/>
        <v>
</v>
      </c>
      <c r="AH1039" s="12">
        <v>2.0</v>
      </c>
      <c r="AI1039" s="12" t="str">
        <f t="shared" si="155"/>
        <v>Other</v>
      </c>
      <c r="AJ1039" s="12" t="str">
        <f t="shared" si="156"/>
        <v>none</v>
      </c>
      <c r="AK1039" s="22" t="str">
        <f t="shared" si="157"/>
        <v>clean up/cover up, clean up/cover up</v>
      </c>
      <c r="AL1039" s="23" t="str">
        <f t="shared" si="158"/>
        <v>community members, parks department</v>
      </c>
      <c r="AM1039" s="1" t="str">
        <f t="shared" si="159"/>
        <v/>
      </c>
      <c r="AN1039" s="2" t="b">
        <f t="shared" si="160"/>
        <v>0</v>
      </c>
      <c r="AO1039" s="1" t="b">
        <f t="shared" si="161"/>
        <v>0</v>
      </c>
      <c r="AP1039" s="1" t="str">
        <f t="shared" si="162"/>
        <v>no involvement</v>
      </c>
      <c r="AQ1039" s="1" t="b">
        <f t="shared" si="163"/>
        <v>0</v>
      </c>
      <c r="AR1039" s="1" t="b">
        <f t="shared" si="164"/>
        <v>0</v>
      </c>
      <c r="AS1039" s="1" t="b">
        <f t="shared" si="165"/>
        <v>1</v>
      </c>
      <c r="AT1039" s="1" t="str">
        <f t="shared" si="166"/>
        <v>community members</v>
      </c>
      <c r="AU1039" s="1" t="b">
        <f t="shared" si="167"/>
        <v>0</v>
      </c>
      <c r="AV1039" s="1" t="b">
        <f t="shared" si="168"/>
        <v>0</v>
      </c>
      <c r="AW1039" s="1" t="str">
        <f t="shared" si="169"/>
        <v>None</v>
      </c>
      <c r="AX1039" s="1" t="b">
        <f t="shared" si="170"/>
        <v>0</v>
      </c>
      <c r="AY1039" s="1" t="b">
        <f t="shared" si="171"/>
        <v>0</v>
      </c>
      <c r="AZ1039" s="1" t="b">
        <f t="shared" si="172"/>
        <v>0</v>
      </c>
      <c r="BA1039" s="1" t="b">
        <f t="shared" si="173"/>
        <v>0</v>
      </c>
      <c r="BB1039" s="1" t="b">
        <f t="shared" si="174"/>
        <v>1</v>
      </c>
    </row>
    <row r="1040">
      <c r="A1040" s="16" t="s">
        <v>4359</v>
      </c>
      <c r="B1040" s="17">
        <v>43338.0</v>
      </c>
      <c r="C1040" s="4" t="s">
        <v>395</v>
      </c>
      <c r="D1040" s="3" t="s">
        <v>333</v>
      </c>
      <c r="E1040" s="3" t="s">
        <v>53</v>
      </c>
      <c r="F1040" s="18" t="s">
        <v>502</v>
      </c>
      <c r="G1040" s="6" t="s">
        <v>4360</v>
      </c>
      <c r="H1040" s="6" t="s">
        <v>1668</v>
      </c>
      <c r="I1040" s="7" t="s">
        <v>4361</v>
      </c>
      <c r="J1040" s="27"/>
      <c r="K1040" s="19" t="s">
        <v>132</v>
      </c>
      <c r="L1040" s="3" t="s">
        <v>146</v>
      </c>
      <c r="M1040" s="3" t="s">
        <v>4362</v>
      </c>
      <c r="N1040" s="3" t="s">
        <v>4283</v>
      </c>
      <c r="O1040" s="3" t="s">
        <v>4363</v>
      </c>
      <c r="P1040" s="21"/>
      <c r="Q1040" s="21"/>
      <c r="R1040" s="21"/>
      <c r="S1040" s="3" t="s">
        <v>126</v>
      </c>
      <c r="T1040" s="230" t="s">
        <v>4364</v>
      </c>
      <c r="U1040" s="7" t="s">
        <v>4365</v>
      </c>
      <c r="V1040" s="5" t="s">
        <v>70</v>
      </c>
      <c r="W1040" s="5" t="s">
        <v>71</v>
      </c>
      <c r="X1040" s="5" t="str">
        <f t="shared" si="151"/>
        <v>police/sheriff
other</v>
      </c>
      <c r="Y1040" s="5" t="s">
        <v>68</v>
      </c>
      <c r="Z1040" s="5" t="s">
        <v>69</v>
      </c>
      <c r="AA1040" s="5" t="str">
        <f t="shared" si="152"/>
        <v>community members
clean up/cover up</v>
      </c>
      <c r="AB1040" s="5"/>
      <c r="AC1040" s="5"/>
      <c r="AD1040" s="5" t="str">
        <f t="shared" si="153"/>
        <v>
</v>
      </c>
      <c r="AE1040" s="5"/>
      <c r="AF1040" s="5"/>
      <c r="AG1040" s="12" t="str">
        <f t="shared" si="154"/>
        <v>
</v>
      </c>
      <c r="AH1040" s="12">
        <v>2.0</v>
      </c>
      <c r="AI1040" s="12" t="str">
        <f t="shared" si="155"/>
        <v>Symbol</v>
      </c>
      <c r="AJ1040" s="12" t="str">
        <f t="shared" si="156"/>
        <v>other</v>
      </c>
      <c r="AK1040" s="22" t="str">
        <f t="shared" si="157"/>
        <v>other, clean up/cover up</v>
      </c>
      <c r="AL1040" s="23" t="str">
        <f t="shared" si="158"/>
        <v>police/sheriff, community members</v>
      </c>
      <c r="AM1040" s="1" t="str">
        <f t="shared" si="159"/>
        <v/>
      </c>
      <c r="AN1040" s="2" t="b">
        <f t="shared" si="160"/>
        <v>0</v>
      </c>
      <c r="AO1040" s="1" t="b">
        <f t="shared" si="161"/>
        <v>1</v>
      </c>
      <c r="AP1040" s="1" t="str">
        <f t="shared" si="162"/>
        <v>other</v>
      </c>
      <c r="AQ1040" s="1" t="b">
        <f t="shared" si="163"/>
        <v>0</v>
      </c>
      <c r="AR1040" s="1" t="b">
        <f t="shared" si="164"/>
        <v>0</v>
      </c>
      <c r="AS1040" s="1" t="b">
        <f t="shared" si="165"/>
        <v>1</v>
      </c>
      <c r="AT1040" s="1" t="str">
        <f t="shared" si="166"/>
        <v>community members</v>
      </c>
      <c r="AU1040" s="1" t="b">
        <f t="shared" si="167"/>
        <v>0</v>
      </c>
      <c r="AV1040" s="1" t="b">
        <f t="shared" si="168"/>
        <v>1</v>
      </c>
      <c r="AW1040" s="1" t="str">
        <f t="shared" si="169"/>
        <v>police/sheriff</v>
      </c>
      <c r="AX1040" s="1" t="b">
        <f t="shared" si="170"/>
        <v>0</v>
      </c>
      <c r="AY1040" s="1" t="b">
        <f t="shared" si="171"/>
        <v>0</v>
      </c>
      <c r="AZ1040" s="1" t="b">
        <f t="shared" si="172"/>
        <v>0</v>
      </c>
      <c r="BA1040" s="1" t="b">
        <f t="shared" si="173"/>
        <v>0</v>
      </c>
      <c r="BB1040" s="1" t="b">
        <f t="shared" si="174"/>
        <v>1</v>
      </c>
    </row>
    <row r="1041">
      <c r="A1041" s="16" t="s">
        <v>4366</v>
      </c>
      <c r="B1041" s="17">
        <v>43343.0</v>
      </c>
      <c r="C1041" s="4" t="s">
        <v>1288</v>
      </c>
      <c r="D1041" s="3" t="s">
        <v>333</v>
      </c>
      <c r="E1041" s="3" t="s">
        <v>870</v>
      </c>
      <c r="F1041" s="18" t="s">
        <v>876</v>
      </c>
      <c r="G1041" s="6"/>
      <c r="H1041" s="6"/>
      <c r="I1041" s="7" t="s">
        <v>4367</v>
      </c>
      <c r="J1041" s="27"/>
      <c r="K1041" s="19" t="s">
        <v>132</v>
      </c>
      <c r="L1041" s="3" t="s">
        <v>146</v>
      </c>
      <c r="M1041" s="3" t="s">
        <v>4362</v>
      </c>
      <c r="N1041" s="3" t="s">
        <v>4283</v>
      </c>
      <c r="O1041" s="3" t="s">
        <v>4363</v>
      </c>
      <c r="P1041" s="20" t="s">
        <v>4368</v>
      </c>
      <c r="Q1041" s="21"/>
      <c r="R1041" s="3"/>
      <c r="S1041" s="3" t="s">
        <v>88</v>
      </c>
      <c r="T1041" s="7" t="s">
        <v>4369</v>
      </c>
      <c r="U1041" s="7" t="s">
        <v>4370</v>
      </c>
      <c r="V1041" s="5" t="s">
        <v>70</v>
      </c>
      <c r="W1041" s="5" t="s">
        <v>42</v>
      </c>
      <c r="X1041" s="5" t="str">
        <f t="shared" si="151"/>
        <v>police/sheriff
suspension/denial of access to space</v>
      </c>
      <c r="Y1041" s="12"/>
      <c r="Z1041" s="5"/>
      <c r="AA1041" s="5" t="str">
        <f t="shared" si="152"/>
        <v>
</v>
      </c>
      <c r="AB1041" s="12"/>
      <c r="AC1041" s="12"/>
      <c r="AD1041" s="5" t="str">
        <f t="shared" si="153"/>
        <v>
</v>
      </c>
      <c r="AE1041" s="12"/>
      <c r="AF1041" s="12"/>
      <c r="AG1041" s="12" t="str">
        <f t="shared" si="154"/>
        <v>
</v>
      </c>
      <c r="AH1041" s="12">
        <v>1.0</v>
      </c>
      <c r="AI1041" s="12" t="str">
        <f t="shared" si="155"/>
        <v>Symbol</v>
      </c>
      <c r="AJ1041" s="12" t="str">
        <f t="shared" si="156"/>
        <v>other</v>
      </c>
      <c r="AK1041" s="22" t="str">
        <f t="shared" si="157"/>
        <v>suspension/denial of access to space</v>
      </c>
      <c r="AL1041" s="23" t="str">
        <f t="shared" si="158"/>
        <v>suspension/denial of access to space</v>
      </c>
      <c r="AM1041" s="1" t="str">
        <f t="shared" si="159"/>
        <v/>
      </c>
      <c r="AN1041" s="2" t="b">
        <f t="shared" si="160"/>
        <v>0</v>
      </c>
      <c r="AO1041" s="1" t="b">
        <f t="shared" si="161"/>
        <v>1</v>
      </c>
      <c r="AP1041" s="1" t="str">
        <f t="shared" si="162"/>
        <v>suspension/denial of access to space</v>
      </c>
      <c r="AQ1041" s="1" t="b">
        <f t="shared" si="163"/>
        <v>0</v>
      </c>
      <c r="AR1041" s="1" t="b">
        <f t="shared" si="164"/>
        <v>0</v>
      </c>
      <c r="AS1041" s="1" t="b">
        <f t="shared" si="165"/>
        <v>0</v>
      </c>
      <c r="AT1041" s="1" t="str">
        <f t="shared" si="166"/>
        <v>None</v>
      </c>
      <c r="AU1041" s="1" t="b">
        <f t="shared" si="167"/>
        <v>1</v>
      </c>
      <c r="AV1041" s="1" t="b">
        <f t="shared" si="168"/>
        <v>0</v>
      </c>
      <c r="AW1041" s="1" t="str">
        <f t="shared" si="169"/>
        <v>None</v>
      </c>
      <c r="AX1041" s="1" t="b">
        <f t="shared" si="170"/>
        <v>0</v>
      </c>
      <c r="AY1041" s="1" t="b">
        <f t="shared" si="171"/>
        <v>0</v>
      </c>
      <c r="AZ1041" s="1" t="b">
        <f t="shared" si="172"/>
        <v>0</v>
      </c>
      <c r="BA1041" s="1" t="b">
        <f t="shared" si="173"/>
        <v>0</v>
      </c>
      <c r="BB1041" s="1" t="b">
        <f t="shared" si="174"/>
        <v>1</v>
      </c>
    </row>
    <row r="1042">
      <c r="A1042" s="16" t="s">
        <v>4371</v>
      </c>
      <c r="B1042" s="17">
        <v>43394.0</v>
      </c>
      <c r="C1042" s="4" t="s">
        <v>943</v>
      </c>
      <c r="D1042" s="3" t="s">
        <v>333</v>
      </c>
      <c r="E1042" s="3" t="s">
        <v>53</v>
      </c>
      <c r="F1042" s="6" t="s">
        <v>4372</v>
      </c>
      <c r="G1042" s="6"/>
      <c r="H1042" s="6"/>
      <c r="I1042" s="7">
        <v>666.0</v>
      </c>
      <c r="J1042" s="15" t="s">
        <v>2692</v>
      </c>
      <c r="K1042" s="19" t="s">
        <v>83</v>
      </c>
      <c r="L1042" s="3" t="s">
        <v>59</v>
      </c>
      <c r="M1042" s="3" t="s">
        <v>296</v>
      </c>
      <c r="N1042" s="3" t="s">
        <v>4283</v>
      </c>
      <c r="O1042" s="3" t="s">
        <v>4373</v>
      </c>
      <c r="P1042" s="20" t="s">
        <v>4374</v>
      </c>
      <c r="Q1042" s="21"/>
      <c r="R1042" s="3"/>
      <c r="S1042" s="3" t="s">
        <v>1793</v>
      </c>
      <c r="T1042" s="46" t="s">
        <v>4375</v>
      </c>
      <c r="U1042" s="7" t="s">
        <v>4376</v>
      </c>
      <c r="V1042" s="5" t="s">
        <v>70</v>
      </c>
      <c r="W1042" s="5" t="s">
        <v>71</v>
      </c>
      <c r="X1042" s="5" t="str">
        <f t="shared" si="151"/>
        <v>police/sheriff
other</v>
      </c>
      <c r="Y1042" s="5" t="s">
        <v>109</v>
      </c>
      <c r="Z1042" s="5" t="s">
        <v>92</v>
      </c>
      <c r="AA1042" s="5" t="str">
        <f t="shared" si="152"/>
        <v>mayor/council member
gathering/protest/vigil/demonstration</v>
      </c>
      <c r="AB1042" s="5" t="s">
        <v>68</v>
      </c>
      <c r="AC1042" s="5" t="s">
        <v>111</v>
      </c>
      <c r="AD1042" s="5" t="str">
        <f t="shared" si="153"/>
        <v>community members
letters/statements</v>
      </c>
      <c r="AE1042" s="12"/>
      <c r="AF1042" s="12"/>
      <c r="AG1042" s="12" t="str">
        <f t="shared" si="154"/>
        <v>
</v>
      </c>
      <c r="AH1042" s="12">
        <v>3.0</v>
      </c>
      <c r="AI1042" s="12" t="str">
        <f t="shared" si="155"/>
        <v>Graffiti</v>
      </c>
      <c r="AJ1042" s="12" t="str">
        <f t="shared" si="156"/>
        <v>graffiti</v>
      </c>
      <c r="AK1042" s="22" t="str">
        <f t="shared" si="157"/>
        <v>other, gathering/protest/vigil/demonstration, letters/statements</v>
      </c>
      <c r="AL1042" s="23" t="str">
        <f t="shared" si="158"/>
        <v>police/sheriff, mayor/council member, community members</v>
      </c>
      <c r="AM1042" s="1" t="str">
        <f t="shared" si="159"/>
        <v/>
      </c>
      <c r="AN1042" s="2" t="b">
        <f t="shared" si="160"/>
        <v>0</v>
      </c>
      <c r="AO1042" s="1" t="b">
        <f t="shared" si="161"/>
        <v>1</v>
      </c>
      <c r="AP1042" s="1" t="str">
        <f t="shared" si="162"/>
        <v>other</v>
      </c>
      <c r="AQ1042" s="1" t="b">
        <f t="shared" si="163"/>
        <v>0</v>
      </c>
      <c r="AR1042" s="1" t="b">
        <f t="shared" si="164"/>
        <v>1</v>
      </c>
      <c r="AS1042" s="1" t="b">
        <f t="shared" si="165"/>
        <v>0</v>
      </c>
      <c r="AT1042" s="1" t="str">
        <f t="shared" si="166"/>
        <v>None</v>
      </c>
      <c r="AU1042" s="1" t="b">
        <f t="shared" si="167"/>
        <v>0</v>
      </c>
      <c r="AV1042" s="1" t="b">
        <f t="shared" si="168"/>
        <v>1</v>
      </c>
      <c r="AW1042" s="1" t="str">
        <f t="shared" si="169"/>
        <v>police/sheriff</v>
      </c>
      <c r="AX1042" s="1" t="b">
        <f t="shared" si="170"/>
        <v>0</v>
      </c>
      <c r="AY1042" s="1" t="b">
        <f t="shared" si="171"/>
        <v>1</v>
      </c>
      <c r="AZ1042" s="1" t="b">
        <f t="shared" si="172"/>
        <v>0</v>
      </c>
      <c r="BA1042" s="1" t="b">
        <f t="shared" si="173"/>
        <v>1</v>
      </c>
      <c r="BB1042" s="1" t="b">
        <f t="shared" si="174"/>
        <v>1</v>
      </c>
    </row>
    <row r="1043">
      <c r="A1043" s="62" t="s">
        <v>4377</v>
      </c>
      <c r="B1043" s="41">
        <v>43400.0</v>
      </c>
      <c r="C1043" s="5" t="s">
        <v>236</v>
      </c>
      <c r="D1043" s="5" t="s">
        <v>749</v>
      </c>
      <c r="E1043" s="5" t="s">
        <v>53</v>
      </c>
      <c r="F1043" s="18" t="s">
        <v>82</v>
      </c>
      <c r="G1043" s="26"/>
      <c r="H1043" s="26"/>
      <c r="I1043" s="5"/>
      <c r="J1043" s="27"/>
      <c r="K1043" s="19" t="s">
        <v>83</v>
      </c>
      <c r="L1043" s="5" t="s">
        <v>1903</v>
      </c>
      <c r="M1043" s="5" t="s">
        <v>2649</v>
      </c>
      <c r="N1043" s="5" t="s">
        <v>4283</v>
      </c>
      <c r="O1043" s="5" t="s">
        <v>1524</v>
      </c>
      <c r="P1043" s="40" t="s">
        <v>4378</v>
      </c>
      <c r="Q1043" s="12"/>
      <c r="R1043" s="3"/>
      <c r="S1043" s="12"/>
      <c r="T1043" s="138" t="s">
        <v>4379</v>
      </c>
      <c r="U1043" s="5" t="s">
        <v>4380</v>
      </c>
      <c r="V1043" s="5" t="s">
        <v>78</v>
      </c>
      <c r="W1043" s="5" t="s">
        <v>111</v>
      </c>
      <c r="X1043" s="5" t="str">
        <f t="shared" si="151"/>
        <v>parks department
letters/statements</v>
      </c>
      <c r="Y1043" s="5" t="s">
        <v>78</v>
      </c>
      <c r="Z1043" s="5" t="s">
        <v>69</v>
      </c>
      <c r="AA1043" s="5" t="str">
        <f t="shared" si="152"/>
        <v>parks department
clean up/cover up</v>
      </c>
      <c r="AB1043" s="5" t="s">
        <v>70</v>
      </c>
      <c r="AC1043" s="5" t="s">
        <v>71</v>
      </c>
      <c r="AD1043" s="5" t="str">
        <f t="shared" si="153"/>
        <v>police/sheriff
other</v>
      </c>
      <c r="AE1043" s="12"/>
      <c r="AF1043" s="12"/>
      <c r="AG1043" s="12" t="str">
        <f t="shared" si="154"/>
        <v>
</v>
      </c>
      <c r="AH1043" s="12">
        <v>3.0</v>
      </c>
      <c r="AI1043" s="12" t="str">
        <f t="shared" si="155"/>
        <v>Other</v>
      </c>
      <c r="AJ1043" s="12" t="str">
        <f t="shared" si="156"/>
        <v>none</v>
      </c>
      <c r="AK1043" s="22" t="str">
        <f t="shared" si="157"/>
        <v>letters/statements, clean up/cover up, other</v>
      </c>
      <c r="AL1043" s="23" t="str">
        <f t="shared" si="158"/>
        <v>parks department, parks department, police/sheriff</v>
      </c>
      <c r="AM1043" s="1" t="str">
        <f t="shared" si="159"/>
        <v/>
      </c>
      <c r="AN1043" s="2" t="b">
        <f t="shared" si="160"/>
        <v>0</v>
      </c>
      <c r="AO1043" s="1" t="b">
        <f t="shared" si="161"/>
        <v>1</v>
      </c>
      <c r="AP1043" s="1" t="str">
        <f t="shared" si="162"/>
        <v>other</v>
      </c>
      <c r="AQ1043" s="1" t="b">
        <f t="shared" si="163"/>
        <v>0</v>
      </c>
      <c r="AR1043" s="1" t="b">
        <f t="shared" si="164"/>
        <v>1</v>
      </c>
      <c r="AS1043" s="1" t="b">
        <f t="shared" si="165"/>
        <v>1</v>
      </c>
      <c r="AT1043" s="1" t="str">
        <f t="shared" si="166"/>
        <v>parks department</v>
      </c>
      <c r="AU1043" s="1" t="b">
        <f t="shared" si="167"/>
        <v>0</v>
      </c>
      <c r="AV1043" s="1" t="b">
        <f t="shared" si="168"/>
        <v>1</v>
      </c>
      <c r="AW1043" s="1" t="str">
        <f t="shared" si="169"/>
        <v>police/sheriff</v>
      </c>
      <c r="AX1043" s="1" t="b">
        <f t="shared" si="170"/>
        <v>0</v>
      </c>
      <c r="AY1043" s="1" t="b">
        <f t="shared" si="171"/>
        <v>0</v>
      </c>
      <c r="AZ1043" s="1" t="b">
        <f t="shared" si="172"/>
        <v>0</v>
      </c>
      <c r="BA1043" s="1" t="b">
        <f t="shared" si="173"/>
        <v>0</v>
      </c>
      <c r="BB1043" s="1" t="b">
        <f t="shared" si="174"/>
        <v>1</v>
      </c>
    </row>
    <row r="1044">
      <c r="A1044" s="159" t="s">
        <v>4381</v>
      </c>
      <c r="B1044" s="17">
        <v>43487.0</v>
      </c>
      <c r="C1044" s="56" t="s">
        <v>4382</v>
      </c>
      <c r="D1044" s="21" t="s">
        <v>74</v>
      </c>
      <c r="E1044" s="21" t="s">
        <v>53</v>
      </c>
      <c r="F1044" s="18" t="s">
        <v>82</v>
      </c>
      <c r="G1044" s="26"/>
      <c r="H1044" s="26"/>
      <c r="I1044" s="3" t="s">
        <v>4383</v>
      </c>
      <c r="J1044" s="27"/>
      <c r="K1044" s="19" t="s">
        <v>83</v>
      </c>
      <c r="L1044" s="3" t="s">
        <v>59</v>
      </c>
      <c r="M1044" s="3" t="s">
        <v>152</v>
      </c>
      <c r="N1044" s="21" t="s">
        <v>4283</v>
      </c>
      <c r="O1044" s="3" t="s">
        <v>152</v>
      </c>
      <c r="P1044" s="56"/>
      <c r="Q1044" s="56"/>
      <c r="R1044" s="12"/>
      <c r="S1044" s="42" t="s">
        <v>126</v>
      </c>
      <c r="T1044" s="7" t="s">
        <v>561</v>
      </c>
      <c r="U1044" s="56"/>
      <c r="V1044" s="4" t="s">
        <v>70</v>
      </c>
      <c r="W1044" s="4" t="s">
        <v>42</v>
      </c>
      <c r="X1044" s="5" t="str">
        <f t="shared" si="151"/>
        <v>police/sheriff
suspension/denial of access to space</v>
      </c>
      <c r="Y1044" s="53"/>
      <c r="Z1044" s="53"/>
      <c r="AA1044" s="5" t="str">
        <f t="shared" si="152"/>
        <v>
</v>
      </c>
      <c r="AB1044" s="53"/>
      <c r="AC1044" s="53"/>
      <c r="AD1044" s="5" t="str">
        <f t="shared" si="153"/>
        <v>
</v>
      </c>
      <c r="AE1044" s="53"/>
      <c r="AF1044" s="53"/>
      <c r="AG1044" s="12" t="str">
        <f t="shared" si="154"/>
        <v>
</v>
      </c>
      <c r="AH1044" s="12">
        <v>1.0</v>
      </c>
      <c r="AI1044" s="12" t="str">
        <f t="shared" si="155"/>
        <v>Other</v>
      </c>
      <c r="AJ1044" s="12" t="str">
        <f t="shared" si="156"/>
        <v>none</v>
      </c>
      <c r="AK1044" s="22" t="str">
        <f t="shared" si="157"/>
        <v>suspension/denial of access to space</v>
      </c>
      <c r="AL1044" s="23" t="str">
        <f t="shared" si="158"/>
        <v>suspension/denial of access to space</v>
      </c>
      <c r="AM1044" s="1" t="str">
        <f t="shared" si="159"/>
        <v/>
      </c>
      <c r="AN1044" s="2" t="b">
        <f t="shared" si="160"/>
        <v>0</v>
      </c>
      <c r="AO1044" s="1" t="b">
        <f t="shared" si="161"/>
        <v>1</v>
      </c>
      <c r="AP1044" s="1" t="str">
        <f t="shared" si="162"/>
        <v>suspension/denial of access to space</v>
      </c>
      <c r="AQ1044" s="1" t="b">
        <f t="shared" si="163"/>
        <v>0</v>
      </c>
      <c r="AR1044" s="1" t="b">
        <f t="shared" si="164"/>
        <v>0</v>
      </c>
      <c r="AS1044" s="1" t="b">
        <f t="shared" si="165"/>
        <v>0</v>
      </c>
      <c r="AT1044" s="1" t="str">
        <f t="shared" si="166"/>
        <v>None</v>
      </c>
      <c r="AU1044" s="1" t="b">
        <f t="shared" si="167"/>
        <v>1</v>
      </c>
      <c r="AV1044" s="1" t="b">
        <f t="shared" si="168"/>
        <v>0</v>
      </c>
      <c r="AW1044" s="1" t="str">
        <f t="shared" si="169"/>
        <v>None</v>
      </c>
      <c r="AX1044" s="1" t="b">
        <f t="shared" si="170"/>
        <v>0</v>
      </c>
      <c r="AY1044" s="1" t="b">
        <f t="shared" si="171"/>
        <v>0</v>
      </c>
      <c r="AZ1044" s="1" t="b">
        <f t="shared" si="172"/>
        <v>0</v>
      </c>
      <c r="BA1044" s="1" t="b">
        <f t="shared" si="173"/>
        <v>0</v>
      </c>
      <c r="BB1044" s="1" t="b">
        <f t="shared" si="174"/>
        <v>1</v>
      </c>
    </row>
    <row r="1045">
      <c r="A1045" s="16" t="s">
        <v>3996</v>
      </c>
      <c r="B1045" s="52">
        <v>43670.0</v>
      </c>
      <c r="C1045" s="53" t="s">
        <v>4384</v>
      </c>
      <c r="D1045" s="54" t="s">
        <v>333</v>
      </c>
      <c r="E1045" s="54" t="s">
        <v>53</v>
      </c>
      <c r="F1045" s="18" t="s">
        <v>82</v>
      </c>
      <c r="G1045" s="18"/>
      <c r="H1045" s="18"/>
      <c r="I1045" s="56"/>
      <c r="J1045" s="27"/>
      <c r="K1045" s="19" t="s">
        <v>83</v>
      </c>
      <c r="L1045" s="3" t="s">
        <v>59</v>
      </c>
      <c r="M1045" s="54" t="s">
        <v>4385</v>
      </c>
      <c r="N1045" s="54" t="s">
        <v>4283</v>
      </c>
      <c r="O1045" s="10" t="s">
        <v>62</v>
      </c>
      <c r="P1045" s="53"/>
      <c r="Q1045" s="53"/>
      <c r="R1045" s="3"/>
      <c r="S1045" s="4" t="s">
        <v>4010</v>
      </c>
      <c r="T1045" s="263" t="s">
        <v>4386</v>
      </c>
      <c r="U1045" s="53" t="s">
        <v>4387</v>
      </c>
      <c r="V1045" s="53" t="s">
        <v>163</v>
      </c>
      <c r="W1045" s="53" t="s">
        <v>92</v>
      </c>
      <c r="X1045" s="5" t="str">
        <f t="shared" si="151"/>
        <v>religious leaders
gathering/protest/vigil/demonstration</v>
      </c>
      <c r="Y1045" s="53" t="s">
        <v>70</v>
      </c>
      <c r="Z1045" s="4" t="s">
        <v>42</v>
      </c>
      <c r="AA1045" s="5" t="str">
        <f t="shared" si="152"/>
        <v>police/sheriff
suspension/denial of access to space</v>
      </c>
      <c r="AB1045" s="53"/>
      <c r="AC1045" s="53"/>
      <c r="AD1045" s="5" t="str">
        <f t="shared" si="153"/>
        <v>
</v>
      </c>
      <c r="AE1045" s="53"/>
      <c r="AF1045" s="53"/>
      <c r="AG1045" s="12" t="str">
        <f t="shared" si="154"/>
        <v>
</v>
      </c>
      <c r="AH1045" s="12">
        <v>2.0</v>
      </c>
      <c r="AI1045" s="12" t="str">
        <f t="shared" si="155"/>
        <v>Other</v>
      </c>
      <c r="AJ1045" s="12" t="str">
        <f t="shared" si="156"/>
        <v>none</v>
      </c>
      <c r="AK1045" s="22" t="str">
        <f t="shared" si="157"/>
        <v>gathering/protest/vigil/demonstration, suspension/denial of access to space</v>
      </c>
      <c r="AL1045" s="23" t="str">
        <f t="shared" si="158"/>
        <v>religious leaders, police/sheriff</v>
      </c>
      <c r="AM1045" s="1" t="str">
        <f t="shared" si="159"/>
        <v/>
      </c>
      <c r="AN1045" s="2" t="b">
        <f t="shared" si="160"/>
        <v>0</v>
      </c>
      <c r="AO1045" s="1" t="b">
        <f t="shared" si="161"/>
        <v>1</v>
      </c>
      <c r="AP1045" s="1" t="str">
        <f t="shared" si="162"/>
        <v>suspension/denial of access to space</v>
      </c>
      <c r="AQ1045" s="1" t="b">
        <f t="shared" si="163"/>
        <v>1</v>
      </c>
      <c r="AR1045" s="1" t="b">
        <f t="shared" si="164"/>
        <v>0</v>
      </c>
      <c r="AS1045" s="1" t="b">
        <f t="shared" si="165"/>
        <v>0</v>
      </c>
      <c r="AT1045" s="1" t="str">
        <f t="shared" si="166"/>
        <v>None</v>
      </c>
      <c r="AU1045" s="1" t="b">
        <f t="shared" si="167"/>
        <v>1</v>
      </c>
      <c r="AV1045" s="1" t="b">
        <f t="shared" si="168"/>
        <v>0</v>
      </c>
      <c r="AW1045" s="1" t="str">
        <f t="shared" si="169"/>
        <v>None</v>
      </c>
      <c r="AX1045" s="1" t="b">
        <f t="shared" si="170"/>
        <v>0</v>
      </c>
      <c r="AY1045" s="1" t="b">
        <f t="shared" si="171"/>
        <v>1</v>
      </c>
      <c r="AZ1045" s="1" t="b">
        <f t="shared" si="172"/>
        <v>0</v>
      </c>
      <c r="BA1045" s="1" t="b">
        <f t="shared" si="173"/>
        <v>1</v>
      </c>
      <c r="BB1045" s="1" t="b">
        <f t="shared" si="174"/>
        <v>1</v>
      </c>
    </row>
    <row r="1046">
      <c r="A1046" s="62" t="s">
        <v>4388</v>
      </c>
      <c r="B1046" s="17">
        <v>43763.0</v>
      </c>
      <c r="C1046" s="4" t="s">
        <v>990</v>
      </c>
      <c r="D1046" s="3" t="s">
        <v>95</v>
      </c>
      <c r="E1046" s="3" t="s">
        <v>53</v>
      </c>
      <c r="F1046" s="18" t="s">
        <v>908</v>
      </c>
      <c r="G1046" s="6"/>
      <c r="H1046" s="6"/>
      <c r="I1046" s="3"/>
      <c r="J1046" s="8"/>
      <c r="K1046" s="19" t="s">
        <v>83</v>
      </c>
      <c r="L1046" s="3" t="s">
        <v>146</v>
      </c>
      <c r="M1046" s="3" t="s">
        <v>4389</v>
      </c>
      <c r="N1046" s="3" t="s">
        <v>4283</v>
      </c>
      <c r="O1046" s="3" t="s">
        <v>4390</v>
      </c>
      <c r="P1046" s="4"/>
      <c r="Q1046" s="4"/>
      <c r="R1046" s="53"/>
      <c r="S1046" s="56"/>
      <c r="T1046" s="65" t="s">
        <v>4391</v>
      </c>
      <c r="U1046" s="4"/>
      <c r="V1046" s="4" t="s">
        <v>164</v>
      </c>
      <c r="W1046" s="4" t="s">
        <v>111</v>
      </c>
      <c r="X1046" s="5" t="str">
        <f t="shared" si="151"/>
        <v>business owner
letters/statements</v>
      </c>
      <c r="Y1046" s="4" t="s">
        <v>164</v>
      </c>
      <c r="Z1046" s="4" t="s">
        <v>69</v>
      </c>
      <c r="AA1046" s="5" t="str">
        <f t="shared" si="152"/>
        <v>business owner
clean up/cover up</v>
      </c>
      <c r="AB1046" s="4" t="s">
        <v>164</v>
      </c>
      <c r="AC1046" s="4" t="s">
        <v>71</v>
      </c>
      <c r="AD1046" s="5" t="str">
        <f t="shared" si="153"/>
        <v>business owner
other</v>
      </c>
      <c r="AE1046" s="53"/>
      <c r="AF1046" s="53"/>
      <c r="AG1046" s="12" t="str">
        <f t="shared" si="154"/>
        <v>
</v>
      </c>
      <c r="AH1046" s="12">
        <v>3.0</v>
      </c>
      <c r="AI1046" s="12" t="str">
        <f t="shared" si="155"/>
        <v>Other</v>
      </c>
      <c r="AJ1046" s="12" t="str">
        <f t="shared" si="156"/>
        <v>other</v>
      </c>
      <c r="AK1046" s="22" t="str">
        <f t="shared" si="157"/>
        <v>letters/statements, clean up/cover up, other</v>
      </c>
      <c r="AL1046" s="23" t="str">
        <f t="shared" si="158"/>
        <v>business owner, business owner, business owner</v>
      </c>
      <c r="AM1046" s="1" t="str">
        <f t="shared" si="159"/>
        <v/>
      </c>
      <c r="AN1046" s="2" t="b">
        <f t="shared" si="160"/>
        <v>0</v>
      </c>
      <c r="AO1046" s="1" t="b">
        <f t="shared" si="161"/>
        <v>0</v>
      </c>
      <c r="AP1046" s="1" t="str">
        <f t="shared" si="162"/>
        <v>no involvement</v>
      </c>
      <c r="AQ1046" s="1" t="b">
        <f t="shared" si="163"/>
        <v>0</v>
      </c>
      <c r="AR1046" s="1" t="b">
        <f t="shared" si="164"/>
        <v>1</v>
      </c>
      <c r="AS1046" s="1" t="b">
        <f t="shared" si="165"/>
        <v>1</v>
      </c>
      <c r="AT1046" s="1" t="str">
        <f t="shared" si="166"/>
        <v>business owner</v>
      </c>
      <c r="AU1046" s="1" t="b">
        <f t="shared" si="167"/>
        <v>0</v>
      </c>
      <c r="AV1046" s="1" t="b">
        <f t="shared" si="168"/>
        <v>1</v>
      </c>
      <c r="AW1046" s="1" t="str">
        <f t="shared" si="169"/>
        <v>business owner</v>
      </c>
      <c r="AX1046" s="1" t="b">
        <f t="shared" si="170"/>
        <v>0</v>
      </c>
      <c r="AY1046" s="1" t="b">
        <f t="shared" si="171"/>
        <v>0</v>
      </c>
      <c r="AZ1046" s="1" t="b">
        <f t="shared" si="172"/>
        <v>0</v>
      </c>
      <c r="BA1046" s="1" t="b">
        <f t="shared" si="173"/>
        <v>0</v>
      </c>
      <c r="BB1046" s="1" t="b">
        <f t="shared" si="174"/>
        <v>1</v>
      </c>
    </row>
    <row r="1047">
      <c r="A1047" s="40" t="s">
        <v>4392</v>
      </c>
      <c r="B1047" s="41">
        <v>43768.0</v>
      </c>
      <c r="C1047" s="5" t="s">
        <v>1534</v>
      </c>
      <c r="D1047" s="5" t="s">
        <v>430</v>
      </c>
      <c r="E1047" s="5" t="s">
        <v>53</v>
      </c>
      <c r="F1047" s="6" t="s">
        <v>157</v>
      </c>
      <c r="G1047" s="26"/>
      <c r="H1047" s="26"/>
      <c r="I1047" s="12"/>
      <c r="J1047" s="14"/>
      <c r="K1047" s="19" t="s">
        <v>83</v>
      </c>
      <c r="L1047" s="5" t="s">
        <v>146</v>
      </c>
      <c r="M1047" s="5" t="s">
        <v>4393</v>
      </c>
      <c r="N1047" s="5" t="s">
        <v>4283</v>
      </c>
      <c r="O1047" s="5" t="s">
        <v>842</v>
      </c>
      <c r="P1047" s="5"/>
      <c r="Q1047" s="89"/>
      <c r="R1047" s="56"/>
      <c r="S1047" s="12"/>
      <c r="T1047" s="185" t="s">
        <v>4394</v>
      </c>
      <c r="U1047" s="5"/>
      <c r="V1047" s="5"/>
      <c r="W1047" s="5"/>
      <c r="X1047" s="5" t="str">
        <f t="shared" si="151"/>
        <v>
</v>
      </c>
      <c r="Y1047" s="5"/>
      <c r="Z1047" s="5"/>
      <c r="AA1047" s="5" t="str">
        <f t="shared" si="152"/>
        <v>
</v>
      </c>
      <c r="AB1047" s="5"/>
      <c r="AC1047" s="5"/>
      <c r="AD1047" s="5" t="str">
        <f t="shared" si="153"/>
        <v>
</v>
      </c>
      <c r="AE1047" s="5"/>
      <c r="AF1047" s="5"/>
      <c r="AG1047" s="12" t="str">
        <f t="shared" si="154"/>
        <v>
</v>
      </c>
      <c r="AH1047" s="12">
        <v>0.0</v>
      </c>
      <c r="AI1047" s="12" t="str">
        <f t="shared" si="155"/>
        <v>Symbol</v>
      </c>
      <c r="AJ1047" s="12" t="str">
        <f t="shared" si="156"/>
        <v>Nazi-symbol</v>
      </c>
      <c r="AK1047" s="22" t="str">
        <f t="shared" si="157"/>
        <v/>
      </c>
      <c r="AL1047" s="39" t="str">
        <f t="shared" si="158"/>
        <v/>
      </c>
      <c r="AM1047" s="1" t="str">
        <f t="shared" si="159"/>
        <v/>
      </c>
      <c r="AN1047" s="2" t="b">
        <f t="shared" si="160"/>
        <v>0</v>
      </c>
      <c r="AO1047" s="1" t="b">
        <f t="shared" si="161"/>
        <v>0</v>
      </c>
      <c r="AP1047" s="1" t="str">
        <f t="shared" si="162"/>
        <v>no involvement</v>
      </c>
      <c r="AQ1047" s="1" t="b">
        <f t="shared" si="163"/>
        <v>0</v>
      </c>
      <c r="AR1047" s="1" t="b">
        <f t="shared" si="164"/>
        <v>0</v>
      </c>
      <c r="AS1047" s="1" t="b">
        <f t="shared" si="165"/>
        <v>0</v>
      </c>
      <c r="AT1047" s="1" t="str">
        <f t="shared" si="166"/>
        <v>None</v>
      </c>
      <c r="AU1047" s="1" t="b">
        <f t="shared" si="167"/>
        <v>0</v>
      </c>
      <c r="AV1047" s="1" t="b">
        <f t="shared" si="168"/>
        <v>0</v>
      </c>
      <c r="AW1047" s="1" t="str">
        <f t="shared" si="169"/>
        <v>None</v>
      </c>
      <c r="AX1047" s="1" t="b">
        <f t="shared" si="170"/>
        <v>0</v>
      </c>
      <c r="AY1047" s="1" t="b">
        <f t="shared" si="171"/>
        <v>0</v>
      </c>
      <c r="AZ1047" s="1" t="b">
        <f t="shared" si="172"/>
        <v>0</v>
      </c>
      <c r="BA1047" s="1" t="b">
        <f t="shared" si="173"/>
        <v>0</v>
      </c>
      <c r="BB1047" s="1" t="b">
        <f t="shared" si="174"/>
        <v>0</v>
      </c>
    </row>
    <row r="1048">
      <c r="A1048" s="70" t="s">
        <v>4395</v>
      </c>
      <c r="B1048" s="71">
        <v>43815.0</v>
      </c>
      <c r="C1048" s="5" t="s">
        <v>4396</v>
      </c>
      <c r="D1048" s="42" t="s">
        <v>333</v>
      </c>
      <c r="E1048" s="42" t="s">
        <v>53</v>
      </c>
      <c r="F1048" s="18" t="s">
        <v>54</v>
      </c>
      <c r="G1048" s="6"/>
      <c r="H1048" s="6"/>
      <c r="I1048" s="42" t="s">
        <v>4397</v>
      </c>
      <c r="J1048" s="27"/>
      <c r="K1048" s="19" t="s">
        <v>83</v>
      </c>
      <c r="L1048" s="3" t="s">
        <v>59</v>
      </c>
      <c r="M1048" s="42" t="s">
        <v>4398</v>
      </c>
      <c r="N1048" s="42" t="s">
        <v>4283</v>
      </c>
      <c r="O1048" s="10" t="s">
        <v>62</v>
      </c>
      <c r="P1048" s="42"/>
      <c r="Q1048" s="42" t="s">
        <v>87</v>
      </c>
      <c r="R1048" s="12"/>
      <c r="S1048" s="103"/>
      <c r="T1048" s="11" t="s">
        <v>4399</v>
      </c>
      <c r="U1048" s="42" t="s">
        <v>4400</v>
      </c>
      <c r="V1048" s="42" t="s">
        <v>70</v>
      </c>
      <c r="W1048" s="42" t="s">
        <v>71</v>
      </c>
      <c r="X1048" s="5" t="str">
        <f t="shared" si="151"/>
        <v>police/sheriff
other</v>
      </c>
      <c r="Y1048" s="42"/>
      <c r="Z1048" s="42"/>
      <c r="AA1048" s="5" t="str">
        <f t="shared" si="152"/>
        <v>
</v>
      </c>
      <c r="AB1048" s="42"/>
      <c r="AC1048" s="42"/>
      <c r="AD1048" s="5" t="str">
        <f t="shared" si="153"/>
        <v>
</v>
      </c>
      <c r="AE1048" s="42"/>
      <c r="AF1048" s="42"/>
      <c r="AG1048" s="12" t="str">
        <f t="shared" si="154"/>
        <v>
</v>
      </c>
      <c r="AH1048" s="12">
        <v>1.0</v>
      </c>
      <c r="AI1048" s="12" t="str">
        <f t="shared" si="155"/>
        <v>Vandalism</v>
      </c>
      <c r="AJ1048" s="12" t="str">
        <f t="shared" si="156"/>
        <v>vandalism</v>
      </c>
      <c r="AK1048" s="22" t="str">
        <f t="shared" si="157"/>
        <v>other</v>
      </c>
      <c r="AL1048" s="23" t="str">
        <f t="shared" si="158"/>
        <v>other</v>
      </c>
      <c r="AM1048" s="1" t="str">
        <f t="shared" si="159"/>
        <v>Non-White</v>
      </c>
      <c r="AN1048" s="2" t="b">
        <f t="shared" si="160"/>
        <v>0</v>
      </c>
      <c r="AO1048" s="1" t="b">
        <f t="shared" si="161"/>
        <v>1</v>
      </c>
      <c r="AP1048" s="1" t="str">
        <f t="shared" si="162"/>
        <v>other</v>
      </c>
      <c r="AQ1048" s="1" t="b">
        <f t="shared" si="163"/>
        <v>0</v>
      </c>
      <c r="AR1048" s="1" t="b">
        <f t="shared" si="164"/>
        <v>0</v>
      </c>
      <c r="AS1048" s="1" t="b">
        <f t="shared" si="165"/>
        <v>0</v>
      </c>
      <c r="AT1048" s="1" t="str">
        <f t="shared" si="166"/>
        <v>None</v>
      </c>
      <c r="AU1048" s="1" t="b">
        <f t="shared" si="167"/>
        <v>0</v>
      </c>
      <c r="AV1048" s="1" t="b">
        <f t="shared" si="168"/>
        <v>1</v>
      </c>
      <c r="AW1048" s="1" t="str">
        <f t="shared" si="169"/>
        <v>police/sheriff</v>
      </c>
      <c r="AX1048" s="1" t="b">
        <f t="shared" si="170"/>
        <v>0</v>
      </c>
      <c r="AY1048" s="1" t="b">
        <f t="shared" si="171"/>
        <v>0</v>
      </c>
      <c r="AZ1048" s="1" t="b">
        <f t="shared" si="172"/>
        <v>0</v>
      </c>
      <c r="BA1048" s="1" t="b">
        <f t="shared" si="173"/>
        <v>0</v>
      </c>
      <c r="BB1048" s="1" t="b">
        <f t="shared" si="174"/>
        <v>1</v>
      </c>
    </row>
    <row r="1049">
      <c r="A1049" s="62" t="s">
        <v>4401</v>
      </c>
      <c r="B1049" s="63">
        <v>43888.0</v>
      </c>
      <c r="C1049" s="5" t="s">
        <v>4402</v>
      </c>
      <c r="D1049" s="5" t="s">
        <v>423</v>
      </c>
      <c r="E1049" s="5" t="s">
        <v>53</v>
      </c>
      <c r="F1049" s="18" t="s">
        <v>157</v>
      </c>
      <c r="G1049" s="6" t="s">
        <v>139</v>
      </c>
      <c r="H1049" s="6"/>
      <c r="I1049" s="5"/>
      <c r="J1049" s="27"/>
      <c r="K1049" s="19" t="s">
        <v>83</v>
      </c>
      <c r="L1049" s="3" t="s">
        <v>59</v>
      </c>
      <c r="M1049" s="5" t="s">
        <v>4403</v>
      </c>
      <c r="N1049" s="5" t="s">
        <v>4283</v>
      </c>
      <c r="O1049" s="10" t="s">
        <v>62</v>
      </c>
      <c r="P1049" s="64"/>
      <c r="Q1049" s="5"/>
      <c r="R1049" s="103"/>
      <c r="S1049" s="12"/>
      <c r="T1049" s="69" t="s">
        <v>4404</v>
      </c>
      <c r="U1049" s="5" t="s">
        <v>4405</v>
      </c>
      <c r="V1049" s="5" t="s">
        <v>164</v>
      </c>
      <c r="W1049" s="5" t="s">
        <v>71</v>
      </c>
      <c r="X1049" s="5" t="str">
        <f t="shared" si="151"/>
        <v>business owner
other</v>
      </c>
      <c r="Y1049" s="5" t="s">
        <v>70</v>
      </c>
      <c r="Z1049" s="5" t="s">
        <v>71</v>
      </c>
      <c r="AA1049" s="5" t="str">
        <f t="shared" si="152"/>
        <v>police/sheriff
other</v>
      </c>
      <c r="AB1049" s="5" t="s">
        <v>171</v>
      </c>
      <c r="AC1049" s="5" t="s">
        <v>111</v>
      </c>
      <c r="AD1049" s="5" t="str">
        <f t="shared" si="153"/>
        <v>ADL
letters/statements</v>
      </c>
      <c r="AE1049" s="5"/>
      <c r="AF1049" s="5"/>
      <c r="AG1049" s="12" t="str">
        <f t="shared" si="154"/>
        <v>
</v>
      </c>
      <c r="AH1049" s="12">
        <v>3.0</v>
      </c>
      <c r="AI1049" s="12" t="str">
        <f t="shared" si="155"/>
        <v>Symbol</v>
      </c>
      <c r="AJ1049" s="12" t="str">
        <f t="shared" si="156"/>
        <v>hate-symbol</v>
      </c>
      <c r="AK1049" s="22" t="str">
        <f t="shared" si="157"/>
        <v>other, other, letters/statements</v>
      </c>
      <c r="AL1049" s="23" t="str">
        <f t="shared" si="158"/>
        <v>business owner, police/sheriff, ADL</v>
      </c>
      <c r="AM1049" s="1" t="str">
        <f t="shared" si="159"/>
        <v/>
      </c>
      <c r="AN1049" s="2" t="b">
        <f t="shared" si="160"/>
        <v>0</v>
      </c>
      <c r="AO1049" s="1" t="b">
        <f t="shared" si="161"/>
        <v>1</v>
      </c>
      <c r="AP1049" s="1" t="str">
        <f t="shared" si="162"/>
        <v>other</v>
      </c>
      <c r="AQ1049" s="1" t="b">
        <f t="shared" si="163"/>
        <v>0</v>
      </c>
      <c r="AR1049" s="1" t="b">
        <f t="shared" si="164"/>
        <v>1</v>
      </c>
      <c r="AS1049" s="1" t="b">
        <f t="shared" si="165"/>
        <v>0</v>
      </c>
      <c r="AT1049" s="1" t="str">
        <f t="shared" si="166"/>
        <v>None</v>
      </c>
      <c r="AU1049" s="1" t="b">
        <f t="shared" si="167"/>
        <v>0</v>
      </c>
      <c r="AV1049" s="1" t="b">
        <f t="shared" si="168"/>
        <v>1</v>
      </c>
      <c r="AW1049" s="1" t="str">
        <f t="shared" si="169"/>
        <v>business owner</v>
      </c>
      <c r="AX1049" s="1" t="b">
        <f t="shared" si="170"/>
        <v>0</v>
      </c>
      <c r="AY1049" s="1" t="b">
        <f t="shared" si="171"/>
        <v>0</v>
      </c>
      <c r="AZ1049" s="1" t="b">
        <f t="shared" si="172"/>
        <v>0</v>
      </c>
      <c r="BA1049" s="1" t="b">
        <f t="shared" si="173"/>
        <v>0</v>
      </c>
      <c r="BB1049" s="1" t="b">
        <f t="shared" si="174"/>
        <v>1</v>
      </c>
    </row>
    <row r="1050">
      <c r="A1050" s="40" t="s">
        <v>4406</v>
      </c>
      <c r="B1050" s="63">
        <v>44040.0</v>
      </c>
      <c r="C1050" s="5" t="s">
        <v>515</v>
      </c>
      <c r="D1050" s="5" t="s">
        <v>103</v>
      </c>
      <c r="E1050" s="5" t="s">
        <v>53</v>
      </c>
      <c r="F1050" s="6" t="s">
        <v>502</v>
      </c>
      <c r="G1050" s="6"/>
      <c r="H1050" s="6"/>
      <c r="I1050" s="11" t="s">
        <v>4407</v>
      </c>
      <c r="J1050" s="14"/>
      <c r="K1050" s="19" t="s">
        <v>83</v>
      </c>
      <c r="L1050" s="3" t="s">
        <v>59</v>
      </c>
      <c r="M1050" s="5" t="s">
        <v>4301</v>
      </c>
      <c r="N1050" s="5" t="s">
        <v>4283</v>
      </c>
      <c r="O1050" s="10" t="s">
        <v>62</v>
      </c>
      <c r="P1050" s="40" t="s">
        <v>4408</v>
      </c>
      <c r="Q1050" s="5" t="s">
        <v>64</v>
      </c>
      <c r="R1050" s="21"/>
      <c r="S1050" s="12"/>
      <c r="T1050" s="65" t="s">
        <v>4409</v>
      </c>
      <c r="U1050" s="5" t="s">
        <v>4410</v>
      </c>
      <c r="V1050" s="5" t="s">
        <v>164</v>
      </c>
      <c r="W1050" s="5" t="s">
        <v>111</v>
      </c>
      <c r="X1050" s="5" t="str">
        <f t="shared" si="151"/>
        <v>business owner
letters/statements</v>
      </c>
      <c r="Y1050" s="5" t="s">
        <v>164</v>
      </c>
      <c r="Z1050" s="5" t="s">
        <v>69</v>
      </c>
      <c r="AA1050" s="5" t="str">
        <f t="shared" si="152"/>
        <v>business owner
clean up/cover up</v>
      </c>
      <c r="AB1050" s="5"/>
      <c r="AC1050" s="5"/>
      <c r="AD1050" s="5" t="str">
        <f t="shared" si="153"/>
        <v>
</v>
      </c>
      <c r="AE1050" s="5"/>
      <c r="AF1050" s="5"/>
      <c r="AG1050" s="12" t="str">
        <f t="shared" si="154"/>
        <v>
</v>
      </c>
      <c r="AH1050" s="12">
        <v>2.0</v>
      </c>
      <c r="AI1050" s="12" t="str">
        <f t="shared" si="155"/>
        <v>Symbol</v>
      </c>
      <c r="AJ1050" s="12" t="str">
        <f t="shared" si="156"/>
        <v>other</v>
      </c>
      <c r="AK1050" s="22" t="str">
        <f t="shared" si="157"/>
        <v>letters/statements, clean up/cover up</v>
      </c>
      <c r="AL1050" s="23" t="str">
        <f t="shared" si="158"/>
        <v>business owner, business owner</v>
      </c>
      <c r="AM1050" s="1" t="str">
        <f t="shared" si="159"/>
        <v>Black American Community</v>
      </c>
      <c r="AN1050" s="2" t="b">
        <f t="shared" si="160"/>
        <v>0</v>
      </c>
      <c r="AO1050" s="1" t="b">
        <f t="shared" si="161"/>
        <v>0</v>
      </c>
      <c r="AP1050" s="1" t="str">
        <f t="shared" si="162"/>
        <v>no involvement</v>
      </c>
      <c r="AQ1050" s="1" t="b">
        <f t="shared" si="163"/>
        <v>0</v>
      </c>
      <c r="AR1050" s="1" t="b">
        <f t="shared" si="164"/>
        <v>1</v>
      </c>
      <c r="AS1050" s="1" t="b">
        <f t="shared" si="165"/>
        <v>1</v>
      </c>
      <c r="AT1050" s="1" t="str">
        <f t="shared" si="166"/>
        <v>business owner</v>
      </c>
      <c r="AU1050" s="1" t="b">
        <f t="shared" si="167"/>
        <v>0</v>
      </c>
      <c r="AV1050" s="1" t="b">
        <f t="shared" si="168"/>
        <v>0</v>
      </c>
      <c r="AW1050" s="1" t="str">
        <f t="shared" si="169"/>
        <v>None</v>
      </c>
      <c r="AX1050" s="1" t="b">
        <f t="shared" si="170"/>
        <v>0</v>
      </c>
      <c r="AY1050" s="1" t="b">
        <f t="shared" si="171"/>
        <v>0</v>
      </c>
      <c r="AZ1050" s="1" t="b">
        <f t="shared" si="172"/>
        <v>0</v>
      </c>
      <c r="BA1050" s="1" t="b">
        <f t="shared" si="173"/>
        <v>0</v>
      </c>
      <c r="BB1050" s="1" t="b">
        <f t="shared" si="174"/>
        <v>1</v>
      </c>
    </row>
    <row r="1051">
      <c r="A1051" s="40" t="s">
        <v>4411</v>
      </c>
      <c r="B1051" s="41">
        <v>44057.0</v>
      </c>
      <c r="C1051" s="5" t="s">
        <v>2701</v>
      </c>
      <c r="D1051" s="5" t="s">
        <v>423</v>
      </c>
      <c r="E1051" s="5" t="s">
        <v>53</v>
      </c>
      <c r="F1051" s="18" t="s">
        <v>4412</v>
      </c>
      <c r="G1051" s="6" t="s">
        <v>446</v>
      </c>
      <c r="H1051" s="6"/>
      <c r="I1051" s="12"/>
      <c r="J1051" s="27"/>
      <c r="K1051" s="19" t="s">
        <v>83</v>
      </c>
      <c r="L1051" s="3" t="s">
        <v>59</v>
      </c>
      <c r="M1051" s="5" t="s">
        <v>4413</v>
      </c>
      <c r="N1051" s="5" t="s">
        <v>4283</v>
      </c>
      <c r="O1051" s="5" t="s">
        <v>4414</v>
      </c>
      <c r="P1051" s="12"/>
      <c r="Q1051" s="12"/>
      <c r="R1051" s="12"/>
      <c r="S1051" s="12"/>
      <c r="T1051" s="138" t="s">
        <v>4415</v>
      </c>
      <c r="U1051" s="12"/>
      <c r="V1051" s="5" t="s">
        <v>164</v>
      </c>
      <c r="W1051" s="5" t="s">
        <v>42</v>
      </c>
      <c r="X1051" s="5" t="str">
        <f t="shared" si="151"/>
        <v>business owner
suspension/denial of access to space</v>
      </c>
      <c r="Y1051" s="5" t="s">
        <v>163</v>
      </c>
      <c r="Z1051" s="5" t="s">
        <v>111</v>
      </c>
      <c r="AA1051" s="5" t="str">
        <f t="shared" si="152"/>
        <v>religious leaders
letters/statements</v>
      </c>
      <c r="AB1051" s="5" t="s">
        <v>164</v>
      </c>
      <c r="AC1051" s="5" t="s">
        <v>111</v>
      </c>
      <c r="AD1051" s="5" t="str">
        <f t="shared" si="153"/>
        <v>business owner
letters/statements</v>
      </c>
      <c r="AE1051" s="5"/>
      <c r="AF1051" s="5"/>
      <c r="AG1051" s="12" t="str">
        <f t="shared" si="154"/>
        <v>
</v>
      </c>
      <c r="AH1051" s="12">
        <v>3.0</v>
      </c>
      <c r="AI1051" s="12" t="str">
        <f t="shared" si="155"/>
        <v>Vandalism</v>
      </c>
      <c r="AJ1051" s="12" t="str">
        <f t="shared" si="156"/>
        <v>vandalism</v>
      </c>
      <c r="AK1051" s="22" t="str">
        <f t="shared" si="157"/>
        <v>suspension/denial of access to space, letters/statements, letters/statements</v>
      </c>
      <c r="AL1051" s="23" t="str">
        <f t="shared" si="158"/>
        <v>business owner, religious leaders, business owner</v>
      </c>
      <c r="AM1051" s="1" t="str">
        <f t="shared" si="159"/>
        <v/>
      </c>
      <c r="AN1051" s="2" t="b">
        <f t="shared" si="160"/>
        <v>0</v>
      </c>
      <c r="AO1051" s="1" t="b">
        <f t="shared" si="161"/>
        <v>0</v>
      </c>
      <c r="AP1051" s="1" t="str">
        <f t="shared" si="162"/>
        <v>no involvement</v>
      </c>
      <c r="AQ1051" s="1" t="b">
        <f t="shared" si="163"/>
        <v>1</v>
      </c>
      <c r="AR1051" s="1" t="b">
        <f t="shared" si="164"/>
        <v>1</v>
      </c>
      <c r="AS1051" s="1" t="b">
        <f t="shared" si="165"/>
        <v>0</v>
      </c>
      <c r="AT1051" s="1" t="str">
        <f t="shared" si="166"/>
        <v>None</v>
      </c>
      <c r="AU1051" s="1" t="b">
        <f t="shared" si="167"/>
        <v>1</v>
      </c>
      <c r="AV1051" s="1" t="b">
        <f t="shared" si="168"/>
        <v>0</v>
      </c>
      <c r="AW1051" s="1" t="str">
        <f t="shared" si="169"/>
        <v>None</v>
      </c>
      <c r="AX1051" s="1" t="b">
        <f t="shared" si="170"/>
        <v>0</v>
      </c>
      <c r="AY1051" s="1" t="b">
        <f t="shared" si="171"/>
        <v>0</v>
      </c>
      <c r="AZ1051" s="1" t="b">
        <f t="shared" si="172"/>
        <v>0</v>
      </c>
      <c r="BA1051" s="1" t="b">
        <f t="shared" si="173"/>
        <v>0</v>
      </c>
      <c r="BB1051" s="1" t="b">
        <f t="shared" si="174"/>
        <v>1</v>
      </c>
    </row>
    <row r="1052">
      <c r="A1052" s="40" t="s">
        <v>4416</v>
      </c>
      <c r="B1052" s="41">
        <v>44083.0</v>
      </c>
      <c r="C1052" s="5" t="s">
        <v>4417</v>
      </c>
      <c r="D1052" s="5" t="s">
        <v>2896</v>
      </c>
      <c r="E1052" s="5" t="s">
        <v>53</v>
      </c>
      <c r="F1052" s="18" t="s">
        <v>54</v>
      </c>
      <c r="G1052" s="6"/>
      <c r="H1052" s="6"/>
      <c r="I1052" s="12"/>
      <c r="J1052" s="27"/>
      <c r="K1052" s="19" t="s">
        <v>83</v>
      </c>
      <c r="L1052" s="3" t="s">
        <v>59</v>
      </c>
      <c r="M1052" s="5" t="s">
        <v>1464</v>
      </c>
      <c r="N1052" s="5" t="s">
        <v>4283</v>
      </c>
      <c r="O1052" s="5" t="s">
        <v>214</v>
      </c>
      <c r="P1052" s="40" t="s">
        <v>4418</v>
      </c>
      <c r="Q1052" s="12"/>
      <c r="R1052" s="12"/>
      <c r="S1052" s="12"/>
      <c r="T1052" s="138" t="s">
        <v>2495</v>
      </c>
      <c r="U1052" s="5" t="s">
        <v>4419</v>
      </c>
      <c r="V1052" s="5" t="s">
        <v>70</v>
      </c>
      <c r="W1052" s="5" t="s">
        <v>71</v>
      </c>
      <c r="X1052" s="5" t="str">
        <f t="shared" si="151"/>
        <v>police/sheriff
other</v>
      </c>
      <c r="Y1052" s="5"/>
      <c r="Z1052" s="5"/>
      <c r="AA1052" s="5" t="str">
        <f t="shared" si="152"/>
        <v>
</v>
      </c>
      <c r="AB1052" s="5"/>
      <c r="AC1052" s="5"/>
      <c r="AD1052" s="5" t="str">
        <f t="shared" si="153"/>
        <v>
</v>
      </c>
      <c r="AE1052" s="5"/>
      <c r="AF1052" s="5"/>
      <c r="AG1052" s="12" t="str">
        <f t="shared" si="154"/>
        <v>
</v>
      </c>
      <c r="AH1052" s="12">
        <v>1.0</v>
      </c>
      <c r="AI1052" s="12" t="str">
        <f t="shared" si="155"/>
        <v>Vandalism</v>
      </c>
      <c r="AJ1052" s="12" t="str">
        <f t="shared" si="156"/>
        <v>vandalism</v>
      </c>
      <c r="AK1052" s="22" t="str">
        <f t="shared" si="157"/>
        <v>other</v>
      </c>
      <c r="AL1052" s="23" t="str">
        <f t="shared" si="158"/>
        <v>other</v>
      </c>
      <c r="AM1052" s="1" t="str">
        <f t="shared" si="159"/>
        <v/>
      </c>
      <c r="AN1052" s="2" t="b">
        <f t="shared" si="160"/>
        <v>0</v>
      </c>
      <c r="AO1052" s="1" t="b">
        <f t="shared" si="161"/>
        <v>1</v>
      </c>
      <c r="AP1052" s="1" t="str">
        <f t="shared" si="162"/>
        <v>other</v>
      </c>
      <c r="AQ1052" s="1" t="b">
        <f t="shared" si="163"/>
        <v>0</v>
      </c>
      <c r="AR1052" s="1" t="b">
        <f t="shared" si="164"/>
        <v>0</v>
      </c>
      <c r="AS1052" s="1" t="b">
        <f t="shared" si="165"/>
        <v>0</v>
      </c>
      <c r="AT1052" s="1" t="str">
        <f t="shared" si="166"/>
        <v>None</v>
      </c>
      <c r="AU1052" s="1" t="b">
        <f t="shared" si="167"/>
        <v>0</v>
      </c>
      <c r="AV1052" s="1" t="b">
        <f t="shared" si="168"/>
        <v>1</v>
      </c>
      <c r="AW1052" s="1" t="str">
        <f t="shared" si="169"/>
        <v>police/sheriff</v>
      </c>
      <c r="AX1052" s="1" t="b">
        <f t="shared" si="170"/>
        <v>0</v>
      </c>
      <c r="AY1052" s="1" t="b">
        <f t="shared" si="171"/>
        <v>0</v>
      </c>
      <c r="AZ1052" s="1" t="b">
        <f t="shared" si="172"/>
        <v>0</v>
      </c>
      <c r="BA1052" s="1" t="b">
        <f t="shared" si="173"/>
        <v>0</v>
      </c>
      <c r="BB1052" s="1" t="b">
        <f t="shared" si="174"/>
        <v>1</v>
      </c>
    </row>
    <row r="1053">
      <c r="A1053" s="40" t="s">
        <v>4420</v>
      </c>
      <c r="B1053" s="41">
        <v>44094.0</v>
      </c>
      <c r="C1053" s="5" t="s">
        <v>1421</v>
      </c>
      <c r="D1053" s="5" t="s">
        <v>114</v>
      </c>
      <c r="E1053" s="5" t="s">
        <v>53</v>
      </c>
      <c r="F1053" s="18" t="s">
        <v>54</v>
      </c>
      <c r="G1053" s="6"/>
      <c r="H1053" s="6"/>
      <c r="I1053" s="12"/>
      <c r="J1053" s="27"/>
      <c r="K1053" s="19" t="s">
        <v>83</v>
      </c>
      <c r="L1053" s="3" t="s">
        <v>59</v>
      </c>
      <c r="M1053" s="5" t="s">
        <v>4421</v>
      </c>
      <c r="N1053" s="5" t="s">
        <v>4283</v>
      </c>
      <c r="O1053" s="5" t="s">
        <v>4422</v>
      </c>
      <c r="P1053" s="40" t="s">
        <v>4423</v>
      </c>
      <c r="Q1053" s="5" t="s">
        <v>64</v>
      </c>
      <c r="R1053" s="21"/>
      <c r="S1053" s="12"/>
      <c r="T1053" s="138" t="s">
        <v>4424</v>
      </c>
      <c r="U1053" s="5" t="s">
        <v>4425</v>
      </c>
      <c r="V1053" s="5" t="s">
        <v>70</v>
      </c>
      <c r="W1053" s="5" t="s">
        <v>71</v>
      </c>
      <c r="X1053" s="5" t="str">
        <f t="shared" si="151"/>
        <v>police/sheriff
other</v>
      </c>
      <c r="Y1053" s="5" t="s">
        <v>109</v>
      </c>
      <c r="Z1053" s="5" t="s">
        <v>111</v>
      </c>
      <c r="AA1053" s="5" t="str">
        <f t="shared" si="152"/>
        <v>mayor/council member
letters/statements</v>
      </c>
      <c r="AB1053" s="5" t="s">
        <v>164</v>
      </c>
      <c r="AC1053" s="5" t="s">
        <v>71</v>
      </c>
      <c r="AD1053" s="5" t="str">
        <f t="shared" si="153"/>
        <v>business owner
other</v>
      </c>
      <c r="AE1053" s="5"/>
      <c r="AF1053" s="5"/>
      <c r="AG1053" s="12" t="str">
        <f t="shared" si="154"/>
        <v>
</v>
      </c>
      <c r="AH1053" s="12">
        <v>3.0</v>
      </c>
      <c r="AI1053" s="12" t="str">
        <f t="shared" si="155"/>
        <v>Vandalism</v>
      </c>
      <c r="AJ1053" s="12" t="str">
        <f t="shared" si="156"/>
        <v>vandalism</v>
      </c>
      <c r="AK1053" s="22" t="str">
        <f t="shared" si="157"/>
        <v>other, letters/statements, other</v>
      </c>
      <c r="AL1053" s="23" t="str">
        <f t="shared" si="158"/>
        <v>police/sheriff, mayor/council member, business owner</v>
      </c>
      <c r="AM1053" s="1" t="str">
        <f t="shared" si="159"/>
        <v>Black American Community</v>
      </c>
      <c r="AN1053" s="2" t="b">
        <f t="shared" si="160"/>
        <v>0</v>
      </c>
      <c r="AO1053" s="1" t="b">
        <f t="shared" si="161"/>
        <v>1</v>
      </c>
      <c r="AP1053" s="1" t="str">
        <f t="shared" si="162"/>
        <v>other</v>
      </c>
      <c r="AQ1053" s="1" t="b">
        <f t="shared" si="163"/>
        <v>0</v>
      </c>
      <c r="AR1053" s="1" t="b">
        <f t="shared" si="164"/>
        <v>1</v>
      </c>
      <c r="AS1053" s="1" t="b">
        <f t="shared" si="165"/>
        <v>0</v>
      </c>
      <c r="AT1053" s="1" t="str">
        <f t="shared" si="166"/>
        <v>None</v>
      </c>
      <c r="AU1053" s="1" t="b">
        <f t="shared" si="167"/>
        <v>0</v>
      </c>
      <c r="AV1053" s="1" t="b">
        <f t="shared" si="168"/>
        <v>1</v>
      </c>
      <c r="AW1053" s="1" t="str">
        <f t="shared" si="169"/>
        <v>police/sheriff</v>
      </c>
      <c r="AX1053" s="1" t="b">
        <f t="shared" si="170"/>
        <v>0</v>
      </c>
      <c r="AY1053" s="1" t="b">
        <f t="shared" si="171"/>
        <v>0</v>
      </c>
      <c r="AZ1053" s="1" t="b">
        <f t="shared" si="172"/>
        <v>0</v>
      </c>
      <c r="BA1053" s="1" t="b">
        <f t="shared" si="173"/>
        <v>0</v>
      </c>
      <c r="BB1053" s="1" t="b">
        <f t="shared" si="174"/>
        <v>1</v>
      </c>
    </row>
    <row r="1054">
      <c r="A1054" s="40" t="s">
        <v>4426</v>
      </c>
      <c r="B1054" s="41">
        <v>44116.0</v>
      </c>
      <c r="C1054" s="5" t="s">
        <v>1556</v>
      </c>
      <c r="D1054" s="5" t="s">
        <v>333</v>
      </c>
      <c r="E1054" s="5" t="s">
        <v>1103</v>
      </c>
      <c r="F1054" s="18" t="s">
        <v>54</v>
      </c>
      <c r="G1054" s="6"/>
      <c r="H1054" s="6"/>
      <c r="I1054" s="12"/>
      <c r="J1054" s="27"/>
      <c r="K1054" s="19" t="s">
        <v>83</v>
      </c>
      <c r="L1054" s="3" t="s">
        <v>59</v>
      </c>
      <c r="M1054" s="5" t="s">
        <v>4427</v>
      </c>
      <c r="N1054" s="5" t="s">
        <v>4283</v>
      </c>
      <c r="O1054" s="5" t="s">
        <v>98</v>
      </c>
      <c r="P1054" s="12"/>
      <c r="Q1054" s="12"/>
      <c r="R1054" s="12"/>
      <c r="S1054" s="12"/>
      <c r="T1054" s="138" t="s">
        <v>4428</v>
      </c>
      <c r="U1054" s="12"/>
      <c r="V1054" s="5" t="s">
        <v>70</v>
      </c>
      <c r="W1054" s="5" t="s">
        <v>71</v>
      </c>
      <c r="X1054" s="5" t="str">
        <f t="shared" si="151"/>
        <v>police/sheriff
other</v>
      </c>
      <c r="Y1054" s="5" t="s">
        <v>70</v>
      </c>
      <c r="Z1054" s="5" t="s">
        <v>111</v>
      </c>
      <c r="AA1054" s="5" t="str">
        <f t="shared" si="152"/>
        <v>police/sheriff
letters/statements</v>
      </c>
      <c r="AB1054" s="5" t="s">
        <v>109</v>
      </c>
      <c r="AC1054" s="5" t="s">
        <v>111</v>
      </c>
      <c r="AD1054" s="5" t="str">
        <f t="shared" si="153"/>
        <v>mayor/council member
letters/statements</v>
      </c>
      <c r="AE1054" s="5"/>
      <c r="AF1054" s="5"/>
      <c r="AG1054" s="12" t="str">
        <f t="shared" si="154"/>
        <v>
</v>
      </c>
      <c r="AH1054" s="12">
        <v>3.0</v>
      </c>
      <c r="AI1054" s="12" t="str">
        <f t="shared" si="155"/>
        <v>Vandalism</v>
      </c>
      <c r="AJ1054" s="12" t="str">
        <f t="shared" si="156"/>
        <v>vandalism</v>
      </c>
      <c r="AK1054" s="22" t="str">
        <f t="shared" si="157"/>
        <v>other, letters/statements, letters/statements</v>
      </c>
      <c r="AL1054" s="23" t="str">
        <f t="shared" si="158"/>
        <v>police/sheriff, police/sheriff, mayor/council member</v>
      </c>
      <c r="AM1054" s="1" t="str">
        <f t="shared" si="159"/>
        <v/>
      </c>
      <c r="AN1054" s="2" t="b">
        <f t="shared" si="160"/>
        <v>0</v>
      </c>
      <c r="AO1054" s="1" t="b">
        <f t="shared" si="161"/>
        <v>1</v>
      </c>
      <c r="AP1054" s="1" t="str">
        <f t="shared" si="162"/>
        <v>other</v>
      </c>
      <c r="AQ1054" s="1" t="b">
        <f t="shared" si="163"/>
        <v>0</v>
      </c>
      <c r="AR1054" s="1" t="b">
        <f t="shared" si="164"/>
        <v>1</v>
      </c>
      <c r="AS1054" s="1" t="b">
        <f t="shared" si="165"/>
        <v>0</v>
      </c>
      <c r="AT1054" s="1" t="str">
        <f t="shared" si="166"/>
        <v>None</v>
      </c>
      <c r="AU1054" s="1" t="b">
        <f t="shared" si="167"/>
        <v>0</v>
      </c>
      <c r="AV1054" s="1" t="b">
        <f t="shared" si="168"/>
        <v>1</v>
      </c>
      <c r="AW1054" s="1" t="str">
        <f t="shared" si="169"/>
        <v>police/sheriff</v>
      </c>
      <c r="AX1054" s="1" t="b">
        <f t="shared" si="170"/>
        <v>0</v>
      </c>
      <c r="AY1054" s="1" t="b">
        <f t="shared" si="171"/>
        <v>0</v>
      </c>
      <c r="AZ1054" s="1" t="b">
        <f t="shared" si="172"/>
        <v>0</v>
      </c>
      <c r="BA1054" s="1" t="b">
        <f t="shared" si="173"/>
        <v>0</v>
      </c>
      <c r="BB1054" s="1" t="b">
        <f t="shared" si="174"/>
        <v>1</v>
      </c>
    </row>
    <row r="1055">
      <c r="A1055" s="70" t="s">
        <v>4429</v>
      </c>
      <c r="B1055" s="71">
        <v>44145.0</v>
      </c>
      <c r="C1055" s="5" t="s">
        <v>2777</v>
      </c>
      <c r="D1055" s="42" t="s">
        <v>1178</v>
      </c>
      <c r="E1055" s="42" t="s">
        <v>53</v>
      </c>
      <c r="F1055" s="18" t="s">
        <v>4430</v>
      </c>
      <c r="G1055" s="6"/>
      <c r="H1055" s="6"/>
      <c r="I1055" s="42"/>
      <c r="J1055" s="60" t="s">
        <v>57</v>
      </c>
      <c r="K1055" s="19" t="s">
        <v>83</v>
      </c>
      <c r="L1055" s="3" t="s">
        <v>59</v>
      </c>
      <c r="M1055" s="42" t="s">
        <v>4431</v>
      </c>
      <c r="N1055" s="42" t="s">
        <v>4283</v>
      </c>
      <c r="O1055" s="3" t="s">
        <v>244</v>
      </c>
      <c r="P1055" s="42"/>
      <c r="Q1055" s="103"/>
      <c r="R1055" s="12"/>
      <c r="S1055" s="42"/>
      <c r="T1055" s="11" t="s">
        <v>4432</v>
      </c>
      <c r="U1055" s="329" t="s">
        <v>4433</v>
      </c>
      <c r="V1055" s="42" t="s">
        <v>70</v>
      </c>
      <c r="W1055" s="42" t="s">
        <v>71</v>
      </c>
      <c r="X1055" s="5" t="str">
        <f t="shared" si="151"/>
        <v>police/sheriff
other</v>
      </c>
      <c r="Y1055" s="42"/>
      <c r="Z1055" s="42"/>
      <c r="AA1055" s="5" t="str">
        <f t="shared" si="152"/>
        <v>
</v>
      </c>
      <c r="AB1055" s="42"/>
      <c r="AC1055" s="42"/>
      <c r="AD1055" s="5" t="str">
        <f t="shared" si="153"/>
        <v>
</v>
      </c>
      <c r="AE1055" s="42"/>
      <c r="AF1055" s="42"/>
      <c r="AG1055" s="12" t="str">
        <f t="shared" si="154"/>
        <v>
</v>
      </c>
      <c r="AH1055" s="12">
        <v>1.0</v>
      </c>
      <c r="AI1055" s="12" t="str">
        <f t="shared" si="155"/>
        <v>Graffiti</v>
      </c>
      <c r="AJ1055" s="12" t="str">
        <f t="shared" si="156"/>
        <v>graffiti</v>
      </c>
      <c r="AK1055" s="22" t="str">
        <f t="shared" si="157"/>
        <v>other</v>
      </c>
      <c r="AL1055" s="23" t="str">
        <f t="shared" si="158"/>
        <v>other</v>
      </c>
      <c r="AM1055" s="1" t="str">
        <f t="shared" si="159"/>
        <v/>
      </c>
      <c r="AN1055" s="2" t="b">
        <f t="shared" si="160"/>
        <v>0</v>
      </c>
      <c r="AO1055" s="1" t="b">
        <f t="shared" si="161"/>
        <v>1</v>
      </c>
      <c r="AP1055" s="1" t="str">
        <f t="shared" si="162"/>
        <v>other</v>
      </c>
      <c r="AQ1055" s="1" t="b">
        <f t="shared" si="163"/>
        <v>0</v>
      </c>
      <c r="AR1055" s="1" t="b">
        <f t="shared" si="164"/>
        <v>0</v>
      </c>
      <c r="AS1055" s="1" t="b">
        <f t="shared" si="165"/>
        <v>0</v>
      </c>
      <c r="AT1055" s="1" t="str">
        <f t="shared" si="166"/>
        <v>None</v>
      </c>
      <c r="AU1055" s="1" t="b">
        <f t="shared" si="167"/>
        <v>0</v>
      </c>
      <c r="AV1055" s="1" t="b">
        <f t="shared" si="168"/>
        <v>1</v>
      </c>
      <c r="AW1055" s="1" t="str">
        <f t="shared" si="169"/>
        <v>police/sheriff</v>
      </c>
      <c r="AX1055" s="1" t="b">
        <f t="shared" si="170"/>
        <v>0</v>
      </c>
      <c r="AY1055" s="1" t="b">
        <f t="shared" si="171"/>
        <v>0</v>
      </c>
      <c r="AZ1055" s="1" t="b">
        <f t="shared" si="172"/>
        <v>0</v>
      </c>
      <c r="BA1055" s="1" t="b">
        <f t="shared" si="173"/>
        <v>0</v>
      </c>
      <c r="BB1055" s="1" t="b">
        <f t="shared" si="174"/>
        <v>1</v>
      </c>
    </row>
    <row r="1056">
      <c r="A1056" s="70" t="s">
        <v>4434</v>
      </c>
      <c r="B1056" s="71">
        <v>44165.0</v>
      </c>
      <c r="C1056" s="5" t="s">
        <v>990</v>
      </c>
      <c r="D1056" s="42" t="s">
        <v>95</v>
      </c>
      <c r="E1056" s="42" t="s">
        <v>53</v>
      </c>
      <c r="F1056" s="18" t="s">
        <v>4435</v>
      </c>
      <c r="G1056" s="6"/>
      <c r="H1056" s="6"/>
      <c r="I1056" s="42" t="s">
        <v>4436</v>
      </c>
      <c r="J1056" s="27"/>
      <c r="K1056" s="19" t="s">
        <v>223</v>
      </c>
      <c r="L1056" s="42" t="s">
        <v>146</v>
      </c>
      <c r="M1056" s="42" t="s">
        <v>2629</v>
      </c>
      <c r="N1056" s="42" t="s">
        <v>4283</v>
      </c>
      <c r="O1056" s="42" t="s">
        <v>1086</v>
      </c>
      <c r="P1056" s="42"/>
      <c r="Q1056" s="255"/>
      <c r="R1056" s="42"/>
      <c r="S1056" s="42"/>
      <c r="T1056" s="11" t="s">
        <v>4437</v>
      </c>
      <c r="U1056" s="66" t="s">
        <v>4438</v>
      </c>
      <c r="V1056" s="42"/>
      <c r="W1056" s="42"/>
      <c r="X1056" s="5" t="str">
        <f t="shared" si="151"/>
        <v>
</v>
      </c>
      <c r="Y1056" s="42"/>
      <c r="Z1056" s="42"/>
      <c r="AA1056" s="5" t="str">
        <f t="shared" si="152"/>
        <v>
</v>
      </c>
      <c r="AB1056" s="42"/>
      <c r="AC1056" s="42"/>
      <c r="AD1056" s="5" t="str">
        <f t="shared" si="153"/>
        <v>
</v>
      </c>
      <c r="AE1056" s="42"/>
      <c r="AF1056" s="42"/>
      <c r="AG1056" s="12" t="str">
        <f t="shared" si="154"/>
        <v>
</v>
      </c>
      <c r="AH1056" s="12">
        <v>0.0</v>
      </c>
      <c r="AI1056" s="12" t="str">
        <f t="shared" si="155"/>
        <v>Other</v>
      </c>
      <c r="AJ1056" s="12" t="str">
        <f t="shared" si="156"/>
        <v>other</v>
      </c>
      <c r="AK1056" s="22" t="str">
        <f t="shared" si="157"/>
        <v/>
      </c>
      <c r="AL1056" s="39" t="str">
        <f t="shared" si="158"/>
        <v/>
      </c>
      <c r="AM1056" s="1" t="str">
        <f t="shared" si="159"/>
        <v/>
      </c>
      <c r="AN1056" s="2" t="b">
        <f t="shared" si="160"/>
        <v>0</v>
      </c>
      <c r="AO1056" s="1" t="b">
        <f t="shared" si="161"/>
        <v>0</v>
      </c>
      <c r="AP1056" s="1" t="str">
        <f t="shared" si="162"/>
        <v>no involvement</v>
      </c>
      <c r="AQ1056" s="1" t="b">
        <f t="shared" si="163"/>
        <v>0</v>
      </c>
      <c r="AR1056" s="1" t="b">
        <f t="shared" si="164"/>
        <v>0</v>
      </c>
      <c r="AS1056" s="1" t="b">
        <f t="shared" si="165"/>
        <v>0</v>
      </c>
      <c r="AT1056" s="1" t="str">
        <f t="shared" si="166"/>
        <v>None</v>
      </c>
      <c r="AU1056" s="1" t="b">
        <f t="shared" si="167"/>
        <v>0</v>
      </c>
      <c r="AV1056" s="1" t="b">
        <f t="shared" si="168"/>
        <v>0</v>
      </c>
      <c r="AW1056" s="1" t="str">
        <f t="shared" si="169"/>
        <v>None</v>
      </c>
      <c r="AX1056" s="1" t="b">
        <f t="shared" si="170"/>
        <v>0</v>
      </c>
      <c r="AY1056" s="1" t="b">
        <f t="shared" si="171"/>
        <v>0</v>
      </c>
      <c r="AZ1056" s="1" t="b">
        <f t="shared" si="172"/>
        <v>0</v>
      </c>
      <c r="BA1056" s="1" t="b">
        <f t="shared" si="173"/>
        <v>0</v>
      </c>
      <c r="BB1056" s="1" t="b">
        <f t="shared" si="174"/>
        <v>0</v>
      </c>
    </row>
    <row r="1057">
      <c r="A1057" s="16" t="s">
        <v>4439</v>
      </c>
      <c r="B1057" s="17">
        <v>42389.0</v>
      </c>
      <c r="C1057" s="4" t="s">
        <v>149</v>
      </c>
      <c r="D1057" s="3" t="s">
        <v>81</v>
      </c>
      <c r="E1057" s="3" t="s">
        <v>53</v>
      </c>
      <c r="F1057" s="18" t="s">
        <v>55</v>
      </c>
      <c r="G1057" s="6"/>
      <c r="H1057" s="6"/>
      <c r="I1057" s="7" t="s">
        <v>56</v>
      </c>
      <c r="J1057" s="14"/>
      <c r="K1057" s="19" t="s">
        <v>58</v>
      </c>
      <c r="L1057" s="3" t="s">
        <v>59</v>
      </c>
      <c r="M1057" s="3" t="s">
        <v>84</v>
      </c>
      <c r="N1057" s="3" t="s">
        <v>1381</v>
      </c>
      <c r="O1057" s="3" t="s">
        <v>213</v>
      </c>
      <c r="P1057" s="20" t="s">
        <v>4440</v>
      </c>
      <c r="Q1057" s="21"/>
      <c r="R1057" s="42"/>
      <c r="S1057" s="21"/>
      <c r="T1057" s="7" t="s">
        <v>4441</v>
      </c>
      <c r="U1057" s="7" t="s">
        <v>4442</v>
      </c>
      <c r="V1057" s="5" t="s">
        <v>1453</v>
      </c>
      <c r="W1057" s="5" t="s">
        <v>69</v>
      </c>
      <c r="X1057" s="5" t="str">
        <f t="shared" si="151"/>
        <v>department of transportation
clean up/cover up</v>
      </c>
      <c r="Y1057" s="5"/>
      <c r="Z1057" s="5"/>
      <c r="AA1057" s="5" t="str">
        <f t="shared" si="152"/>
        <v>
</v>
      </c>
      <c r="AB1057" s="5"/>
      <c r="AC1057" s="12"/>
      <c r="AD1057" s="5" t="str">
        <f t="shared" si="153"/>
        <v>
</v>
      </c>
      <c r="AE1057" s="5"/>
      <c r="AF1057" s="12"/>
      <c r="AG1057" s="12" t="str">
        <f t="shared" si="154"/>
        <v>
</v>
      </c>
      <c r="AH1057" s="12">
        <v>1.0</v>
      </c>
      <c r="AI1057" s="12" t="str">
        <f t="shared" si="155"/>
        <v>Graffiti</v>
      </c>
      <c r="AJ1057" s="12" t="str">
        <f t="shared" si="156"/>
        <v>graffiti</v>
      </c>
      <c r="AK1057" s="22" t="str">
        <f t="shared" si="157"/>
        <v>clean up/cover up</v>
      </c>
      <c r="AL1057" s="23" t="str">
        <f t="shared" si="158"/>
        <v>clean up/cover up</v>
      </c>
      <c r="AM1057" s="1" t="str">
        <f t="shared" si="159"/>
        <v/>
      </c>
      <c r="AN1057" s="2" t="b">
        <f t="shared" si="160"/>
        <v>0</v>
      </c>
      <c r="AO1057" s="1" t="b">
        <f t="shared" si="161"/>
        <v>0</v>
      </c>
      <c r="AP1057" s="1" t="str">
        <f t="shared" si="162"/>
        <v>no involvement</v>
      </c>
      <c r="AQ1057" s="1" t="b">
        <f t="shared" si="163"/>
        <v>0</v>
      </c>
      <c r="AR1057" s="1" t="b">
        <f t="shared" si="164"/>
        <v>0</v>
      </c>
      <c r="AS1057" s="1" t="b">
        <f t="shared" si="165"/>
        <v>1</v>
      </c>
      <c r="AT1057" s="1" t="str">
        <f t="shared" si="166"/>
        <v>department of transportation</v>
      </c>
      <c r="AU1057" s="1" t="b">
        <f t="shared" si="167"/>
        <v>0</v>
      </c>
      <c r="AV1057" s="1" t="b">
        <f t="shared" si="168"/>
        <v>0</v>
      </c>
      <c r="AW1057" s="1" t="str">
        <f t="shared" si="169"/>
        <v>None</v>
      </c>
      <c r="AX1057" s="1" t="b">
        <f t="shared" si="170"/>
        <v>0</v>
      </c>
      <c r="AY1057" s="1" t="b">
        <f t="shared" si="171"/>
        <v>0</v>
      </c>
      <c r="AZ1057" s="1" t="b">
        <f t="shared" si="172"/>
        <v>0</v>
      </c>
      <c r="BA1057" s="1" t="b">
        <f t="shared" si="173"/>
        <v>0</v>
      </c>
      <c r="BB1057" s="1" t="b">
        <f t="shared" si="174"/>
        <v>1</v>
      </c>
    </row>
    <row r="1058">
      <c r="A1058" s="330" t="s">
        <v>4443</v>
      </c>
      <c r="B1058" s="331">
        <v>42398.0</v>
      </c>
      <c r="C1058" s="8" t="s">
        <v>1505</v>
      </c>
      <c r="D1058" s="332" t="s">
        <v>95</v>
      </c>
      <c r="E1058" s="332" t="s">
        <v>53</v>
      </c>
      <c r="F1058" s="18" t="s">
        <v>54</v>
      </c>
      <c r="G1058" s="6"/>
      <c r="H1058" s="6"/>
      <c r="I1058" s="332" t="s">
        <v>4444</v>
      </c>
      <c r="J1058" s="14"/>
      <c r="K1058" s="19" t="s">
        <v>58</v>
      </c>
      <c r="L1058" s="333" t="s">
        <v>59</v>
      </c>
      <c r="M1058" s="332" t="s">
        <v>84</v>
      </c>
      <c r="N1058" s="332" t="s">
        <v>1381</v>
      </c>
      <c r="O1058" s="333" t="s">
        <v>4445</v>
      </c>
      <c r="P1058" s="334" t="s">
        <v>4446</v>
      </c>
      <c r="Q1058" s="27"/>
      <c r="R1058" s="21"/>
      <c r="S1058" s="27"/>
      <c r="T1058" s="335" t="s">
        <v>4447</v>
      </c>
      <c r="U1058" s="14"/>
      <c r="V1058" s="8" t="s">
        <v>109</v>
      </c>
      <c r="W1058" s="8" t="s">
        <v>69</v>
      </c>
      <c r="X1058" s="5" t="str">
        <f t="shared" si="151"/>
        <v>mayor/council member
clean up/cover up</v>
      </c>
      <c r="Y1058" s="14"/>
      <c r="Z1058" s="14"/>
      <c r="AA1058" s="5" t="str">
        <f t="shared" si="152"/>
        <v>
</v>
      </c>
      <c r="AB1058" s="14"/>
      <c r="AC1058" s="27"/>
      <c r="AD1058" s="5" t="str">
        <f t="shared" si="153"/>
        <v>
</v>
      </c>
      <c r="AE1058" s="14"/>
      <c r="AF1058" s="27"/>
      <c r="AG1058" s="12" t="str">
        <f t="shared" si="154"/>
        <v>
</v>
      </c>
      <c r="AH1058" s="12">
        <v>1.0</v>
      </c>
      <c r="AI1058" s="12" t="str">
        <f t="shared" si="155"/>
        <v>Vandalism</v>
      </c>
      <c r="AJ1058" s="12" t="str">
        <f t="shared" si="156"/>
        <v>vandalism</v>
      </c>
      <c r="AK1058" s="22" t="str">
        <f t="shared" si="157"/>
        <v>clean up/cover up</v>
      </c>
      <c r="AL1058" s="23" t="str">
        <f t="shared" si="158"/>
        <v>clean up/cover up</v>
      </c>
      <c r="AM1058" s="1" t="str">
        <f t="shared" si="159"/>
        <v/>
      </c>
      <c r="AN1058" s="2" t="b">
        <f t="shared" si="160"/>
        <v>1</v>
      </c>
      <c r="AO1058" s="1" t="b">
        <f t="shared" si="161"/>
        <v>0</v>
      </c>
      <c r="AP1058" s="1" t="str">
        <f t="shared" si="162"/>
        <v>no involvement</v>
      </c>
      <c r="AQ1058" s="1" t="b">
        <f t="shared" si="163"/>
        <v>0</v>
      </c>
      <c r="AR1058" s="1" t="b">
        <f t="shared" si="164"/>
        <v>0</v>
      </c>
      <c r="AS1058" s="1" t="b">
        <f t="shared" si="165"/>
        <v>1</v>
      </c>
      <c r="AT1058" s="1" t="str">
        <f t="shared" si="166"/>
        <v>mayor/council member</v>
      </c>
      <c r="AU1058" s="1" t="b">
        <f t="shared" si="167"/>
        <v>0</v>
      </c>
      <c r="AV1058" s="1" t="b">
        <f t="shared" si="168"/>
        <v>0</v>
      </c>
      <c r="AW1058" s="1" t="str">
        <f t="shared" si="169"/>
        <v>None</v>
      </c>
      <c r="AX1058" s="1" t="b">
        <f t="shared" si="170"/>
        <v>0</v>
      </c>
      <c r="AY1058" s="1" t="b">
        <f t="shared" si="171"/>
        <v>0</v>
      </c>
      <c r="AZ1058" s="1" t="b">
        <f t="shared" si="172"/>
        <v>0</v>
      </c>
      <c r="BA1058" s="1" t="b">
        <f t="shared" si="173"/>
        <v>0</v>
      </c>
      <c r="BB1058" s="1" t="b">
        <f t="shared" si="174"/>
        <v>1</v>
      </c>
    </row>
    <row r="1059">
      <c r="A1059" s="16" t="s">
        <v>4448</v>
      </c>
      <c r="B1059" s="17">
        <v>42430.0</v>
      </c>
      <c r="C1059" s="4" t="s">
        <v>515</v>
      </c>
      <c r="D1059" s="3" t="s">
        <v>103</v>
      </c>
      <c r="E1059" s="3" t="s">
        <v>96</v>
      </c>
      <c r="F1059" s="18" t="s">
        <v>82</v>
      </c>
      <c r="G1059" s="26"/>
      <c r="H1059" s="26"/>
      <c r="I1059" s="7" t="s">
        <v>4449</v>
      </c>
      <c r="J1059" s="14"/>
      <c r="K1059" s="19" t="s">
        <v>58</v>
      </c>
      <c r="L1059" s="3" t="s">
        <v>146</v>
      </c>
      <c r="M1059" s="3" t="s">
        <v>4450</v>
      </c>
      <c r="N1059" s="3" t="s">
        <v>1381</v>
      </c>
      <c r="O1059" s="3" t="s">
        <v>842</v>
      </c>
      <c r="P1059" s="136" t="s">
        <v>4451</v>
      </c>
      <c r="Q1059" s="3" t="s">
        <v>359</v>
      </c>
      <c r="R1059" s="21"/>
      <c r="S1059" s="21"/>
      <c r="T1059" s="25"/>
      <c r="U1059" s="7" t="s">
        <v>4452</v>
      </c>
      <c r="V1059" s="5" t="s">
        <v>68</v>
      </c>
      <c r="W1059" s="5" t="s">
        <v>92</v>
      </c>
      <c r="X1059" s="5" t="str">
        <f t="shared" si="151"/>
        <v>community members
gathering/protest/vigil/demonstration</v>
      </c>
      <c r="Y1059" s="12"/>
      <c r="Z1059" s="5"/>
      <c r="AA1059" s="5" t="str">
        <f t="shared" si="152"/>
        <v>
</v>
      </c>
      <c r="AB1059" s="12"/>
      <c r="AC1059" s="12"/>
      <c r="AD1059" s="5" t="str">
        <f t="shared" si="153"/>
        <v>
</v>
      </c>
      <c r="AE1059" s="12"/>
      <c r="AF1059" s="12"/>
      <c r="AG1059" s="12" t="str">
        <f t="shared" si="154"/>
        <v>
</v>
      </c>
      <c r="AH1059" s="12">
        <v>1.0</v>
      </c>
      <c r="AI1059" s="12" t="str">
        <f t="shared" si="155"/>
        <v>Other</v>
      </c>
      <c r="AJ1059" s="12" t="str">
        <f t="shared" si="156"/>
        <v>none</v>
      </c>
      <c r="AK1059" s="22" t="str">
        <f t="shared" si="157"/>
        <v>gathering/protest/vigil/demonstration</v>
      </c>
      <c r="AL1059" s="23" t="str">
        <f t="shared" si="158"/>
        <v>gathering/protest/vigil/demonstration</v>
      </c>
      <c r="AM1059" s="1" t="str">
        <f t="shared" si="159"/>
        <v>Trump Supporter</v>
      </c>
      <c r="AN1059" s="2" t="b">
        <f t="shared" si="160"/>
        <v>1</v>
      </c>
      <c r="AO1059" s="1" t="b">
        <f t="shared" si="161"/>
        <v>0</v>
      </c>
      <c r="AP1059" s="1" t="str">
        <f t="shared" si="162"/>
        <v>no involvement</v>
      </c>
      <c r="AQ1059" s="1" t="b">
        <f t="shared" si="163"/>
        <v>0</v>
      </c>
      <c r="AR1059" s="1" t="b">
        <f t="shared" si="164"/>
        <v>0</v>
      </c>
      <c r="AS1059" s="1" t="b">
        <f t="shared" si="165"/>
        <v>0</v>
      </c>
      <c r="AT1059" s="1" t="str">
        <f t="shared" si="166"/>
        <v>None</v>
      </c>
      <c r="AU1059" s="1" t="b">
        <f t="shared" si="167"/>
        <v>0</v>
      </c>
      <c r="AV1059" s="1" t="b">
        <f t="shared" si="168"/>
        <v>0</v>
      </c>
      <c r="AW1059" s="1" t="str">
        <f t="shared" si="169"/>
        <v>None</v>
      </c>
      <c r="AX1059" s="1" t="b">
        <f t="shared" si="170"/>
        <v>0</v>
      </c>
      <c r="AY1059" s="1" t="b">
        <f t="shared" si="171"/>
        <v>1</v>
      </c>
      <c r="AZ1059" s="1" t="b">
        <f t="shared" si="172"/>
        <v>0</v>
      </c>
      <c r="BA1059" s="1" t="b">
        <f t="shared" si="173"/>
        <v>1</v>
      </c>
      <c r="BB1059" s="1" t="b">
        <f t="shared" si="174"/>
        <v>0</v>
      </c>
    </row>
    <row r="1060">
      <c r="A1060" s="16" t="s">
        <v>4453</v>
      </c>
      <c r="B1060" s="17">
        <v>42432.0</v>
      </c>
      <c r="C1060" s="4" t="s">
        <v>2895</v>
      </c>
      <c r="D1060" s="3" t="s">
        <v>795</v>
      </c>
      <c r="E1060" s="3" t="s">
        <v>53</v>
      </c>
      <c r="F1060" s="18" t="s">
        <v>4454</v>
      </c>
      <c r="G1060" s="6"/>
      <c r="H1060" s="6"/>
      <c r="I1060" s="7" t="s">
        <v>4455</v>
      </c>
      <c r="J1060" s="14"/>
      <c r="K1060" s="19" t="s">
        <v>58</v>
      </c>
      <c r="L1060" s="3" t="s">
        <v>146</v>
      </c>
      <c r="M1060" s="3" t="s">
        <v>84</v>
      </c>
      <c r="N1060" s="3" t="s">
        <v>1381</v>
      </c>
      <c r="O1060" s="85" t="s">
        <v>62</v>
      </c>
      <c r="P1060" s="20" t="s">
        <v>4456</v>
      </c>
      <c r="Q1060" s="45" t="s">
        <v>359</v>
      </c>
      <c r="R1060" s="21"/>
      <c r="S1060" s="21"/>
      <c r="T1060" s="7" t="s">
        <v>4457</v>
      </c>
      <c r="U1060" s="7" t="s">
        <v>4452</v>
      </c>
      <c r="V1060" s="5" t="s">
        <v>68</v>
      </c>
      <c r="W1060" s="5" t="s">
        <v>92</v>
      </c>
      <c r="X1060" s="5" t="str">
        <f t="shared" si="151"/>
        <v>community members
gathering/protest/vigil/demonstration</v>
      </c>
      <c r="Y1060" s="12"/>
      <c r="Z1060" s="5"/>
      <c r="AA1060" s="5" t="str">
        <f t="shared" si="152"/>
        <v>
</v>
      </c>
      <c r="AB1060" s="12"/>
      <c r="AC1060" s="12"/>
      <c r="AD1060" s="5" t="str">
        <f t="shared" si="153"/>
        <v>
</v>
      </c>
      <c r="AE1060" s="12"/>
      <c r="AF1060" s="12"/>
      <c r="AG1060" s="12" t="str">
        <f t="shared" si="154"/>
        <v>
</v>
      </c>
      <c r="AH1060" s="12">
        <v>1.0</v>
      </c>
      <c r="AI1060" s="12" t="str">
        <f t="shared" si="155"/>
        <v>Other</v>
      </c>
      <c r="AJ1060" s="12" t="str">
        <f t="shared" si="156"/>
        <v>other</v>
      </c>
      <c r="AK1060" s="22" t="str">
        <f t="shared" si="157"/>
        <v>gathering/protest/vigil/demonstration</v>
      </c>
      <c r="AL1060" s="39" t="str">
        <f t="shared" si="158"/>
        <v>gathering/protest/vigil/demonstration</v>
      </c>
      <c r="AM1060" s="1" t="str">
        <f t="shared" si="159"/>
        <v>Trump Supporter</v>
      </c>
      <c r="AN1060" s="2" t="b">
        <f t="shared" si="160"/>
        <v>1</v>
      </c>
      <c r="AO1060" s="1" t="b">
        <f t="shared" si="161"/>
        <v>0</v>
      </c>
      <c r="AP1060" s="1" t="str">
        <f t="shared" si="162"/>
        <v>no involvement</v>
      </c>
      <c r="AQ1060" s="1" t="b">
        <f t="shared" si="163"/>
        <v>0</v>
      </c>
      <c r="AR1060" s="1" t="b">
        <f t="shared" si="164"/>
        <v>0</v>
      </c>
      <c r="AS1060" s="1" t="b">
        <f t="shared" si="165"/>
        <v>0</v>
      </c>
      <c r="AT1060" s="1" t="str">
        <f t="shared" si="166"/>
        <v>None</v>
      </c>
      <c r="AU1060" s="1" t="b">
        <f t="shared" si="167"/>
        <v>0</v>
      </c>
      <c r="AV1060" s="1" t="b">
        <f t="shared" si="168"/>
        <v>0</v>
      </c>
      <c r="AW1060" s="1" t="str">
        <f t="shared" si="169"/>
        <v>None</v>
      </c>
      <c r="AX1060" s="1" t="b">
        <f t="shared" si="170"/>
        <v>0</v>
      </c>
      <c r="AY1060" s="1" t="b">
        <f t="shared" si="171"/>
        <v>1</v>
      </c>
      <c r="AZ1060" s="1" t="b">
        <f t="shared" si="172"/>
        <v>0</v>
      </c>
      <c r="BA1060" s="1" t="b">
        <f t="shared" si="173"/>
        <v>1</v>
      </c>
      <c r="BB1060" s="1" t="b">
        <f t="shared" si="174"/>
        <v>0</v>
      </c>
    </row>
    <row r="1061">
      <c r="A1061" s="16" t="s">
        <v>4458</v>
      </c>
      <c r="B1061" s="17">
        <v>42541.0</v>
      </c>
      <c r="C1061" s="4" t="s">
        <v>4459</v>
      </c>
      <c r="D1061" s="3" t="s">
        <v>423</v>
      </c>
      <c r="E1061" s="3" t="s">
        <v>659</v>
      </c>
      <c r="F1061" s="18" t="s">
        <v>254</v>
      </c>
      <c r="G1061" s="6"/>
      <c r="H1061" s="6"/>
      <c r="I1061" s="25"/>
      <c r="J1061" s="8"/>
      <c r="K1061" s="19" t="s">
        <v>83</v>
      </c>
      <c r="L1061" s="3" t="s">
        <v>59</v>
      </c>
      <c r="M1061" s="3" t="s">
        <v>1381</v>
      </c>
      <c r="N1061" s="3" t="s">
        <v>1381</v>
      </c>
      <c r="O1061" s="3" t="s">
        <v>366</v>
      </c>
      <c r="P1061" s="20" t="s">
        <v>4460</v>
      </c>
      <c r="Q1061" s="3"/>
      <c r="R1061" s="27"/>
      <c r="S1061" s="3"/>
      <c r="T1061" s="7" t="s">
        <v>4461</v>
      </c>
      <c r="U1061" s="7" t="s">
        <v>4462</v>
      </c>
      <c r="V1061" s="5" t="s">
        <v>636</v>
      </c>
      <c r="W1061" s="5" t="s">
        <v>111</v>
      </c>
      <c r="X1061" s="5" t="str">
        <f t="shared" si="151"/>
        <v>homeowner/car owner
letters/statements</v>
      </c>
      <c r="Y1061" s="5" t="s">
        <v>70</v>
      </c>
      <c r="Z1061" s="5" t="s">
        <v>71</v>
      </c>
      <c r="AA1061" s="5" t="str">
        <f t="shared" si="152"/>
        <v>police/sheriff
other</v>
      </c>
      <c r="AB1061" s="12"/>
      <c r="AC1061" s="12"/>
      <c r="AD1061" s="5" t="str">
        <f t="shared" si="153"/>
        <v>
</v>
      </c>
      <c r="AE1061" s="12"/>
      <c r="AF1061" s="12"/>
      <c r="AG1061" s="12" t="str">
        <f t="shared" si="154"/>
        <v>
</v>
      </c>
      <c r="AH1061" s="12">
        <v>2.0</v>
      </c>
      <c r="AI1061" s="12" t="str">
        <f t="shared" si="155"/>
        <v>Other</v>
      </c>
      <c r="AJ1061" s="12" t="str">
        <f t="shared" si="156"/>
        <v>other</v>
      </c>
      <c r="AK1061" s="22" t="str">
        <f t="shared" si="157"/>
        <v>letters/statements, other</v>
      </c>
      <c r="AL1061" s="23" t="str">
        <f t="shared" si="158"/>
        <v>homeowner/car owner, police/sheriff</v>
      </c>
      <c r="AM1061" s="1" t="str">
        <f t="shared" si="159"/>
        <v/>
      </c>
      <c r="AN1061" s="2" t="b">
        <f t="shared" si="160"/>
        <v>0</v>
      </c>
      <c r="AO1061" s="1" t="b">
        <f t="shared" si="161"/>
        <v>1</v>
      </c>
      <c r="AP1061" s="1" t="str">
        <f t="shared" si="162"/>
        <v>other</v>
      </c>
      <c r="AQ1061" s="1" t="b">
        <f t="shared" si="163"/>
        <v>0</v>
      </c>
      <c r="AR1061" s="1" t="b">
        <f t="shared" si="164"/>
        <v>1</v>
      </c>
      <c r="AS1061" s="1" t="b">
        <f t="shared" si="165"/>
        <v>0</v>
      </c>
      <c r="AT1061" s="1" t="str">
        <f t="shared" si="166"/>
        <v>None</v>
      </c>
      <c r="AU1061" s="1" t="b">
        <f t="shared" si="167"/>
        <v>0</v>
      </c>
      <c r="AV1061" s="1" t="b">
        <f t="shared" si="168"/>
        <v>1</v>
      </c>
      <c r="AW1061" s="1" t="str">
        <f t="shared" si="169"/>
        <v>police/sheriff</v>
      </c>
      <c r="AX1061" s="1" t="b">
        <f t="shared" si="170"/>
        <v>0</v>
      </c>
      <c r="AY1061" s="1" t="b">
        <f t="shared" si="171"/>
        <v>0</v>
      </c>
      <c r="AZ1061" s="1" t="b">
        <f t="shared" si="172"/>
        <v>0</v>
      </c>
      <c r="BA1061" s="1" t="b">
        <f t="shared" si="173"/>
        <v>0</v>
      </c>
      <c r="BB1061" s="1" t="b">
        <f t="shared" si="174"/>
        <v>1</v>
      </c>
    </row>
    <row r="1062">
      <c r="A1062" s="16" t="s">
        <v>4463</v>
      </c>
      <c r="B1062" s="17">
        <v>42575.0</v>
      </c>
      <c r="C1062" s="4" t="s">
        <v>2470</v>
      </c>
      <c r="D1062" s="3" t="s">
        <v>333</v>
      </c>
      <c r="E1062" s="3" t="s">
        <v>96</v>
      </c>
      <c r="F1062" s="18" t="s">
        <v>55</v>
      </c>
      <c r="G1062" s="6"/>
      <c r="H1062" s="6"/>
      <c r="I1062" s="7" t="s">
        <v>4464</v>
      </c>
      <c r="J1062" s="14"/>
      <c r="K1062" s="19" t="s">
        <v>132</v>
      </c>
      <c r="L1062" s="3" t="s">
        <v>59</v>
      </c>
      <c r="M1062" s="3" t="s">
        <v>4465</v>
      </c>
      <c r="N1062" s="3" t="s">
        <v>1381</v>
      </c>
      <c r="O1062" s="3" t="s">
        <v>160</v>
      </c>
      <c r="P1062" s="20" t="s">
        <v>4466</v>
      </c>
      <c r="Q1062" s="21"/>
      <c r="R1062" s="3"/>
      <c r="S1062" s="21"/>
      <c r="T1062" s="7" t="s">
        <v>4467</v>
      </c>
      <c r="U1062" s="7" t="s">
        <v>4468</v>
      </c>
      <c r="V1062" s="5" t="s">
        <v>70</v>
      </c>
      <c r="W1062" s="5" t="s">
        <v>71</v>
      </c>
      <c r="X1062" s="5" t="str">
        <f t="shared" si="151"/>
        <v>police/sheriff
other</v>
      </c>
      <c r="Y1062" s="5" t="s">
        <v>636</v>
      </c>
      <c r="Z1062" s="5" t="s">
        <v>69</v>
      </c>
      <c r="AA1062" s="5" t="str">
        <f t="shared" si="152"/>
        <v>homeowner/car owner
clean up/cover up</v>
      </c>
      <c r="AB1062" s="12"/>
      <c r="AC1062" s="12"/>
      <c r="AD1062" s="5" t="str">
        <f t="shared" si="153"/>
        <v>
</v>
      </c>
      <c r="AE1062" s="12"/>
      <c r="AF1062" s="12"/>
      <c r="AG1062" s="12" t="str">
        <f t="shared" si="154"/>
        <v>
</v>
      </c>
      <c r="AH1062" s="12">
        <v>2.0</v>
      </c>
      <c r="AI1062" s="12" t="str">
        <f t="shared" si="155"/>
        <v>Graffiti</v>
      </c>
      <c r="AJ1062" s="12" t="str">
        <f t="shared" si="156"/>
        <v>graffiti</v>
      </c>
      <c r="AK1062" s="22" t="str">
        <f t="shared" si="157"/>
        <v>other, clean up/cover up</v>
      </c>
      <c r="AL1062" s="23" t="str">
        <f t="shared" si="158"/>
        <v>police/sheriff, homeowner/car owner</v>
      </c>
      <c r="AM1062" s="1" t="str">
        <f t="shared" si="159"/>
        <v/>
      </c>
      <c r="AN1062" s="2" t="b">
        <f t="shared" si="160"/>
        <v>0</v>
      </c>
      <c r="AO1062" s="1" t="b">
        <f t="shared" si="161"/>
        <v>1</v>
      </c>
      <c r="AP1062" s="1" t="str">
        <f t="shared" si="162"/>
        <v>other</v>
      </c>
      <c r="AQ1062" s="1" t="b">
        <f t="shared" si="163"/>
        <v>0</v>
      </c>
      <c r="AR1062" s="1" t="b">
        <f t="shared" si="164"/>
        <v>0</v>
      </c>
      <c r="AS1062" s="1" t="b">
        <f t="shared" si="165"/>
        <v>1</v>
      </c>
      <c r="AT1062" s="1" t="str">
        <f t="shared" si="166"/>
        <v>homeowner/car owner</v>
      </c>
      <c r="AU1062" s="1" t="b">
        <f t="shared" si="167"/>
        <v>0</v>
      </c>
      <c r="AV1062" s="1" t="b">
        <f t="shared" si="168"/>
        <v>1</v>
      </c>
      <c r="AW1062" s="1" t="str">
        <f t="shared" si="169"/>
        <v>police/sheriff</v>
      </c>
      <c r="AX1062" s="1" t="b">
        <f t="shared" si="170"/>
        <v>0</v>
      </c>
      <c r="AY1062" s="1" t="b">
        <f t="shared" si="171"/>
        <v>0</v>
      </c>
      <c r="AZ1062" s="1" t="b">
        <f t="shared" si="172"/>
        <v>0</v>
      </c>
      <c r="BA1062" s="1" t="b">
        <f t="shared" si="173"/>
        <v>0</v>
      </c>
      <c r="BB1062" s="1" t="b">
        <f t="shared" si="174"/>
        <v>1</v>
      </c>
    </row>
    <row r="1063">
      <c r="A1063" s="16" t="s">
        <v>3370</v>
      </c>
      <c r="B1063" s="17">
        <v>42607.0</v>
      </c>
      <c r="C1063" s="4" t="s">
        <v>3318</v>
      </c>
      <c r="D1063" s="3" t="s">
        <v>81</v>
      </c>
      <c r="E1063" s="3" t="s">
        <v>53</v>
      </c>
      <c r="F1063" s="18" t="s">
        <v>672</v>
      </c>
      <c r="G1063" s="6"/>
      <c r="H1063" s="6"/>
      <c r="I1063" s="7" t="s">
        <v>2240</v>
      </c>
      <c r="J1063" s="14"/>
      <c r="K1063" s="19" t="s">
        <v>223</v>
      </c>
      <c r="L1063" s="3" t="s">
        <v>59</v>
      </c>
      <c r="M1063" s="3" t="s">
        <v>2972</v>
      </c>
      <c r="N1063" s="3" t="s">
        <v>1381</v>
      </c>
      <c r="O1063" s="3" t="s">
        <v>1359</v>
      </c>
      <c r="P1063" s="20" t="s">
        <v>4469</v>
      </c>
      <c r="Q1063" s="3" t="s">
        <v>134</v>
      </c>
      <c r="R1063" s="12"/>
      <c r="S1063" s="21"/>
      <c r="T1063" s="7" t="s">
        <v>2979</v>
      </c>
      <c r="U1063" s="7" t="s">
        <v>4470</v>
      </c>
      <c r="V1063" s="5" t="s">
        <v>70</v>
      </c>
      <c r="W1063" s="5" t="s">
        <v>71</v>
      </c>
      <c r="X1063" s="5" t="str">
        <f t="shared" si="151"/>
        <v>police/sheriff
other</v>
      </c>
      <c r="Y1063" s="12"/>
      <c r="Z1063" s="5"/>
      <c r="AA1063" s="5" t="str">
        <f t="shared" si="152"/>
        <v>
</v>
      </c>
      <c r="AB1063" s="12"/>
      <c r="AC1063" s="12"/>
      <c r="AD1063" s="5" t="str">
        <f t="shared" si="153"/>
        <v>
</v>
      </c>
      <c r="AE1063" s="12"/>
      <c r="AF1063" s="12"/>
      <c r="AG1063" s="12" t="str">
        <f t="shared" si="154"/>
        <v>
</v>
      </c>
      <c r="AH1063" s="12">
        <v>1.0</v>
      </c>
      <c r="AI1063" s="12" t="str">
        <f t="shared" si="155"/>
        <v>Graffiti</v>
      </c>
      <c r="AJ1063" s="12" t="str">
        <f t="shared" si="156"/>
        <v>graffiti</v>
      </c>
      <c r="AK1063" s="22" t="str">
        <f t="shared" si="157"/>
        <v>other</v>
      </c>
      <c r="AL1063" s="23" t="str">
        <f t="shared" si="158"/>
        <v>other</v>
      </c>
      <c r="AM1063" s="1" t="str">
        <f t="shared" si="159"/>
        <v>Jewish Community</v>
      </c>
      <c r="AN1063" s="2" t="b">
        <f t="shared" si="160"/>
        <v>0</v>
      </c>
      <c r="AO1063" s="1" t="b">
        <f t="shared" si="161"/>
        <v>1</v>
      </c>
      <c r="AP1063" s="1" t="str">
        <f t="shared" si="162"/>
        <v>other</v>
      </c>
      <c r="AQ1063" s="1" t="b">
        <f t="shared" si="163"/>
        <v>0</v>
      </c>
      <c r="AR1063" s="1" t="b">
        <f t="shared" si="164"/>
        <v>0</v>
      </c>
      <c r="AS1063" s="1" t="b">
        <f t="shared" si="165"/>
        <v>0</v>
      </c>
      <c r="AT1063" s="1" t="str">
        <f t="shared" si="166"/>
        <v>None</v>
      </c>
      <c r="AU1063" s="1" t="b">
        <f t="shared" si="167"/>
        <v>0</v>
      </c>
      <c r="AV1063" s="1" t="b">
        <f t="shared" si="168"/>
        <v>1</v>
      </c>
      <c r="AW1063" s="1" t="str">
        <f t="shared" si="169"/>
        <v>police/sheriff</v>
      </c>
      <c r="AX1063" s="1" t="b">
        <f t="shared" si="170"/>
        <v>0</v>
      </c>
      <c r="AY1063" s="1" t="b">
        <f t="shared" si="171"/>
        <v>0</v>
      </c>
      <c r="AZ1063" s="1" t="b">
        <f t="shared" si="172"/>
        <v>0</v>
      </c>
      <c r="BA1063" s="1" t="b">
        <f t="shared" si="173"/>
        <v>0</v>
      </c>
      <c r="BB1063" s="1" t="b">
        <f t="shared" si="174"/>
        <v>1</v>
      </c>
    </row>
    <row r="1064">
      <c r="A1064" s="40" t="s">
        <v>4471</v>
      </c>
      <c r="B1064" s="17">
        <v>42620.0</v>
      </c>
      <c r="C1064" s="4"/>
      <c r="D1064" s="3" t="s">
        <v>370</v>
      </c>
      <c r="E1064" s="3" t="s">
        <v>53</v>
      </c>
      <c r="F1064" s="18" t="s">
        <v>82</v>
      </c>
      <c r="G1064" s="18"/>
      <c r="H1064" s="18"/>
      <c r="I1064" s="3" t="s">
        <v>4472</v>
      </c>
      <c r="J1064" s="14"/>
      <c r="K1064" s="19" t="s">
        <v>83</v>
      </c>
      <c r="L1064" s="3" t="s">
        <v>151</v>
      </c>
      <c r="M1064" s="3" t="s">
        <v>3606</v>
      </c>
      <c r="N1064" s="3" t="s">
        <v>1381</v>
      </c>
      <c r="O1064" s="3" t="s">
        <v>214</v>
      </c>
      <c r="P1064" s="4"/>
      <c r="Q1064" s="77" t="s">
        <v>134</v>
      </c>
      <c r="R1064" s="3" t="s">
        <v>87</v>
      </c>
      <c r="S1064" s="4" t="s">
        <v>655</v>
      </c>
      <c r="T1064" s="69" t="s">
        <v>4473</v>
      </c>
      <c r="U1064" s="4" t="s">
        <v>4474</v>
      </c>
      <c r="V1064" s="53"/>
      <c r="W1064" s="53"/>
      <c r="X1064" s="5" t="str">
        <f t="shared" si="151"/>
        <v>
</v>
      </c>
      <c r="Y1064" s="53"/>
      <c r="Z1064" s="53"/>
      <c r="AA1064" s="5" t="str">
        <f t="shared" si="152"/>
        <v>
</v>
      </c>
      <c r="AB1064" s="53"/>
      <c r="AC1064" s="53"/>
      <c r="AD1064" s="5" t="str">
        <f t="shared" si="153"/>
        <v>
</v>
      </c>
      <c r="AE1064" s="53"/>
      <c r="AF1064" s="53"/>
      <c r="AG1064" s="12" t="str">
        <f t="shared" si="154"/>
        <v>
</v>
      </c>
      <c r="AH1064" s="12">
        <v>0.0</v>
      </c>
      <c r="AI1064" s="12" t="str">
        <f t="shared" si="155"/>
        <v>Other</v>
      </c>
      <c r="AJ1064" s="12" t="str">
        <f t="shared" si="156"/>
        <v>none</v>
      </c>
      <c r="AK1064" s="22" t="str">
        <f t="shared" si="157"/>
        <v/>
      </c>
      <c r="AL1064" s="39" t="str">
        <f t="shared" si="158"/>
        <v/>
      </c>
      <c r="AM1064" s="1" t="str">
        <f t="shared" si="159"/>
        <v>Jewish Community, Non-White</v>
      </c>
      <c r="AN1064" s="2" t="b">
        <f t="shared" si="160"/>
        <v>1</v>
      </c>
      <c r="AO1064" s="1" t="b">
        <f t="shared" si="161"/>
        <v>0</v>
      </c>
      <c r="AP1064" s="1" t="str">
        <f t="shared" si="162"/>
        <v>no involvement</v>
      </c>
      <c r="AQ1064" s="1" t="b">
        <f t="shared" si="163"/>
        <v>0</v>
      </c>
      <c r="AR1064" s="1" t="b">
        <f t="shared" si="164"/>
        <v>0</v>
      </c>
      <c r="AS1064" s="1" t="b">
        <f t="shared" si="165"/>
        <v>0</v>
      </c>
      <c r="AT1064" s="1" t="str">
        <f t="shared" si="166"/>
        <v>None</v>
      </c>
      <c r="AU1064" s="1" t="b">
        <f t="shared" si="167"/>
        <v>0</v>
      </c>
      <c r="AV1064" s="1" t="b">
        <f t="shared" si="168"/>
        <v>0</v>
      </c>
      <c r="AW1064" s="1" t="str">
        <f t="shared" si="169"/>
        <v>None</v>
      </c>
      <c r="AX1064" s="1" t="b">
        <f t="shared" si="170"/>
        <v>0</v>
      </c>
      <c r="AY1064" s="1" t="b">
        <f t="shared" si="171"/>
        <v>0</v>
      </c>
      <c r="AZ1064" s="1" t="b">
        <f t="shared" si="172"/>
        <v>0</v>
      </c>
      <c r="BA1064" s="1" t="b">
        <f t="shared" si="173"/>
        <v>0</v>
      </c>
      <c r="BB1064" s="1" t="b">
        <f t="shared" si="174"/>
        <v>0</v>
      </c>
    </row>
    <row r="1065">
      <c r="A1065" s="16" t="s">
        <v>4475</v>
      </c>
      <c r="B1065" s="17">
        <v>42674.0</v>
      </c>
      <c r="C1065" s="4" t="s">
        <v>4476</v>
      </c>
      <c r="D1065" s="3" t="s">
        <v>423</v>
      </c>
      <c r="E1065" s="3" t="s">
        <v>53</v>
      </c>
      <c r="F1065" s="18" t="s">
        <v>82</v>
      </c>
      <c r="G1065" s="26"/>
      <c r="H1065" s="26"/>
      <c r="I1065" s="7" t="s">
        <v>4477</v>
      </c>
      <c r="J1065" s="14"/>
      <c r="K1065" s="19" t="s">
        <v>58</v>
      </c>
      <c r="L1065" s="3" t="s">
        <v>146</v>
      </c>
      <c r="M1065" s="3" t="s">
        <v>84</v>
      </c>
      <c r="N1065" s="3" t="s">
        <v>1381</v>
      </c>
      <c r="O1065" s="3" t="s">
        <v>4478</v>
      </c>
      <c r="P1065" s="20" t="s">
        <v>4479</v>
      </c>
      <c r="Q1065" s="45"/>
      <c r="R1065" s="4"/>
      <c r="S1065" s="21"/>
      <c r="T1065" s="7" t="s">
        <v>4480</v>
      </c>
      <c r="U1065" s="7" t="s">
        <v>4481</v>
      </c>
      <c r="V1065" s="5" t="s">
        <v>70</v>
      </c>
      <c r="W1065" s="5" t="s">
        <v>69</v>
      </c>
      <c r="X1065" s="5" t="str">
        <f t="shared" si="151"/>
        <v>police/sheriff
clean up/cover up</v>
      </c>
      <c r="Y1065" s="12"/>
      <c r="Z1065" s="5"/>
      <c r="AA1065" s="5" t="str">
        <f t="shared" si="152"/>
        <v>
</v>
      </c>
      <c r="AB1065" s="12"/>
      <c r="AC1065" s="12"/>
      <c r="AD1065" s="5" t="str">
        <f t="shared" si="153"/>
        <v>
</v>
      </c>
      <c r="AE1065" s="12"/>
      <c r="AF1065" s="12"/>
      <c r="AG1065" s="12" t="str">
        <f t="shared" si="154"/>
        <v>
</v>
      </c>
      <c r="AH1065" s="12">
        <v>1.0</v>
      </c>
      <c r="AI1065" s="12" t="str">
        <f t="shared" si="155"/>
        <v>Other</v>
      </c>
      <c r="AJ1065" s="12" t="str">
        <f t="shared" si="156"/>
        <v>none</v>
      </c>
      <c r="AK1065" s="22" t="str">
        <f t="shared" si="157"/>
        <v>clean up/cover up</v>
      </c>
      <c r="AL1065" s="39" t="str">
        <f t="shared" si="158"/>
        <v>clean up/cover up</v>
      </c>
      <c r="AM1065" s="1" t="str">
        <f t="shared" si="159"/>
        <v/>
      </c>
      <c r="AN1065" s="2" t="b">
        <f t="shared" si="160"/>
        <v>1</v>
      </c>
      <c r="AO1065" s="1" t="b">
        <f t="shared" si="161"/>
        <v>1</v>
      </c>
      <c r="AP1065" s="1" t="str">
        <f t="shared" si="162"/>
        <v>clean up/cover up</v>
      </c>
      <c r="AQ1065" s="1" t="b">
        <f t="shared" si="163"/>
        <v>0</v>
      </c>
      <c r="AR1065" s="1" t="b">
        <f t="shared" si="164"/>
        <v>0</v>
      </c>
      <c r="AS1065" s="1" t="b">
        <f t="shared" si="165"/>
        <v>1</v>
      </c>
      <c r="AT1065" s="1" t="str">
        <f t="shared" si="166"/>
        <v>police/sheriff</v>
      </c>
      <c r="AU1065" s="1" t="b">
        <f t="shared" si="167"/>
        <v>0</v>
      </c>
      <c r="AV1065" s="1" t="b">
        <f t="shared" si="168"/>
        <v>0</v>
      </c>
      <c r="AW1065" s="1" t="str">
        <f t="shared" si="169"/>
        <v>None</v>
      </c>
      <c r="AX1065" s="1" t="b">
        <f t="shared" si="170"/>
        <v>0</v>
      </c>
      <c r="AY1065" s="1" t="b">
        <f t="shared" si="171"/>
        <v>0</v>
      </c>
      <c r="AZ1065" s="1" t="b">
        <f t="shared" si="172"/>
        <v>0</v>
      </c>
      <c r="BA1065" s="1" t="b">
        <f t="shared" si="173"/>
        <v>0</v>
      </c>
      <c r="BB1065" s="1" t="b">
        <f t="shared" si="174"/>
        <v>1</v>
      </c>
    </row>
    <row r="1066">
      <c r="A1066" s="16" t="s">
        <v>4482</v>
      </c>
      <c r="B1066" s="17">
        <v>42674.0</v>
      </c>
      <c r="C1066" s="4" t="s">
        <v>1154</v>
      </c>
      <c r="D1066" s="3" t="s">
        <v>95</v>
      </c>
      <c r="E1066" s="3" t="s">
        <v>53</v>
      </c>
      <c r="F1066" s="18" t="s">
        <v>82</v>
      </c>
      <c r="G1066" s="26"/>
      <c r="H1066" s="26"/>
      <c r="I1066" s="7" t="s">
        <v>248</v>
      </c>
      <c r="J1066" s="14"/>
      <c r="K1066" s="19" t="s">
        <v>58</v>
      </c>
      <c r="L1066" s="3" t="s">
        <v>146</v>
      </c>
      <c r="M1066" s="3" t="s">
        <v>84</v>
      </c>
      <c r="N1066" s="3" t="s">
        <v>1381</v>
      </c>
      <c r="O1066" s="85" t="s">
        <v>62</v>
      </c>
      <c r="P1066" s="20" t="s">
        <v>4483</v>
      </c>
      <c r="Q1066" s="45" t="s">
        <v>359</v>
      </c>
      <c r="R1066" s="21"/>
      <c r="S1066" s="3" t="s">
        <v>4484</v>
      </c>
      <c r="T1066" s="7" t="s">
        <v>4485</v>
      </c>
      <c r="U1066" s="25"/>
      <c r="V1066" s="12"/>
      <c r="W1066" s="5"/>
      <c r="X1066" s="5" t="str">
        <f t="shared" si="151"/>
        <v>
</v>
      </c>
      <c r="Y1066" s="12"/>
      <c r="Z1066" s="5"/>
      <c r="AA1066" s="5" t="str">
        <f t="shared" si="152"/>
        <v>
</v>
      </c>
      <c r="AB1066" s="12"/>
      <c r="AC1066" s="12"/>
      <c r="AD1066" s="5" t="str">
        <f t="shared" si="153"/>
        <v>
</v>
      </c>
      <c r="AE1066" s="12"/>
      <c r="AF1066" s="12"/>
      <c r="AG1066" s="12" t="str">
        <f t="shared" si="154"/>
        <v>
</v>
      </c>
      <c r="AH1066" s="12">
        <v>0.0</v>
      </c>
      <c r="AI1066" s="12" t="str">
        <f t="shared" si="155"/>
        <v>Other</v>
      </c>
      <c r="AJ1066" s="12" t="str">
        <f t="shared" si="156"/>
        <v>none</v>
      </c>
      <c r="AK1066" s="22" t="str">
        <f t="shared" si="157"/>
        <v/>
      </c>
      <c r="AL1066" s="39" t="str">
        <f t="shared" si="158"/>
        <v/>
      </c>
      <c r="AM1066" s="1" t="str">
        <f t="shared" si="159"/>
        <v>Trump Supporter</v>
      </c>
      <c r="AN1066" s="2" t="b">
        <f t="shared" si="160"/>
        <v>1</v>
      </c>
      <c r="AO1066" s="1" t="b">
        <f t="shared" si="161"/>
        <v>0</v>
      </c>
      <c r="AP1066" s="1" t="str">
        <f t="shared" si="162"/>
        <v>no involvement</v>
      </c>
      <c r="AQ1066" s="1" t="b">
        <f t="shared" si="163"/>
        <v>0</v>
      </c>
      <c r="AR1066" s="1" t="b">
        <f t="shared" si="164"/>
        <v>0</v>
      </c>
      <c r="AS1066" s="1" t="b">
        <f t="shared" si="165"/>
        <v>0</v>
      </c>
      <c r="AT1066" s="1" t="str">
        <f t="shared" si="166"/>
        <v>None</v>
      </c>
      <c r="AU1066" s="1" t="b">
        <f t="shared" si="167"/>
        <v>0</v>
      </c>
      <c r="AV1066" s="1" t="b">
        <f t="shared" si="168"/>
        <v>0</v>
      </c>
      <c r="AW1066" s="1" t="str">
        <f t="shared" si="169"/>
        <v>None</v>
      </c>
      <c r="AX1066" s="1" t="b">
        <f t="shared" si="170"/>
        <v>0</v>
      </c>
      <c r="AY1066" s="1" t="b">
        <f t="shared" si="171"/>
        <v>0</v>
      </c>
      <c r="AZ1066" s="1" t="b">
        <f t="shared" si="172"/>
        <v>0</v>
      </c>
      <c r="BA1066" s="1" t="b">
        <f t="shared" si="173"/>
        <v>0</v>
      </c>
      <c r="BB1066" s="1" t="b">
        <f t="shared" si="174"/>
        <v>0</v>
      </c>
    </row>
    <row r="1067">
      <c r="A1067" s="20" t="s">
        <v>4486</v>
      </c>
      <c r="B1067" s="17">
        <v>42677.0</v>
      </c>
      <c r="C1067" s="4"/>
      <c r="D1067" s="3" t="s">
        <v>370</v>
      </c>
      <c r="E1067" s="3" t="s">
        <v>659</v>
      </c>
      <c r="F1067" s="18" t="s">
        <v>82</v>
      </c>
      <c r="G1067" s="18"/>
      <c r="H1067" s="18"/>
      <c r="I1067" s="7" t="s">
        <v>4472</v>
      </c>
      <c r="J1067" s="8"/>
      <c r="K1067" s="19" t="s">
        <v>83</v>
      </c>
      <c r="L1067" s="3" t="s">
        <v>151</v>
      </c>
      <c r="M1067" s="3" t="s">
        <v>3606</v>
      </c>
      <c r="N1067" s="3" t="s">
        <v>1381</v>
      </c>
      <c r="O1067" s="3" t="s">
        <v>4487</v>
      </c>
      <c r="P1067" s="74"/>
      <c r="Q1067" s="45" t="s">
        <v>134</v>
      </c>
      <c r="R1067" s="3" t="s">
        <v>87</v>
      </c>
      <c r="S1067" s="3" t="s">
        <v>655</v>
      </c>
      <c r="T1067" s="7"/>
      <c r="U1067" s="83" t="s">
        <v>4488</v>
      </c>
      <c r="V1067" s="5"/>
      <c r="W1067" s="5"/>
      <c r="X1067" s="5" t="str">
        <f t="shared" si="151"/>
        <v>
</v>
      </c>
      <c r="Y1067" s="5"/>
      <c r="Z1067" s="5"/>
      <c r="AA1067" s="5" t="str">
        <f t="shared" si="152"/>
        <v>
</v>
      </c>
      <c r="AB1067" s="12"/>
      <c r="AC1067" s="12"/>
      <c r="AD1067" s="5" t="str">
        <f t="shared" si="153"/>
        <v>
</v>
      </c>
      <c r="AE1067" s="12"/>
      <c r="AF1067" s="12"/>
      <c r="AG1067" s="12" t="str">
        <f t="shared" si="154"/>
        <v>
</v>
      </c>
      <c r="AH1067" s="12">
        <v>0.0</v>
      </c>
      <c r="AI1067" s="12" t="str">
        <f t="shared" si="155"/>
        <v>Other</v>
      </c>
      <c r="AJ1067" s="12" t="str">
        <f t="shared" si="156"/>
        <v>none</v>
      </c>
      <c r="AK1067" s="22" t="str">
        <f t="shared" si="157"/>
        <v/>
      </c>
      <c r="AL1067" s="39" t="str">
        <f t="shared" si="158"/>
        <v/>
      </c>
      <c r="AM1067" s="1" t="str">
        <f t="shared" si="159"/>
        <v>Jewish Community, Non-White</v>
      </c>
      <c r="AN1067" s="2" t="b">
        <f t="shared" si="160"/>
        <v>1</v>
      </c>
      <c r="AO1067" s="1" t="b">
        <f t="shared" si="161"/>
        <v>0</v>
      </c>
      <c r="AP1067" s="1" t="str">
        <f t="shared" si="162"/>
        <v>no involvement</v>
      </c>
      <c r="AQ1067" s="1" t="b">
        <f t="shared" si="163"/>
        <v>0</v>
      </c>
      <c r="AR1067" s="1" t="b">
        <f t="shared" si="164"/>
        <v>0</v>
      </c>
      <c r="AS1067" s="1" t="b">
        <f t="shared" si="165"/>
        <v>0</v>
      </c>
      <c r="AT1067" s="1" t="str">
        <f t="shared" si="166"/>
        <v>None</v>
      </c>
      <c r="AU1067" s="1" t="b">
        <f t="shared" si="167"/>
        <v>0</v>
      </c>
      <c r="AV1067" s="1" t="b">
        <f t="shared" si="168"/>
        <v>0</v>
      </c>
      <c r="AW1067" s="1" t="str">
        <f t="shared" si="169"/>
        <v>None</v>
      </c>
      <c r="AX1067" s="1" t="b">
        <f t="shared" si="170"/>
        <v>0</v>
      </c>
      <c r="AY1067" s="1" t="b">
        <f t="shared" si="171"/>
        <v>0</v>
      </c>
      <c r="AZ1067" s="1" t="b">
        <f t="shared" si="172"/>
        <v>0</v>
      </c>
      <c r="BA1067" s="1" t="b">
        <f t="shared" si="173"/>
        <v>0</v>
      </c>
      <c r="BB1067" s="1" t="b">
        <f t="shared" si="174"/>
        <v>0</v>
      </c>
    </row>
    <row r="1068">
      <c r="A1068" s="16" t="s">
        <v>4489</v>
      </c>
      <c r="B1068" s="17">
        <v>42683.0</v>
      </c>
      <c r="C1068" s="4" t="s">
        <v>209</v>
      </c>
      <c r="D1068" s="3" t="s">
        <v>210</v>
      </c>
      <c r="E1068" s="3" t="s">
        <v>53</v>
      </c>
      <c r="F1068" s="18" t="s">
        <v>455</v>
      </c>
      <c r="G1068" s="6"/>
      <c r="H1068" s="6"/>
      <c r="I1068" s="7" t="s">
        <v>4490</v>
      </c>
      <c r="J1068" s="14"/>
      <c r="K1068" s="19" t="s">
        <v>132</v>
      </c>
      <c r="L1068" s="3" t="s">
        <v>59</v>
      </c>
      <c r="M1068" s="3" t="s">
        <v>2532</v>
      </c>
      <c r="N1068" s="3" t="s">
        <v>1381</v>
      </c>
      <c r="O1068" s="10" t="s">
        <v>62</v>
      </c>
      <c r="P1068" s="96" t="s">
        <v>4491</v>
      </c>
      <c r="Q1068" s="21"/>
      <c r="R1068" s="3"/>
      <c r="S1068" s="21"/>
      <c r="T1068" s="7" t="s">
        <v>4492</v>
      </c>
      <c r="U1068" s="7" t="s">
        <v>4493</v>
      </c>
      <c r="V1068" s="5" t="s">
        <v>636</v>
      </c>
      <c r="W1068" s="5" t="s">
        <v>111</v>
      </c>
      <c r="X1068" s="5" t="str">
        <f t="shared" si="151"/>
        <v>homeowner/car owner
letters/statements</v>
      </c>
      <c r="Y1068" s="5" t="s">
        <v>68</v>
      </c>
      <c r="Z1068" s="5" t="s">
        <v>111</v>
      </c>
      <c r="AA1068" s="5" t="str">
        <f t="shared" si="152"/>
        <v>community members
letters/statements</v>
      </c>
      <c r="AB1068" s="5" t="s">
        <v>70</v>
      </c>
      <c r="AC1068" s="5" t="s">
        <v>71</v>
      </c>
      <c r="AD1068" s="5" t="str">
        <f t="shared" si="153"/>
        <v>police/sheriff
other</v>
      </c>
      <c r="AE1068" s="12"/>
      <c r="AF1068" s="12"/>
      <c r="AG1068" s="12" t="str">
        <f t="shared" si="154"/>
        <v>
</v>
      </c>
      <c r="AH1068" s="12">
        <v>3.0</v>
      </c>
      <c r="AI1068" s="12" t="str">
        <f t="shared" si="155"/>
        <v>Graffiti</v>
      </c>
      <c r="AJ1068" s="12" t="str">
        <f t="shared" si="156"/>
        <v>graffiti</v>
      </c>
      <c r="AK1068" s="22" t="str">
        <f t="shared" si="157"/>
        <v>letters/statements, letters/statements, other</v>
      </c>
      <c r="AL1068" s="23" t="str">
        <f t="shared" si="158"/>
        <v>homeowner/car owner, community members, police/sheriff</v>
      </c>
      <c r="AM1068" s="1" t="str">
        <f t="shared" si="159"/>
        <v/>
      </c>
      <c r="AN1068" s="2" t="b">
        <f t="shared" si="160"/>
        <v>1</v>
      </c>
      <c r="AO1068" s="1" t="b">
        <f t="shared" si="161"/>
        <v>1</v>
      </c>
      <c r="AP1068" s="1" t="str">
        <f t="shared" si="162"/>
        <v>other</v>
      </c>
      <c r="AQ1068" s="1" t="b">
        <f t="shared" si="163"/>
        <v>0</v>
      </c>
      <c r="AR1068" s="1" t="b">
        <f t="shared" si="164"/>
        <v>1</v>
      </c>
      <c r="AS1068" s="1" t="b">
        <f t="shared" si="165"/>
        <v>0</v>
      </c>
      <c r="AT1068" s="1" t="str">
        <f t="shared" si="166"/>
        <v>None</v>
      </c>
      <c r="AU1068" s="1" t="b">
        <f t="shared" si="167"/>
        <v>0</v>
      </c>
      <c r="AV1068" s="1" t="b">
        <f t="shared" si="168"/>
        <v>1</v>
      </c>
      <c r="AW1068" s="1" t="str">
        <f t="shared" si="169"/>
        <v>police/sheriff</v>
      </c>
      <c r="AX1068" s="1" t="b">
        <f t="shared" si="170"/>
        <v>0</v>
      </c>
      <c r="AY1068" s="1" t="b">
        <f t="shared" si="171"/>
        <v>0</v>
      </c>
      <c r="AZ1068" s="1" t="b">
        <f t="shared" si="172"/>
        <v>0</v>
      </c>
      <c r="BA1068" s="1" t="b">
        <f t="shared" si="173"/>
        <v>0</v>
      </c>
      <c r="BB1068" s="1" t="b">
        <f t="shared" si="174"/>
        <v>1</v>
      </c>
    </row>
    <row r="1069">
      <c r="A1069" s="16" t="s">
        <v>4494</v>
      </c>
      <c r="B1069" s="24">
        <v>42684.0</v>
      </c>
      <c r="C1069" s="4" t="s">
        <v>285</v>
      </c>
      <c r="D1069" s="3" t="s">
        <v>138</v>
      </c>
      <c r="E1069" s="3" t="s">
        <v>53</v>
      </c>
      <c r="F1069" s="18" t="s">
        <v>455</v>
      </c>
      <c r="G1069" s="6"/>
      <c r="H1069" s="6"/>
      <c r="I1069" s="7" t="s">
        <v>311</v>
      </c>
      <c r="J1069" s="14"/>
      <c r="K1069" s="19" t="s">
        <v>58</v>
      </c>
      <c r="L1069" s="3" t="s">
        <v>59</v>
      </c>
      <c r="M1069" s="3" t="s">
        <v>3075</v>
      </c>
      <c r="N1069" s="3" t="s">
        <v>1381</v>
      </c>
      <c r="O1069" s="3" t="s">
        <v>187</v>
      </c>
      <c r="P1069" s="96" t="s">
        <v>4495</v>
      </c>
      <c r="Q1069" s="21"/>
      <c r="R1069" s="21"/>
      <c r="S1069" s="3" t="s">
        <v>88</v>
      </c>
      <c r="T1069" s="7" t="s">
        <v>4496</v>
      </c>
      <c r="U1069" s="7" t="s">
        <v>4497</v>
      </c>
      <c r="V1069" s="5" t="s">
        <v>68</v>
      </c>
      <c r="W1069" s="5" t="s">
        <v>69</v>
      </c>
      <c r="X1069" s="5" t="str">
        <f t="shared" si="151"/>
        <v>community members
clean up/cover up</v>
      </c>
      <c r="Y1069" s="5" t="s">
        <v>164</v>
      </c>
      <c r="Z1069" s="5" t="s">
        <v>92</v>
      </c>
      <c r="AA1069" s="5" t="str">
        <f t="shared" si="152"/>
        <v>business owner
gathering/protest/vigil/demonstration</v>
      </c>
      <c r="AB1069" s="5" t="s">
        <v>70</v>
      </c>
      <c r="AC1069" s="5" t="s">
        <v>71</v>
      </c>
      <c r="AD1069" s="5" t="str">
        <f t="shared" si="153"/>
        <v>police/sheriff
other</v>
      </c>
      <c r="AE1069" s="12"/>
      <c r="AF1069" s="12"/>
      <c r="AG1069" s="12" t="str">
        <f t="shared" si="154"/>
        <v>
</v>
      </c>
      <c r="AH1069" s="12">
        <v>3.0</v>
      </c>
      <c r="AI1069" s="12" t="str">
        <f t="shared" si="155"/>
        <v>Graffiti</v>
      </c>
      <c r="AJ1069" s="12" t="str">
        <f t="shared" si="156"/>
        <v>graffiti</v>
      </c>
      <c r="AK1069" s="22" t="str">
        <f t="shared" si="157"/>
        <v>clean up/cover up, gathering/protest/vigil/demonstration, other</v>
      </c>
      <c r="AL1069" s="23" t="str">
        <f t="shared" si="158"/>
        <v>community members, business owner, police/sheriff</v>
      </c>
      <c r="AM1069" s="1" t="str">
        <f t="shared" si="159"/>
        <v/>
      </c>
      <c r="AN1069" s="2" t="b">
        <f t="shared" si="160"/>
        <v>0</v>
      </c>
      <c r="AO1069" s="1" t="b">
        <f t="shared" si="161"/>
        <v>1</v>
      </c>
      <c r="AP1069" s="1" t="str">
        <f t="shared" si="162"/>
        <v>other</v>
      </c>
      <c r="AQ1069" s="1" t="b">
        <f t="shared" si="163"/>
        <v>0</v>
      </c>
      <c r="AR1069" s="1" t="b">
        <f t="shared" si="164"/>
        <v>0</v>
      </c>
      <c r="AS1069" s="1" t="b">
        <f t="shared" si="165"/>
        <v>1</v>
      </c>
      <c r="AT1069" s="1" t="str">
        <f t="shared" si="166"/>
        <v>community members</v>
      </c>
      <c r="AU1069" s="1" t="b">
        <f t="shared" si="167"/>
        <v>0</v>
      </c>
      <c r="AV1069" s="1" t="b">
        <f t="shared" si="168"/>
        <v>1</v>
      </c>
      <c r="AW1069" s="1" t="str">
        <f t="shared" si="169"/>
        <v>police/sheriff</v>
      </c>
      <c r="AX1069" s="1" t="b">
        <f t="shared" si="170"/>
        <v>0</v>
      </c>
      <c r="AY1069" s="1" t="b">
        <f t="shared" si="171"/>
        <v>1</v>
      </c>
      <c r="AZ1069" s="1" t="b">
        <f t="shared" si="172"/>
        <v>0</v>
      </c>
      <c r="BA1069" s="1" t="b">
        <f t="shared" si="173"/>
        <v>1</v>
      </c>
      <c r="BB1069" s="1" t="b">
        <f t="shared" si="174"/>
        <v>1</v>
      </c>
    </row>
    <row r="1070">
      <c r="A1070" s="16" t="s">
        <v>4498</v>
      </c>
      <c r="B1070" s="24">
        <v>42685.0</v>
      </c>
      <c r="C1070" s="4" t="s">
        <v>4499</v>
      </c>
      <c r="D1070" s="3" t="s">
        <v>74</v>
      </c>
      <c r="E1070" s="3" t="s">
        <v>53</v>
      </c>
      <c r="F1070" s="18" t="s">
        <v>455</v>
      </c>
      <c r="G1070" s="6"/>
      <c r="H1070" s="6"/>
      <c r="I1070" s="7" t="s">
        <v>4500</v>
      </c>
      <c r="J1070" s="14"/>
      <c r="K1070" s="19" t="s">
        <v>132</v>
      </c>
      <c r="L1070" s="3" t="s">
        <v>59</v>
      </c>
      <c r="M1070" s="3" t="s">
        <v>4501</v>
      </c>
      <c r="N1070" s="3" t="s">
        <v>1381</v>
      </c>
      <c r="O1070" s="3" t="s">
        <v>4502</v>
      </c>
      <c r="P1070" s="74"/>
      <c r="Q1070" s="3" t="s">
        <v>134</v>
      </c>
      <c r="R1070" s="12"/>
      <c r="S1070" s="21"/>
      <c r="T1070" s="7" t="s">
        <v>4503</v>
      </c>
      <c r="U1070" s="7" t="s">
        <v>4504</v>
      </c>
      <c r="V1070" s="5" t="s">
        <v>68</v>
      </c>
      <c r="W1070" s="5" t="s">
        <v>69</v>
      </c>
      <c r="X1070" s="5" t="str">
        <f t="shared" si="151"/>
        <v>community members
clean up/cover up</v>
      </c>
      <c r="Y1070" s="12"/>
      <c r="Z1070" s="5"/>
      <c r="AA1070" s="5" t="str">
        <f t="shared" si="152"/>
        <v>
</v>
      </c>
      <c r="AB1070" s="12"/>
      <c r="AC1070" s="12"/>
      <c r="AD1070" s="5" t="str">
        <f t="shared" si="153"/>
        <v>
</v>
      </c>
      <c r="AE1070" s="12"/>
      <c r="AF1070" s="12"/>
      <c r="AG1070" s="12" t="str">
        <f t="shared" si="154"/>
        <v>
</v>
      </c>
      <c r="AH1070" s="12">
        <v>1.0</v>
      </c>
      <c r="AI1070" s="12" t="str">
        <f t="shared" si="155"/>
        <v>Graffiti</v>
      </c>
      <c r="AJ1070" s="12" t="str">
        <f t="shared" si="156"/>
        <v>graffiti</v>
      </c>
      <c r="AK1070" s="22" t="str">
        <f t="shared" si="157"/>
        <v>clean up/cover up</v>
      </c>
      <c r="AL1070" s="23" t="str">
        <f t="shared" si="158"/>
        <v>clean up/cover up</v>
      </c>
      <c r="AM1070" s="1" t="str">
        <f t="shared" si="159"/>
        <v>Jewish Community</v>
      </c>
      <c r="AN1070" s="2" t="b">
        <f t="shared" si="160"/>
        <v>1</v>
      </c>
      <c r="AO1070" s="1" t="b">
        <f t="shared" si="161"/>
        <v>0</v>
      </c>
      <c r="AP1070" s="1" t="str">
        <f t="shared" si="162"/>
        <v>no involvement</v>
      </c>
      <c r="AQ1070" s="1" t="b">
        <f t="shared" si="163"/>
        <v>0</v>
      </c>
      <c r="AR1070" s="1" t="b">
        <f t="shared" si="164"/>
        <v>0</v>
      </c>
      <c r="AS1070" s="1" t="b">
        <f t="shared" si="165"/>
        <v>1</v>
      </c>
      <c r="AT1070" s="1" t="str">
        <f t="shared" si="166"/>
        <v>community members</v>
      </c>
      <c r="AU1070" s="1" t="b">
        <f t="shared" si="167"/>
        <v>0</v>
      </c>
      <c r="AV1070" s="1" t="b">
        <f t="shared" si="168"/>
        <v>0</v>
      </c>
      <c r="AW1070" s="1" t="str">
        <f t="shared" si="169"/>
        <v>None</v>
      </c>
      <c r="AX1070" s="1" t="b">
        <f t="shared" si="170"/>
        <v>0</v>
      </c>
      <c r="AY1070" s="1" t="b">
        <f t="shared" si="171"/>
        <v>0</v>
      </c>
      <c r="AZ1070" s="1" t="b">
        <f t="shared" si="172"/>
        <v>0</v>
      </c>
      <c r="BA1070" s="1" t="b">
        <f t="shared" si="173"/>
        <v>0</v>
      </c>
      <c r="BB1070" s="1" t="b">
        <f t="shared" si="174"/>
        <v>1</v>
      </c>
    </row>
    <row r="1071">
      <c r="A1071" s="16" t="s">
        <v>4505</v>
      </c>
      <c r="B1071" s="24">
        <v>42685.0</v>
      </c>
      <c r="C1071" s="4" t="s">
        <v>320</v>
      </c>
      <c r="D1071" s="3" t="s">
        <v>201</v>
      </c>
      <c r="E1071" s="3" t="s">
        <v>53</v>
      </c>
      <c r="F1071" s="18" t="s">
        <v>82</v>
      </c>
      <c r="G1071" s="26"/>
      <c r="H1071" s="26"/>
      <c r="I1071" s="25"/>
      <c r="J1071" s="14"/>
      <c r="K1071" s="19" t="s">
        <v>58</v>
      </c>
      <c r="L1071" s="3" t="s">
        <v>59</v>
      </c>
      <c r="M1071" s="3" t="s">
        <v>84</v>
      </c>
      <c r="N1071" s="3" t="s">
        <v>1381</v>
      </c>
      <c r="O1071" s="3" t="s">
        <v>187</v>
      </c>
      <c r="P1071" s="109" t="s">
        <v>4506</v>
      </c>
      <c r="Q1071" s="45" t="s">
        <v>65</v>
      </c>
      <c r="R1071" s="21"/>
      <c r="S1071" s="21"/>
      <c r="T1071" s="7" t="s">
        <v>4507</v>
      </c>
      <c r="U1071" s="7" t="s">
        <v>4508</v>
      </c>
      <c r="V1071" s="5" t="s">
        <v>68</v>
      </c>
      <c r="W1071" s="5" t="s">
        <v>69</v>
      </c>
      <c r="X1071" s="5" t="str">
        <f t="shared" si="151"/>
        <v>community members
clean up/cover up</v>
      </c>
      <c r="Y1071" s="12"/>
      <c r="Z1071" s="5"/>
      <c r="AA1071" s="5" t="str">
        <f t="shared" si="152"/>
        <v>
</v>
      </c>
      <c r="AB1071" s="12"/>
      <c r="AC1071" s="12"/>
      <c r="AD1071" s="5" t="str">
        <f t="shared" si="153"/>
        <v>
</v>
      </c>
      <c r="AE1071" s="12"/>
      <c r="AF1071" s="12"/>
      <c r="AG1071" s="12" t="str">
        <f t="shared" si="154"/>
        <v>
</v>
      </c>
      <c r="AH1071" s="12">
        <v>1.0</v>
      </c>
      <c r="AI1071" s="12" t="str">
        <f t="shared" si="155"/>
        <v>Other</v>
      </c>
      <c r="AJ1071" s="12" t="str">
        <f t="shared" si="156"/>
        <v>none</v>
      </c>
      <c r="AK1071" s="22" t="str">
        <f t="shared" si="157"/>
        <v>clean up/cover up</v>
      </c>
      <c r="AL1071" s="39" t="str">
        <f t="shared" si="158"/>
        <v>clean up/cover up</v>
      </c>
      <c r="AM1071" s="1" t="str">
        <f t="shared" si="159"/>
        <v>LGBTQ</v>
      </c>
      <c r="AN1071" s="2" t="b">
        <f t="shared" si="160"/>
        <v>0</v>
      </c>
      <c r="AO1071" s="1" t="b">
        <f t="shared" si="161"/>
        <v>0</v>
      </c>
      <c r="AP1071" s="1" t="str">
        <f t="shared" si="162"/>
        <v>no involvement</v>
      </c>
      <c r="AQ1071" s="1" t="b">
        <f t="shared" si="163"/>
        <v>0</v>
      </c>
      <c r="AR1071" s="1" t="b">
        <f t="shared" si="164"/>
        <v>0</v>
      </c>
      <c r="AS1071" s="1" t="b">
        <f t="shared" si="165"/>
        <v>1</v>
      </c>
      <c r="AT1071" s="1" t="str">
        <f t="shared" si="166"/>
        <v>community members</v>
      </c>
      <c r="AU1071" s="1" t="b">
        <f t="shared" si="167"/>
        <v>0</v>
      </c>
      <c r="AV1071" s="1" t="b">
        <f t="shared" si="168"/>
        <v>0</v>
      </c>
      <c r="AW1071" s="1" t="str">
        <f t="shared" si="169"/>
        <v>None</v>
      </c>
      <c r="AX1071" s="1" t="b">
        <f t="shared" si="170"/>
        <v>0</v>
      </c>
      <c r="AY1071" s="1" t="b">
        <f t="shared" si="171"/>
        <v>0</v>
      </c>
      <c r="AZ1071" s="1" t="b">
        <f t="shared" si="172"/>
        <v>0</v>
      </c>
      <c r="BA1071" s="1" t="b">
        <f t="shared" si="173"/>
        <v>0</v>
      </c>
      <c r="BB1071" s="1" t="b">
        <f t="shared" si="174"/>
        <v>1</v>
      </c>
    </row>
    <row r="1072">
      <c r="A1072" s="16" t="s">
        <v>4509</v>
      </c>
      <c r="B1072" s="17">
        <v>42687.0</v>
      </c>
      <c r="C1072" s="4" t="s">
        <v>4510</v>
      </c>
      <c r="D1072" s="3" t="s">
        <v>81</v>
      </c>
      <c r="E1072" s="3" t="s">
        <v>53</v>
      </c>
      <c r="F1072" s="18" t="s">
        <v>4511</v>
      </c>
      <c r="G1072" s="6"/>
      <c r="H1072" s="6"/>
      <c r="I1072" s="25"/>
      <c r="J1072" s="14"/>
      <c r="K1072" s="19" t="s">
        <v>83</v>
      </c>
      <c r="L1072" s="3" t="s">
        <v>192</v>
      </c>
      <c r="M1072" s="3" t="s">
        <v>4512</v>
      </c>
      <c r="N1072" s="3" t="s">
        <v>1381</v>
      </c>
      <c r="O1072" s="3" t="s">
        <v>1727</v>
      </c>
      <c r="P1072" s="21"/>
      <c r="Q1072" s="21"/>
      <c r="R1072" s="21"/>
      <c r="S1072" s="3" t="s">
        <v>126</v>
      </c>
      <c r="T1072" s="7" t="s">
        <v>4513</v>
      </c>
      <c r="U1072" s="25"/>
      <c r="V1072" s="5" t="s">
        <v>70</v>
      </c>
      <c r="W1072" s="5" t="s">
        <v>42</v>
      </c>
      <c r="X1072" s="5" t="str">
        <f t="shared" si="151"/>
        <v>police/sheriff
suspension/denial of access to space</v>
      </c>
      <c r="Y1072" s="12"/>
      <c r="Z1072" s="5"/>
      <c r="AA1072" s="5" t="str">
        <f t="shared" si="152"/>
        <v>
</v>
      </c>
      <c r="AB1072" s="12"/>
      <c r="AC1072" s="12"/>
      <c r="AD1072" s="5" t="str">
        <f t="shared" si="153"/>
        <v>
</v>
      </c>
      <c r="AE1072" s="12"/>
      <c r="AF1072" s="12"/>
      <c r="AG1072" s="12" t="str">
        <f t="shared" si="154"/>
        <v>
</v>
      </c>
      <c r="AH1072" s="12">
        <v>1.0</v>
      </c>
      <c r="AI1072" s="12" t="str">
        <f t="shared" si="155"/>
        <v>Other</v>
      </c>
      <c r="AJ1072" s="12" t="str">
        <f t="shared" si="156"/>
        <v>other</v>
      </c>
      <c r="AK1072" s="22" t="str">
        <f t="shared" si="157"/>
        <v>suspension/denial of access to space</v>
      </c>
      <c r="AL1072" s="23" t="str">
        <f t="shared" si="158"/>
        <v>suspension/denial of access to space</v>
      </c>
      <c r="AM1072" s="1" t="str">
        <f t="shared" si="159"/>
        <v/>
      </c>
      <c r="AN1072" s="2" t="b">
        <f t="shared" si="160"/>
        <v>0</v>
      </c>
      <c r="AO1072" s="1" t="b">
        <f t="shared" si="161"/>
        <v>1</v>
      </c>
      <c r="AP1072" s="1" t="str">
        <f t="shared" si="162"/>
        <v>suspension/denial of access to space</v>
      </c>
      <c r="AQ1072" s="1" t="b">
        <f t="shared" si="163"/>
        <v>0</v>
      </c>
      <c r="AR1072" s="1" t="b">
        <f t="shared" si="164"/>
        <v>0</v>
      </c>
      <c r="AS1072" s="1" t="b">
        <f t="shared" si="165"/>
        <v>0</v>
      </c>
      <c r="AT1072" s="1" t="str">
        <f t="shared" si="166"/>
        <v>None</v>
      </c>
      <c r="AU1072" s="1" t="b">
        <f t="shared" si="167"/>
        <v>1</v>
      </c>
      <c r="AV1072" s="1" t="b">
        <f t="shared" si="168"/>
        <v>0</v>
      </c>
      <c r="AW1072" s="1" t="str">
        <f t="shared" si="169"/>
        <v>None</v>
      </c>
      <c r="AX1072" s="1" t="b">
        <f t="shared" si="170"/>
        <v>0</v>
      </c>
      <c r="AY1072" s="1" t="b">
        <f t="shared" si="171"/>
        <v>0</v>
      </c>
      <c r="AZ1072" s="1" t="b">
        <f t="shared" si="172"/>
        <v>0</v>
      </c>
      <c r="BA1072" s="1" t="b">
        <f t="shared" si="173"/>
        <v>0</v>
      </c>
      <c r="BB1072" s="1" t="b">
        <f t="shared" si="174"/>
        <v>1</v>
      </c>
    </row>
    <row r="1073">
      <c r="A1073" s="16" t="s">
        <v>4514</v>
      </c>
      <c r="B1073" s="24">
        <v>42687.0</v>
      </c>
      <c r="C1073" s="4" t="s">
        <v>340</v>
      </c>
      <c r="D1073" s="3" t="s">
        <v>333</v>
      </c>
      <c r="E1073" s="3" t="s">
        <v>96</v>
      </c>
      <c r="F1073" s="18" t="s">
        <v>55</v>
      </c>
      <c r="G1073" s="6"/>
      <c r="H1073" s="6"/>
      <c r="I1073" s="25"/>
      <c r="J1073" s="14"/>
      <c r="K1073" s="19" t="s">
        <v>58</v>
      </c>
      <c r="L1073" s="3" t="s">
        <v>59</v>
      </c>
      <c r="M1073" s="3" t="s">
        <v>84</v>
      </c>
      <c r="N1073" s="3" t="s">
        <v>1381</v>
      </c>
      <c r="O1073" s="3" t="s">
        <v>366</v>
      </c>
      <c r="P1073" s="20" t="s">
        <v>4515</v>
      </c>
      <c r="Q1073" s="3" t="s">
        <v>134</v>
      </c>
      <c r="R1073" s="56"/>
      <c r="S1073" s="3" t="s">
        <v>88</v>
      </c>
      <c r="T1073" s="7" t="s">
        <v>4516</v>
      </c>
      <c r="U1073" s="7" t="s">
        <v>4517</v>
      </c>
      <c r="V1073" s="5" t="s">
        <v>70</v>
      </c>
      <c r="W1073" s="5" t="s">
        <v>71</v>
      </c>
      <c r="X1073" s="5" t="str">
        <f t="shared" si="151"/>
        <v>police/sheriff
other</v>
      </c>
      <c r="Y1073" s="5" t="s">
        <v>68</v>
      </c>
      <c r="Z1073" s="5" t="s">
        <v>111</v>
      </c>
      <c r="AA1073" s="5" t="str">
        <f t="shared" si="152"/>
        <v>community members
letters/statements</v>
      </c>
      <c r="AB1073" s="5" t="s">
        <v>109</v>
      </c>
      <c r="AC1073" s="5" t="s">
        <v>111</v>
      </c>
      <c r="AD1073" s="5" t="str">
        <f t="shared" si="153"/>
        <v>mayor/council member
letters/statements</v>
      </c>
      <c r="AE1073" s="12"/>
      <c r="AF1073" s="12"/>
      <c r="AG1073" s="12" t="str">
        <f t="shared" si="154"/>
        <v>
</v>
      </c>
      <c r="AH1073" s="12">
        <v>3.0</v>
      </c>
      <c r="AI1073" s="12" t="str">
        <f t="shared" si="155"/>
        <v>Graffiti</v>
      </c>
      <c r="AJ1073" s="12" t="str">
        <f t="shared" si="156"/>
        <v>graffiti</v>
      </c>
      <c r="AK1073" s="22" t="str">
        <f t="shared" si="157"/>
        <v>other, letters/statements, letters/statements</v>
      </c>
      <c r="AL1073" s="23" t="str">
        <f t="shared" si="158"/>
        <v>police/sheriff, community members, mayor/council member</v>
      </c>
      <c r="AM1073" s="1" t="str">
        <f t="shared" si="159"/>
        <v>Jewish Community</v>
      </c>
      <c r="AN1073" s="2" t="b">
        <f t="shared" si="160"/>
        <v>0</v>
      </c>
      <c r="AO1073" s="1" t="b">
        <f t="shared" si="161"/>
        <v>1</v>
      </c>
      <c r="AP1073" s="1" t="str">
        <f t="shared" si="162"/>
        <v>other</v>
      </c>
      <c r="AQ1073" s="1" t="b">
        <f t="shared" si="163"/>
        <v>0</v>
      </c>
      <c r="AR1073" s="1" t="b">
        <f t="shared" si="164"/>
        <v>1</v>
      </c>
      <c r="AS1073" s="1" t="b">
        <f t="shared" si="165"/>
        <v>0</v>
      </c>
      <c r="AT1073" s="1" t="str">
        <f t="shared" si="166"/>
        <v>None</v>
      </c>
      <c r="AU1073" s="1" t="b">
        <f t="shared" si="167"/>
        <v>0</v>
      </c>
      <c r="AV1073" s="1" t="b">
        <f t="shared" si="168"/>
        <v>1</v>
      </c>
      <c r="AW1073" s="1" t="str">
        <f t="shared" si="169"/>
        <v>police/sheriff</v>
      </c>
      <c r="AX1073" s="1" t="b">
        <f t="shared" si="170"/>
        <v>0</v>
      </c>
      <c r="AY1073" s="1" t="b">
        <f t="shared" si="171"/>
        <v>0</v>
      </c>
      <c r="AZ1073" s="1" t="b">
        <f t="shared" si="172"/>
        <v>0</v>
      </c>
      <c r="BA1073" s="1" t="b">
        <f t="shared" si="173"/>
        <v>0</v>
      </c>
      <c r="BB1073" s="1" t="b">
        <f t="shared" si="174"/>
        <v>1</v>
      </c>
    </row>
    <row r="1074">
      <c r="A1074" s="16" t="s">
        <v>4518</v>
      </c>
      <c r="B1074" s="24">
        <v>42688.0</v>
      </c>
      <c r="C1074" s="4" t="s">
        <v>4519</v>
      </c>
      <c r="D1074" s="3" t="s">
        <v>333</v>
      </c>
      <c r="E1074" s="3" t="s">
        <v>53</v>
      </c>
      <c r="F1074" s="18" t="s">
        <v>82</v>
      </c>
      <c r="G1074" s="26"/>
      <c r="H1074" s="26"/>
      <c r="I1074" s="25"/>
      <c r="J1074" s="14"/>
      <c r="K1074" s="19" t="s">
        <v>58</v>
      </c>
      <c r="L1074" s="3" t="s">
        <v>59</v>
      </c>
      <c r="M1074" s="3" t="s">
        <v>3075</v>
      </c>
      <c r="N1074" s="3" t="s">
        <v>1381</v>
      </c>
      <c r="O1074" s="3" t="s">
        <v>4520</v>
      </c>
      <c r="P1074" s="20" t="s">
        <v>4521</v>
      </c>
      <c r="Q1074" s="21"/>
      <c r="R1074" s="3"/>
      <c r="S1074" s="21"/>
      <c r="T1074" s="7" t="s">
        <v>4522</v>
      </c>
      <c r="U1074" s="25"/>
      <c r="V1074" s="5" t="s">
        <v>78</v>
      </c>
      <c r="W1074" s="5" t="s">
        <v>69</v>
      </c>
      <c r="X1074" s="5" t="str">
        <f t="shared" si="151"/>
        <v>parks department
clean up/cover up</v>
      </c>
      <c r="Y1074" s="5" t="s">
        <v>70</v>
      </c>
      <c r="Z1074" s="5" t="s">
        <v>111</v>
      </c>
      <c r="AA1074" s="5" t="str">
        <f t="shared" si="152"/>
        <v>police/sheriff
letters/statements</v>
      </c>
      <c r="AB1074" s="5" t="s">
        <v>70</v>
      </c>
      <c r="AC1074" s="5" t="s">
        <v>111</v>
      </c>
      <c r="AD1074" s="5" t="str">
        <f t="shared" si="153"/>
        <v>police/sheriff
letters/statements</v>
      </c>
      <c r="AE1074" s="5" t="s">
        <v>70</v>
      </c>
      <c r="AF1074" s="5" t="s">
        <v>71</v>
      </c>
      <c r="AG1074" s="12" t="str">
        <f t="shared" si="154"/>
        <v>police/sheriff
other</v>
      </c>
      <c r="AH1074" s="12">
        <v>4.0</v>
      </c>
      <c r="AI1074" s="12" t="str">
        <f t="shared" si="155"/>
        <v>Other</v>
      </c>
      <c r="AJ1074" s="12" t="str">
        <f t="shared" si="156"/>
        <v>none</v>
      </c>
      <c r="AK1074" s="22" t="str">
        <f t="shared" si="157"/>
        <v>clean up/cover up, letters/statements, letters/statements, other</v>
      </c>
      <c r="AL1074" s="23" t="str">
        <f t="shared" si="158"/>
        <v>parks department, police/sheriff, police/sheriff, police/sheriff</v>
      </c>
      <c r="AM1074" s="1" t="str">
        <f t="shared" si="159"/>
        <v/>
      </c>
      <c r="AN1074" s="2" t="b">
        <f t="shared" si="160"/>
        <v>0</v>
      </c>
      <c r="AO1074" s="1" t="b">
        <f t="shared" si="161"/>
        <v>1</v>
      </c>
      <c r="AP1074" s="1" t="str">
        <f t="shared" si="162"/>
        <v>letters/statements</v>
      </c>
      <c r="AQ1074" s="1" t="b">
        <f t="shared" si="163"/>
        <v>0</v>
      </c>
      <c r="AR1074" s="1" t="b">
        <f t="shared" si="164"/>
        <v>1</v>
      </c>
      <c r="AS1074" s="1" t="b">
        <f t="shared" si="165"/>
        <v>1</v>
      </c>
      <c r="AT1074" s="1" t="str">
        <f t="shared" si="166"/>
        <v>parks department</v>
      </c>
      <c r="AU1074" s="1" t="b">
        <f t="shared" si="167"/>
        <v>0</v>
      </c>
      <c r="AV1074" s="1" t="b">
        <f t="shared" si="168"/>
        <v>1</v>
      </c>
      <c r="AW1074" s="1" t="str">
        <f t="shared" si="169"/>
        <v>police/sheriff</v>
      </c>
      <c r="AX1074" s="1" t="b">
        <f t="shared" si="170"/>
        <v>0</v>
      </c>
      <c r="AY1074" s="1" t="b">
        <f t="shared" si="171"/>
        <v>0</v>
      </c>
      <c r="AZ1074" s="1" t="b">
        <f t="shared" si="172"/>
        <v>0</v>
      </c>
      <c r="BA1074" s="1" t="b">
        <f t="shared" si="173"/>
        <v>0</v>
      </c>
      <c r="BB1074" s="1" t="b">
        <f t="shared" si="174"/>
        <v>1</v>
      </c>
    </row>
    <row r="1075">
      <c r="A1075" s="16" t="s">
        <v>4523</v>
      </c>
      <c r="B1075" s="24">
        <v>42689.0</v>
      </c>
      <c r="C1075" s="4" t="s">
        <v>4524</v>
      </c>
      <c r="D1075" s="3" t="s">
        <v>898</v>
      </c>
      <c r="E1075" s="3" t="s">
        <v>53</v>
      </c>
      <c r="F1075" s="18" t="s">
        <v>82</v>
      </c>
      <c r="G1075" s="26"/>
      <c r="H1075" s="26"/>
      <c r="I1075" s="25"/>
      <c r="J1075" s="14"/>
      <c r="K1075" s="19" t="s">
        <v>83</v>
      </c>
      <c r="L1075" s="3" t="s">
        <v>59</v>
      </c>
      <c r="M1075" s="3" t="s">
        <v>84</v>
      </c>
      <c r="N1075" s="3" t="s">
        <v>1381</v>
      </c>
      <c r="O1075" s="3" t="s">
        <v>3070</v>
      </c>
      <c r="P1075" s="20" t="s">
        <v>4525</v>
      </c>
      <c r="Q1075" s="21"/>
      <c r="R1075" s="21"/>
      <c r="S1075" s="21"/>
      <c r="T1075" s="7" t="s">
        <v>4526</v>
      </c>
      <c r="U1075" s="25"/>
      <c r="V1075" s="5" t="s">
        <v>1453</v>
      </c>
      <c r="W1075" s="5" t="s">
        <v>69</v>
      </c>
      <c r="X1075" s="5" t="str">
        <f t="shared" si="151"/>
        <v>department of transportation
clean up/cover up</v>
      </c>
      <c r="Y1075" s="12"/>
      <c r="Z1075" s="5"/>
      <c r="AA1075" s="5" t="str">
        <f t="shared" si="152"/>
        <v>
</v>
      </c>
      <c r="AB1075" s="12"/>
      <c r="AC1075" s="12"/>
      <c r="AD1075" s="5" t="str">
        <f t="shared" si="153"/>
        <v>
</v>
      </c>
      <c r="AE1075" s="12"/>
      <c r="AF1075" s="12"/>
      <c r="AG1075" s="12" t="str">
        <f t="shared" si="154"/>
        <v>
</v>
      </c>
      <c r="AH1075" s="12">
        <v>1.0</v>
      </c>
      <c r="AI1075" s="12" t="str">
        <f t="shared" si="155"/>
        <v>Other</v>
      </c>
      <c r="AJ1075" s="12" t="str">
        <f t="shared" si="156"/>
        <v>none</v>
      </c>
      <c r="AK1075" s="22" t="str">
        <f t="shared" si="157"/>
        <v>clean up/cover up</v>
      </c>
      <c r="AL1075" s="23" t="str">
        <f t="shared" si="158"/>
        <v>clean up/cover up</v>
      </c>
      <c r="AM1075" s="1" t="str">
        <f t="shared" si="159"/>
        <v/>
      </c>
      <c r="AN1075" s="2" t="b">
        <f t="shared" si="160"/>
        <v>0</v>
      </c>
      <c r="AO1075" s="1" t="b">
        <f t="shared" si="161"/>
        <v>0</v>
      </c>
      <c r="AP1075" s="1" t="str">
        <f t="shared" si="162"/>
        <v>no involvement</v>
      </c>
      <c r="AQ1075" s="1" t="b">
        <f t="shared" si="163"/>
        <v>0</v>
      </c>
      <c r="AR1075" s="1" t="b">
        <f t="shared" si="164"/>
        <v>0</v>
      </c>
      <c r="AS1075" s="1" t="b">
        <f t="shared" si="165"/>
        <v>1</v>
      </c>
      <c r="AT1075" s="1" t="str">
        <f t="shared" si="166"/>
        <v>department of transportation</v>
      </c>
      <c r="AU1075" s="1" t="b">
        <f t="shared" si="167"/>
        <v>0</v>
      </c>
      <c r="AV1075" s="1" t="b">
        <f t="shared" si="168"/>
        <v>0</v>
      </c>
      <c r="AW1075" s="1" t="str">
        <f t="shared" si="169"/>
        <v>None</v>
      </c>
      <c r="AX1075" s="1" t="b">
        <f t="shared" si="170"/>
        <v>0</v>
      </c>
      <c r="AY1075" s="1" t="b">
        <f t="shared" si="171"/>
        <v>0</v>
      </c>
      <c r="AZ1075" s="1" t="b">
        <f t="shared" si="172"/>
        <v>0</v>
      </c>
      <c r="BA1075" s="1" t="b">
        <f t="shared" si="173"/>
        <v>0</v>
      </c>
      <c r="BB1075" s="1" t="b">
        <f t="shared" si="174"/>
        <v>1</v>
      </c>
    </row>
    <row r="1076">
      <c r="A1076" s="16" t="s">
        <v>4527</v>
      </c>
      <c r="B1076" s="24">
        <v>42702.0</v>
      </c>
      <c r="C1076" s="4" t="s">
        <v>2012</v>
      </c>
      <c r="D1076" s="3" t="s">
        <v>2013</v>
      </c>
      <c r="E1076" s="3" t="s">
        <v>53</v>
      </c>
      <c r="F1076" s="18" t="s">
        <v>55</v>
      </c>
      <c r="G1076" s="6"/>
      <c r="H1076" s="6"/>
      <c r="I1076" s="25"/>
      <c r="J1076" s="14"/>
      <c r="K1076" s="19" t="s">
        <v>58</v>
      </c>
      <c r="L1076" s="3" t="s">
        <v>59</v>
      </c>
      <c r="M1076" s="3" t="s">
        <v>4501</v>
      </c>
      <c r="N1076" s="3" t="s">
        <v>1381</v>
      </c>
      <c r="O1076" s="3" t="s">
        <v>4502</v>
      </c>
      <c r="P1076" s="20" t="s">
        <v>4528</v>
      </c>
      <c r="Q1076" s="21"/>
      <c r="R1076" s="21"/>
      <c r="S1076" s="21"/>
      <c r="T1076" s="7" t="s">
        <v>4529</v>
      </c>
      <c r="U1076" s="25"/>
      <c r="V1076" s="5" t="s">
        <v>68</v>
      </c>
      <c r="W1076" s="5" t="s">
        <v>69</v>
      </c>
      <c r="X1076" s="5" t="str">
        <f t="shared" si="151"/>
        <v>community members
clean up/cover up</v>
      </c>
      <c r="Y1076" s="5" t="s">
        <v>179</v>
      </c>
      <c r="Z1076" s="5" t="s">
        <v>111</v>
      </c>
      <c r="AA1076" s="5" t="str">
        <f t="shared" si="152"/>
        <v>school administration
letters/statements</v>
      </c>
      <c r="AB1076" s="5" t="s">
        <v>70</v>
      </c>
      <c r="AC1076" s="5" t="s">
        <v>71</v>
      </c>
      <c r="AD1076" s="5" t="str">
        <f t="shared" si="153"/>
        <v>police/sheriff
other</v>
      </c>
      <c r="AE1076" s="5" t="s">
        <v>283</v>
      </c>
      <c r="AF1076" s="5" t="s">
        <v>111</v>
      </c>
      <c r="AG1076" s="12" t="str">
        <f t="shared" si="154"/>
        <v>student group
letters/statements</v>
      </c>
      <c r="AH1076" s="12">
        <v>4.0</v>
      </c>
      <c r="AI1076" s="12" t="str">
        <f t="shared" si="155"/>
        <v>Graffiti</v>
      </c>
      <c r="AJ1076" s="12" t="str">
        <f t="shared" si="156"/>
        <v>graffiti</v>
      </c>
      <c r="AK1076" s="22" t="str">
        <f t="shared" si="157"/>
        <v>clean up/cover up, letters/statements, other, letters/statements</v>
      </c>
      <c r="AL1076" s="23" t="str">
        <f t="shared" si="158"/>
        <v>community members, school administration, police/sheriff, student group</v>
      </c>
      <c r="AM1076" s="1" t="str">
        <f t="shared" si="159"/>
        <v/>
      </c>
      <c r="AN1076" s="2" t="b">
        <f t="shared" si="160"/>
        <v>0</v>
      </c>
      <c r="AO1076" s="1" t="b">
        <f t="shared" si="161"/>
        <v>1</v>
      </c>
      <c r="AP1076" s="1" t="str">
        <f t="shared" si="162"/>
        <v>other</v>
      </c>
      <c r="AQ1076" s="1" t="b">
        <f t="shared" si="163"/>
        <v>0</v>
      </c>
      <c r="AR1076" s="1" t="b">
        <f t="shared" si="164"/>
        <v>1</v>
      </c>
      <c r="AS1076" s="1" t="b">
        <f t="shared" si="165"/>
        <v>1</v>
      </c>
      <c r="AT1076" s="1" t="str">
        <f t="shared" si="166"/>
        <v>community members</v>
      </c>
      <c r="AU1076" s="1" t="b">
        <f t="shared" si="167"/>
        <v>0</v>
      </c>
      <c r="AV1076" s="1" t="b">
        <f t="shared" si="168"/>
        <v>1</v>
      </c>
      <c r="AW1076" s="1" t="str">
        <f t="shared" si="169"/>
        <v>police/sheriff</v>
      </c>
      <c r="AX1076" s="1" t="b">
        <f t="shared" si="170"/>
        <v>0</v>
      </c>
      <c r="AY1076" s="1" t="b">
        <f t="shared" si="171"/>
        <v>0</v>
      </c>
      <c r="AZ1076" s="1" t="b">
        <f t="shared" si="172"/>
        <v>0</v>
      </c>
      <c r="BA1076" s="1" t="b">
        <f t="shared" si="173"/>
        <v>0</v>
      </c>
      <c r="BB1076" s="1" t="b">
        <f t="shared" si="174"/>
        <v>1</v>
      </c>
    </row>
    <row r="1077">
      <c r="A1077" s="16" t="s">
        <v>4530</v>
      </c>
      <c r="B1077" s="24">
        <v>42702.0</v>
      </c>
      <c r="C1077" s="4" t="s">
        <v>4531</v>
      </c>
      <c r="D1077" s="3" t="s">
        <v>333</v>
      </c>
      <c r="E1077" s="3" t="s">
        <v>53</v>
      </c>
      <c r="F1077" s="18" t="s">
        <v>55</v>
      </c>
      <c r="G1077" s="6"/>
      <c r="H1077" s="6"/>
      <c r="I1077" s="25"/>
      <c r="J1077" s="27"/>
      <c r="K1077" s="19" t="s">
        <v>83</v>
      </c>
      <c r="L1077" s="3" t="s">
        <v>59</v>
      </c>
      <c r="M1077" s="3" t="s">
        <v>1381</v>
      </c>
      <c r="N1077" s="3" t="s">
        <v>1381</v>
      </c>
      <c r="O1077" s="3" t="s">
        <v>468</v>
      </c>
      <c r="P1077" s="74"/>
      <c r="Q1077" s="21"/>
      <c r="R1077" s="21"/>
      <c r="S1077" s="21"/>
      <c r="T1077" s="7" t="s">
        <v>4532</v>
      </c>
      <c r="U1077" s="7" t="s">
        <v>4533</v>
      </c>
      <c r="V1077" s="5" t="s">
        <v>70</v>
      </c>
      <c r="W1077" s="5" t="s">
        <v>71</v>
      </c>
      <c r="X1077" s="5" t="str">
        <f t="shared" si="151"/>
        <v>police/sheriff
other</v>
      </c>
      <c r="Y1077" s="5" t="s">
        <v>70</v>
      </c>
      <c r="Z1077" s="5" t="s">
        <v>111</v>
      </c>
      <c r="AA1077" s="5" t="str">
        <f t="shared" si="152"/>
        <v>police/sheriff
letters/statements</v>
      </c>
      <c r="AB1077" s="12"/>
      <c r="AC1077" s="12"/>
      <c r="AD1077" s="5" t="str">
        <f t="shared" si="153"/>
        <v>
</v>
      </c>
      <c r="AE1077" s="12"/>
      <c r="AF1077" s="12"/>
      <c r="AG1077" s="12" t="str">
        <f t="shared" si="154"/>
        <v>
</v>
      </c>
      <c r="AH1077" s="12">
        <v>2.0</v>
      </c>
      <c r="AI1077" s="12" t="str">
        <f t="shared" si="155"/>
        <v>Graffiti</v>
      </c>
      <c r="AJ1077" s="12" t="str">
        <f t="shared" si="156"/>
        <v>graffiti</v>
      </c>
      <c r="AK1077" s="22" t="str">
        <f t="shared" si="157"/>
        <v>other, letters/statements</v>
      </c>
      <c r="AL1077" s="23" t="str">
        <f t="shared" si="158"/>
        <v>police/sheriff, police/sheriff</v>
      </c>
      <c r="AM1077" s="1" t="str">
        <f t="shared" si="159"/>
        <v/>
      </c>
      <c r="AN1077" s="2" t="b">
        <f t="shared" si="160"/>
        <v>0</v>
      </c>
      <c r="AO1077" s="1" t="b">
        <f t="shared" si="161"/>
        <v>1</v>
      </c>
      <c r="AP1077" s="1" t="str">
        <f t="shared" si="162"/>
        <v>other</v>
      </c>
      <c r="AQ1077" s="1" t="b">
        <f t="shared" si="163"/>
        <v>0</v>
      </c>
      <c r="AR1077" s="1" t="b">
        <f t="shared" si="164"/>
        <v>1</v>
      </c>
      <c r="AS1077" s="1" t="b">
        <f t="shared" si="165"/>
        <v>0</v>
      </c>
      <c r="AT1077" s="1" t="str">
        <f t="shared" si="166"/>
        <v>None</v>
      </c>
      <c r="AU1077" s="1" t="b">
        <f t="shared" si="167"/>
        <v>0</v>
      </c>
      <c r="AV1077" s="1" t="b">
        <f t="shared" si="168"/>
        <v>1</v>
      </c>
      <c r="AW1077" s="1" t="str">
        <f t="shared" si="169"/>
        <v>police/sheriff</v>
      </c>
      <c r="AX1077" s="1" t="b">
        <f t="shared" si="170"/>
        <v>0</v>
      </c>
      <c r="AY1077" s="1" t="b">
        <f t="shared" si="171"/>
        <v>0</v>
      </c>
      <c r="AZ1077" s="1" t="b">
        <f t="shared" si="172"/>
        <v>0</v>
      </c>
      <c r="BA1077" s="1" t="b">
        <f t="shared" si="173"/>
        <v>0</v>
      </c>
      <c r="BB1077" s="1" t="b">
        <f t="shared" si="174"/>
        <v>1</v>
      </c>
    </row>
    <row r="1078">
      <c r="A1078" s="16" t="s">
        <v>4534</v>
      </c>
      <c r="B1078" s="24">
        <v>42704.0</v>
      </c>
      <c r="C1078" s="4" t="s">
        <v>3419</v>
      </c>
      <c r="D1078" s="3" t="s">
        <v>333</v>
      </c>
      <c r="E1078" s="3" t="s">
        <v>96</v>
      </c>
      <c r="F1078" s="18" t="s">
        <v>115</v>
      </c>
      <c r="G1078" s="6"/>
      <c r="H1078" s="6"/>
      <c r="I1078" s="7" t="s">
        <v>456</v>
      </c>
      <c r="J1078" s="27"/>
      <c r="K1078" s="19" t="s">
        <v>83</v>
      </c>
      <c r="L1078" s="3" t="s">
        <v>59</v>
      </c>
      <c r="M1078" s="3" t="s">
        <v>84</v>
      </c>
      <c r="N1078" s="3" t="s">
        <v>1381</v>
      </c>
      <c r="O1078" s="3" t="s">
        <v>366</v>
      </c>
      <c r="P1078" s="20" t="s">
        <v>4535</v>
      </c>
      <c r="Q1078" s="3" t="s">
        <v>87</v>
      </c>
      <c r="R1078" s="21"/>
      <c r="S1078" s="21"/>
      <c r="T1078" s="7" t="s">
        <v>561</v>
      </c>
      <c r="U1078" s="7" t="s">
        <v>4536</v>
      </c>
      <c r="V1078" s="5" t="s">
        <v>70</v>
      </c>
      <c r="W1078" s="5" t="s">
        <v>71</v>
      </c>
      <c r="X1078" s="5" t="str">
        <f t="shared" si="151"/>
        <v>police/sheriff
other</v>
      </c>
      <c r="Y1078" s="12"/>
      <c r="Z1078" s="5"/>
      <c r="AA1078" s="5" t="str">
        <f t="shared" si="152"/>
        <v>
</v>
      </c>
      <c r="AB1078" s="12"/>
      <c r="AC1078" s="12"/>
      <c r="AD1078" s="5" t="str">
        <f t="shared" si="153"/>
        <v>
</v>
      </c>
      <c r="AE1078" s="12"/>
      <c r="AF1078" s="12"/>
      <c r="AG1078" s="12" t="str">
        <f t="shared" si="154"/>
        <v>
</v>
      </c>
      <c r="AH1078" s="12">
        <v>1.0</v>
      </c>
      <c r="AI1078" s="12" t="str">
        <f t="shared" si="155"/>
        <v>Crime</v>
      </c>
      <c r="AJ1078" s="12" t="str">
        <f t="shared" si="156"/>
        <v>hate-crime</v>
      </c>
      <c r="AK1078" s="22" t="str">
        <f t="shared" si="157"/>
        <v>other</v>
      </c>
      <c r="AL1078" s="23" t="str">
        <f t="shared" si="158"/>
        <v>other</v>
      </c>
      <c r="AM1078" s="1" t="str">
        <f t="shared" si="159"/>
        <v>Non-White</v>
      </c>
      <c r="AN1078" s="2" t="b">
        <f t="shared" si="160"/>
        <v>0</v>
      </c>
      <c r="AO1078" s="1" t="b">
        <f t="shared" si="161"/>
        <v>1</v>
      </c>
      <c r="AP1078" s="1" t="str">
        <f t="shared" si="162"/>
        <v>other</v>
      </c>
      <c r="AQ1078" s="1" t="b">
        <f t="shared" si="163"/>
        <v>0</v>
      </c>
      <c r="AR1078" s="1" t="b">
        <f t="shared" si="164"/>
        <v>0</v>
      </c>
      <c r="AS1078" s="1" t="b">
        <f t="shared" si="165"/>
        <v>0</v>
      </c>
      <c r="AT1078" s="1" t="str">
        <f t="shared" si="166"/>
        <v>None</v>
      </c>
      <c r="AU1078" s="1" t="b">
        <f t="shared" si="167"/>
        <v>0</v>
      </c>
      <c r="AV1078" s="1" t="b">
        <f t="shared" si="168"/>
        <v>1</v>
      </c>
      <c r="AW1078" s="1" t="str">
        <f t="shared" si="169"/>
        <v>police/sheriff</v>
      </c>
      <c r="AX1078" s="1" t="b">
        <f t="shared" si="170"/>
        <v>0</v>
      </c>
      <c r="AY1078" s="1" t="b">
        <f t="shared" si="171"/>
        <v>0</v>
      </c>
      <c r="AZ1078" s="1" t="b">
        <f t="shared" si="172"/>
        <v>0</v>
      </c>
      <c r="BA1078" s="1" t="b">
        <f t="shared" si="173"/>
        <v>0</v>
      </c>
      <c r="BB1078" s="1" t="b">
        <f t="shared" si="174"/>
        <v>1</v>
      </c>
    </row>
    <row r="1079">
      <c r="A1079" s="16" t="s">
        <v>4537</v>
      </c>
      <c r="B1079" s="17">
        <v>42705.0</v>
      </c>
      <c r="C1079" s="4" t="s">
        <v>247</v>
      </c>
      <c r="D1079" s="3" t="s">
        <v>124</v>
      </c>
      <c r="E1079" s="3" t="s">
        <v>53</v>
      </c>
      <c r="F1079" s="18" t="s">
        <v>82</v>
      </c>
      <c r="G1079" s="18"/>
      <c r="H1079" s="18"/>
      <c r="I1079" s="7" t="s">
        <v>248</v>
      </c>
      <c r="J1079" s="27"/>
      <c r="K1079" s="19" t="s">
        <v>58</v>
      </c>
      <c r="L1079" s="3" t="s">
        <v>4538</v>
      </c>
      <c r="M1079" s="3" t="s">
        <v>84</v>
      </c>
      <c r="N1079" s="3" t="s">
        <v>1381</v>
      </c>
      <c r="O1079" s="3" t="s">
        <v>468</v>
      </c>
      <c r="P1079" s="20" t="s">
        <v>4539</v>
      </c>
      <c r="Q1079" s="21"/>
      <c r="R1079" s="21"/>
      <c r="S1079" s="21"/>
      <c r="T1079" s="25"/>
      <c r="U1079" s="7" t="s">
        <v>4540</v>
      </c>
      <c r="V1079" s="5" t="s">
        <v>68</v>
      </c>
      <c r="W1079" s="5" t="s">
        <v>69</v>
      </c>
      <c r="X1079" s="5" t="str">
        <f t="shared" si="151"/>
        <v>community members
clean up/cover up</v>
      </c>
      <c r="Y1079" s="12"/>
      <c r="Z1079" s="5"/>
      <c r="AA1079" s="5" t="str">
        <f t="shared" si="152"/>
        <v>
</v>
      </c>
      <c r="AB1079" s="12"/>
      <c r="AC1079" s="12"/>
      <c r="AD1079" s="5" t="str">
        <f t="shared" si="153"/>
        <v>
</v>
      </c>
      <c r="AE1079" s="12"/>
      <c r="AF1079" s="12"/>
      <c r="AG1079" s="12" t="str">
        <f t="shared" si="154"/>
        <v>
</v>
      </c>
      <c r="AH1079" s="12">
        <v>1.0</v>
      </c>
      <c r="AI1079" s="12" t="str">
        <f t="shared" si="155"/>
        <v>Other</v>
      </c>
      <c r="AJ1079" s="12" t="str">
        <f t="shared" si="156"/>
        <v>none</v>
      </c>
      <c r="AK1079" s="22" t="str">
        <f t="shared" si="157"/>
        <v>clean up/cover up</v>
      </c>
      <c r="AL1079" s="23" t="str">
        <f t="shared" si="158"/>
        <v>clean up/cover up</v>
      </c>
      <c r="AM1079" s="1" t="str">
        <f t="shared" si="159"/>
        <v/>
      </c>
      <c r="AN1079" s="2" t="b">
        <f t="shared" si="160"/>
        <v>1</v>
      </c>
      <c r="AO1079" s="1" t="b">
        <f t="shared" si="161"/>
        <v>0</v>
      </c>
      <c r="AP1079" s="1" t="str">
        <f t="shared" si="162"/>
        <v>no involvement</v>
      </c>
      <c r="AQ1079" s="1" t="b">
        <f t="shared" si="163"/>
        <v>0</v>
      </c>
      <c r="AR1079" s="1" t="b">
        <f t="shared" si="164"/>
        <v>0</v>
      </c>
      <c r="AS1079" s="1" t="b">
        <f t="shared" si="165"/>
        <v>1</v>
      </c>
      <c r="AT1079" s="1" t="str">
        <f t="shared" si="166"/>
        <v>community members</v>
      </c>
      <c r="AU1079" s="1" t="b">
        <f t="shared" si="167"/>
        <v>0</v>
      </c>
      <c r="AV1079" s="1" t="b">
        <f t="shared" si="168"/>
        <v>0</v>
      </c>
      <c r="AW1079" s="1" t="str">
        <f t="shared" si="169"/>
        <v>None</v>
      </c>
      <c r="AX1079" s="1" t="b">
        <f t="shared" si="170"/>
        <v>0</v>
      </c>
      <c r="AY1079" s="1" t="b">
        <f t="shared" si="171"/>
        <v>0</v>
      </c>
      <c r="AZ1079" s="1" t="b">
        <f t="shared" si="172"/>
        <v>0</v>
      </c>
      <c r="BA1079" s="1" t="b">
        <f t="shared" si="173"/>
        <v>0</v>
      </c>
      <c r="BB1079" s="1" t="b">
        <f t="shared" si="174"/>
        <v>1</v>
      </c>
    </row>
    <row r="1080">
      <c r="A1080" s="16" t="s">
        <v>4541</v>
      </c>
      <c r="B1080" s="17">
        <v>42712.0</v>
      </c>
      <c r="C1080" s="4" t="s">
        <v>395</v>
      </c>
      <c r="D1080" s="3" t="s">
        <v>333</v>
      </c>
      <c r="E1080" s="3" t="s">
        <v>53</v>
      </c>
      <c r="F1080" s="18" t="s">
        <v>3983</v>
      </c>
      <c r="G1080" s="6" t="s">
        <v>1597</v>
      </c>
      <c r="H1080" s="6"/>
      <c r="I1080" s="7" t="s">
        <v>4542</v>
      </c>
      <c r="J1080" s="27"/>
      <c r="K1080" s="19" t="s">
        <v>58</v>
      </c>
      <c r="L1080" s="3" t="s">
        <v>146</v>
      </c>
      <c r="M1080" s="3" t="s">
        <v>84</v>
      </c>
      <c r="N1080" s="3" t="s">
        <v>1381</v>
      </c>
      <c r="O1080" s="3" t="s">
        <v>4543</v>
      </c>
      <c r="P1080" s="96" t="s">
        <v>4544</v>
      </c>
      <c r="Q1080" s="21"/>
      <c r="R1080" s="21"/>
      <c r="S1080" s="21"/>
      <c r="T1080" s="7" t="s">
        <v>4545</v>
      </c>
      <c r="U1080" s="7" t="s">
        <v>4546</v>
      </c>
      <c r="V1080" s="5" t="s">
        <v>68</v>
      </c>
      <c r="W1080" s="5" t="s">
        <v>226</v>
      </c>
      <c r="X1080" s="5" t="str">
        <f t="shared" si="151"/>
        <v>community members
victim support</v>
      </c>
      <c r="Y1080" s="5" t="s">
        <v>70</v>
      </c>
      <c r="Z1080" s="5" t="s">
        <v>69</v>
      </c>
      <c r="AA1080" s="5" t="str">
        <f t="shared" si="152"/>
        <v>police/sheriff
clean up/cover up</v>
      </c>
      <c r="AB1080" s="12"/>
      <c r="AC1080" s="12"/>
      <c r="AD1080" s="5" t="str">
        <f t="shared" si="153"/>
        <v>
</v>
      </c>
      <c r="AE1080" s="12"/>
      <c r="AF1080" s="12"/>
      <c r="AG1080" s="12" t="str">
        <f t="shared" si="154"/>
        <v>
</v>
      </c>
      <c r="AH1080" s="12">
        <v>2.0</v>
      </c>
      <c r="AI1080" s="12" t="str">
        <f t="shared" si="155"/>
        <v>Crime</v>
      </c>
      <c r="AJ1080" s="12" t="str">
        <f t="shared" si="156"/>
        <v>other</v>
      </c>
      <c r="AK1080" s="22" t="str">
        <f t="shared" si="157"/>
        <v>victim support, clean up/cover up</v>
      </c>
      <c r="AL1080" s="23" t="str">
        <f t="shared" si="158"/>
        <v>community members, police/sheriff</v>
      </c>
      <c r="AM1080" s="1" t="str">
        <f t="shared" si="159"/>
        <v/>
      </c>
      <c r="AN1080" s="2" t="b">
        <f t="shared" si="160"/>
        <v>1</v>
      </c>
      <c r="AO1080" s="1" t="b">
        <f t="shared" si="161"/>
        <v>1</v>
      </c>
      <c r="AP1080" s="1" t="str">
        <f t="shared" si="162"/>
        <v>clean up/cover up</v>
      </c>
      <c r="AQ1080" s="1" t="b">
        <f t="shared" si="163"/>
        <v>0</v>
      </c>
      <c r="AR1080" s="1" t="b">
        <f t="shared" si="164"/>
        <v>0</v>
      </c>
      <c r="AS1080" s="1" t="b">
        <f t="shared" si="165"/>
        <v>1</v>
      </c>
      <c r="AT1080" s="1" t="str">
        <f t="shared" si="166"/>
        <v>police/sheriff</v>
      </c>
      <c r="AU1080" s="1" t="b">
        <f t="shared" si="167"/>
        <v>0</v>
      </c>
      <c r="AV1080" s="1" t="b">
        <f t="shared" si="168"/>
        <v>0</v>
      </c>
      <c r="AW1080" s="1" t="str">
        <f t="shared" si="169"/>
        <v>None</v>
      </c>
      <c r="AX1080" s="1" t="b">
        <f t="shared" si="170"/>
        <v>0</v>
      </c>
      <c r="AY1080" s="1" t="b">
        <f t="shared" si="171"/>
        <v>0</v>
      </c>
      <c r="AZ1080" s="1" t="b">
        <f t="shared" si="172"/>
        <v>1</v>
      </c>
      <c r="BA1080" s="1" t="b">
        <f t="shared" si="173"/>
        <v>1</v>
      </c>
      <c r="BB1080" s="1" t="b">
        <f t="shared" si="174"/>
        <v>1</v>
      </c>
    </row>
    <row r="1081">
      <c r="A1081" s="16" t="s">
        <v>3006</v>
      </c>
      <c r="B1081" s="17">
        <v>42713.0</v>
      </c>
      <c r="C1081" s="4" t="s">
        <v>4547</v>
      </c>
      <c r="D1081" s="3" t="s">
        <v>95</v>
      </c>
      <c r="E1081" s="3" t="s">
        <v>53</v>
      </c>
      <c r="F1081" s="18" t="s">
        <v>54</v>
      </c>
      <c r="G1081" s="6" t="s">
        <v>4548</v>
      </c>
      <c r="H1081" s="6"/>
      <c r="I1081" s="25"/>
      <c r="J1081" s="27"/>
      <c r="K1081" s="19" t="s">
        <v>83</v>
      </c>
      <c r="L1081" s="3" t="s">
        <v>59</v>
      </c>
      <c r="M1081" s="3" t="s">
        <v>4549</v>
      </c>
      <c r="N1081" s="3" t="s">
        <v>1381</v>
      </c>
      <c r="O1081" s="10" t="s">
        <v>62</v>
      </c>
      <c r="P1081" s="21"/>
      <c r="Q1081" s="3" t="s">
        <v>64</v>
      </c>
      <c r="R1081" s="21"/>
      <c r="S1081" s="21"/>
      <c r="T1081" s="148"/>
      <c r="U1081" s="7" t="s">
        <v>4550</v>
      </c>
      <c r="V1081" s="5" t="s">
        <v>70</v>
      </c>
      <c r="W1081" s="5" t="s">
        <v>71</v>
      </c>
      <c r="X1081" s="5" t="str">
        <f t="shared" si="151"/>
        <v>police/sheriff
other</v>
      </c>
      <c r="Y1081" s="12"/>
      <c r="Z1081" s="5"/>
      <c r="AA1081" s="5" t="str">
        <f t="shared" si="152"/>
        <v>
</v>
      </c>
      <c r="AB1081" s="12"/>
      <c r="AC1081" s="12"/>
      <c r="AD1081" s="5" t="str">
        <f t="shared" si="153"/>
        <v>
</v>
      </c>
      <c r="AE1081" s="12"/>
      <c r="AF1081" s="12"/>
      <c r="AG1081" s="12" t="str">
        <f t="shared" si="154"/>
        <v>
</v>
      </c>
      <c r="AH1081" s="12">
        <v>1.0</v>
      </c>
      <c r="AI1081" s="12" t="str">
        <f t="shared" si="155"/>
        <v>Vandalism</v>
      </c>
      <c r="AJ1081" s="12" t="str">
        <f t="shared" si="156"/>
        <v>vandalism</v>
      </c>
      <c r="AK1081" s="22" t="str">
        <f t="shared" si="157"/>
        <v>other</v>
      </c>
      <c r="AL1081" s="23" t="str">
        <f t="shared" si="158"/>
        <v>other</v>
      </c>
      <c r="AM1081" s="1" t="str">
        <f t="shared" si="159"/>
        <v>Black American Community</v>
      </c>
      <c r="AN1081" s="2" t="b">
        <f t="shared" si="160"/>
        <v>0</v>
      </c>
      <c r="AO1081" s="1" t="b">
        <f t="shared" si="161"/>
        <v>1</v>
      </c>
      <c r="AP1081" s="1" t="str">
        <f t="shared" si="162"/>
        <v>other</v>
      </c>
      <c r="AQ1081" s="1" t="b">
        <f t="shared" si="163"/>
        <v>0</v>
      </c>
      <c r="AR1081" s="1" t="b">
        <f t="shared" si="164"/>
        <v>0</v>
      </c>
      <c r="AS1081" s="1" t="b">
        <f t="shared" si="165"/>
        <v>0</v>
      </c>
      <c r="AT1081" s="1" t="str">
        <f t="shared" si="166"/>
        <v>None</v>
      </c>
      <c r="AU1081" s="1" t="b">
        <f t="shared" si="167"/>
        <v>0</v>
      </c>
      <c r="AV1081" s="1" t="b">
        <f t="shared" si="168"/>
        <v>1</v>
      </c>
      <c r="AW1081" s="1" t="str">
        <f t="shared" si="169"/>
        <v>police/sheriff</v>
      </c>
      <c r="AX1081" s="1" t="b">
        <f t="shared" si="170"/>
        <v>0</v>
      </c>
      <c r="AY1081" s="1" t="b">
        <f t="shared" si="171"/>
        <v>0</v>
      </c>
      <c r="AZ1081" s="1" t="b">
        <f t="shared" si="172"/>
        <v>0</v>
      </c>
      <c r="BA1081" s="1" t="b">
        <f t="shared" si="173"/>
        <v>0</v>
      </c>
      <c r="BB1081" s="1" t="b">
        <f t="shared" si="174"/>
        <v>1</v>
      </c>
    </row>
    <row r="1082">
      <c r="A1082" s="16" t="s">
        <v>4551</v>
      </c>
      <c r="B1082" s="24">
        <v>42718.0</v>
      </c>
      <c r="C1082" s="4" t="s">
        <v>209</v>
      </c>
      <c r="D1082" s="3" t="s">
        <v>210</v>
      </c>
      <c r="E1082" s="3" t="s">
        <v>53</v>
      </c>
      <c r="F1082" s="18" t="s">
        <v>55</v>
      </c>
      <c r="G1082" s="6"/>
      <c r="H1082" s="6"/>
      <c r="I1082" s="7" t="s">
        <v>4552</v>
      </c>
      <c r="J1082" s="27"/>
      <c r="K1082" s="19" t="s">
        <v>58</v>
      </c>
      <c r="L1082" s="3" t="s">
        <v>212</v>
      </c>
      <c r="M1082" s="3" t="s">
        <v>84</v>
      </c>
      <c r="N1082" s="3" t="s">
        <v>1381</v>
      </c>
      <c r="O1082" s="3" t="s">
        <v>214</v>
      </c>
      <c r="P1082" s="96" t="s">
        <v>4553</v>
      </c>
      <c r="Q1082" s="3" t="s">
        <v>64</v>
      </c>
      <c r="R1082" s="21"/>
      <c r="S1082" s="21"/>
      <c r="T1082" s="7" t="s">
        <v>561</v>
      </c>
      <c r="U1082" s="7" t="s">
        <v>4554</v>
      </c>
      <c r="V1082" s="5" t="s">
        <v>70</v>
      </c>
      <c r="W1082" s="5" t="s">
        <v>71</v>
      </c>
      <c r="X1082" s="5" t="str">
        <f t="shared" si="151"/>
        <v>police/sheriff
other</v>
      </c>
      <c r="Y1082" s="12"/>
      <c r="Z1082" s="5"/>
      <c r="AA1082" s="5" t="str">
        <f t="shared" si="152"/>
        <v>
</v>
      </c>
      <c r="AB1082" s="12"/>
      <c r="AC1082" s="12"/>
      <c r="AD1082" s="5" t="str">
        <f t="shared" si="153"/>
        <v>
</v>
      </c>
      <c r="AE1082" s="12"/>
      <c r="AF1082" s="12"/>
      <c r="AG1082" s="12" t="str">
        <f t="shared" si="154"/>
        <v>
</v>
      </c>
      <c r="AH1082" s="12">
        <v>1.0</v>
      </c>
      <c r="AI1082" s="12" t="str">
        <f t="shared" si="155"/>
        <v>Graffiti</v>
      </c>
      <c r="AJ1082" s="12" t="str">
        <f t="shared" si="156"/>
        <v>graffiti</v>
      </c>
      <c r="AK1082" s="22" t="str">
        <f t="shared" si="157"/>
        <v>other</v>
      </c>
      <c r="AL1082" s="23" t="str">
        <f t="shared" si="158"/>
        <v>other</v>
      </c>
      <c r="AM1082" s="1" t="str">
        <f t="shared" si="159"/>
        <v>Black American Community</v>
      </c>
      <c r="AN1082" s="2" t="b">
        <f t="shared" si="160"/>
        <v>1</v>
      </c>
      <c r="AO1082" s="1" t="b">
        <f t="shared" si="161"/>
        <v>1</v>
      </c>
      <c r="AP1082" s="1" t="str">
        <f t="shared" si="162"/>
        <v>other</v>
      </c>
      <c r="AQ1082" s="1" t="b">
        <f t="shared" si="163"/>
        <v>0</v>
      </c>
      <c r="AR1082" s="1" t="b">
        <f t="shared" si="164"/>
        <v>0</v>
      </c>
      <c r="AS1082" s="1" t="b">
        <f t="shared" si="165"/>
        <v>0</v>
      </c>
      <c r="AT1082" s="1" t="str">
        <f t="shared" si="166"/>
        <v>None</v>
      </c>
      <c r="AU1082" s="1" t="b">
        <f t="shared" si="167"/>
        <v>0</v>
      </c>
      <c r="AV1082" s="1" t="b">
        <f t="shared" si="168"/>
        <v>1</v>
      </c>
      <c r="AW1082" s="1" t="str">
        <f t="shared" si="169"/>
        <v>police/sheriff</v>
      </c>
      <c r="AX1082" s="1" t="b">
        <f t="shared" si="170"/>
        <v>0</v>
      </c>
      <c r="AY1082" s="1" t="b">
        <f t="shared" si="171"/>
        <v>0</v>
      </c>
      <c r="AZ1082" s="1" t="b">
        <f t="shared" si="172"/>
        <v>0</v>
      </c>
      <c r="BA1082" s="1" t="b">
        <f t="shared" si="173"/>
        <v>0</v>
      </c>
      <c r="BB1082" s="1" t="b">
        <f t="shared" si="174"/>
        <v>1</v>
      </c>
    </row>
    <row r="1083">
      <c r="A1083" s="16" t="s">
        <v>4555</v>
      </c>
      <c r="B1083" s="24">
        <v>42725.0</v>
      </c>
      <c r="C1083" s="4" t="s">
        <v>498</v>
      </c>
      <c r="D1083" s="3" t="s">
        <v>95</v>
      </c>
      <c r="E1083" s="3" t="s">
        <v>53</v>
      </c>
      <c r="F1083" s="18" t="s">
        <v>4556</v>
      </c>
      <c r="G1083" s="6" t="s">
        <v>54</v>
      </c>
      <c r="H1083" s="6"/>
      <c r="I1083" s="7" t="s">
        <v>4557</v>
      </c>
      <c r="J1083" s="27"/>
      <c r="K1083" s="19" t="s">
        <v>83</v>
      </c>
      <c r="L1083" s="3" t="s">
        <v>146</v>
      </c>
      <c r="M1083" s="3" t="s">
        <v>84</v>
      </c>
      <c r="N1083" s="3" t="s">
        <v>1381</v>
      </c>
      <c r="O1083" s="3" t="s">
        <v>468</v>
      </c>
      <c r="P1083" s="74"/>
      <c r="Q1083" s="3" t="s">
        <v>134</v>
      </c>
      <c r="R1083" s="56"/>
      <c r="S1083" s="21"/>
      <c r="T1083" s="7" t="s">
        <v>4558</v>
      </c>
      <c r="U1083" s="7" t="s">
        <v>4559</v>
      </c>
      <c r="V1083" s="5" t="s">
        <v>70</v>
      </c>
      <c r="W1083" s="5" t="s">
        <v>111</v>
      </c>
      <c r="X1083" s="5" t="str">
        <f t="shared" si="151"/>
        <v>police/sheriff
letters/statements</v>
      </c>
      <c r="Y1083" s="5" t="s">
        <v>70</v>
      </c>
      <c r="Z1083" s="5" t="s">
        <v>71</v>
      </c>
      <c r="AA1083" s="5" t="str">
        <f t="shared" si="152"/>
        <v>police/sheriff
other</v>
      </c>
      <c r="AB1083" s="5"/>
      <c r="AC1083" s="5"/>
      <c r="AD1083" s="5" t="str">
        <f t="shared" si="153"/>
        <v>
</v>
      </c>
      <c r="AE1083" s="12"/>
      <c r="AF1083" s="12"/>
      <c r="AG1083" s="12" t="str">
        <f t="shared" si="154"/>
        <v>
</v>
      </c>
      <c r="AH1083" s="12">
        <v>2.0</v>
      </c>
      <c r="AI1083" s="12" t="str">
        <f t="shared" si="155"/>
        <v>Crime</v>
      </c>
      <c r="AJ1083" s="12" t="str">
        <f t="shared" si="156"/>
        <v>vandalism</v>
      </c>
      <c r="AK1083" s="22" t="str">
        <f t="shared" si="157"/>
        <v>letters/statements, other</v>
      </c>
      <c r="AL1083" s="23" t="str">
        <f t="shared" si="158"/>
        <v>police/sheriff, police/sheriff</v>
      </c>
      <c r="AM1083" s="1" t="str">
        <f t="shared" si="159"/>
        <v>Jewish Community</v>
      </c>
      <c r="AN1083" s="2" t="b">
        <f t="shared" si="160"/>
        <v>0</v>
      </c>
      <c r="AO1083" s="1" t="b">
        <f t="shared" si="161"/>
        <v>1</v>
      </c>
      <c r="AP1083" s="1" t="str">
        <f t="shared" si="162"/>
        <v>letters/statements</v>
      </c>
      <c r="AQ1083" s="1" t="b">
        <f t="shared" si="163"/>
        <v>0</v>
      </c>
      <c r="AR1083" s="1" t="b">
        <f t="shared" si="164"/>
        <v>1</v>
      </c>
      <c r="AS1083" s="1" t="b">
        <f t="shared" si="165"/>
        <v>0</v>
      </c>
      <c r="AT1083" s="1" t="str">
        <f t="shared" si="166"/>
        <v>None</v>
      </c>
      <c r="AU1083" s="1" t="b">
        <f t="shared" si="167"/>
        <v>0</v>
      </c>
      <c r="AV1083" s="1" t="b">
        <f t="shared" si="168"/>
        <v>1</v>
      </c>
      <c r="AW1083" s="1" t="str">
        <f t="shared" si="169"/>
        <v>police/sheriff</v>
      </c>
      <c r="AX1083" s="1" t="b">
        <f t="shared" si="170"/>
        <v>0</v>
      </c>
      <c r="AY1083" s="1" t="b">
        <f t="shared" si="171"/>
        <v>0</v>
      </c>
      <c r="AZ1083" s="1" t="b">
        <f t="shared" si="172"/>
        <v>0</v>
      </c>
      <c r="BA1083" s="1" t="b">
        <f t="shared" si="173"/>
        <v>0</v>
      </c>
      <c r="BB1083" s="1" t="b">
        <f t="shared" si="174"/>
        <v>1</v>
      </c>
    </row>
    <row r="1084">
      <c r="A1084" s="16" t="s">
        <v>4560</v>
      </c>
      <c r="B1084" s="17">
        <v>42731.0</v>
      </c>
      <c r="C1084" s="4" t="s">
        <v>4561</v>
      </c>
      <c r="D1084" s="3" t="s">
        <v>81</v>
      </c>
      <c r="E1084" s="3" t="s">
        <v>53</v>
      </c>
      <c r="F1084" s="18" t="s">
        <v>82</v>
      </c>
      <c r="G1084" s="26"/>
      <c r="H1084" s="26"/>
      <c r="I1084" s="25"/>
      <c r="J1084" s="27"/>
      <c r="K1084" s="19" t="s">
        <v>83</v>
      </c>
      <c r="L1084" s="3" t="s">
        <v>325</v>
      </c>
      <c r="M1084" s="3" t="s">
        <v>4562</v>
      </c>
      <c r="N1084" s="3" t="s">
        <v>1381</v>
      </c>
      <c r="O1084" s="3" t="s">
        <v>820</v>
      </c>
      <c r="P1084" s="21"/>
      <c r="Q1084" s="36"/>
      <c r="R1084" s="3"/>
      <c r="S1084" s="21"/>
      <c r="T1084" s="7" t="s">
        <v>561</v>
      </c>
      <c r="U1084" s="25"/>
      <c r="V1084" s="5" t="s">
        <v>70</v>
      </c>
      <c r="W1084" s="5" t="s">
        <v>71</v>
      </c>
      <c r="X1084" s="5" t="str">
        <f t="shared" si="151"/>
        <v>police/sheriff
other</v>
      </c>
      <c r="Y1084" s="12"/>
      <c r="Z1084" s="5"/>
      <c r="AA1084" s="5" t="str">
        <f t="shared" si="152"/>
        <v>
</v>
      </c>
      <c r="AB1084" s="12"/>
      <c r="AC1084" s="12"/>
      <c r="AD1084" s="5" t="str">
        <f t="shared" si="153"/>
        <v>
</v>
      </c>
      <c r="AE1084" s="12"/>
      <c r="AF1084" s="12"/>
      <c r="AG1084" s="12" t="str">
        <f t="shared" si="154"/>
        <v>
</v>
      </c>
      <c r="AH1084" s="12">
        <v>1.0</v>
      </c>
      <c r="AI1084" s="12" t="str">
        <f t="shared" si="155"/>
        <v>Other</v>
      </c>
      <c r="AJ1084" s="12" t="str">
        <f t="shared" si="156"/>
        <v>none</v>
      </c>
      <c r="AK1084" s="22" t="str">
        <f t="shared" si="157"/>
        <v>other</v>
      </c>
      <c r="AL1084" s="39" t="str">
        <f t="shared" si="158"/>
        <v>other</v>
      </c>
      <c r="AM1084" s="1" t="str">
        <f t="shared" si="159"/>
        <v/>
      </c>
      <c r="AN1084" s="2" t="b">
        <f t="shared" si="160"/>
        <v>0</v>
      </c>
      <c r="AO1084" s="1" t="b">
        <f t="shared" si="161"/>
        <v>1</v>
      </c>
      <c r="AP1084" s="1" t="str">
        <f t="shared" si="162"/>
        <v>other</v>
      </c>
      <c r="AQ1084" s="1" t="b">
        <f t="shared" si="163"/>
        <v>0</v>
      </c>
      <c r="AR1084" s="1" t="b">
        <f t="shared" si="164"/>
        <v>0</v>
      </c>
      <c r="AS1084" s="1" t="b">
        <f t="shared" si="165"/>
        <v>0</v>
      </c>
      <c r="AT1084" s="1" t="str">
        <f t="shared" si="166"/>
        <v>None</v>
      </c>
      <c r="AU1084" s="1" t="b">
        <f t="shared" si="167"/>
        <v>0</v>
      </c>
      <c r="AV1084" s="1" t="b">
        <f t="shared" si="168"/>
        <v>1</v>
      </c>
      <c r="AW1084" s="1" t="str">
        <f t="shared" si="169"/>
        <v>police/sheriff</v>
      </c>
      <c r="AX1084" s="1" t="b">
        <f t="shared" si="170"/>
        <v>0</v>
      </c>
      <c r="AY1084" s="1" t="b">
        <f t="shared" si="171"/>
        <v>0</v>
      </c>
      <c r="AZ1084" s="1" t="b">
        <f t="shared" si="172"/>
        <v>0</v>
      </c>
      <c r="BA1084" s="1" t="b">
        <f t="shared" si="173"/>
        <v>0</v>
      </c>
      <c r="BB1084" s="1" t="b">
        <f t="shared" si="174"/>
        <v>1</v>
      </c>
    </row>
    <row r="1085">
      <c r="A1085" s="16" t="s">
        <v>4563</v>
      </c>
      <c r="B1085" s="24">
        <v>42731.0</v>
      </c>
      <c r="C1085" s="4" t="s">
        <v>1640</v>
      </c>
      <c r="D1085" s="3" t="s">
        <v>333</v>
      </c>
      <c r="E1085" s="3" t="s">
        <v>53</v>
      </c>
      <c r="F1085" s="18" t="s">
        <v>139</v>
      </c>
      <c r="G1085" s="6"/>
      <c r="H1085" s="6"/>
      <c r="I1085" s="25"/>
      <c r="J1085" s="27"/>
      <c r="K1085" s="19" t="s">
        <v>58</v>
      </c>
      <c r="L1085" s="3" t="s">
        <v>151</v>
      </c>
      <c r="M1085" s="3" t="s">
        <v>4564</v>
      </c>
      <c r="N1085" s="3" t="s">
        <v>1381</v>
      </c>
      <c r="O1085" s="3" t="s">
        <v>1359</v>
      </c>
      <c r="P1085" s="74"/>
      <c r="Q1085" s="21"/>
      <c r="R1085" s="21"/>
      <c r="S1085" s="3" t="s">
        <v>205</v>
      </c>
      <c r="T1085" s="7" t="s">
        <v>4565</v>
      </c>
      <c r="U1085" s="25"/>
      <c r="V1085" s="5" t="s">
        <v>179</v>
      </c>
      <c r="W1085" s="5" t="s">
        <v>111</v>
      </c>
      <c r="X1085" s="5" t="str">
        <f t="shared" si="151"/>
        <v>school administration
letters/statements</v>
      </c>
      <c r="Y1085" s="5" t="s">
        <v>70</v>
      </c>
      <c r="Z1085" s="5" t="s">
        <v>71</v>
      </c>
      <c r="AA1085" s="5" t="str">
        <f t="shared" si="152"/>
        <v>police/sheriff
other</v>
      </c>
      <c r="AB1085" s="5" t="s">
        <v>179</v>
      </c>
      <c r="AC1085" s="5" t="s">
        <v>110</v>
      </c>
      <c r="AD1085" s="5" t="str">
        <f t="shared" si="153"/>
        <v>school administration
policy/committee/system creation</v>
      </c>
      <c r="AE1085" s="5" t="s">
        <v>163</v>
      </c>
      <c r="AF1085" s="5" t="s">
        <v>226</v>
      </c>
      <c r="AG1085" s="12" t="str">
        <f t="shared" si="154"/>
        <v>religious leaders
victim support</v>
      </c>
      <c r="AH1085" s="12">
        <v>4.0</v>
      </c>
      <c r="AI1085" s="12" t="str">
        <f t="shared" si="155"/>
        <v>Symbol</v>
      </c>
      <c r="AJ1085" s="12" t="str">
        <f t="shared" si="156"/>
        <v>hate-symbol</v>
      </c>
      <c r="AK1085" s="22" t="str">
        <f t="shared" si="157"/>
        <v>letters/statements, other, policy/committee/system creation, victim support</v>
      </c>
      <c r="AL1085" s="23" t="str">
        <f t="shared" si="158"/>
        <v>school administration, police/sheriff, school administration, religious leaders</v>
      </c>
      <c r="AM1085" s="1" t="str">
        <f t="shared" si="159"/>
        <v/>
      </c>
      <c r="AN1085" s="2" t="b">
        <f t="shared" si="160"/>
        <v>0</v>
      </c>
      <c r="AO1085" s="1" t="b">
        <f t="shared" si="161"/>
        <v>1</v>
      </c>
      <c r="AP1085" s="1" t="str">
        <f t="shared" si="162"/>
        <v>other</v>
      </c>
      <c r="AQ1085" s="1" t="b">
        <f t="shared" si="163"/>
        <v>1</v>
      </c>
      <c r="AR1085" s="1" t="b">
        <f t="shared" si="164"/>
        <v>1</v>
      </c>
      <c r="AS1085" s="1" t="b">
        <f t="shared" si="165"/>
        <v>0</v>
      </c>
      <c r="AT1085" s="1" t="str">
        <f t="shared" si="166"/>
        <v>None</v>
      </c>
      <c r="AU1085" s="1" t="b">
        <f t="shared" si="167"/>
        <v>0</v>
      </c>
      <c r="AV1085" s="1" t="b">
        <f t="shared" si="168"/>
        <v>1</v>
      </c>
      <c r="AW1085" s="1" t="str">
        <f t="shared" si="169"/>
        <v>police/sheriff</v>
      </c>
      <c r="AX1085" s="1" t="b">
        <f t="shared" si="170"/>
        <v>1</v>
      </c>
      <c r="AY1085" s="1" t="b">
        <f t="shared" si="171"/>
        <v>0</v>
      </c>
      <c r="AZ1085" s="1" t="b">
        <f t="shared" si="172"/>
        <v>1</v>
      </c>
      <c r="BA1085" s="1" t="b">
        <f t="shared" si="173"/>
        <v>1</v>
      </c>
      <c r="BB1085" s="1" t="b">
        <f t="shared" si="174"/>
        <v>1</v>
      </c>
    </row>
    <row r="1086">
      <c r="A1086" s="16" t="s">
        <v>4566</v>
      </c>
      <c r="B1086" s="17">
        <v>42736.0</v>
      </c>
      <c r="C1086" s="4" t="s">
        <v>4567</v>
      </c>
      <c r="D1086" s="3" t="s">
        <v>333</v>
      </c>
      <c r="E1086" s="3" t="s">
        <v>53</v>
      </c>
      <c r="F1086" s="18" t="s">
        <v>55</v>
      </c>
      <c r="G1086" s="6"/>
      <c r="H1086" s="6"/>
      <c r="I1086" s="7" t="s">
        <v>248</v>
      </c>
      <c r="J1086" s="27"/>
      <c r="K1086" s="19" t="s">
        <v>83</v>
      </c>
      <c r="L1086" s="3" t="s">
        <v>59</v>
      </c>
      <c r="M1086" s="3" t="s">
        <v>3606</v>
      </c>
      <c r="N1086" s="3" t="s">
        <v>1381</v>
      </c>
      <c r="O1086" s="3" t="s">
        <v>4568</v>
      </c>
      <c r="P1086" s="74"/>
      <c r="Q1086" s="21"/>
      <c r="R1086" s="21"/>
      <c r="S1086" s="21"/>
      <c r="T1086" s="7" t="s">
        <v>561</v>
      </c>
      <c r="U1086" s="7" t="s">
        <v>4569</v>
      </c>
      <c r="V1086" s="5" t="s">
        <v>70</v>
      </c>
      <c r="W1086" s="5" t="s">
        <v>71</v>
      </c>
      <c r="X1086" s="5" t="str">
        <f t="shared" si="151"/>
        <v>police/sheriff
other</v>
      </c>
      <c r="Y1086" s="12"/>
      <c r="Z1086" s="5"/>
      <c r="AA1086" s="5" t="str">
        <f t="shared" si="152"/>
        <v>
</v>
      </c>
      <c r="AB1086" s="12"/>
      <c r="AC1086" s="12"/>
      <c r="AD1086" s="5" t="str">
        <f t="shared" si="153"/>
        <v>
</v>
      </c>
      <c r="AE1086" s="12"/>
      <c r="AF1086" s="12"/>
      <c r="AG1086" s="12" t="str">
        <f t="shared" si="154"/>
        <v>
</v>
      </c>
      <c r="AH1086" s="12">
        <v>1.0</v>
      </c>
      <c r="AI1086" s="12" t="str">
        <f t="shared" si="155"/>
        <v>Graffiti</v>
      </c>
      <c r="AJ1086" s="12" t="str">
        <f t="shared" si="156"/>
        <v>graffiti</v>
      </c>
      <c r="AK1086" s="22" t="str">
        <f t="shared" si="157"/>
        <v>other</v>
      </c>
      <c r="AL1086" s="23" t="str">
        <f t="shared" si="158"/>
        <v>other</v>
      </c>
      <c r="AM1086" s="1" t="str">
        <f t="shared" si="159"/>
        <v/>
      </c>
      <c r="AN1086" s="2" t="b">
        <f t="shared" si="160"/>
        <v>1</v>
      </c>
      <c r="AO1086" s="1" t="b">
        <f t="shared" si="161"/>
        <v>1</v>
      </c>
      <c r="AP1086" s="1" t="str">
        <f t="shared" si="162"/>
        <v>other</v>
      </c>
      <c r="AQ1086" s="1" t="b">
        <f t="shared" si="163"/>
        <v>0</v>
      </c>
      <c r="AR1086" s="1" t="b">
        <f t="shared" si="164"/>
        <v>0</v>
      </c>
      <c r="AS1086" s="1" t="b">
        <f t="shared" si="165"/>
        <v>0</v>
      </c>
      <c r="AT1086" s="1" t="str">
        <f t="shared" si="166"/>
        <v>None</v>
      </c>
      <c r="AU1086" s="1" t="b">
        <f t="shared" si="167"/>
        <v>0</v>
      </c>
      <c r="AV1086" s="1" t="b">
        <f t="shared" si="168"/>
        <v>1</v>
      </c>
      <c r="AW1086" s="1" t="str">
        <f t="shared" si="169"/>
        <v>police/sheriff</v>
      </c>
      <c r="AX1086" s="1" t="b">
        <f t="shared" si="170"/>
        <v>0</v>
      </c>
      <c r="AY1086" s="1" t="b">
        <f t="shared" si="171"/>
        <v>0</v>
      </c>
      <c r="AZ1086" s="1" t="b">
        <f t="shared" si="172"/>
        <v>0</v>
      </c>
      <c r="BA1086" s="1" t="b">
        <f t="shared" si="173"/>
        <v>0</v>
      </c>
      <c r="BB1086" s="1" t="b">
        <f t="shared" si="174"/>
        <v>1</v>
      </c>
    </row>
    <row r="1087">
      <c r="A1087" s="16" t="s">
        <v>4570</v>
      </c>
      <c r="B1087" s="17">
        <v>42737.0</v>
      </c>
      <c r="C1087" s="4" t="s">
        <v>4571</v>
      </c>
      <c r="D1087" s="3" t="s">
        <v>333</v>
      </c>
      <c r="E1087" s="3" t="s">
        <v>53</v>
      </c>
      <c r="F1087" s="18" t="s">
        <v>55</v>
      </c>
      <c r="G1087" s="6"/>
      <c r="H1087" s="6"/>
      <c r="I1087" s="25"/>
      <c r="J1087" s="27"/>
      <c r="K1087" s="19" t="s">
        <v>83</v>
      </c>
      <c r="L1087" s="3" t="s">
        <v>146</v>
      </c>
      <c r="M1087" s="3" t="s">
        <v>4562</v>
      </c>
      <c r="N1087" s="3" t="s">
        <v>1381</v>
      </c>
      <c r="O1087" s="3" t="s">
        <v>842</v>
      </c>
      <c r="P1087" s="20" t="s">
        <v>4572</v>
      </c>
      <c r="Q1087" s="3" t="s">
        <v>134</v>
      </c>
      <c r="R1087" s="56"/>
      <c r="S1087" s="21"/>
      <c r="T1087" s="7" t="s">
        <v>4573</v>
      </c>
      <c r="U1087" s="7" t="s">
        <v>4574</v>
      </c>
      <c r="V1087" s="5" t="s">
        <v>109</v>
      </c>
      <c r="W1087" s="5" t="s">
        <v>111</v>
      </c>
      <c r="X1087" s="5" t="str">
        <f t="shared" si="151"/>
        <v>mayor/council member
letters/statements</v>
      </c>
      <c r="Y1087" s="5" t="s">
        <v>70</v>
      </c>
      <c r="Z1087" s="5" t="s">
        <v>71</v>
      </c>
      <c r="AA1087" s="5" t="str">
        <f t="shared" si="152"/>
        <v>police/sheriff
other</v>
      </c>
      <c r="AB1087" s="12"/>
      <c r="AC1087" s="12"/>
      <c r="AD1087" s="5" t="str">
        <f t="shared" si="153"/>
        <v>
</v>
      </c>
      <c r="AE1087" s="12"/>
      <c r="AF1087" s="12"/>
      <c r="AG1087" s="12" t="str">
        <f t="shared" si="154"/>
        <v>
</v>
      </c>
      <c r="AH1087" s="12">
        <v>2.0</v>
      </c>
      <c r="AI1087" s="12" t="str">
        <f t="shared" si="155"/>
        <v>Graffiti</v>
      </c>
      <c r="AJ1087" s="12" t="str">
        <f t="shared" si="156"/>
        <v>graffiti</v>
      </c>
      <c r="AK1087" s="22" t="str">
        <f t="shared" si="157"/>
        <v>letters/statements, other</v>
      </c>
      <c r="AL1087" s="23" t="str">
        <f t="shared" si="158"/>
        <v>mayor/council member, police/sheriff</v>
      </c>
      <c r="AM1087" s="1" t="str">
        <f t="shared" si="159"/>
        <v>Jewish Community</v>
      </c>
      <c r="AN1087" s="2" t="b">
        <f t="shared" si="160"/>
        <v>0</v>
      </c>
      <c r="AO1087" s="1" t="b">
        <f t="shared" si="161"/>
        <v>1</v>
      </c>
      <c r="AP1087" s="1" t="str">
        <f t="shared" si="162"/>
        <v>other</v>
      </c>
      <c r="AQ1087" s="1" t="b">
        <f t="shared" si="163"/>
        <v>0</v>
      </c>
      <c r="AR1087" s="1" t="b">
        <f t="shared" si="164"/>
        <v>1</v>
      </c>
      <c r="AS1087" s="1" t="b">
        <f t="shared" si="165"/>
        <v>0</v>
      </c>
      <c r="AT1087" s="1" t="str">
        <f t="shared" si="166"/>
        <v>None</v>
      </c>
      <c r="AU1087" s="1" t="b">
        <f t="shared" si="167"/>
        <v>0</v>
      </c>
      <c r="AV1087" s="1" t="b">
        <f t="shared" si="168"/>
        <v>1</v>
      </c>
      <c r="AW1087" s="1" t="str">
        <f t="shared" si="169"/>
        <v>police/sheriff</v>
      </c>
      <c r="AX1087" s="1" t="b">
        <f t="shared" si="170"/>
        <v>0</v>
      </c>
      <c r="AY1087" s="1" t="b">
        <f t="shared" si="171"/>
        <v>0</v>
      </c>
      <c r="AZ1087" s="1" t="b">
        <f t="shared" si="172"/>
        <v>0</v>
      </c>
      <c r="BA1087" s="1" t="b">
        <f t="shared" si="173"/>
        <v>0</v>
      </c>
      <c r="BB1087" s="1" t="b">
        <f t="shared" si="174"/>
        <v>1</v>
      </c>
    </row>
    <row r="1088">
      <c r="A1088" s="16" t="s">
        <v>4575</v>
      </c>
      <c r="B1088" s="17">
        <v>42746.0</v>
      </c>
      <c r="C1088" s="4" t="s">
        <v>4576</v>
      </c>
      <c r="D1088" s="3" t="s">
        <v>423</v>
      </c>
      <c r="E1088" s="3" t="s">
        <v>53</v>
      </c>
      <c r="F1088" s="18" t="s">
        <v>139</v>
      </c>
      <c r="G1088" s="6" t="s">
        <v>54</v>
      </c>
      <c r="H1088" s="6" t="s">
        <v>115</v>
      </c>
      <c r="I1088" s="7" t="s">
        <v>4577</v>
      </c>
      <c r="J1088" s="27"/>
      <c r="K1088" s="19" t="s">
        <v>83</v>
      </c>
      <c r="L1088" s="3" t="s">
        <v>1329</v>
      </c>
      <c r="M1088" s="3" t="s">
        <v>84</v>
      </c>
      <c r="N1088" s="3" t="s">
        <v>1381</v>
      </c>
      <c r="O1088" s="3" t="s">
        <v>366</v>
      </c>
      <c r="P1088" s="20" t="s">
        <v>4578</v>
      </c>
      <c r="Q1088" s="21"/>
      <c r="R1088" s="21"/>
      <c r="S1088" s="21"/>
      <c r="T1088" s="7" t="s">
        <v>4579</v>
      </c>
      <c r="U1088" s="25"/>
      <c r="V1088" s="5" t="s">
        <v>70</v>
      </c>
      <c r="W1088" s="5" t="s">
        <v>71</v>
      </c>
      <c r="X1088" s="5" t="str">
        <f t="shared" si="151"/>
        <v>police/sheriff
other</v>
      </c>
      <c r="Y1088" s="12"/>
      <c r="Z1088" s="5"/>
      <c r="AA1088" s="5" t="str">
        <f t="shared" si="152"/>
        <v>
</v>
      </c>
      <c r="AB1088" s="12"/>
      <c r="AC1088" s="12"/>
      <c r="AD1088" s="5" t="str">
        <f t="shared" si="153"/>
        <v>
</v>
      </c>
      <c r="AE1088" s="12"/>
      <c r="AF1088" s="12"/>
      <c r="AG1088" s="12" t="str">
        <f t="shared" si="154"/>
        <v>
</v>
      </c>
      <c r="AH1088" s="12">
        <v>1.0</v>
      </c>
      <c r="AI1088" s="12" t="str">
        <f t="shared" si="155"/>
        <v>Symbol</v>
      </c>
      <c r="AJ1088" s="12" t="str">
        <f t="shared" si="156"/>
        <v>vandalism</v>
      </c>
      <c r="AK1088" s="22" t="str">
        <f t="shared" si="157"/>
        <v>other</v>
      </c>
      <c r="AL1088" s="23" t="str">
        <f t="shared" si="158"/>
        <v>other</v>
      </c>
      <c r="AM1088" s="1" t="str">
        <f t="shared" si="159"/>
        <v/>
      </c>
      <c r="AN1088" s="2" t="b">
        <f t="shared" si="160"/>
        <v>0</v>
      </c>
      <c r="AO1088" s="1" t="b">
        <f t="shared" si="161"/>
        <v>1</v>
      </c>
      <c r="AP1088" s="1" t="str">
        <f t="shared" si="162"/>
        <v>other</v>
      </c>
      <c r="AQ1088" s="1" t="b">
        <f t="shared" si="163"/>
        <v>0</v>
      </c>
      <c r="AR1088" s="1" t="b">
        <f t="shared" si="164"/>
        <v>0</v>
      </c>
      <c r="AS1088" s="1" t="b">
        <f t="shared" si="165"/>
        <v>0</v>
      </c>
      <c r="AT1088" s="1" t="str">
        <f t="shared" si="166"/>
        <v>None</v>
      </c>
      <c r="AU1088" s="1" t="b">
        <f t="shared" si="167"/>
        <v>0</v>
      </c>
      <c r="AV1088" s="1" t="b">
        <f t="shared" si="168"/>
        <v>1</v>
      </c>
      <c r="AW1088" s="1" t="str">
        <f t="shared" si="169"/>
        <v>police/sheriff</v>
      </c>
      <c r="AX1088" s="1" t="b">
        <f t="shared" si="170"/>
        <v>0</v>
      </c>
      <c r="AY1088" s="1" t="b">
        <f t="shared" si="171"/>
        <v>0</v>
      </c>
      <c r="AZ1088" s="1" t="b">
        <f t="shared" si="172"/>
        <v>0</v>
      </c>
      <c r="BA1088" s="1" t="b">
        <f t="shared" si="173"/>
        <v>0</v>
      </c>
      <c r="BB1088" s="1" t="b">
        <f t="shared" si="174"/>
        <v>1</v>
      </c>
    </row>
    <row r="1089">
      <c r="A1089" s="16" t="s">
        <v>4580</v>
      </c>
      <c r="B1089" s="17">
        <v>42754.0</v>
      </c>
      <c r="C1089" s="4" t="s">
        <v>308</v>
      </c>
      <c r="D1089" s="3" t="s">
        <v>309</v>
      </c>
      <c r="E1089" s="3" t="s">
        <v>96</v>
      </c>
      <c r="F1089" s="18" t="s">
        <v>82</v>
      </c>
      <c r="G1089" s="26"/>
      <c r="H1089" s="26"/>
      <c r="I1089" s="7" t="s">
        <v>4581</v>
      </c>
      <c r="J1089" s="27"/>
      <c r="K1089" s="19" t="s">
        <v>83</v>
      </c>
      <c r="L1089" s="3" t="s">
        <v>146</v>
      </c>
      <c r="M1089" s="3" t="s">
        <v>4582</v>
      </c>
      <c r="N1089" s="3" t="s">
        <v>1381</v>
      </c>
      <c r="O1089" s="3" t="s">
        <v>493</v>
      </c>
      <c r="P1089" s="74"/>
      <c r="Q1089" s="3" t="s">
        <v>359</v>
      </c>
      <c r="R1089" s="3"/>
      <c r="S1089" s="21"/>
      <c r="T1089" s="7" t="s">
        <v>4583</v>
      </c>
      <c r="U1089" s="7" t="s">
        <v>4584</v>
      </c>
      <c r="V1089" s="5" t="s">
        <v>68</v>
      </c>
      <c r="W1089" s="5" t="s">
        <v>71</v>
      </c>
      <c r="X1089" s="5" t="str">
        <f t="shared" si="151"/>
        <v>community members
other</v>
      </c>
      <c r="Y1089" s="12"/>
      <c r="Z1089" s="5"/>
      <c r="AA1089" s="5" t="str">
        <f t="shared" si="152"/>
        <v>
</v>
      </c>
      <c r="AB1089" s="12"/>
      <c r="AC1089" s="12"/>
      <c r="AD1089" s="5" t="str">
        <f t="shared" si="153"/>
        <v>
</v>
      </c>
      <c r="AE1089" s="12"/>
      <c r="AF1089" s="12"/>
      <c r="AG1089" s="12" t="str">
        <f t="shared" si="154"/>
        <v>
</v>
      </c>
      <c r="AH1089" s="12">
        <v>1.0</v>
      </c>
      <c r="AI1089" s="12" t="str">
        <f t="shared" si="155"/>
        <v>Other</v>
      </c>
      <c r="AJ1089" s="12" t="str">
        <f t="shared" si="156"/>
        <v>none</v>
      </c>
      <c r="AK1089" s="22" t="str">
        <f t="shared" si="157"/>
        <v>other</v>
      </c>
      <c r="AL1089" s="23" t="str">
        <f t="shared" si="158"/>
        <v>other</v>
      </c>
      <c r="AM1089" s="1" t="str">
        <f t="shared" si="159"/>
        <v>Trump Supporter</v>
      </c>
      <c r="AN1089" s="2" t="b">
        <f t="shared" si="160"/>
        <v>0</v>
      </c>
      <c r="AO1089" s="1" t="b">
        <f t="shared" si="161"/>
        <v>0</v>
      </c>
      <c r="AP1089" s="1" t="str">
        <f t="shared" si="162"/>
        <v>no involvement</v>
      </c>
      <c r="AQ1089" s="1" t="b">
        <f t="shared" si="163"/>
        <v>0</v>
      </c>
      <c r="AR1089" s="1" t="b">
        <f t="shared" si="164"/>
        <v>0</v>
      </c>
      <c r="AS1089" s="1" t="b">
        <f t="shared" si="165"/>
        <v>0</v>
      </c>
      <c r="AT1089" s="1" t="str">
        <f t="shared" si="166"/>
        <v>None</v>
      </c>
      <c r="AU1089" s="1" t="b">
        <f t="shared" si="167"/>
        <v>0</v>
      </c>
      <c r="AV1089" s="1" t="b">
        <f t="shared" si="168"/>
        <v>1</v>
      </c>
      <c r="AW1089" s="1" t="str">
        <f t="shared" si="169"/>
        <v>community members</v>
      </c>
      <c r="AX1089" s="1" t="b">
        <f t="shared" si="170"/>
        <v>0</v>
      </c>
      <c r="AY1089" s="1" t="b">
        <f t="shared" si="171"/>
        <v>0</v>
      </c>
      <c r="AZ1089" s="1" t="b">
        <f t="shared" si="172"/>
        <v>0</v>
      </c>
      <c r="BA1089" s="1" t="b">
        <f t="shared" si="173"/>
        <v>0</v>
      </c>
      <c r="BB1089" s="1" t="b">
        <f t="shared" si="174"/>
        <v>0</v>
      </c>
    </row>
    <row r="1090">
      <c r="A1090" s="16" t="s">
        <v>4458</v>
      </c>
      <c r="B1090" s="17">
        <v>42759.0</v>
      </c>
      <c r="C1090" s="4" t="s">
        <v>369</v>
      </c>
      <c r="D1090" s="3" t="s">
        <v>370</v>
      </c>
      <c r="E1090" s="3" t="s">
        <v>53</v>
      </c>
      <c r="F1090" s="18" t="s">
        <v>55</v>
      </c>
      <c r="G1090" s="6"/>
      <c r="H1090" s="6"/>
      <c r="I1090" s="25"/>
      <c r="J1090" s="27"/>
      <c r="K1090" s="19" t="s">
        <v>83</v>
      </c>
      <c r="L1090" s="3" t="s">
        <v>59</v>
      </c>
      <c r="M1090" s="3" t="s">
        <v>366</v>
      </c>
      <c r="N1090" s="3" t="s">
        <v>1381</v>
      </c>
      <c r="O1090" s="3" t="s">
        <v>366</v>
      </c>
      <c r="P1090" s="20" t="s">
        <v>4585</v>
      </c>
      <c r="Q1090" s="21"/>
      <c r="R1090" s="21"/>
      <c r="S1090" s="21"/>
      <c r="T1090" s="7" t="s">
        <v>4586</v>
      </c>
      <c r="U1090" s="7" t="s">
        <v>4587</v>
      </c>
      <c r="V1090" s="5" t="s">
        <v>68</v>
      </c>
      <c r="W1090" s="5" t="s">
        <v>69</v>
      </c>
      <c r="X1090" s="5" t="str">
        <f t="shared" si="151"/>
        <v>community members
clean up/cover up</v>
      </c>
      <c r="Y1090" s="12"/>
      <c r="Z1090" s="5"/>
      <c r="AA1090" s="5" t="str">
        <f t="shared" si="152"/>
        <v>
</v>
      </c>
      <c r="AB1090" s="12"/>
      <c r="AC1090" s="12"/>
      <c r="AD1090" s="5" t="str">
        <f t="shared" si="153"/>
        <v>
</v>
      </c>
      <c r="AE1090" s="12"/>
      <c r="AF1090" s="12"/>
      <c r="AG1090" s="12" t="str">
        <f t="shared" si="154"/>
        <v>
</v>
      </c>
      <c r="AH1090" s="12">
        <v>1.0</v>
      </c>
      <c r="AI1090" s="12" t="str">
        <f t="shared" si="155"/>
        <v>Graffiti</v>
      </c>
      <c r="AJ1090" s="12" t="str">
        <f t="shared" si="156"/>
        <v>graffiti</v>
      </c>
      <c r="AK1090" s="22" t="str">
        <f t="shared" si="157"/>
        <v>clean up/cover up</v>
      </c>
      <c r="AL1090" s="23" t="str">
        <f t="shared" si="158"/>
        <v>clean up/cover up</v>
      </c>
      <c r="AM1090" s="1" t="str">
        <f t="shared" si="159"/>
        <v/>
      </c>
      <c r="AN1090" s="2" t="b">
        <f t="shared" si="160"/>
        <v>0</v>
      </c>
      <c r="AO1090" s="1" t="b">
        <f t="shared" si="161"/>
        <v>0</v>
      </c>
      <c r="AP1090" s="1" t="str">
        <f t="shared" si="162"/>
        <v>no involvement</v>
      </c>
      <c r="AQ1090" s="1" t="b">
        <f t="shared" si="163"/>
        <v>0</v>
      </c>
      <c r="AR1090" s="1" t="b">
        <f t="shared" si="164"/>
        <v>0</v>
      </c>
      <c r="AS1090" s="1" t="b">
        <f t="shared" si="165"/>
        <v>1</v>
      </c>
      <c r="AT1090" s="1" t="str">
        <f t="shared" si="166"/>
        <v>community members</v>
      </c>
      <c r="AU1090" s="1" t="b">
        <f t="shared" si="167"/>
        <v>0</v>
      </c>
      <c r="AV1090" s="1" t="b">
        <f t="shared" si="168"/>
        <v>0</v>
      </c>
      <c r="AW1090" s="1" t="str">
        <f t="shared" si="169"/>
        <v>None</v>
      </c>
      <c r="AX1090" s="1" t="b">
        <f t="shared" si="170"/>
        <v>0</v>
      </c>
      <c r="AY1090" s="1" t="b">
        <f t="shared" si="171"/>
        <v>0</v>
      </c>
      <c r="AZ1090" s="1" t="b">
        <f t="shared" si="172"/>
        <v>0</v>
      </c>
      <c r="BA1090" s="1" t="b">
        <f t="shared" si="173"/>
        <v>0</v>
      </c>
      <c r="BB1090" s="1" t="b">
        <f t="shared" si="174"/>
        <v>1</v>
      </c>
    </row>
    <row r="1091">
      <c r="A1091" s="62" t="s">
        <v>4588</v>
      </c>
      <c r="B1091" s="17">
        <v>42764.0</v>
      </c>
      <c r="C1091" s="4" t="s">
        <v>4589</v>
      </c>
      <c r="D1091" s="3" t="s">
        <v>333</v>
      </c>
      <c r="E1091" s="3" t="s">
        <v>53</v>
      </c>
      <c r="F1091" s="18" t="s">
        <v>82</v>
      </c>
      <c r="G1091" s="6"/>
      <c r="H1091" s="6"/>
      <c r="I1091" s="7"/>
      <c r="J1091" s="27"/>
      <c r="K1091" s="19" t="s">
        <v>83</v>
      </c>
      <c r="L1091" s="3" t="s">
        <v>4590</v>
      </c>
      <c r="M1091" s="3" t="s">
        <v>84</v>
      </c>
      <c r="N1091" s="3" t="s">
        <v>1381</v>
      </c>
      <c r="O1091" s="3" t="s">
        <v>366</v>
      </c>
      <c r="P1091" s="96"/>
      <c r="Q1091" s="3"/>
      <c r="R1091" s="21"/>
      <c r="S1091" s="21"/>
      <c r="T1091" s="336" t="s">
        <v>4591</v>
      </c>
      <c r="U1091" s="46" t="s">
        <v>4592</v>
      </c>
      <c r="V1091" s="5" t="s">
        <v>70</v>
      </c>
      <c r="W1091" s="5" t="s">
        <v>71</v>
      </c>
      <c r="X1091" s="5" t="str">
        <f t="shared" si="151"/>
        <v>police/sheriff
other</v>
      </c>
      <c r="Y1091" s="12"/>
      <c r="Z1091" s="5"/>
      <c r="AA1091" s="5" t="str">
        <f t="shared" si="152"/>
        <v>
</v>
      </c>
      <c r="AB1091" s="12"/>
      <c r="AC1091" s="12"/>
      <c r="AD1091" s="5" t="str">
        <f t="shared" si="153"/>
        <v>
</v>
      </c>
      <c r="AE1091" s="12"/>
      <c r="AF1091" s="12"/>
      <c r="AG1091" s="12" t="str">
        <f t="shared" si="154"/>
        <v>
</v>
      </c>
      <c r="AH1091" s="12">
        <v>1.0</v>
      </c>
      <c r="AI1091" s="12" t="str">
        <f t="shared" si="155"/>
        <v>Other</v>
      </c>
      <c r="AJ1091" s="12" t="str">
        <f t="shared" si="156"/>
        <v>none</v>
      </c>
      <c r="AK1091" s="22" t="str">
        <f t="shared" si="157"/>
        <v>other</v>
      </c>
      <c r="AL1091" s="23" t="str">
        <f t="shared" si="158"/>
        <v>other</v>
      </c>
      <c r="AM1091" s="1" t="str">
        <f t="shared" si="159"/>
        <v/>
      </c>
      <c r="AN1091" s="2" t="b">
        <f t="shared" si="160"/>
        <v>0</v>
      </c>
      <c r="AO1091" s="1" t="b">
        <f t="shared" si="161"/>
        <v>1</v>
      </c>
      <c r="AP1091" s="1" t="str">
        <f t="shared" si="162"/>
        <v>other</v>
      </c>
      <c r="AQ1091" s="1" t="b">
        <f t="shared" si="163"/>
        <v>0</v>
      </c>
      <c r="AR1091" s="1" t="b">
        <f t="shared" si="164"/>
        <v>0</v>
      </c>
      <c r="AS1091" s="1" t="b">
        <f t="shared" si="165"/>
        <v>0</v>
      </c>
      <c r="AT1091" s="1" t="str">
        <f t="shared" si="166"/>
        <v>None</v>
      </c>
      <c r="AU1091" s="1" t="b">
        <f t="shared" si="167"/>
        <v>0</v>
      </c>
      <c r="AV1091" s="1" t="b">
        <f t="shared" si="168"/>
        <v>1</v>
      </c>
      <c r="AW1091" s="1" t="str">
        <f t="shared" si="169"/>
        <v>police/sheriff</v>
      </c>
      <c r="AX1091" s="1" t="b">
        <f t="shared" si="170"/>
        <v>0</v>
      </c>
      <c r="AY1091" s="1" t="b">
        <f t="shared" si="171"/>
        <v>0</v>
      </c>
      <c r="AZ1091" s="1" t="b">
        <f t="shared" si="172"/>
        <v>0</v>
      </c>
      <c r="BA1091" s="1" t="b">
        <f t="shared" si="173"/>
        <v>0</v>
      </c>
      <c r="BB1091" s="1" t="b">
        <f t="shared" si="174"/>
        <v>1</v>
      </c>
    </row>
    <row r="1092">
      <c r="A1092" s="16" t="s">
        <v>1431</v>
      </c>
      <c r="B1092" s="17">
        <v>42765.0</v>
      </c>
      <c r="C1092" s="4" t="s">
        <v>1475</v>
      </c>
      <c r="D1092" s="3" t="s">
        <v>124</v>
      </c>
      <c r="E1092" s="3" t="s">
        <v>53</v>
      </c>
      <c r="F1092" s="18" t="s">
        <v>115</v>
      </c>
      <c r="G1092" s="6"/>
      <c r="H1092" s="6"/>
      <c r="I1092" s="25"/>
      <c r="J1092" s="27"/>
      <c r="K1092" s="19" t="s">
        <v>58</v>
      </c>
      <c r="L1092" s="3" t="s">
        <v>146</v>
      </c>
      <c r="M1092" s="3" t="s">
        <v>4288</v>
      </c>
      <c r="N1092" s="3" t="s">
        <v>1381</v>
      </c>
      <c r="O1092" s="3" t="s">
        <v>4593</v>
      </c>
      <c r="P1092" s="20" t="s">
        <v>4594</v>
      </c>
      <c r="Q1092" s="21"/>
      <c r="R1092" s="21"/>
      <c r="S1092" s="21"/>
      <c r="T1092" s="25"/>
      <c r="U1092" s="7" t="s">
        <v>4595</v>
      </c>
      <c r="V1092" s="12"/>
      <c r="W1092" s="5"/>
      <c r="X1092" s="5" t="str">
        <f t="shared" si="151"/>
        <v>
</v>
      </c>
      <c r="Y1092" s="12"/>
      <c r="Z1092" s="5"/>
      <c r="AA1092" s="5" t="str">
        <f t="shared" si="152"/>
        <v>
</v>
      </c>
      <c r="AB1092" s="12"/>
      <c r="AC1092" s="12"/>
      <c r="AD1092" s="5" t="str">
        <f t="shared" si="153"/>
        <v>
</v>
      </c>
      <c r="AE1092" s="12"/>
      <c r="AF1092" s="12"/>
      <c r="AG1092" s="12" t="str">
        <f t="shared" si="154"/>
        <v>
</v>
      </c>
      <c r="AH1092" s="12">
        <v>0.0</v>
      </c>
      <c r="AI1092" s="12" t="str">
        <f t="shared" si="155"/>
        <v>Crime</v>
      </c>
      <c r="AJ1092" s="12" t="str">
        <f t="shared" si="156"/>
        <v>hate-crime</v>
      </c>
      <c r="AK1092" s="22" t="str">
        <f t="shared" si="157"/>
        <v/>
      </c>
      <c r="AL1092" s="23" t="str">
        <f t="shared" si="158"/>
        <v/>
      </c>
      <c r="AM1092" s="1" t="str">
        <f t="shared" si="159"/>
        <v/>
      </c>
      <c r="AN1092" s="2" t="b">
        <f t="shared" si="160"/>
        <v>0</v>
      </c>
      <c r="AO1092" s="1" t="b">
        <f t="shared" si="161"/>
        <v>0</v>
      </c>
      <c r="AP1092" s="1" t="str">
        <f t="shared" si="162"/>
        <v>no involvement</v>
      </c>
      <c r="AQ1092" s="1" t="b">
        <f t="shared" si="163"/>
        <v>0</v>
      </c>
      <c r="AR1092" s="1" t="b">
        <f t="shared" si="164"/>
        <v>0</v>
      </c>
      <c r="AS1092" s="1" t="b">
        <f t="shared" si="165"/>
        <v>0</v>
      </c>
      <c r="AT1092" s="1" t="str">
        <f t="shared" si="166"/>
        <v>None</v>
      </c>
      <c r="AU1092" s="1" t="b">
        <f t="shared" si="167"/>
        <v>0</v>
      </c>
      <c r="AV1092" s="1" t="b">
        <f t="shared" si="168"/>
        <v>0</v>
      </c>
      <c r="AW1092" s="1" t="str">
        <f t="shared" si="169"/>
        <v>None</v>
      </c>
      <c r="AX1092" s="1" t="b">
        <f t="shared" si="170"/>
        <v>0</v>
      </c>
      <c r="AY1092" s="1" t="b">
        <f t="shared" si="171"/>
        <v>0</v>
      </c>
      <c r="AZ1092" s="1" t="b">
        <f t="shared" si="172"/>
        <v>0</v>
      </c>
      <c r="BA1092" s="1" t="b">
        <f t="shared" si="173"/>
        <v>0</v>
      </c>
      <c r="BB1092" s="1" t="b">
        <f t="shared" si="174"/>
        <v>0</v>
      </c>
    </row>
    <row r="1093">
      <c r="A1093" s="16" t="s">
        <v>4596</v>
      </c>
      <c r="B1093" s="17">
        <v>42770.0</v>
      </c>
      <c r="C1093" s="4" t="s">
        <v>247</v>
      </c>
      <c r="D1093" s="3" t="s">
        <v>124</v>
      </c>
      <c r="E1093" s="3" t="s">
        <v>659</v>
      </c>
      <c r="F1093" s="18" t="s">
        <v>455</v>
      </c>
      <c r="G1093" s="6"/>
      <c r="H1093" s="6"/>
      <c r="I1093" s="25"/>
      <c r="J1093" s="27"/>
      <c r="K1093" s="19" t="s">
        <v>83</v>
      </c>
      <c r="L1093" s="3" t="s">
        <v>59</v>
      </c>
      <c r="M1093" s="3" t="s">
        <v>4597</v>
      </c>
      <c r="N1093" s="3" t="s">
        <v>1381</v>
      </c>
      <c r="O1093" s="3" t="s">
        <v>813</v>
      </c>
      <c r="P1093" s="20" t="s">
        <v>4598</v>
      </c>
      <c r="Q1093" s="21"/>
      <c r="R1093" s="21"/>
      <c r="S1093" s="21"/>
      <c r="T1093" s="7" t="s">
        <v>4599</v>
      </c>
      <c r="U1093" s="25"/>
      <c r="V1093" s="5" t="s">
        <v>91</v>
      </c>
      <c r="W1093" s="5" t="s">
        <v>69</v>
      </c>
      <c r="X1093" s="5" t="str">
        <f t="shared" si="151"/>
        <v>neighbors
clean up/cover up</v>
      </c>
      <c r="Y1093" s="12"/>
      <c r="Z1093" s="5"/>
      <c r="AA1093" s="5" t="str">
        <f t="shared" si="152"/>
        <v>
</v>
      </c>
      <c r="AB1093" s="12"/>
      <c r="AC1093" s="12"/>
      <c r="AD1093" s="5" t="str">
        <f t="shared" si="153"/>
        <v>
</v>
      </c>
      <c r="AE1093" s="12"/>
      <c r="AF1093" s="12"/>
      <c r="AG1093" s="12" t="str">
        <f t="shared" si="154"/>
        <v>
</v>
      </c>
      <c r="AH1093" s="12">
        <v>1.0</v>
      </c>
      <c r="AI1093" s="12" t="str">
        <f t="shared" si="155"/>
        <v>Graffiti</v>
      </c>
      <c r="AJ1093" s="12" t="str">
        <f t="shared" si="156"/>
        <v>graffiti</v>
      </c>
      <c r="AK1093" s="22" t="str">
        <f t="shared" si="157"/>
        <v>clean up/cover up</v>
      </c>
      <c r="AL1093" s="23" t="str">
        <f t="shared" si="158"/>
        <v>clean up/cover up</v>
      </c>
      <c r="AM1093" s="1" t="str">
        <f t="shared" si="159"/>
        <v/>
      </c>
      <c r="AN1093" s="2" t="b">
        <f t="shared" si="160"/>
        <v>0</v>
      </c>
      <c r="AO1093" s="1" t="b">
        <f t="shared" si="161"/>
        <v>0</v>
      </c>
      <c r="AP1093" s="1" t="str">
        <f t="shared" si="162"/>
        <v>no involvement</v>
      </c>
      <c r="AQ1093" s="1" t="b">
        <f t="shared" si="163"/>
        <v>0</v>
      </c>
      <c r="AR1093" s="1" t="b">
        <f t="shared" si="164"/>
        <v>0</v>
      </c>
      <c r="AS1093" s="1" t="b">
        <f t="shared" si="165"/>
        <v>1</v>
      </c>
      <c r="AT1093" s="1" t="str">
        <f t="shared" si="166"/>
        <v>neighbors</v>
      </c>
      <c r="AU1093" s="1" t="b">
        <f t="shared" si="167"/>
        <v>0</v>
      </c>
      <c r="AV1093" s="1" t="b">
        <f t="shared" si="168"/>
        <v>0</v>
      </c>
      <c r="AW1093" s="1" t="str">
        <f t="shared" si="169"/>
        <v>None</v>
      </c>
      <c r="AX1093" s="1" t="b">
        <f t="shared" si="170"/>
        <v>0</v>
      </c>
      <c r="AY1093" s="1" t="b">
        <f t="shared" si="171"/>
        <v>0</v>
      </c>
      <c r="AZ1093" s="1" t="b">
        <f t="shared" si="172"/>
        <v>0</v>
      </c>
      <c r="BA1093" s="1" t="b">
        <f t="shared" si="173"/>
        <v>0</v>
      </c>
      <c r="BB1093" s="1" t="b">
        <f t="shared" si="174"/>
        <v>1</v>
      </c>
    </row>
    <row r="1094">
      <c r="A1094" s="16" t="s">
        <v>4600</v>
      </c>
      <c r="B1094" s="17">
        <v>42783.0</v>
      </c>
      <c r="C1094" s="4" t="s">
        <v>4601</v>
      </c>
      <c r="D1094" s="3" t="s">
        <v>1031</v>
      </c>
      <c r="E1094" s="3" t="s">
        <v>53</v>
      </c>
      <c r="F1094" s="18" t="s">
        <v>54</v>
      </c>
      <c r="G1094" s="6"/>
      <c r="H1094" s="6"/>
      <c r="I1094" s="25"/>
      <c r="J1094" s="27"/>
      <c r="K1094" s="19" t="s">
        <v>83</v>
      </c>
      <c r="L1094" s="3" t="s">
        <v>59</v>
      </c>
      <c r="M1094" s="3" t="s">
        <v>3606</v>
      </c>
      <c r="N1094" s="3" t="s">
        <v>1381</v>
      </c>
      <c r="O1094" s="3" t="s">
        <v>468</v>
      </c>
      <c r="P1094" s="20" t="s">
        <v>4602</v>
      </c>
      <c r="Q1094" s="21"/>
      <c r="R1094" s="21"/>
      <c r="S1094" s="21"/>
      <c r="T1094" s="337" t="s">
        <v>4603</v>
      </c>
      <c r="U1094" s="25"/>
      <c r="V1094" s="5" t="s">
        <v>70</v>
      </c>
      <c r="W1094" s="5" t="s">
        <v>71</v>
      </c>
      <c r="X1094" s="5" t="str">
        <f t="shared" si="151"/>
        <v>police/sheriff
other</v>
      </c>
      <c r="Y1094" s="5" t="s">
        <v>70</v>
      </c>
      <c r="Z1094" s="5" t="s">
        <v>111</v>
      </c>
      <c r="AA1094" s="5" t="str">
        <f t="shared" si="152"/>
        <v>police/sheriff
letters/statements</v>
      </c>
      <c r="AB1094" s="12"/>
      <c r="AC1094" s="12"/>
      <c r="AD1094" s="5" t="str">
        <f t="shared" si="153"/>
        <v>
</v>
      </c>
      <c r="AE1094" s="12"/>
      <c r="AF1094" s="12"/>
      <c r="AG1094" s="12" t="str">
        <f t="shared" si="154"/>
        <v>
</v>
      </c>
      <c r="AH1094" s="12">
        <v>2.0</v>
      </c>
      <c r="AI1094" s="12" t="str">
        <f t="shared" si="155"/>
        <v>Vandalism</v>
      </c>
      <c r="AJ1094" s="12" t="str">
        <f t="shared" si="156"/>
        <v>vandalism</v>
      </c>
      <c r="AK1094" s="22" t="str">
        <f t="shared" si="157"/>
        <v>other, letters/statements</v>
      </c>
      <c r="AL1094" s="23" t="str">
        <f t="shared" si="158"/>
        <v>police/sheriff, police/sheriff</v>
      </c>
      <c r="AM1094" s="1" t="str">
        <f t="shared" si="159"/>
        <v/>
      </c>
      <c r="AN1094" s="2" t="b">
        <f t="shared" si="160"/>
        <v>0</v>
      </c>
      <c r="AO1094" s="1" t="b">
        <f t="shared" si="161"/>
        <v>1</v>
      </c>
      <c r="AP1094" s="1" t="str">
        <f t="shared" si="162"/>
        <v>other</v>
      </c>
      <c r="AQ1094" s="1" t="b">
        <f t="shared" si="163"/>
        <v>0</v>
      </c>
      <c r="AR1094" s="1" t="b">
        <f t="shared" si="164"/>
        <v>1</v>
      </c>
      <c r="AS1094" s="1" t="b">
        <f t="shared" si="165"/>
        <v>0</v>
      </c>
      <c r="AT1094" s="1" t="str">
        <f t="shared" si="166"/>
        <v>None</v>
      </c>
      <c r="AU1094" s="1" t="b">
        <f t="shared" si="167"/>
        <v>0</v>
      </c>
      <c r="AV1094" s="1" t="b">
        <f t="shared" si="168"/>
        <v>1</v>
      </c>
      <c r="AW1094" s="1" t="str">
        <f t="shared" si="169"/>
        <v>police/sheriff</v>
      </c>
      <c r="AX1094" s="1" t="b">
        <f t="shared" si="170"/>
        <v>0</v>
      </c>
      <c r="AY1094" s="1" t="b">
        <f t="shared" si="171"/>
        <v>0</v>
      </c>
      <c r="AZ1094" s="1" t="b">
        <f t="shared" si="172"/>
        <v>0</v>
      </c>
      <c r="BA1094" s="1" t="b">
        <f t="shared" si="173"/>
        <v>0</v>
      </c>
      <c r="BB1094" s="1" t="b">
        <f t="shared" si="174"/>
        <v>1</v>
      </c>
    </row>
    <row r="1095">
      <c r="A1095" s="16" t="s">
        <v>4604</v>
      </c>
      <c r="B1095" s="17">
        <v>42787.0</v>
      </c>
      <c r="C1095" s="4" t="s">
        <v>4605</v>
      </c>
      <c r="D1095" s="3" t="s">
        <v>324</v>
      </c>
      <c r="E1095" s="3" t="s">
        <v>53</v>
      </c>
      <c r="F1095" s="18" t="s">
        <v>55</v>
      </c>
      <c r="G1095" s="6"/>
      <c r="H1095" s="6"/>
      <c r="I1095" s="7" t="s">
        <v>248</v>
      </c>
      <c r="J1095" s="27"/>
      <c r="K1095" s="19" t="s">
        <v>83</v>
      </c>
      <c r="L1095" s="3" t="s">
        <v>59</v>
      </c>
      <c r="M1095" s="3" t="s">
        <v>3075</v>
      </c>
      <c r="N1095" s="3" t="s">
        <v>1381</v>
      </c>
      <c r="O1095" s="3" t="s">
        <v>3070</v>
      </c>
      <c r="P1095" s="20" t="s">
        <v>4606</v>
      </c>
      <c r="Q1095" s="21"/>
      <c r="R1095" s="21"/>
      <c r="S1095" s="21"/>
      <c r="T1095" s="7" t="s">
        <v>4607</v>
      </c>
      <c r="U1095" s="25"/>
      <c r="V1095" s="5" t="s">
        <v>1453</v>
      </c>
      <c r="W1095" s="5" t="s">
        <v>69</v>
      </c>
      <c r="X1095" s="5" t="str">
        <f t="shared" si="151"/>
        <v>department of transportation
clean up/cover up</v>
      </c>
      <c r="Y1095" s="12"/>
      <c r="Z1095" s="5"/>
      <c r="AA1095" s="5" t="str">
        <f t="shared" si="152"/>
        <v>
</v>
      </c>
      <c r="AB1095" s="12"/>
      <c r="AC1095" s="12"/>
      <c r="AD1095" s="5" t="str">
        <f t="shared" si="153"/>
        <v>
</v>
      </c>
      <c r="AE1095" s="12"/>
      <c r="AF1095" s="12"/>
      <c r="AG1095" s="12" t="str">
        <f t="shared" si="154"/>
        <v>
</v>
      </c>
      <c r="AH1095" s="12">
        <v>1.0</v>
      </c>
      <c r="AI1095" s="12" t="str">
        <f t="shared" si="155"/>
        <v>Graffiti</v>
      </c>
      <c r="AJ1095" s="12" t="str">
        <f t="shared" si="156"/>
        <v>graffiti</v>
      </c>
      <c r="AK1095" s="22" t="str">
        <f t="shared" si="157"/>
        <v>clean up/cover up</v>
      </c>
      <c r="AL1095" s="23" t="str">
        <f t="shared" si="158"/>
        <v>clean up/cover up</v>
      </c>
      <c r="AM1095" s="1" t="str">
        <f t="shared" si="159"/>
        <v/>
      </c>
      <c r="AN1095" s="2" t="b">
        <f t="shared" si="160"/>
        <v>1</v>
      </c>
      <c r="AO1095" s="1" t="b">
        <f t="shared" si="161"/>
        <v>0</v>
      </c>
      <c r="AP1095" s="1" t="str">
        <f t="shared" si="162"/>
        <v>no involvement</v>
      </c>
      <c r="AQ1095" s="1" t="b">
        <f t="shared" si="163"/>
        <v>0</v>
      </c>
      <c r="AR1095" s="1" t="b">
        <f t="shared" si="164"/>
        <v>0</v>
      </c>
      <c r="AS1095" s="1" t="b">
        <f t="shared" si="165"/>
        <v>1</v>
      </c>
      <c r="AT1095" s="1" t="str">
        <f t="shared" si="166"/>
        <v>department of transportation</v>
      </c>
      <c r="AU1095" s="1" t="b">
        <f t="shared" si="167"/>
        <v>0</v>
      </c>
      <c r="AV1095" s="1" t="b">
        <f t="shared" si="168"/>
        <v>0</v>
      </c>
      <c r="AW1095" s="1" t="str">
        <f t="shared" si="169"/>
        <v>None</v>
      </c>
      <c r="AX1095" s="1" t="b">
        <f t="shared" si="170"/>
        <v>0</v>
      </c>
      <c r="AY1095" s="1" t="b">
        <f t="shared" si="171"/>
        <v>0</v>
      </c>
      <c r="AZ1095" s="1" t="b">
        <f t="shared" si="172"/>
        <v>0</v>
      </c>
      <c r="BA1095" s="1" t="b">
        <f t="shared" si="173"/>
        <v>0</v>
      </c>
      <c r="BB1095" s="1" t="b">
        <f t="shared" si="174"/>
        <v>1</v>
      </c>
    </row>
    <row r="1096">
      <c r="A1096" s="16" t="s">
        <v>4608</v>
      </c>
      <c r="B1096" s="17">
        <v>42787.0</v>
      </c>
      <c r="C1096" s="4" t="s">
        <v>4609</v>
      </c>
      <c r="D1096" s="3" t="s">
        <v>477</v>
      </c>
      <c r="E1096" s="3" t="s">
        <v>53</v>
      </c>
      <c r="F1096" s="18" t="s">
        <v>55</v>
      </c>
      <c r="G1096" s="6"/>
      <c r="H1096" s="6"/>
      <c r="I1096" s="25"/>
      <c r="J1096" s="27"/>
      <c r="K1096" s="19" t="s">
        <v>83</v>
      </c>
      <c r="L1096" s="3" t="s">
        <v>4610</v>
      </c>
      <c r="M1096" s="3" t="s">
        <v>84</v>
      </c>
      <c r="N1096" s="3" t="s">
        <v>1381</v>
      </c>
      <c r="O1096" s="3" t="s">
        <v>366</v>
      </c>
      <c r="P1096" s="20" t="s">
        <v>4611</v>
      </c>
      <c r="Q1096" s="21"/>
      <c r="R1096" s="21"/>
      <c r="S1096" s="21"/>
      <c r="T1096" s="7" t="s">
        <v>4612</v>
      </c>
      <c r="U1096" s="25"/>
      <c r="V1096" s="5" t="s">
        <v>91</v>
      </c>
      <c r="W1096" s="5" t="s">
        <v>69</v>
      </c>
      <c r="X1096" s="5" t="str">
        <f t="shared" si="151"/>
        <v>neighbors
clean up/cover up</v>
      </c>
      <c r="Y1096" s="5" t="s">
        <v>70</v>
      </c>
      <c r="Z1096" s="5" t="s">
        <v>71</v>
      </c>
      <c r="AA1096" s="5" t="str">
        <f t="shared" si="152"/>
        <v>police/sheriff
other</v>
      </c>
      <c r="AB1096" s="5" t="s">
        <v>78</v>
      </c>
      <c r="AC1096" s="5" t="s">
        <v>69</v>
      </c>
      <c r="AD1096" s="5" t="str">
        <f t="shared" si="153"/>
        <v>parks department
clean up/cover up</v>
      </c>
      <c r="AE1096" s="12"/>
      <c r="AF1096" s="12"/>
      <c r="AG1096" s="12" t="str">
        <f t="shared" si="154"/>
        <v>
</v>
      </c>
      <c r="AH1096" s="12">
        <v>3.0</v>
      </c>
      <c r="AI1096" s="12" t="str">
        <f t="shared" si="155"/>
        <v>Graffiti</v>
      </c>
      <c r="AJ1096" s="12" t="str">
        <f t="shared" si="156"/>
        <v>graffiti</v>
      </c>
      <c r="AK1096" s="22" t="str">
        <f t="shared" si="157"/>
        <v>clean up/cover up, other, clean up/cover up</v>
      </c>
      <c r="AL1096" s="23" t="str">
        <f t="shared" si="158"/>
        <v>neighbors, police/sheriff, parks department</v>
      </c>
      <c r="AM1096" s="1" t="str">
        <f t="shared" si="159"/>
        <v/>
      </c>
      <c r="AN1096" s="2" t="b">
        <f t="shared" si="160"/>
        <v>0</v>
      </c>
      <c r="AO1096" s="1" t="b">
        <f t="shared" si="161"/>
        <v>1</v>
      </c>
      <c r="AP1096" s="1" t="str">
        <f t="shared" si="162"/>
        <v>other</v>
      </c>
      <c r="AQ1096" s="1" t="b">
        <f t="shared" si="163"/>
        <v>0</v>
      </c>
      <c r="AR1096" s="1" t="b">
        <f t="shared" si="164"/>
        <v>0</v>
      </c>
      <c r="AS1096" s="1" t="b">
        <f t="shared" si="165"/>
        <v>1</v>
      </c>
      <c r="AT1096" s="1" t="str">
        <f t="shared" si="166"/>
        <v>neighbors</v>
      </c>
      <c r="AU1096" s="1" t="b">
        <f t="shared" si="167"/>
        <v>0</v>
      </c>
      <c r="AV1096" s="1" t="b">
        <f t="shared" si="168"/>
        <v>1</v>
      </c>
      <c r="AW1096" s="1" t="str">
        <f t="shared" si="169"/>
        <v>police/sheriff</v>
      </c>
      <c r="AX1096" s="1" t="b">
        <f t="shared" si="170"/>
        <v>0</v>
      </c>
      <c r="AY1096" s="1" t="b">
        <f t="shared" si="171"/>
        <v>0</v>
      </c>
      <c r="AZ1096" s="1" t="b">
        <f t="shared" si="172"/>
        <v>0</v>
      </c>
      <c r="BA1096" s="1" t="b">
        <f t="shared" si="173"/>
        <v>0</v>
      </c>
      <c r="BB1096" s="1" t="b">
        <f t="shared" si="174"/>
        <v>1</v>
      </c>
    </row>
    <row r="1097">
      <c r="A1097" s="16" t="s">
        <v>4613</v>
      </c>
      <c r="B1097" s="17">
        <v>42790.0</v>
      </c>
      <c r="C1097" s="4" t="s">
        <v>4614</v>
      </c>
      <c r="D1097" s="3" t="s">
        <v>95</v>
      </c>
      <c r="E1097" s="3" t="s">
        <v>659</v>
      </c>
      <c r="F1097" s="18" t="s">
        <v>82</v>
      </c>
      <c r="G1097" s="26"/>
      <c r="H1097" s="26"/>
      <c r="I1097" s="25"/>
      <c r="J1097" s="27"/>
      <c r="K1097" s="19" t="s">
        <v>83</v>
      </c>
      <c r="L1097" s="3" t="s">
        <v>2844</v>
      </c>
      <c r="M1097" s="3" t="s">
        <v>4615</v>
      </c>
      <c r="N1097" s="3" t="s">
        <v>1381</v>
      </c>
      <c r="O1097" s="3" t="s">
        <v>4615</v>
      </c>
      <c r="P1097" s="20" t="s">
        <v>4616</v>
      </c>
      <c r="Q1097" s="3" t="s">
        <v>134</v>
      </c>
      <c r="R1097" s="56"/>
      <c r="S1097" s="21"/>
      <c r="T1097" s="7" t="s">
        <v>4617</v>
      </c>
      <c r="U1097" s="25"/>
      <c r="V1097" s="5" t="s">
        <v>70</v>
      </c>
      <c r="W1097" s="5" t="s">
        <v>71</v>
      </c>
      <c r="X1097" s="5" t="str">
        <f t="shared" si="151"/>
        <v>police/sheriff
other</v>
      </c>
      <c r="Y1097" s="12"/>
      <c r="Z1097" s="5"/>
      <c r="AA1097" s="5" t="str">
        <f t="shared" si="152"/>
        <v>
</v>
      </c>
      <c r="AB1097" s="12"/>
      <c r="AC1097" s="12"/>
      <c r="AD1097" s="5" t="str">
        <f t="shared" si="153"/>
        <v>
</v>
      </c>
      <c r="AE1097" s="12"/>
      <c r="AF1097" s="12"/>
      <c r="AG1097" s="12" t="str">
        <f t="shared" si="154"/>
        <v>
</v>
      </c>
      <c r="AH1097" s="12">
        <v>1.0</v>
      </c>
      <c r="AI1097" s="12" t="str">
        <f t="shared" si="155"/>
        <v>Other</v>
      </c>
      <c r="AJ1097" s="12" t="str">
        <f t="shared" si="156"/>
        <v>none</v>
      </c>
      <c r="AK1097" s="22" t="str">
        <f t="shared" si="157"/>
        <v>other</v>
      </c>
      <c r="AL1097" s="23" t="str">
        <f t="shared" si="158"/>
        <v>other</v>
      </c>
      <c r="AM1097" s="1" t="str">
        <f t="shared" si="159"/>
        <v>Jewish Community</v>
      </c>
      <c r="AN1097" s="2" t="b">
        <f t="shared" si="160"/>
        <v>0</v>
      </c>
      <c r="AO1097" s="1" t="b">
        <f t="shared" si="161"/>
        <v>1</v>
      </c>
      <c r="AP1097" s="1" t="str">
        <f t="shared" si="162"/>
        <v>other</v>
      </c>
      <c r="AQ1097" s="1" t="b">
        <f t="shared" si="163"/>
        <v>0</v>
      </c>
      <c r="AR1097" s="1" t="b">
        <f t="shared" si="164"/>
        <v>0</v>
      </c>
      <c r="AS1097" s="1" t="b">
        <f t="shared" si="165"/>
        <v>0</v>
      </c>
      <c r="AT1097" s="1" t="str">
        <f t="shared" si="166"/>
        <v>None</v>
      </c>
      <c r="AU1097" s="1" t="b">
        <f t="shared" si="167"/>
        <v>0</v>
      </c>
      <c r="AV1097" s="1" t="b">
        <f t="shared" si="168"/>
        <v>1</v>
      </c>
      <c r="AW1097" s="1" t="str">
        <f t="shared" si="169"/>
        <v>police/sheriff</v>
      </c>
      <c r="AX1097" s="1" t="b">
        <f t="shared" si="170"/>
        <v>0</v>
      </c>
      <c r="AY1097" s="1" t="b">
        <f t="shared" si="171"/>
        <v>0</v>
      </c>
      <c r="AZ1097" s="1" t="b">
        <f t="shared" si="172"/>
        <v>0</v>
      </c>
      <c r="BA1097" s="1" t="b">
        <f t="shared" si="173"/>
        <v>0</v>
      </c>
      <c r="BB1097" s="1" t="b">
        <f t="shared" si="174"/>
        <v>1</v>
      </c>
    </row>
    <row r="1098">
      <c r="A1098" s="16" t="s">
        <v>4618</v>
      </c>
      <c r="B1098" s="17">
        <v>42792.0</v>
      </c>
      <c r="C1098" s="4" t="s">
        <v>4619</v>
      </c>
      <c r="D1098" s="3" t="s">
        <v>95</v>
      </c>
      <c r="E1098" s="3" t="s">
        <v>659</v>
      </c>
      <c r="F1098" s="18" t="s">
        <v>378</v>
      </c>
      <c r="G1098" s="6"/>
      <c r="H1098" s="6"/>
      <c r="I1098" s="7" t="s">
        <v>4620</v>
      </c>
      <c r="J1098" s="27"/>
      <c r="K1098" s="19" t="s">
        <v>83</v>
      </c>
      <c r="L1098" s="3" t="s">
        <v>59</v>
      </c>
      <c r="M1098" s="3" t="s">
        <v>4621</v>
      </c>
      <c r="N1098" s="3" t="s">
        <v>1381</v>
      </c>
      <c r="O1098" s="10" t="s">
        <v>62</v>
      </c>
      <c r="P1098" s="20" t="s">
        <v>4622</v>
      </c>
      <c r="Q1098" s="21"/>
      <c r="R1098" s="21"/>
      <c r="S1098" s="3" t="s">
        <v>126</v>
      </c>
      <c r="T1098" s="25"/>
      <c r="U1098" s="25"/>
      <c r="V1098" s="12"/>
      <c r="W1098" s="5"/>
      <c r="X1098" s="5" t="str">
        <f t="shared" si="151"/>
        <v>
</v>
      </c>
      <c r="Y1098" s="12"/>
      <c r="Z1098" s="5"/>
      <c r="AA1098" s="5" t="str">
        <f t="shared" si="152"/>
        <v>
</v>
      </c>
      <c r="AB1098" s="12"/>
      <c r="AC1098" s="12"/>
      <c r="AD1098" s="5" t="str">
        <f t="shared" si="153"/>
        <v>
</v>
      </c>
      <c r="AE1098" s="12"/>
      <c r="AF1098" s="12"/>
      <c r="AG1098" s="12" t="str">
        <f t="shared" si="154"/>
        <v>
</v>
      </c>
      <c r="AH1098" s="12">
        <v>0.0</v>
      </c>
      <c r="AI1098" s="12" t="str">
        <f t="shared" si="155"/>
        <v>Graffiti</v>
      </c>
      <c r="AJ1098" s="12" t="str">
        <f t="shared" si="156"/>
        <v>graffiti</v>
      </c>
      <c r="AK1098" s="22" t="str">
        <f t="shared" si="157"/>
        <v/>
      </c>
      <c r="AL1098" s="23" t="str">
        <f t="shared" si="158"/>
        <v/>
      </c>
      <c r="AM1098" s="1" t="str">
        <f t="shared" si="159"/>
        <v/>
      </c>
      <c r="AN1098" s="2" t="b">
        <f t="shared" si="160"/>
        <v>0</v>
      </c>
      <c r="AO1098" s="1" t="b">
        <f t="shared" si="161"/>
        <v>0</v>
      </c>
      <c r="AP1098" s="1" t="str">
        <f t="shared" si="162"/>
        <v>no involvement</v>
      </c>
      <c r="AQ1098" s="1" t="b">
        <f t="shared" si="163"/>
        <v>0</v>
      </c>
      <c r="AR1098" s="1" t="b">
        <f t="shared" si="164"/>
        <v>0</v>
      </c>
      <c r="AS1098" s="1" t="b">
        <f t="shared" si="165"/>
        <v>0</v>
      </c>
      <c r="AT1098" s="1" t="str">
        <f t="shared" si="166"/>
        <v>None</v>
      </c>
      <c r="AU1098" s="1" t="b">
        <f t="shared" si="167"/>
        <v>0</v>
      </c>
      <c r="AV1098" s="1" t="b">
        <f t="shared" si="168"/>
        <v>0</v>
      </c>
      <c r="AW1098" s="1" t="str">
        <f t="shared" si="169"/>
        <v>None</v>
      </c>
      <c r="AX1098" s="1" t="b">
        <f t="shared" si="170"/>
        <v>0</v>
      </c>
      <c r="AY1098" s="1" t="b">
        <f t="shared" si="171"/>
        <v>0</v>
      </c>
      <c r="AZ1098" s="1" t="b">
        <f t="shared" si="172"/>
        <v>0</v>
      </c>
      <c r="BA1098" s="1" t="b">
        <f t="shared" si="173"/>
        <v>0</v>
      </c>
      <c r="BB1098" s="1" t="b">
        <f t="shared" si="174"/>
        <v>0</v>
      </c>
    </row>
    <row r="1099">
      <c r="A1099" s="16" t="s">
        <v>4623</v>
      </c>
      <c r="B1099" s="17">
        <v>42792.0</v>
      </c>
      <c r="C1099" s="4" t="s">
        <v>4624</v>
      </c>
      <c r="D1099" s="3" t="s">
        <v>174</v>
      </c>
      <c r="E1099" s="3" t="s">
        <v>96</v>
      </c>
      <c r="F1099" s="18" t="s">
        <v>607</v>
      </c>
      <c r="G1099" s="6"/>
      <c r="H1099" s="6"/>
      <c r="I1099" s="25"/>
      <c r="J1099" s="27"/>
      <c r="K1099" s="19" t="s">
        <v>83</v>
      </c>
      <c r="L1099" s="3" t="s">
        <v>431</v>
      </c>
      <c r="M1099" s="3" t="s">
        <v>4625</v>
      </c>
      <c r="N1099" s="3" t="s">
        <v>1381</v>
      </c>
      <c r="O1099" s="3" t="s">
        <v>468</v>
      </c>
      <c r="P1099" s="20" t="s">
        <v>4626</v>
      </c>
      <c r="Q1099" s="21"/>
      <c r="R1099" s="21"/>
      <c r="S1099" s="21"/>
      <c r="T1099" s="7" t="s">
        <v>4627</v>
      </c>
      <c r="U1099" s="7" t="s">
        <v>4628</v>
      </c>
      <c r="V1099" s="5" t="s">
        <v>70</v>
      </c>
      <c r="W1099" s="5" t="s">
        <v>71</v>
      </c>
      <c r="X1099" s="5" t="str">
        <f t="shared" si="151"/>
        <v>police/sheriff
other</v>
      </c>
      <c r="Y1099" s="5" t="s">
        <v>78</v>
      </c>
      <c r="Z1099" s="5" t="s">
        <v>69</v>
      </c>
      <c r="AA1099" s="5" t="str">
        <f t="shared" si="152"/>
        <v>parks department
clean up/cover up</v>
      </c>
      <c r="AB1099" s="12"/>
      <c r="AC1099" s="12"/>
      <c r="AD1099" s="5" t="str">
        <f t="shared" si="153"/>
        <v>
</v>
      </c>
      <c r="AE1099" s="12"/>
      <c r="AF1099" s="12"/>
      <c r="AG1099" s="12" t="str">
        <f t="shared" si="154"/>
        <v>
</v>
      </c>
      <c r="AH1099" s="12">
        <v>2.0</v>
      </c>
      <c r="AI1099" s="12" t="str">
        <f t="shared" si="155"/>
        <v>Symbol</v>
      </c>
      <c r="AJ1099" s="12" t="str">
        <f t="shared" si="156"/>
        <v>antisemitic-symbol</v>
      </c>
      <c r="AK1099" s="22" t="str">
        <f t="shared" si="157"/>
        <v>other, clean up/cover up</v>
      </c>
      <c r="AL1099" s="23" t="str">
        <f t="shared" si="158"/>
        <v>police/sheriff, parks department</v>
      </c>
      <c r="AM1099" s="1" t="str">
        <f t="shared" si="159"/>
        <v/>
      </c>
      <c r="AN1099" s="2" t="b">
        <f t="shared" si="160"/>
        <v>0</v>
      </c>
      <c r="AO1099" s="1" t="b">
        <f t="shared" si="161"/>
        <v>1</v>
      </c>
      <c r="AP1099" s="1" t="str">
        <f t="shared" si="162"/>
        <v>other</v>
      </c>
      <c r="AQ1099" s="1" t="b">
        <f t="shared" si="163"/>
        <v>0</v>
      </c>
      <c r="AR1099" s="1" t="b">
        <f t="shared" si="164"/>
        <v>0</v>
      </c>
      <c r="AS1099" s="1" t="b">
        <f t="shared" si="165"/>
        <v>1</v>
      </c>
      <c r="AT1099" s="1" t="str">
        <f t="shared" si="166"/>
        <v>parks department</v>
      </c>
      <c r="AU1099" s="1" t="b">
        <f t="shared" si="167"/>
        <v>0</v>
      </c>
      <c r="AV1099" s="1" t="b">
        <f t="shared" si="168"/>
        <v>1</v>
      </c>
      <c r="AW1099" s="1" t="str">
        <f t="shared" si="169"/>
        <v>police/sheriff</v>
      </c>
      <c r="AX1099" s="1" t="b">
        <f t="shared" si="170"/>
        <v>0</v>
      </c>
      <c r="AY1099" s="1" t="b">
        <f t="shared" si="171"/>
        <v>0</v>
      </c>
      <c r="AZ1099" s="1" t="b">
        <f t="shared" si="172"/>
        <v>0</v>
      </c>
      <c r="BA1099" s="1" t="b">
        <f t="shared" si="173"/>
        <v>0</v>
      </c>
      <c r="BB1099" s="1" t="b">
        <f t="shared" si="174"/>
        <v>1</v>
      </c>
    </row>
    <row r="1100">
      <c r="A1100" s="16" t="s">
        <v>4629</v>
      </c>
      <c r="B1100" s="17">
        <v>42792.0</v>
      </c>
      <c r="C1100" s="4" t="s">
        <v>3866</v>
      </c>
      <c r="D1100" s="3" t="s">
        <v>423</v>
      </c>
      <c r="E1100" s="3" t="s">
        <v>53</v>
      </c>
      <c r="F1100" s="18" t="s">
        <v>1668</v>
      </c>
      <c r="G1100" s="6"/>
      <c r="H1100" s="6"/>
      <c r="I1100" s="25"/>
      <c r="J1100" s="27"/>
      <c r="K1100" s="19" t="s">
        <v>83</v>
      </c>
      <c r="L1100" s="3" t="s">
        <v>316</v>
      </c>
      <c r="M1100" s="3" t="s">
        <v>84</v>
      </c>
      <c r="N1100" s="3" t="s">
        <v>1381</v>
      </c>
      <c r="O1100" s="3" t="s">
        <v>214</v>
      </c>
      <c r="P1100" s="20" t="s">
        <v>4630</v>
      </c>
      <c r="Q1100" s="3" t="s">
        <v>134</v>
      </c>
      <c r="R1100" s="56"/>
      <c r="S1100" s="21"/>
      <c r="T1100" s="7" t="s">
        <v>561</v>
      </c>
      <c r="U1100" s="7" t="s">
        <v>4631</v>
      </c>
      <c r="V1100" s="5" t="s">
        <v>70</v>
      </c>
      <c r="W1100" s="5" t="s">
        <v>71</v>
      </c>
      <c r="X1100" s="5" t="str">
        <f t="shared" si="151"/>
        <v>police/sheriff
other</v>
      </c>
      <c r="Y1100" s="12"/>
      <c r="Z1100" s="5"/>
      <c r="AA1100" s="5" t="str">
        <f t="shared" si="152"/>
        <v>
</v>
      </c>
      <c r="AB1100" s="12"/>
      <c r="AC1100" s="12"/>
      <c r="AD1100" s="5" t="str">
        <f t="shared" si="153"/>
        <v>
</v>
      </c>
      <c r="AE1100" s="12"/>
      <c r="AF1100" s="12"/>
      <c r="AG1100" s="12" t="str">
        <f t="shared" si="154"/>
        <v>
</v>
      </c>
      <c r="AH1100" s="12">
        <v>1.0</v>
      </c>
      <c r="AI1100" s="12" t="str">
        <f t="shared" si="155"/>
        <v>Symbol</v>
      </c>
      <c r="AJ1100" s="12" t="str">
        <f t="shared" si="156"/>
        <v>other</v>
      </c>
      <c r="AK1100" s="22" t="str">
        <f t="shared" si="157"/>
        <v>other</v>
      </c>
      <c r="AL1100" s="23" t="str">
        <f t="shared" si="158"/>
        <v>other</v>
      </c>
      <c r="AM1100" s="1" t="str">
        <f t="shared" si="159"/>
        <v>Jewish Community</v>
      </c>
      <c r="AN1100" s="2" t="b">
        <f t="shared" si="160"/>
        <v>0</v>
      </c>
      <c r="AO1100" s="1" t="b">
        <f t="shared" si="161"/>
        <v>1</v>
      </c>
      <c r="AP1100" s="1" t="str">
        <f t="shared" si="162"/>
        <v>other</v>
      </c>
      <c r="AQ1100" s="1" t="b">
        <f t="shared" si="163"/>
        <v>0</v>
      </c>
      <c r="AR1100" s="1" t="b">
        <f t="shared" si="164"/>
        <v>0</v>
      </c>
      <c r="AS1100" s="1" t="b">
        <f t="shared" si="165"/>
        <v>0</v>
      </c>
      <c r="AT1100" s="1" t="str">
        <f t="shared" si="166"/>
        <v>None</v>
      </c>
      <c r="AU1100" s="1" t="b">
        <f t="shared" si="167"/>
        <v>0</v>
      </c>
      <c r="AV1100" s="1" t="b">
        <f t="shared" si="168"/>
        <v>1</v>
      </c>
      <c r="AW1100" s="1" t="str">
        <f t="shared" si="169"/>
        <v>police/sheriff</v>
      </c>
      <c r="AX1100" s="1" t="b">
        <f t="shared" si="170"/>
        <v>0</v>
      </c>
      <c r="AY1100" s="1" t="b">
        <f t="shared" si="171"/>
        <v>0</v>
      </c>
      <c r="AZ1100" s="1" t="b">
        <f t="shared" si="172"/>
        <v>0</v>
      </c>
      <c r="BA1100" s="1" t="b">
        <f t="shared" si="173"/>
        <v>0</v>
      </c>
      <c r="BB1100" s="1" t="b">
        <f t="shared" si="174"/>
        <v>1</v>
      </c>
    </row>
    <row r="1101">
      <c r="A1101" s="16" t="s">
        <v>4632</v>
      </c>
      <c r="B1101" s="17">
        <v>42793.0</v>
      </c>
      <c r="C1101" s="4" t="s">
        <v>1016</v>
      </c>
      <c r="D1101" s="3" t="s">
        <v>795</v>
      </c>
      <c r="E1101" s="3" t="s">
        <v>53</v>
      </c>
      <c r="F1101" s="18" t="s">
        <v>672</v>
      </c>
      <c r="G1101" s="6"/>
      <c r="H1101" s="6"/>
      <c r="I1101" s="7" t="s">
        <v>4633</v>
      </c>
      <c r="J1101" s="27"/>
      <c r="K1101" s="19" t="s">
        <v>83</v>
      </c>
      <c r="L1101" s="3" t="s">
        <v>151</v>
      </c>
      <c r="M1101" s="3" t="s">
        <v>1381</v>
      </c>
      <c r="N1101" s="3" t="s">
        <v>1381</v>
      </c>
      <c r="O1101" s="3" t="s">
        <v>4634</v>
      </c>
      <c r="P1101" s="20" t="s">
        <v>4635</v>
      </c>
      <c r="Q1101" s="45" t="s">
        <v>134</v>
      </c>
      <c r="R1101" s="12"/>
      <c r="S1101" s="21"/>
      <c r="T1101" s="338" t="s">
        <v>4636</v>
      </c>
      <c r="U1101" s="25"/>
      <c r="V1101" s="5" t="s">
        <v>68</v>
      </c>
      <c r="W1101" s="5" t="s">
        <v>69</v>
      </c>
      <c r="X1101" s="5" t="str">
        <f t="shared" si="151"/>
        <v>community members
clean up/cover up</v>
      </c>
      <c r="Y1101" s="5" t="s">
        <v>163</v>
      </c>
      <c r="Z1101" s="5" t="s">
        <v>110</v>
      </c>
      <c r="AA1101" s="5" t="str">
        <f t="shared" si="152"/>
        <v>religious leaders
policy/committee/system creation</v>
      </c>
      <c r="AB1101" s="12"/>
      <c r="AC1101" s="12"/>
      <c r="AD1101" s="5" t="str">
        <f t="shared" si="153"/>
        <v>
</v>
      </c>
      <c r="AE1101" s="12"/>
      <c r="AF1101" s="12"/>
      <c r="AG1101" s="12" t="str">
        <f t="shared" si="154"/>
        <v>
</v>
      </c>
      <c r="AH1101" s="12">
        <v>2.0</v>
      </c>
      <c r="AI1101" s="12" t="str">
        <f t="shared" si="155"/>
        <v>Graffiti</v>
      </c>
      <c r="AJ1101" s="12" t="str">
        <f t="shared" si="156"/>
        <v>graffiti</v>
      </c>
      <c r="AK1101" s="22" t="str">
        <f t="shared" si="157"/>
        <v>clean up/cover up, policy/committee/system creation</v>
      </c>
      <c r="AL1101" s="39" t="str">
        <f t="shared" si="158"/>
        <v>community members, religious leaders</v>
      </c>
      <c r="AM1101" s="1" t="str">
        <f t="shared" si="159"/>
        <v>Jewish Community</v>
      </c>
      <c r="AN1101" s="2" t="b">
        <f t="shared" si="160"/>
        <v>0</v>
      </c>
      <c r="AO1101" s="1" t="b">
        <f t="shared" si="161"/>
        <v>0</v>
      </c>
      <c r="AP1101" s="1" t="str">
        <f t="shared" si="162"/>
        <v>no involvement</v>
      </c>
      <c r="AQ1101" s="1" t="b">
        <f t="shared" si="163"/>
        <v>1</v>
      </c>
      <c r="AR1101" s="1" t="b">
        <f t="shared" si="164"/>
        <v>0</v>
      </c>
      <c r="AS1101" s="1" t="b">
        <f t="shared" si="165"/>
        <v>1</v>
      </c>
      <c r="AT1101" s="1" t="str">
        <f t="shared" si="166"/>
        <v>community members</v>
      </c>
      <c r="AU1101" s="1" t="b">
        <f t="shared" si="167"/>
        <v>0</v>
      </c>
      <c r="AV1101" s="1" t="b">
        <f t="shared" si="168"/>
        <v>0</v>
      </c>
      <c r="AW1101" s="1" t="str">
        <f t="shared" si="169"/>
        <v>None</v>
      </c>
      <c r="AX1101" s="1" t="b">
        <f t="shared" si="170"/>
        <v>1</v>
      </c>
      <c r="AY1101" s="1" t="b">
        <f t="shared" si="171"/>
        <v>0</v>
      </c>
      <c r="AZ1101" s="1" t="b">
        <f t="shared" si="172"/>
        <v>0</v>
      </c>
      <c r="BA1101" s="1" t="b">
        <f t="shared" si="173"/>
        <v>1</v>
      </c>
      <c r="BB1101" s="1" t="b">
        <f t="shared" si="174"/>
        <v>1</v>
      </c>
    </row>
    <row r="1102">
      <c r="A1102" s="28" t="s">
        <v>4637</v>
      </c>
      <c r="B1102" s="29">
        <v>42799.0</v>
      </c>
      <c r="C1102" s="30" t="s">
        <v>2187</v>
      </c>
      <c r="D1102" s="31" t="s">
        <v>81</v>
      </c>
      <c r="E1102" s="31" t="s">
        <v>53</v>
      </c>
      <c r="F1102" s="18" t="s">
        <v>881</v>
      </c>
      <c r="G1102" s="339"/>
      <c r="H1102" s="339"/>
      <c r="I1102" s="33"/>
      <c r="J1102" s="27"/>
      <c r="K1102" s="34" t="s">
        <v>83</v>
      </c>
      <c r="L1102" s="31" t="s">
        <v>2201</v>
      </c>
      <c r="M1102" s="31" t="s">
        <v>84</v>
      </c>
      <c r="N1102" s="31" t="s">
        <v>1381</v>
      </c>
      <c r="O1102" s="31" t="s">
        <v>366</v>
      </c>
      <c r="P1102" s="35" t="s">
        <v>4638</v>
      </c>
      <c r="Q1102" s="36"/>
      <c r="R1102" s="3"/>
      <c r="S1102" s="37"/>
      <c r="T1102" s="33"/>
      <c r="U1102" s="33"/>
      <c r="V1102" s="12"/>
      <c r="W1102" s="5"/>
      <c r="X1102" s="5" t="str">
        <f t="shared" si="151"/>
        <v>
</v>
      </c>
      <c r="Y1102" s="12"/>
      <c r="Z1102" s="5"/>
      <c r="AA1102" s="5" t="str">
        <f t="shared" si="152"/>
        <v>
</v>
      </c>
      <c r="AB1102" s="12"/>
      <c r="AC1102" s="12"/>
      <c r="AD1102" s="5" t="str">
        <f t="shared" si="153"/>
        <v>
</v>
      </c>
      <c r="AE1102" s="12"/>
      <c r="AF1102" s="12"/>
      <c r="AG1102" s="12" t="str">
        <f t="shared" si="154"/>
        <v>
</v>
      </c>
      <c r="AH1102" s="12">
        <v>0.0</v>
      </c>
      <c r="AI1102" s="12" t="str">
        <f t="shared" si="155"/>
        <v>Symbol</v>
      </c>
      <c r="AJ1102" s="12" t="str">
        <f t="shared" si="156"/>
        <v>other</v>
      </c>
      <c r="AK1102" s="22" t="str">
        <f t="shared" si="157"/>
        <v/>
      </c>
      <c r="AL1102" s="39" t="str">
        <f t="shared" si="158"/>
        <v/>
      </c>
      <c r="AM1102" s="1" t="str">
        <f t="shared" si="159"/>
        <v/>
      </c>
      <c r="AN1102" s="2" t="b">
        <f t="shared" si="160"/>
        <v>0</v>
      </c>
      <c r="AO1102" s="1" t="b">
        <f t="shared" si="161"/>
        <v>0</v>
      </c>
      <c r="AP1102" s="1" t="str">
        <f t="shared" si="162"/>
        <v>no involvement</v>
      </c>
      <c r="AQ1102" s="1" t="b">
        <f t="shared" si="163"/>
        <v>0</v>
      </c>
      <c r="AR1102" s="1" t="b">
        <f t="shared" si="164"/>
        <v>0</v>
      </c>
      <c r="AS1102" s="1" t="b">
        <f t="shared" si="165"/>
        <v>0</v>
      </c>
      <c r="AT1102" s="1" t="str">
        <f t="shared" si="166"/>
        <v>None</v>
      </c>
      <c r="AU1102" s="1" t="b">
        <f t="shared" si="167"/>
        <v>0</v>
      </c>
      <c r="AV1102" s="1" t="b">
        <f t="shared" si="168"/>
        <v>0</v>
      </c>
      <c r="AW1102" s="1" t="str">
        <f t="shared" si="169"/>
        <v>None</v>
      </c>
      <c r="AX1102" s="1" t="b">
        <f t="shared" si="170"/>
        <v>0</v>
      </c>
      <c r="AY1102" s="1" t="b">
        <f t="shared" si="171"/>
        <v>0</v>
      </c>
      <c r="AZ1102" s="1" t="b">
        <f t="shared" si="172"/>
        <v>0</v>
      </c>
      <c r="BA1102" s="1" t="b">
        <f t="shared" si="173"/>
        <v>0</v>
      </c>
      <c r="BB1102" s="1" t="b">
        <f t="shared" si="174"/>
        <v>0</v>
      </c>
    </row>
    <row r="1103">
      <c r="A1103" s="16" t="s">
        <v>4639</v>
      </c>
      <c r="B1103" s="17">
        <v>42806.0</v>
      </c>
      <c r="C1103" s="4" t="s">
        <v>3654</v>
      </c>
      <c r="D1103" s="3" t="s">
        <v>167</v>
      </c>
      <c r="E1103" s="3" t="s">
        <v>53</v>
      </c>
      <c r="F1103" s="18" t="s">
        <v>55</v>
      </c>
      <c r="G1103" s="6"/>
      <c r="H1103" s="6"/>
      <c r="I1103" s="25"/>
      <c r="J1103" s="27"/>
      <c r="K1103" s="19" t="s">
        <v>83</v>
      </c>
      <c r="L1103" s="3" t="s">
        <v>59</v>
      </c>
      <c r="M1103" s="3" t="s">
        <v>84</v>
      </c>
      <c r="N1103" s="3" t="s">
        <v>1381</v>
      </c>
      <c r="O1103" s="3" t="s">
        <v>3070</v>
      </c>
      <c r="P1103" s="20" t="s">
        <v>4640</v>
      </c>
      <c r="Q1103" s="21"/>
      <c r="R1103" s="21"/>
      <c r="S1103" s="21"/>
      <c r="T1103" s="7" t="s">
        <v>4641</v>
      </c>
      <c r="U1103" s="25"/>
      <c r="V1103" s="5" t="s">
        <v>1453</v>
      </c>
      <c r="W1103" s="5" t="s">
        <v>69</v>
      </c>
      <c r="X1103" s="5" t="str">
        <f t="shared" si="151"/>
        <v>department of transportation
clean up/cover up</v>
      </c>
      <c r="Y1103" s="12"/>
      <c r="Z1103" s="5"/>
      <c r="AA1103" s="5" t="str">
        <f t="shared" si="152"/>
        <v>
</v>
      </c>
      <c r="AB1103" s="12"/>
      <c r="AC1103" s="12"/>
      <c r="AD1103" s="5" t="str">
        <f t="shared" si="153"/>
        <v>
</v>
      </c>
      <c r="AE1103" s="12"/>
      <c r="AF1103" s="12"/>
      <c r="AG1103" s="12" t="str">
        <f t="shared" si="154"/>
        <v>
</v>
      </c>
      <c r="AH1103" s="12">
        <v>1.0</v>
      </c>
      <c r="AI1103" s="12" t="str">
        <f t="shared" si="155"/>
        <v>Graffiti</v>
      </c>
      <c r="AJ1103" s="12" t="str">
        <f t="shared" si="156"/>
        <v>graffiti</v>
      </c>
      <c r="AK1103" s="22" t="str">
        <f t="shared" si="157"/>
        <v>clean up/cover up</v>
      </c>
      <c r="AL1103" s="23" t="str">
        <f t="shared" si="158"/>
        <v>clean up/cover up</v>
      </c>
      <c r="AM1103" s="1" t="str">
        <f t="shared" si="159"/>
        <v/>
      </c>
      <c r="AN1103" s="2" t="b">
        <f t="shared" si="160"/>
        <v>0</v>
      </c>
      <c r="AO1103" s="1" t="b">
        <f t="shared" si="161"/>
        <v>0</v>
      </c>
      <c r="AP1103" s="1" t="str">
        <f t="shared" si="162"/>
        <v>no involvement</v>
      </c>
      <c r="AQ1103" s="1" t="b">
        <f t="shared" si="163"/>
        <v>0</v>
      </c>
      <c r="AR1103" s="1" t="b">
        <f t="shared" si="164"/>
        <v>0</v>
      </c>
      <c r="AS1103" s="1" t="b">
        <f t="shared" si="165"/>
        <v>1</v>
      </c>
      <c r="AT1103" s="1" t="str">
        <f t="shared" si="166"/>
        <v>department of transportation</v>
      </c>
      <c r="AU1103" s="1" t="b">
        <f t="shared" si="167"/>
        <v>0</v>
      </c>
      <c r="AV1103" s="1" t="b">
        <f t="shared" si="168"/>
        <v>0</v>
      </c>
      <c r="AW1103" s="1" t="str">
        <f t="shared" si="169"/>
        <v>None</v>
      </c>
      <c r="AX1103" s="1" t="b">
        <f t="shared" si="170"/>
        <v>0</v>
      </c>
      <c r="AY1103" s="1" t="b">
        <f t="shared" si="171"/>
        <v>0</v>
      </c>
      <c r="AZ1103" s="1" t="b">
        <f t="shared" si="172"/>
        <v>0</v>
      </c>
      <c r="BA1103" s="1" t="b">
        <f t="shared" si="173"/>
        <v>0</v>
      </c>
      <c r="BB1103" s="1" t="b">
        <f t="shared" si="174"/>
        <v>1</v>
      </c>
    </row>
    <row r="1104">
      <c r="A1104" s="16" t="s">
        <v>4642</v>
      </c>
      <c r="B1104" s="17">
        <v>42811.0</v>
      </c>
      <c r="C1104" s="4" t="s">
        <v>1421</v>
      </c>
      <c r="D1104" s="3" t="s">
        <v>114</v>
      </c>
      <c r="E1104" s="3" t="s">
        <v>96</v>
      </c>
      <c r="F1104" s="18" t="s">
        <v>4643</v>
      </c>
      <c r="G1104" s="6"/>
      <c r="H1104" s="6"/>
      <c r="I1104" s="25"/>
      <c r="J1104" s="27"/>
      <c r="K1104" s="19" t="s">
        <v>132</v>
      </c>
      <c r="L1104" s="3" t="s">
        <v>146</v>
      </c>
      <c r="M1104" s="3" t="s">
        <v>84</v>
      </c>
      <c r="N1104" s="3" t="s">
        <v>1381</v>
      </c>
      <c r="O1104" s="3" t="s">
        <v>1530</v>
      </c>
      <c r="P1104" s="20" t="s">
        <v>4644</v>
      </c>
      <c r="Q1104" s="21"/>
      <c r="R1104" s="21"/>
      <c r="S1104" s="3" t="s">
        <v>3833</v>
      </c>
      <c r="T1104" s="7" t="s">
        <v>4645</v>
      </c>
      <c r="U1104" s="7" t="s">
        <v>4646</v>
      </c>
      <c r="V1104" s="5" t="s">
        <v>68</v>
      </c>
      <c r="W1104" s="5" t="s">
        <v>71</v>
      </c>
      <c r="X1104" s="5" t="str">
        <f t="shared" si="151"/>
        <v>community members
other</v>
      </c>
      <c r="Y1104" s="12"/>
      <c r="Z1104" s="5"/>
      <c r="AA1104" s="5" t="str">
        <f t="shared" si="152"/>
        <v>
</v>
      </c>
      <c r="AB1104" s="12"/>
      <c r="AC1104" s="12"/>
      <c r="AD1104" s="5" t="str">
        <f t="shared" si="153"/>
        <v>
</v>
      </c>
      <c r="AE1104" s="12"/>
      <c r="AF1104" s="12"/>
      <c r="AG1104" s="12" t="str">
        <f t="shared" si="154"/>
        <v>
</v>
      </c>
      <c r="AH1104" s="12">
        <v>1.0</v>
      </c>
      <c r="AI1104" s="12" t="str">
        <f t="shared" si="155"/>
        <v>Other</v>
      </c>
      <c r="AJ1104" s="12" t="str">
        <f t="shared" si="156"/>
        <v>other</v>
      </c>
      <c r="AK1104" s="22" t="str">
        <f t="shared" si="157"/>
        <v>other</v>
      </c>
      <c r="AL1104" s="23" t="str">
        <f t="shared" si="158"/>
        <v>other</v>
      </c>
      <c r="AM1104" s="1" t="str">
        <f t="shared" si="159"/>
        <v/>
      </c>
      <c r="AN1104" s="2" t="b">
        <f t="shared" si="160"/>
        <v>0</v>
      </c>
      <c r="AO1104" s="1" t="b">
        <f t="shared" si="161"/>
        <v>0</v>
      </c>
      <c r="AP1104" s="1" t="str">
        <f t="shared" si="162"/>
        <v>no involvement</v>
      </c>
      <c r="AQ1104" s="1" t="b">
        <f t="shared" si="163"/>
        <v>0</v>
      </c>
      <c r="AR1104" s="1" t="b">
        <f t="shared" si="164"/>
        <v>0</v>
      </c>
      <c r="AS1104" s="1" t="b">
        <f t="shared" si="165"/>
        <v>0</v>
      </c>
      <c r="AT1104" s="1" t="str">
        <f t="shared" si="166"/>
        <v>None</v>
      </c>
      <c r="AU1104" s="1" t="b">
        <f t="shared" si="167"/>
        <v>0</v>
      </c>
      <c r="AV1104" s="1" t="b">
        <f t="shared" si="168"/>
        <v>1</v>
      </c>
      <c r="AW1104" s="1" t="str">
        <f t="shared" si="169"/>
        <v>community members</v>
      </c>
      <c r="AX1104" s="1" t="b">
        <f t="shared" si="170"/>
        <v>0</v>
      </c>
      <c r="AY1104" s="1" t="b">
        <f t="shared" si="171"/>
        <v>0</v>
      </c>
      <c r="AZ1104" s="1" t="b">
        <f t="shared" si="172"/>
        <v>0</v>
      </c>
      <c r="BA1104" s="1" t="b">
        <f t="shared" si="173"/>
        <v>0</v>
      </c>
      <c r="BB1104" s="1" t="b">
        <f t="shared" si="174"/>
        <v>0</v>
      </c>
    </row>
    <row r="1105">
      <c r="A1105" s="47" t="s">
        <v>4647</v>
      </c>
      <c r="B1105" s="17">
        <v>42811.0</v>
      </c>
      <c r="C1105" s="4" t="s">
        <v>4648</v>
      </c>
      <c r="D1105" s="3" t="s">
        <v>95</v>
      </c>
      <c r="E1105" s="3" t="s">
        <v>53</v>
      </c>
      <c r="F1105" s="18" t="s">
        <v>607</v>
      </c>
      <c r="G1105" s="6"/>
      <c r="H1105" s="6"/>
      <c r="I1105" s="25"/>
      <c r="J1105" s="104" t="s">
        <v>4649</v>
      </c>
      <c r="K1105" s="19" t="s">
        <v>83</v>
      </c>
      <c r="L1105" s="3" t="s">
        <v>59</v>
      </c>
      <c r="M1105" s="3" t="s">
        <v>84</v>
      </c>
      <c r="N1105" s="3" t="s">
        <v>1381</v>
      </c>
      <c r="O1105" s="3" t="s">
        <v>187</v>
      </c>
      <c r="P1105" s="74"/>
      <c r="Q1105" s="21"/>
      <c r="R1105" s="3"/>
      <c r="S1105" s="21"/>
      <c r="T1105" s="25"/>
      <c r="U1105" s="7" t="s">
        <v>4650</v>
      </c>
      <c r="V1105" s="12"/>
      <c r="W1105" s="5"/>
      <c r="X1105" s="5" t="str">
        <f t="shared" si="151"/>
        <v>
</v>
      </c>
      <c r="Y1105" s="12"/>
      <c r="Z1105" s="5"/>
      <c r="AA1105" s="5" t="str">
        <f t="shared" si="152"/>
        <v>
</v>
      </c>
      <c r="AB1105" s="12"/>
      <c r="AC1105" s="12"/>
      <c r="AD1105" s="5" t="str">
        <f t="shared" si="153"/>
        <v>
</v>
      </c>
      <c r="AE1105" s="12"/>
      <c r="AF1105" s="12"/>
      <c r="AG1105" s="12" t="str">
        <f t="shared" si="154"/>
        <v>
</v>
      </c>
      <c r="AH1105" s="12">
        <v>0.0</v>
      </c>
      <c r="AI1105" s="12" t="str">
        <f t="shared" si="155"/>
        <v>Symbol</v>
      </c>
      <c r="AJ1105" s="12" t="str">
        <f t="shared" si="156"/>
        <v>antisemitic-symbol</v>
      </c>
      <c r="AK1105" s="22" t="str">
        <f t="shared" si="157"/>
        <v/>
      </c>
      <c r="AL1105" s="23" t="str">
        <f t="shared" si="158"/>
        <v/>
      </c>
      <c r="AM1105" s="1" t="str">
        <f t="shared" si="159"/>
        <v/>
      </c>
      <c r="AN1105" s="2" t="b">
        <f t="shared" si="160"/>
        <v>0</v>
      </c>
      <c r="AO1105" s="1" t="b">
        <f t="shared" si="161"/>
        <v>0</v>
      </c>
      <c r="AP1105" s="1" t="str">
        <f t="shared" si="162"/>
        <v>no involvement</v>
      </c>
      <c r="AQ1105" s="1" t="b">
        <f t="shared" si="163"/>
        <v>0</v>
      </c>
      <c r="AR1105" s="1" t="b">
        <f t="shared" si="164"/>
        <v>0</v>
      </c>
      <c r="AS1105" s="1" t="b">
        <f t="shared" si="165"/>
        <v>0</v>
      </c>
      <c r="AT1105" s="1" t="str">
        <f t="shared" si="166"/>
        <v>None</v>
      </c>
      <c r="AU1105" s="1" t="b">
        <f t="shared" si="167"/>
        <v>0</v>
      </c>
      <c r="AV1105" s="1" t="b">
        <f t="shared" si="168"/>
        <v>0</v>
      </c>
      <c r="AW1105" s="1" t="str">
        <f t="shared" si="169"/>
        <v>None</v>
      </c>
      <c r="AX1105" s="1" t="b">
        <f t="shared" si="170"/>
        <v>0</v>
      </c>
      <c r="AY1105" s="1" t="b">
        <f t="shared" si="171"/>
        <v>0</v>
      </c>
      <c r="AZ1105" s="1" t="b">
        <f t="shared" si="172"/>
        <v>0</v>
      </c>
      <c r="BA1105" s="1" t="b">
        <f t="shared" si="173"/>
        <v>0</v>
      </c>
      <c r="BB1105" s="1" t="b">
        <f t="shared" si="174"/>
        <v>0</v>
      </c>
    </row>
    <row r="1106">
      <c r="A1106" s="16" t="s">
        <v>4651</v>
      </c>
      <c r="B1106" s="17">
        <v>42817.0</v>
      </c>
      <c r="C1106" s="4" t="s">
        <v>369</v>
      </c>
      <c r="D1106" s="3" t="s">
        <v>370</v>
      </c>
      <c r="E1106" s="3" t="s">
        <v>53</v>
      </c>
      <c r="F1106" s="18" t="s">
        <v>455</v>
      </c>
      <c r="G1106" s="6"/>
      <c r="H1106" s="6"/>
      <c r="I1106" s="25"/>
      <c r="J1106" s="27"/>
      <c r="K1106" s="19" t="s">
        <v>83</v>
      </c>
      <c r="L1106" s="3" t="s">
        <v>59</v>
      </c>
      <c r="M1106" s="3" t="s">
        <v>3083</v>
      </c>
      <c r="N1106" s="3" t="s">
        <v>1381</v>
      </c>
      <c r="O1106" s="3" t="s">
        <v>244</v>
      </c>
      <c r="P1106" s="20" t="s">
        <v>4652</v>
      </c>
      <c r="Q1106" s="36"/>
      <c r="R1106" s="21"/>
      <c r="S1106" s="21"/>
      <c r="T1106" s="121" t="s">
        <v>4653</v>
      </c>
      <c r="U1106" s="25"/>
      <c r="V1106" s="5" t="s">
        <v>68</v>
      </c>
      <c r="W1106" s="5" t="s">
        <v>69</v>
      </c>
      <c r="X1106" s="5" t="str">
        <f t="shared" si="151"/>
        <v>community members
clean up/cover up</v>
      </c>
      <c r="Y1106" s="12"/>
      <c r="Z1106" s="5"/>
      <c r="AA1106" s="5" t="str">
        <f t="shared" si="152"/>
        <v>
</v>
      </c>
      <c r="AB1106" s="12"/>
      <c r="AC1106" s="12"/>
      <c r="AD1106" s="5" t="str">
        <f t="shared" si="153"/>
        <v>
</v>
      </c>
      <c r="AE1106" s="12"/>
      <c r="AF1106" s="12"/>
      <c r="AG1106" s="12" t="str">
        <f t="shared" si="154"/>
        <v>
</v>
      </c>
      <c r="AH1106" s="12">
        <v>1.0</v>
      </c>
      <c r="AI1106" s="12" t="str">
        <f t="shared" si="155"/>
        <v>Graffiti</v>
      </c>
      <c r="AJ1106" s="12" t="str">
        <f t="shared" si="156"/>
        <v>graffiti</v>
      </c>
      <c r="AK1106" s="22" t="str">
        <f t="shared" si="157"/>
        <v>clean up/cover up</v>
      </c>
      <c r="AL1106" s="39" t="str">
        <f t="shared" si="158"/>
        <v>clean up/cover up</v>
      </c>
      <c r="AM1106" s="1" t="str">
        <f t="shared" si="159"/>
        <v/>
      </c>
      <c r="AN1106" s="2" t="b">
        <f t="shared" si="160"/>
        <v>0</v>
      </c>
      <c r="AO1106" s="1" t="b">
        <f t="shared" si="161"/>
        <v>0</v>
      </c>
      <c r="AP1106" s="1" t="str">
        <f t="shared" si="162"/>
        <v>no involvement</v>
      </c>
      <c r="AQ1106" s="1" t="b">
        <f t="shared" si="163"/>
        <v>0</v>
      </c>
      <c r="AR1106" s="1" t="b">
        <f t="shared" si="164"/>
        <v>0</v>
      </c>
      <c r="AS1106" s="1" t="b">
        <f t="shared" si="165"/>
        <v>1</v>
      </c>
      <c r="AT1106" s="1" t="str">
        <f t="shared" si="166"/>
        <v>community members</v>
      </c>
      <c r="AU1106" s="1" t="b">
        <f t="shared" si="167"/>
        <v>0</v>
      </c>
      <c r="AV1106" s="1" t="b">
        <f t="shared" si="168"/>
        <v>0</v>
      </c>
      <c r="AW1106" s="1" t="str">
        <f t="shared" si="169"/>
        <v>None</v>
      </c>
      <c r="AX1106" s="1" t="b">
        <f t="shared" si="170"/>
        <v>0</v>
      </c>
      <c r="AY1106" s="1" t="b">
        <f t="shared" si="171"/>
        <v>0</v>
      </c>
      <c r="AZ1106" s="1" t="b">
        <f t="shared" si="172"/>
        <v>0</v>
      </c>
      <c r="BA1106" s="1" t="b">
        <f t="shared" si="173"/>
        <v>0</v>
      </c>
      <c r="BB1106" s="1" t="b">
        <f t="shared" si="174"/>
        <v>1</v>
      </c>
    </row>
    <row r="1107">
      <c r="A1107" s="16" t="s">
        <v>4654</v>
      </c>
      <c r="B1107" s="17">
        <v>42818.0</v>
      </c>
      <c r="C1107" s="4" t="s">
        <v>4655</v>
      </c>
      <c r="D1107" s="3" t="s">
        <v>156</v>
      </c>
      <c r="E1107" s="3" t="s">
        <v>53</v>
      </c>
      <c r="F1107" s="18" t="s">
        <v>55</v>
      </c>
      <c r="G1107" s="6"/>
      <c r="H1107" s="6"/>
      <c r="I1107" s="25"/>
      <c r="J1107" s="27"/>
      <c r="K1107" s="19" t="s">
        <v>83</v>
      </c>
      <c r="L1107" s="3" t="s">
        <v>59</v>
      </c>
      <c r="M1107" s="3" t="s">
        <v>84</v>
      </c>
      <c r="N1107" s="3" t="s">
        <v>1381</v>
      </c>
      <c r="O1107" s="3" t="s">
        <v>468</v>
      </c>
      <c r="P1107" s="74"/>
      <c r="Q1107" s="36"/>
      <c r="R1107" s="21"/>
      <c r="S1107" s="21"/>
      <c r="T1107" s="25"/>
      <c r="U1107" s="25"/>
      <c r="V1107" s="12"/>
      <c r="W1107" s="5"/>
      <c r="X1107" s="5" t="str">
        <f t="shared" si="151"/>
        <v>
</v>
      </c>
      <c r="Y1107" s="12"/>
      <c r="Z1107" s="5"/>
      <c r="AA1107" s="5" t="str">
        <f t="shared" si="152"/>
        <v>
</v>
      </c>
      <c r="AB1107" s="12"/>
      <c r="AC1107" s="12"/>
      <c r="AD1107" s="5" t="str">
        <f t="shared" si="153"/>
        <v>
</v>
      </c>
      <c r="AE1107" s="12"/>
      <c r="AF1107" s="12"/>
      <c r="AG1107" s="12" t="str">
        <f t="shared" si="154"/>
        <v>
</v>
      </c>
      <c r="AH1107" s="12">
        <v>0.0</v>
      </c>
      <c r="AI1107" s="12" t="str">
        <f t="shared" si="155"/>
        <v>Graffiti</v>
      </c>
      <c r="AJ1107" s="12" t="str">
        <f t="shared" si="156"/>
        <v>graffiti</v>
      </c>
      <c r="AK1107" s="22" t="str">
        <f t="shared" si="157"/>
        <v/>
      </c>
      <c r="AL1107" s="39" t="str">
        <f t="shared" si="158"/>
        <v/>
      </c>
      <c r="AM1107" s="1" t="str">
        <f t="shared" si="159"/>
        <v/>
      </c>
      <c r="AN1107" s="2" t="b">
        <f t="shared" si="160"/>
        <v>0</v>
      </c>
      <c r="AO1107" s="1" t="b">
        <f t="shared" si="161"/>
        <v>0</v>
      </c>
      <c r="AP1107" s="1" t="str">
        <f t="shared" si="162"/>
        <v>no involvement</v>
      </c>
      <c r="AQ1107" s="1" t="b">
        <f t="shared" si="163"/>
        <v>0</v>
      </c>
      <c r="AR1107" s="1" t="b">
        <f t="shared" si="164"/>
        <v>0</v>
      </c>
      <c r="AS1107" s="1" t="b">
        <f t="shared" si="165"/>
        <v>0</v>
      </c>
      <c r="AT1107" s="1" t="str">
        <f t="shared" si="166"/>
        <v>None</v>
      </c>
      <c r="AU1107" s="1" t="b">
        <f t="shared" si="167"/>
        <v>0</v>
      </c>
      <c r="AV1107" s="1" t="b">
        <f t="shared" si="168"/>
        <v>0</v>
      </c>
      <c r="AW1107" s="1" t="str">
        <f t="shared" si="169"/>
        <v>None</v>
      </c>
      <c r="AX1107" s="1" t="b">
        <f t="shared" si="170"/>
        <v>0</v>
      </c>
      <c r="AY1107" s="1" t="b">
        <f t="shared" si="171"/>
        <v>0</v>
      </c>
      <c r="AZ1107" s="1" t="b">
        <f t="shared" si="172"/>
        <v>0</v>
      </c>
      <c r="BA1107" s="1" t="b">
        <f t="shared" si="173"/>
        <v>0</v>
      </c>
      <c r="BB1107" s="1" t="b">
        <f t="shared" si="174"/>
        <v>0</v>
      </c>
    </row>
    <row r="1108">
      <c r="A1108" s="16" t="s">
        <v>4656</v>
      </c>
      <c r="B1108" s="17">
        <v>42818.0</v>
      </c>
      <c r="C1108" s="4" t="s">
        <v>4657</v>
      </c>
      <c r="D1108" s="3" t="s">
        <v>995</v>
      </c>
      <c r="E1108" s="3" t="s">
        <v>53</v>
      </c>
      <c r="F1108" s="18" t="s">
        <v>55</v>
      </c>
      <c r="G1108" s="6"/>
      <c r="H1108" s="6"/>
      <c r="I1108" s="7" t="s">
        <v>4658</v>
      </c>
      <c r="J1108" s="27"/>
      <c r="K1108" s="19" t="s">
        <v>83</v>
      </c>
      <c r="L1108" s="3" t="s">
        <v>59</v>
      </c>
      <c r="M1108" s="3" t="s">
        <v>84</v>
      </c>
      <c r="N1108" s="3" t="s">
        <v>1381</v>
      </c>
      <c r="O1108" s="3" t="s">
        <v>468</v>
      </c>
      <c r="P1108" s="20" t="s">
        <v>4659</v>
      </c>
      <c r="Q1108" s="3" t="s">
        <v>87</v>
      </c>
      <c r="R1108" s="21"/>
      <c r="S1108" s="21"/>
      <c r="T1108" s="7" t="s">
        <v>4660</v>
      </c>
      <c r="U1108" s="7" t="s">
        <v>4661</v>
      </c>
      <c r="V1108" s="5" t="s">
        <v>68</v>
      </c>
      <c r="W1108" s="5" t="s">
        <v>69</v>
      </c>
      <c r="X1108" s="5" t="str">
        <f t="shared" si="151"/>
        <v>community members
clean up/cover up</v>
      </c>
      <c r="Y1108" s="5" t="s">
        <v>164</v>
      </c>
      <c r="Z1108" s="5" t="s">
        <v>69</v>
      </c>
      <c r="AA1108" s="5" t="str">
        <f t="shared" si="152"/>
        <v>business owner
clean up/cover up</v>
      </c>
      <c r="AB1108" s="12"/>
      <c r="AC1108" s="12"/>
      <c r="AD1108" s="5" t="str">
        <f t="shared" si="153"/>
        <v>
</v>
      </c>
      <c r="AE1108" s="12"/>
      <c r="AF1108" s="12"/>
      <c r="AG1108" s="12" t="str">
        <f t="shared" si="154"/>
        <v>
</v>
      </c>
      <c r="AH1108" s="12">
        <v>2.0</v>
      </c>
      <c r="AI1108" s="12" t="str">
        <f t="shared" si="155"/>
        <v>Graffiti</v>
      </c>
      <c r="AJ1108" s="12" t="str">
        <f t="shared" si="156"/>
        <v>graffiti</v>
      </c>
      <c r="AK1108" s="22" t="str">
        <f t="shared" si="157"/>
        <v>clean up/cover up, clean up/cover up</v>
      </c>
      <c r="AL1108" s="23" t="str">
        <f t="shared" si="158"/>
        <v>community members, business owner</v>
      </c>
      <c r="AM1108" s="1" t="str">
        <f t="shared" si="159"/>
        <v>Non-White</v>
      </c>
      <c r="AN1108" s="2" t="b">
        <f t="shared" si="160"/>
        <v>0</v>
      </c>
      <c r="AO1108" s="1" t="b">
        <f t="shared" si="161"/>
        <v>0</v>
      </c>
      <c r="AP1108" s="1" t="str">
        <f t="shared" si="162"/>
        <v>no involvement</v>
      </c>
      <c r="AQ1108" s="1" t="b">
        <f t="shared" si="163"/>
        <v>0</v>
      </c>
      <c r="AR1108" s="1" t="b">
        <f t="shared" si="164"/>
        <v>0</v>
      </c>
      <c r="AS1108" s="1" t="b">
        <f t="shared" si="165"/>
        <v>1</v>
      </c>
      <c r="AT1108" s="1" t="str">
        <f t="shared" si="166"/>
        <v>community members</v>
      </c>
      <c r="AU1108" s="1" t="b">
        <f t="shared" si="167"/>
        <v>0</v>
      </c>
      <c r="AV1108" s="1" t="b">
        <f t="shared" si="168"/>
        <v>0</v>
      </c>
      <c r="AW1108" s="1" t="str">
        <f t="shared" si="169"/>
        <v>None</v>
      </c>
      <c r="AX1108" s="1" t="b">
        <f t="shared" si="170"/>
        <v>0</v>
      </c>
      <c r="AY1108" s="1" t="b">
        <f t="shared" si="171"/>
        <v>0</v>
      </c>
      <c r="AZ1108" s="1" t="b">
        <f t="shared" si="172"/>
        <v>0</v>
      </c>
      <c r="BA1108" s="1" t="b">
        <f t="shared" si="173"/>
        <v>0</v>
      </c>
      <c r="BB1108" s="1" t="b">
        <f t="shared" si="174"/>
        <v>1</v>
      </c>
    </row>
    <row r="1109">
      <c r="A1109" s="16" t="s">
        <v>4662</v>
      </c>
      <c r="B1109" s="17">
        <v>42831.0</v>
      </c>
      <c r="C1109" s="4" t="s">
        <v>2869</v>
      </c>
      <c r="D1109" s="3" t="s">
        <v>52</v>
      </c>
      <c r="E1109" s="3" t="s">
        <v>659</v>
      </c>
      <c r="F1109" s="18" t="s">
        <v>82</v>
      </c>
      <c r="G1109" s="26"/>
      <c r="H1109" s="26"/>
      <c r="I1109" s="25"/>
      <c r="J1109" s="27"/>
      <c r="K1109" s="19" t="s">
        <v>83</v>
      </c>
      <c r="L1109" s="3" t="s">
        <v>59</v>
      </c>
      <c r="M1109" s="3" t="s">
        <v>84</v>
      </c>
      <c r="N1109" s="3" t="s">
        <v>1381</v>
      </c>
      <c r="O1109" s="10" t="s">
        <v>62</v>
      </c>
      <c r="P1109" s="20" t="s">
        <v>4663</v>
      </c>
      <c r="Q1109" s="21"/>
      <c r="R1109" s="21"/>
      <c r="S1109" s="21"/>
      <c r="T1109" s="25"/>
      <c r="U1109" s="7" t="s">
        <v>4664</v>
      </c>
      <c r="V1109" s="12"/>
      <c r="W1109" s="5"/>
      <c r="X1109" s="5" t="str">
        <f t="shared" si="151"/>
        <v>
</v>
      </c>
      <c r="Y1109" s="12"/>
      <c r="Z1109" s="5"/>
      <c r="AA1109" s="5" t="str">
        <f t="shared" si="152"/>
        <v>
</v>
      </c>
      <c r="AB1109" s="12"/>
      <c r="AC1109" s="12"/>
      <c r="AD1109" s="5" t="str">
        <f t="shared" si="153"/>
        <v>
</v>
      </c>
      <c r="AE1109" s="12"/>
      <c r="AF1109" s="12"/>
      <c r="AG1109" s="12" t="str">
        <f t="shared" si="154"/>
        <v>
</v>
      </c>
      <c r="AH1109" s="12">
        <v>0.0</v>
      </c>
      <c r="AI1109" s="12" t="str">
        <f t="shared" si="155"/>
        <v>Other</v>
      </c>
      <c r="AJ1109" s="12" t="str">
        <f t="shared" si="156"/>
        <v>none</v>
      </c>
      <c r="AK1109" s="22" t="str">
        <f t="shared" si="157"/>
        <v/>
      </c>
      <c r="AL1109" s="23" t="str">
        <f t="shared" si="158"/>
        <v/>
      </c>
      <c r="AM1109" s="1" t="str">
        <f t="shared" si="159"/>
        <v/>
      </c>
      <c r="AN1109" s="2" t="b">
        <f t="shared" si="160"/>
        <v>0</v>
      </c>
      <c r="AO1109" s="1" t="b">
        <f t="shared" si="161"/>
        <v>0</v>
      </c>
      <c r="AP1109" s="1" t="str">
        <f t="shared" si="162"/>
        <v>no involvement</v>
      </c>
      <c r="AQ1109" s="1" t="b">
        <f t="shared" si="163"/>
        <v>0</v>
      </c>
      <c r="AR1109" s="1" t="b">
        <f t="shared" si="164"/>
        <v>0</v>
      </c>
      <c r="AS1109" s="1" t="b">
        <f t="shared" si="165"/>
        <v>0</v>
      </c>
      <c r="AT1109" s="1" t="str">
        <f t="shared" si="166"/>
        <v>None</v>
      </c>
      <c r="AU1109" s="1" t="b">
        <f t="shared" si="167"/>
        <v>0</v>
      </c>
      <c r="AV1109" s="1" t="b">
        <f t="shared" si="168"/>
        <v>0</v>
      </c>
      <c r="AW1109" s="1" t="str">
        <f t="shared" si="169"/>
        <v>None</v>
      </c>
      <c r="AX1109" s="1" t="b">
        <f t="shared" si="170"/>
        <v>0</v>
      </c>
      <c r="AY1109" s="1" t="b">
        <f t="shared" si="171"/>
        <v>0</v>
      </c>
      <c r="AZ1109" s="1" t="b">
        <f t="shared" si="172"/>
        <v>0</v>
      </c>
      <c r="BA1109" s="1" t="b">
        <f t="shared" si="173"/>
        <v>0</v>
      </c>
      <c r="BB1109" s="1" t="b">
        <f t="shared" si="174"/>
        <v>0</v>
      </c>
    </row>
    <row r="1110">
      <c r="A1110" s="16" t="s">
        <v>4665</v>
      </c>
      <c r="B1110" s="17">
        <v>42839.0</v>
      </c>
      <c r="C1110" s="4" t="s">
        <v>651</v>
      </c>
      <c r="D1110" s="3" t="s">
        <v>370</v>
      </c>
      <c r="E1110" s="3" t="s">
        <v>96</v>
      </c>
      <c r="F1110" s="18" t="s">
        <v>4666</v>
      </c>
      <c r="G1110" s="6"/>
      <c r="H1110" s="6"/>
      <c r="I1110" s="7" t="s">
        <v>4667</v>
      </c>
      <c r="J1110" s="27"/>
      <c r="K1110" s="19" t="s">
        <v>83</v>
      </c>
      <c r="L1110" s="3" t="s">
        <v>146</v>
      </c>
      <c r="M1110" s="3" t="s">
        <v>84</v>
      </c>
      <c r="N1110" s="3" t="s">
        <v>1381</v>
      </c>
      <c r="O1110" s="3" t="s">
        <v>4668</v>
      </c>
      <c r="P1110" s="20" t="s">
        <v>4669</v>
      </c>
      <c r="Q1110" s="36"/>
      <c r="R1110" s="21"/>
      <c r="S1110" s="21"/>
      <c r="T1110" s="7" t="s">
        <v>4670</v>
      </c>
      <c r="U1110" s="7" t="s">
        <v>4671</v>
      </c>
      <c r="V1110" s="5" t="s">
        <v>179</v>
      </c>
      <c r="W1110" s="5" t="s">
        <v>69</v>
      </c>
      <c r="X1110" s="5" t="str">
        <f t="shared" si="151"/>
        <v>school administration
clean up/cover up</v>
      </c>
      <c r="Y1110" s="5"/>
      <c r="Z1110" s="5"/>
      <c r="AA1110" s="5" t="str">
        <f t="shared" si="152"/>
        <v>
</v>
      </c>
      <c r="AB1110" s="12"/>
      <c r="AC1110" s="12"/>
      <c r="AD1110" s="5" t="str">
        <f t="shared" si="153"/>
        <v>
</v>
      </c>
      <c r="AE1110" s="12"/>
      <c r="AF1110" s="12"/>
      <c r="AG1110" s="12" t="str">
        <f t="shared" si="154"/>
        <v>
</v>
      </c>
      <c r="AH1110" s="12">
        <v>1.0</v>
      </c>
      <c r="AI1110" s="12" t="str">
        <f t="shared" si="155"/>
        <v>Graffiti</v>
      </c>
      <c r="AJ1110" s="12" t="str">
        <f t="shared" si="156"/>
        <v>graffiti</v>
      </c>
      <c r="AK1110" s="22" t="str">
        <f t="shared" si="157"/>
        <v>clean up/cover up</v>
      </c>
      <c r="AL1110" s="39" t="str">
        <f t="shared" si="158"/>
        <v>clean up/cover up</v>
      </c>
      <c r="AM1110" s="1" t="str">
        <f t="shared" si="159"/>
        <v/>
      </c>
      <c r="AN1110" s="2" t="b">
        <f t="shared" si="160"/>
        <v>0</v>
      </c>
      <c r="AO1110" s="1" t="b">
        <f t="shared" si="161"/>
        <v>0</v>
      </c>
      <c r="AP1110" s="1" t="str">
        <f t="shared" si="162"/>
        <v>no involvement</v>
      </c>
      <c r="AQ1110" s="1" t="b">
        <f t="shared" si="163"/>
        <v>0</v>
      </c>
      <c r="AR1110" s="1" t="b">
        <f t="shared" si="164"/>
        <v>0</v>
      </c>
      <c r="AS1110" s="1" t="b">
        <f t="shared" si="165"/>
        <v>1</v>
      </c>
      <c r="AT1110" s="1" t="str">
        <f t="shared" si="166"/>
        <v>school administration</v>
      </c>
      <c r="AU1110" s="1" t="b">
        <f t="shared" si="167"/>
        <v>0</v>
      </c>
      <c r="AV1110" s="1" t="b">
        <f t="shared" si="168"/>
        <v>0</v>
      </c>
      <c r="AW1110" s="1" t="str">
        <f t="shared" si="169"/>
        <v>None</v>
      </c>
      <c r="AX1110" s="1" t="b">
        <f t="shared" si="170"/>
        <v>0</v>
      </c>
      <c r="AY1110" s="1" t="b">
        <f t="shared" si="171"/>
        <v>0</v>
      </c>
      <c r="AZ1110" s="1" t="b">
        <f t="shared" si="172"/>
        <v>0</v>
      </c>
      <c r="BA1110" s="1" t="b">
        <f t="shared" si="173"/>
        <v>0</v>
      </c>
      <c r="BB1110" s="1" t="b">
        <f t="shared" si="174"/>
        <v>1</v>
      </c>
    </row>
    <row r="1111">
      <c r="A1111" s="16" t="s">
        <v>4672</v>
      </c>
      <c r="B1111" s="17">
        <v>42842.0</v>
      </c>
      <c r="C1111" s="4" t="s">
        <v>1994</v>
      </c>
      <c r="D1111" s="3" t="s">
        <v>74</v>
      </c>
      <c r="E1111" s="3" t="s">
        <v>53</v>
      </c>
      <c r="F1111" s="18" t="s">
        <v>82</v>
      </c>
      <c r="G1111" s="6"/>
      <c r="H1111" s="6"/>
      <c r="I1111" s="25"/>
      <c r="J1111" s="27"/>
      <c r="K1111" s="19" t="s">
        <v>83</v>
      </c>
      <c r="L1111" s="3" t="s">
        <v>59</v>
      </c>
      <c r="M1111" s="3" t="s">
        <v>84</v>
      </c>
      <c r="N1111" s="3" t="s">
        <v>1381</v>
      </c>
      <c r="O1111" s="3" t="s">
        <v>468</v>
      </c>
      <c r="P1111" s="74"/>
      <c r="Q1111" s="21"/>
      <c r="R1111" s="21"/>
      <c r="S1111" s="21"/>
      <c r="T1111" s="7" t="s">
        <v>4673</v>
      </c>
      <c r="U1111" s="25"/>
      <c r="V1111" s="5" t="s">
        <v>78</v>
      </c>
      <c r="W1111" s="5" t="s">
        <v>69</v>
      </c>
      <c r="X1111" s="5" t="str">
        <f t="shared" si="151"/>
        <v>parks department
clean up/cover up</v>
      </c>
      <c r="Y1111" s="5" t="s">
        <v>70</v>
      </c>
      <c r="Z1111" s="5" t="s">
        <v>71</v>
      </c>
      <c r="AA1111" s="5" t="str">
        <f t="shared" si="152"/>
        <v>police/sheriff
other</v>
      </c>
      <c r="AB1111" s="12"/>
      <c r="AC1111" s="12"/>
      <c r="AD1111" s="5" t="str">
        <f t="shared" si="153"/>
        <v>
</v>
      </c>
      <c r="AE1111" s="12"/>
      <c r="AF1111" s="12"/>
      <c r="AG1111" s="12" t="str">
        <f t="shared" si="154"/>
        <v>
</v>
      </c>
      <c r="AH1111" s="12">
        <v>2.0</v>
      </c>
      <c r="AI1111" s="12" t="str">
        <f t="shared" si="155"/>
        <v>Other</v>
      </c>
      <c r="AJ1111" s="12" t="str">
        <f t="shared" si="156"/>
        <v>none</v>
      </c>
      <c r="AK1111" s="22" t="str">
        <f t="shared" si="157"/>
        <v>clean up/cover up, other</v>
      </c>
      <c r="AL1111" s="23" t="str">
        <f t="shared" si="158"/>
        <v>parks department, police/sheriff</v>
      </c>
      <c r="AM1111" s="1" t="str">
        <f t="shared" si="159"/>
        <v/>
      </c>
      <c r="AN1111" s="2" t="b">
        <f t="shared" si="160"/>
        <v>0</v>
      </c>
      <c r="AO1111" s="1" t="b">
        <f t="shared" si="161"/>
        <v>1</v>
      </c>
      <c r="AP1111" s="1" t="str">
        <f t="shared" si="162"/>
        <v>other</v>
      </c>
      <c r="AQ1111" s="1" t="b">
        <f t="shared" si="163"/>
        <v>0</v>
      </c>
      <c r="AR1111" s="1" t="b">
        <f t="shared" si="164"/>
        <v>0</v>
      </c>
      <c r="AS1111" s="1" t="b">
        <f t="shared" si="165"/>
        <v>1</v>
      </c>
      <c r="AT1111" s="1" t="str">
        <f t="shared" si="166"/>
        <v>parks department</v>
      </c>
      <c r="AU1111" s="1" t="b">
        <f t="shared" si="167"/>
        <v>0</v>
      </c>
      <c r="AV1111" s="1" t="b">
        <f t="shared" si="168"/>
        <v>1</v>
      </c>
      <c r="AW1111" s="1" t="str">
        <f t="shared" si="169"/>
        <v>police/sheriff</v>
      </c>
      <c r="AX1111" s="1" t="b">
        <f t="shared" si="170"/>
        <v>0</v>
      </c>
      <c r="AY1111" s="1" t="b">
        <f t="shared" si="171"/>
        <v>0</v>
      </c>
      <c r="AZ1111" s="1" t="b">
        <f t="shared" si="172"/>
        <v>0</v>
      </c>
      <c r="BA1111" s="1" t="b">
        <f t="shared" si="173"/>
        <v>0</v>
      </c>
      <c r="BB1111" s="1" t="b">
        <f t="shared" si="174"/>
        <v>1</v>
      </c>
    </row>
    <row r="1112">
      <c r="A1112" s="16" t="s">
        <v>4674</v>
      </c>
      <c r="B1112" s="17">
        <v>42845.0</v>
      </c>
      <c r="C1112" s="4" t="s">
        <v>3183</v>
      </c>
      <c r="D1112" s="3" t="s">
        <v>74</v>
      </c>
      <c r="E1112" s="3" t="s">
        <v>96</v>
      </c>
      <c r="F1112" s="18" t="s">
        <v>54</v>
      </c>
      <c r="G1112" s="6" t="s">
        <v>115</v>
      </c>
      <c r="H1112" s="6"/>
      <c r="I1112" s="25"/>
      <c r="J1112" s="27"/>
      <c r="K1112" s="19" t="s">
        <v>83</v>
      </c>
      <c r="L1112" s="3" t="s">
        <v>146</v>
      </c>
      <c r="M1112" s="3" t="s">
        <v>4675</v>
      </c>
      <c r="N1112" s="3" t="s">
        <v>1381</v>
      </c>
      <c r="O1112" s="3" t="s">
        <v>4676</v>
      </c>
      <c r="P1112" s="74"/>
      <c r="Q1112" s="21"/>
      <c r="R1112" s="21"/>
      <c r="S1112" s="3" t="s">
        <v>88</v>
      </c>
      <c r="T1112" s="7" t="s">
        <v>561</v>
      </c>
      <c r="U1112" s="7" t="s">
        <v>4677</v>
      </c>
      <c r="V1112" s="5" t="s">
        <v>70</v>
      </c>
      <c r="W1112" s="5" t="s">
        <v>71</v>
      </c>
      <c r="X1112" s="5" t="str">
        <f t="shared" si="151"/>
        <v>police/sheriff
other</v>
      </c>
      <c r="Y1112" s="12"/>
      <c r="Z1112" s="5"/>
      <c r="AA1112" s="5" t="str">
        <f t="shared" si="152"/>
        <v>
</v>
      </c>
      <c r="AB1112" s="12"/>
      <c r="AC1112" s="12"/>
      <c r="AD1112" s="5" t="str">
        <f t="shared" si="153"/>
        <v>
</v>
      </c>
      <c r="AE1112" s="12"/>
      <c r="AF1112" s="12"/>
      <c r="AG1112" s="12" t="str">
        <f t="shared" si="154"/>
        <v>
</v>
      </c>
      <c r="AH1112" s="12">
        <v>1.0</v>
      </c>
      <c r="AI1112" s="12" t="str">
        <f t="shared" si="155"/>
        <v>Vandalism</v>
      </c>
      <c r="AJ1112" s="12" t="str">
        <f t="shared" si="156"/>
        <v>vandalism</v>
      </c>
      <c r="AK1112" s="22" t="str">
        <f t="shared" si="157"/>
        <v>other</v>
      </c>
      <c r="AL1112" s="23" t="str">
        <f t="shared" si="158"/>
        <v>other</v>
      </c>
      <c r="AM1112" s="1" t="str">
        <f t="shared" si="159"/>
        <v/>
      </c>
      <c r="AN1112" s="2" t="b">
        <f t="shared" si="160"/>
        <v>0</v>
      </c>
      <c r="AO1112" s="1" t="b">
        <f t="shared" si="161"/>
        <v>1</v>
      </c>
      <c r="AP1112" s="1" t="str">
        <f t="shared" si="162"/>
        <v>other</v>
      </c>
      <c r="AQ1112" s="1" t="b">
        <f t="shared" si="163"/>
        <v>0</v>
      </c>
      <c r="AR1112" s="1" t="b">
        <f t="shared" si="164"/>
        <v>0</v>
      </c>
      <c r="AS1112" s="1" t="b">
        <f t="shared" si="165"/>
        <v>0</v>
      </c>
      <c r="AT1112" s="1" t="str">
        <f t="shared" si="166"/>
        <v>None</v>
      </c>
      <c r="AU1112" s="1" t="b">
        <f t="shared" si="167"/>
        <v>0</v>
      </c>
      <c r="AV1112" s="1" t="b">
        <f t="shared" si="168"/>
        <v>1</v>
      </c>
      <c r="AW1112" s="1" t="str">
        <f t="shared" si="169"/>
        <v>police/sheriff</v>
      </c>
      <c r="AX1112" s="1" t="b">
        <f t="shared" si="170"/>
        <v>0</v>
      </c>
      <c r="AY1112" s="1" t="b">
        <f t="shared" si="171"/>
        <v>0</v>
      </c>
      <c r="AZ1112" s="1" t="b">
        <f t="shared" si="172"/>
        <v>0</v>
      </c>
      <c r="BA1112" s="1" t="b">
        <f t="shared" si="173"/>
        <v>0</v>
      </c>
      <c r="BB1112" s="1" t="b">
        <f t="shared" si="174"/>
        <v>1</v>
      </c>
    </row>
    <row r="1113">
      <c r="A1113" s="16" t="s">
        <v>4678</v>
      </c>
      <c r="B1113" s="17">
        <v>42850.0</v>
      </c>
      <c r="C1113" s="4" t="s">
        <v>4679</v>
      </c>
      <c r="D1113" s="3" t="s">
        <v>333</v>
      </c>
      <c r="E1113" s="3" t="s">
        <v>53</v>
      </c>
      <c r="F1113" s="18" t="s">
        <v>1263</v>
      </c>
      <c r="G1113" s="6"/>
      <c r="H1113" s="6"/>
      <c r="I1113" s="25"/>
      <c r="J1113" s="27"/>
      <c r="K1113" s="19" t="s">
        <v>83</v>
      </c>
      <c r="L1113" s="3" t="s">
        <v>2201</v>
      </c>
      <c r="M1113" s="3" t="s">
        <v>84</v>
      </c>
      <c r="N1113" s="3" t="s">
        <v>1381</v>
      </c>
      <c r="O1113" s="10" t="s">
        <v>62</v>
      </c>
      <c r="P1113" s="20" t="s">
        <v>4680</v>
      </c>
      <c r="Q1113" s="21"/>
      <c r="R1113" s="3"/>
      <c r="S1113" s="21"/>
      <c r="T1113" s="7" t="s">
        <v>4681</v>
      </c>
      <c r="U1113" s="7" t="s">
        <v>4682</v>
      </c>
      <c r="V1113" s="5" t="s">
        <v>78</v>
      </c>
      <c r="W1113" s="5" t="s">
        <v>69</v>
      </c>
      <c r="X1113" s="5" t="str">
        <f t="shared" si="151"/>
        <v>parks department
clean up/cover up</v>
      </c>
      <c r="Y1113" s="12"/>
      <c r="Z1113" s="5"/>
      <c r="AA1113" s="5" t="str">
        <f t="shared" si="152"/>
        <v>
</v>
      </c>
      <c r="AB1113" s="12"/>
      <c r="AC1113" s="12"/>
      <c r="AD1113" s="5" t="str">
        <f t="shared" si="153"/>
        <v>
</v>
      </c>
      <c r="AE1113" s="12"/>
      <c r="AF1113" s="12"/>
      <c r="AG1113" s="12" t="str">
        <f t="shared" si="154"/>
        <v>
</v>
      </c>
      <c r="AH1113" s="12">
        <v>1.0</v>
      </c>
      <c r="AI1113" s="12" t="str">
        <f t="shared" si="155"/>
        <v>Graffiti</v>
      </c>
      <c r="AJ1113" s="12" t="str">
        <f t="shared" si="156"/>
        <v>graffiti</v>
      </c>
      <c r="AK1113" s="22" t="str">
        <f t="shared" si="157"/>
        <v>clean up/cover up</v>
      </c>
      <c r="AL1113" s="23" t="str">
        <f t="shared" si="158"/>
        <v>clean up/cover up</v>
      </c>
      <c r="AM1113" s="1" t="str">
        <f t="shared" si="159"/>
        <v/>
      </c>
      <c r="AN1113" s="2" t="b">
        <f t="shared" si="160"/>
        <v>0</v>
      </c>
      <c r="AO1113" s="1" t="b">
        <f t="shared" si="161"/>
        <v>0</v>
      </c>
      <c r="AP1113" s="1" t="str">
        <f t="shared" si="162"/>
        <v>no involvement</v>
      </c>
      <c r="AQ1113" s="1" t="b">
        <f t="shared" si="163"/>
        <v>0</v>
      </c>
      <c r="AR1113" s="1" t="b">
        <f t="shared" si="164"/>
        <v>0</v>
      </c>
      <c r="AS1113" s="1" t="b">
        <f t="shared" si="165"/>
        <v>1</v>
      </c>
      <c r="AT1113" s="1" t="str">
        <f t="shared" si="166"/>
        <v>parks department</v>
      </c>
      <c r="AU1113" s="1" t="b">
        <f t="shared" si="167"/>
        <v>0</v>
      </c>
      <c r="AV1113" s="1" t="b">
        <f t="shared" si="168"/>
        <v>0</v>
      </c>
      <c r="AW1113" s="1" t="str">
        <f t="shared" si="169"/>
        <v>None</v>
      </c>
      <c r="AX1113" s="1" t="b">
        <f t="shared" si="170"/>
        <v>0</v>
      </c>
      <c r="AY1113" s="1" t="b">
        <f t="shared" si="171"/>
        <v>0</v>
      </c>
      <c r="AZ1113" s="1" t="b">
        <f t="shared" si="172"/>
        <v>0</v>
      </c>
      <c r="BA1113" s="1" t="b">
        <f t="shared" si="173"/>
        <v>0</v>
      </c>
      <c r="BB1113" s="1" t="b">
        <f t="shared" si="174"/>
        <v>1</v>
      </c>
    </row>
    <row r="1114">
      <c r="A1114" s="16" t="s">
        <v>4683</v>
      </c>
      <c r="B1114" s="17">
        <v>42853.0</v>
      </c>
      <c r="C1114" s="4" t="s">
        <v>4684</v>
      </c>
      <c r="D1114" s="3" t="s">
        <v>81</v>
      </c>
      <c r="E1114" s="3" t="s">
        <v>53</v>
      </c>
      <c r="F1114" s="18" t="s">
        <v>82</v>
      </c>
      <c r="G1114" s="6"/>
      <c r="H1114" s="6"/>
      <c r="I1114" s="25"/>
      <c r="J1114" s="27"/>
      <c r="K1114" s="19" t="s">
        <v>83</v>
      </c>
      <c r="L1114" s="3" t="s">
        <v>59</v>
      </c>
      <c r="M1114" s="3" t="s">
        <v>84</v>
      </c>
      <c r="N1114" s="3" t="s">
        <v>1381</v>
      </c>
      <c r="O1114" s="10" t="s">
        <v>62</v>
      </c>
      <c r="P1114" s="20" t="s">
        <v>4685</v>
      </c>
      <c r="Q1114" s="21"/>
      <c r="R1114" s="21"/>
      <c r="S1114" s="21"/>
      <c r="T1114" s="7" t="s">
        <v>4686</v>
      </c>
      <c r="U1114" s="7" t="s">
        <v>4687</v>
      </c>
      <c r="V1114" s="5" t="s">
        <v>70</v>
      </c>
      <c r="W1114" s="5" t="s">
        <v>42</v>
      </c>
      <c r="X1114" s="5" t="str">
        <f t="shared" si="151"/>
        <v>police/sheriff
suspension/denial of access to space</v>
      </c>
      <c r="Y1114" s="12"/>
      <c r="Z1114" s="5"/>
      <c r="AA1114" s="5" t="str">
        <f t="shared" si="152"/>
        <v>
</v>
      </c>
      <c r="AB1114" s="12"/>
      <c r="AC1114" s="12"/>
      <c r="AD1114" s="5" t="str">
        <f t="shared" si="153"/>
        <v>
</v>
      </c>
      <c r="AE1114" s="12"/>
      <c r="AF1114" s="12"/>
      <c r="AG1114" s="12" t="str">
        <f t="shared" si="154"/>
        <v>
</v>
      </c>
      <c r="AH1114" s="12">
        <v>1.0</v>
      </c>
      <c r="AI1114" s="12" t="str">
        <f t="shared" si="155"/>
        <v>Other</v>
      </c>
      <c r="AJ1114" s="12" t="str">
        <f t="shared" si="156"/>
        <v>none</v>
      </c>
      <c r="AK1114" s="22" t="str">
        <f t="shared" si="157"/>
        <v>suspension/denial of access to space</v>
      </c>
      <c r="AL1114" s="23" t="str">
        <f t="shared" si="158"/>
        <v>suspension/denial of access to space</v>
      </c>
      <c r="AM1114" s="1" t="str">
        <f t="shared" si="159"/>
        <v/>
      </c>
      <c r="AN1114" s="2" t="b">
        <f t="shared" si="160"/>
        <v>0</v>
      </c>
      <c r="AO1114" s="1" t="b">
        <f t="shared" si="161"/>
        <v>1</v>
      </c>
      <c r="AP1114" s="1" t="str">
        <f t="shared" si="162"/>
        <v>suspension/denial of access to space</v>
      </c>
      <c r="AQ1114" s="1" t="b">
        <f t="shared" si="163"/>
        <v>0</v>
      </c>
      <c r="AR1114" s="1" t="b">
        <f t="shared" si="164"/>
        <v>0</v>
      </c>
      <c r="AS1114" s="1" t="b">
        <f t="shared" si="165"/>
        <v>0</v>
      </c>
      <c r="AT1114" s="1" t="str">
        <f t="shared" si="166"/>
        <v>None</v>
      </c>
      <c r="AU1114" s="1" t="b">
        <f t="shared" si="167"/>
        <v>1</v>
      </c>
      <c r="AV1114" s="1" t="b">
        <f t="shared" si="168"/>
        <v>0</v>
      </c>
      <c r="AW1114" s="1" t="str">
        <f t="shared" si="169"/>
        <v>None</v>
      </c>
      <c r="AX1114" s="1" t="b">
        <f t="shared" si="170"/>
        <v>0</v>
      </c>
      <c r="AY1114" s="1" t="b">
        <f t="shared" si="171"/>
        <v>0</v>
      </c>
      <c r="AZ1114" s="1" t="b">
        <f t="shared" si="172"/>
        <v>0</v>
      </c>
      <c r="BA1114" s="1" t="b">
        <f t="shared" si="173"/>
        <v>0</v>
      </c>
      <c r="BB1114" s="1" t="b">
        <f t="shared" si="174"/>
        <v>1</v>
      </c>
    </row>
    <row r="1115">
      <c r="A1115" s="16" t="s">
        <v>4688</v>
      </c>
      <c r="B1115" s="17">
        <v>42855.0</v>
      </c>
      <c r="C1115" s="4" t="s">
        <v>4689</v>
      </c>
      <c r="D1115" s="3" t="s">
        <v>618</v>
      </c>
      <c r="E1115" s="3" t="s">
        <v>53</v>
      </c>
      <c r="F1115" s="18" t="s">
        <v>54</v>
      </c>
      <c r="G1115" s="6"/>
      <c r="H1115" s="6"/>
      <c r="I1115" s="25"/>
      <c r="J1115" s="27"/>
      <c r="K1115" s="19" t="s">
        <v>83</v>
      </c>
      <c r="L1115" s="3" t="s">
        <v>59</v>
      </c>
      <c r="M1115" s="3" t="s">
        <v>84</v>
      </c>
      <c r="N1115" s="3" t="s">
        <v>1381</v>
      </c>
      <c r="O1115" s="3" t="s">
        <v>213</v>
      </c>
      <c r="P1115" s="20" t="s">
        <v>4690</v>
      </c>
      <c r="Q1115" s="36"/>
      <c r="R1115" s="21"/>
      <c r="S1115" s="21"/>
      <c r="T1115" s="7" t="s">
        <v>4691</v>
      </c>
      <c r="U1115" s="25"/>
      <c r="V1115" s="5" t="s">
        <v>78</v>
      </c>
      <c r="W1115" s="5" t="s">
        <v>69</v>
      </c>
      <c r="X1115" s="5" t="str">
        <f t="shared" si="151"/>
        <v>parks department
clean up/cover up</v>
      </c>
      <c r="Y1115" s="12"/>
      <c r="Z1115" s="5"/>
      <c r="AA1115" s="5" t="str">
        <f t="shared" si="152"/>
        <v>
</v>
      </c>
      <c r="AB1115" s="12"/>
      <c r="AC1115" s="12"/>
      <c r="AD1115" s="5" t="str">
        <f t="shared" si="153"/>
        <v>
</v>
      </c>
      <c r="AE1115" s="12"/>
      <c r="AF1115" s="12"/>
      <c r="AG1115" s="12" t="str">
        <f t="shared" si="154"/>
        <v>
</v>
      </c>
      <c r="AH1115" s="12">
        <v>1.0</v>
      </c>
      <c r="AI1115" s="12" t="str">
        <f t="shared" si="155"/>
        <v>Vandalism</v>
      </c>
      <c r="AJ1115" s="12" t="str">
        <f t="shared" si="156"/>
        <v>vandalism</v>
      </c>
      <c r="AK1115" s="22" t="str">
        <f t="shared" si="157"/>
        <v>clean up/cover up</v>
      </c>
      <c r="AL1115" s="39" t="str">
        <f t="shared" si="158"/>
        <v>clean up/cover up</v>
      </c>
      <c r="AM1115" s="1" t="str">
        <f t="shared" si="159"/>
        <v/>
      </c>
      <c r="AN1115" s="2" t="b">
        <f t="shared" si="160"/>
        <v>0</v>
      </c>
      <c r="AO1115" s="1" t="b">
        <f t="shared" si="161"/>
        <v>0</v>
      </c>
      <c r="AP1115" s="1" t="str">
        <f t="shared" si="162"/>
        <v>no involvement</v>
      </c>
      <c r="AQ1115" s="1" t="b">
        <f t="shared" si="163"/>
        <v>0</v>
      </c>
      <c r="AR1115" s="1" t="b">
        <f t="shared" si="164"/>
        <v>0</v>
      </c>
      <c r="AS1115" s="1" t="b">
        <f t="shared" si="165"/>
        <v>1</v>
      </c>
      <c r="AT1115" s="1" t="str">
        <f t="shared" si="166"/>
        <v>parks department</v>
      </c>
      <c r="AU1115" s="1" t="b">
        <f t="shared" si="167"/>
        <v>0</v>
      </c>
      <c r="AV1115" s="1" t="b">
        <f t="shared" si="168"/>
        <v>0</v>
      </c>
      <c r="AW1115" s="1" t="str">
        <f t="shared" si="169"/>
        <v>None</v>
      </c>
      <c r="AX1115" s="1" t="b">
        <f t="shared" si="170"/>
        <v>0</v>
      </c>
      <c r="AY1115" s="1" t="b">
        <f t="shared" si="171"/>
        <v>0</v>
      </c>
      <c r="AZ1115" s="1" t="b">
        <f t="shared" si="172"/>
        <v>0</v>
      </c>
      <c r="BA1115" s="1" t="b">
        <f t="shared" si="173"/>
        <v>0</v>
      </c>
      <c r="BB1115" s="1" t="b">
        <f t="shared" si="174"/>
        <v>1</v>
      </c>
    </row>
    <row r="1116">
      <c r="A1116" s="16" t="s">
        <v>4692</v>
      </c>
      <c r="B1116" s="17">
        <v>42857.0</v>
      </c>
      <c r="C1116" s="4" t="s">
        <v>1035</v>
      </c>
      <c r="D1116" s="3" t="s">
        <v>1036</v>
      </c>
      <c r="E1116" s="3" t="s">
        <v>53</v>
      </c>
      <c r="F1116" s="18" t="s">
        <v>54</v>
      </c>
      <c r="G1116" s="6"/>
      <c r="H1116" s="6"/>
      <c r="I1116" s="7" t="s">
        <v>311</v>
      </c>
      <c r="J1116" s="27"/>
      <c r="K1116" s="19" t="s">
        <v>83</v>
      </c>
      <c r="L1116" s="3" t="s">
        <v>316</v>
      </c>
      <c r="M1116" s="3" t="s">
        <v>84</v>
      </c>
      <c r="N1116" s="3" t="s">
        <v>1381</v>
      </c>
      <c r="O1116" s="3" t="s">
        <v>214</v>
      </c>
      <c r="P1116" s="74"/>
      <c r="Q1116" s="21"/>
      <c r="R1116" s="21"/>
      <c r="S1116" s="21"/>
      <c r="T1116" s="7" t="s">
        <v>4693</v>
      </c>
      <c r="U1116" s="7" t="s">
        <v>4694</v>
      </c>
      <c r="V1116" s="5" t="s">
        <v>179</v>
      </c>
      <c r="W1116" s="5" t="s">
        <v>111</v>
      </c>
      <c r="X1116" s="5" t="str">
        <f t="shared" si="151"/>
        <v>school administration
letters/statements</v>
      </c>
      <c r="Y1116" s="5" t="s">
        <v>70</v>
      </c>
      <c r="Z1116" s="5" t="s">
        <v>71</v>
      </c>
      <c r="AA1116" s="5" t="str">
        <f t="shared" si="152"/>
        <v>police/sheriff
other</v>
      </c>
      <c r="AB1116" s="12"/>
      <c r="AC1116" s="12"/>
      <c r="AD1116" s="5" t="str">
        <f t="shared" si="153"/>
        <v>
</v>
      </c>
      <c r="AE1116" s="12"/>
      <c r="AF1116" s="12"/>
      <c r="AG1116" s="12" t="str">
        <f t="shared" si="154"/>
        <v>
</v>
      </c>
      <c r="AH1116" s="12">
        <v>2.0</v>
      </c>
      <c r="AI1116" s="12" t="str">
        <f t="shared" si="155"/>
        <v>Vandalism</v>
      </c>
      <c r="AJ1116" s="12" t="str">
        <f t="shared" si="156"/>
        <v>vandalism</v>
      </c>
      <c r="AK1116" s="22" t="str">
        <f t="shared" si="157"/>
        <v>letters/statements, other</v>
      </c>
      <c r="AL1116" s="23" t="str">
        <f t="shared" si="158"/>
        <v>school administration, police/sheriff</v>
      </c>
      <c r="AM1116" s="1" t="str">
        <f t="shared" si="159"/>
        <v/>
      </c>
      <c r="AN1116" s="2" t="b">
        <f t="shared" si="160"/>
        <v>0</v>
      </c>
      <c r="AO1116" s="1" t="b">
        <f t="shared" si="161"/>
        <v>1</v>
      </c>
      <c r="AP1116" s="1" t="str">
        <f t="shared" si="162"/>
        <v>other</v>
      </c>
      <c r="AQ1116" s="1" t="b">
        <f t="shared" si="163"/>
        <v>0</v>
      </c>
      <c r="AR1116" s="1" t="b">
        <f t="shared" si="164"/>
        <v>1</v>
      </c>
      <c r="AS1116" s="1" t="b">
        <f t="shared" si="165"/>
        <v>0</v>
      </c>
      <c r="AT1116" s="1" t="str">
        <f t="shared" si="166"/>
        <v>None</v>
      </c>
      <c r="AU1116" s="1" t="b">
        <f t="shared" si="167"/>
        <v>0</v>
      </c>
      <c r="AV1116" s="1" t="b">
        <f t="shared" si="168"/>
        <v>1</v>
      </c>
      <c r="AW1116" s="1" t="str">
        <f t="shared" si="169"/>
        <v>police/sheriff</v>
      </c>
      <c r="AX1116" s="1" t="b">
        <f t="shared" si="170"/>
        <v>0</v>
      </c>
      <c r="AY1116" s="1" t="b">
        <f t="shared" si="171"/>
        <v>0</v>
      </c>
      <c r="AZ1116" s="1" t="b">
        <f t="shared" si="172"/>
        <v>0</v>
      </c>
      <c r="BA1116" s="1" t="b">
        <f t="shared" si="173"/>
        <v>0</v>
      </c>
      <c r="BB1116" s="1" t="b">
        <f t="shared" si="174"/>
        <v>1</v>
      </c>
    </row>
    <row r="1117">
      <c r="A1117" s="16" t="s">
        <v>4695</v>
      </c>
      <c r="B1117" s="17">
        <v>42861.0</v>
      </c>
      <c r="C1117" s="4" t="s">
        <v>2187</v>
      </c>
      <c r="D1117" s="3" t="s">
        <v>81</v>
      </c>
      <c r="E1117" s="3" t="s">
        <v>53</v>
      </c>
      <c r="F1117" s="18" t="s">
        <v>55</v>
      </c>
      <c r="G1117" s="6"/>
      <c r="H1117" s="6"/>
      <c r="I1117" s="25"/>
      <c r="J1117" s="104" t="s">
        <v>4696</v>
      </c>
      <c r="K1117" s="19" t="s">
        <v>83</v>
      </c>
      <c r="L1117" s="3" t="s">
        <v>517</v>
      </c>
      <c r="M1117" s="3" t="s">
        <v>84</v>
      </c>
      <c r="N1117" s="3" t="s">
        <v>1381</v>
      </c>
      <c r="O1117" s="85" t="s">
        <v>62</v>
      </c>
      <c r="P1117" s="74"/>
      <c r="Q1117" s="36"/>
      <c r="R1117" s="21"/>
      <c r="S1117" s="21"/>
      <c r="T1117" s="7" t="s">
        <v>4697</v>
      </c>
      <c r="U1117" s="25"/>
      <c r="V1117" s="5" t="s">
        <v>636</v>
      </c>
      <c r="W1117" s="5" t="s">
        <v>69</v>
      </c>
      <c r="X1117" s="5" t="str">
        <f t="shared" si="151"/>
        <v>homeowner/car owner
clean up/cover up</v>
      </c>
      <c r="Y1117" s="12"/>
      <c r="Z1117" s="5"/>
      <c r="AA1117" s="5" t="str">
        <f t="shared" si="152"/>
        <v>
</v>
      </c>
      <c r="AB1117" s="12"/>
      <c r="AC1117" s="12"/>
      <c r="AD1117" s="5" t="str">
        <f t="shared" si="153"/>
        <v>
</v>
      </c>
      <c r="AE1117" s="12"/>
      <c r="AF1117" s="12"/>
      <c r="AG1117" s="12" t="str">
        <f t="shared" si="154"/>
        <v>
</v>
      </c>
      <c r="AH1117" s="12">
        <v>1.0</v>
      </c>
      <c r="AI1117" s="12" t="str">
        <f t="shared" si="155"/>
        <v>Graffiti</v>
      </c>
      <c r="AJ1117" s="12" t="str">
        <f t="shared" si="156"/>
        <v>graffiti</v>
      </c>
      <c r="AK1117" s="22" t="str">
        <f t="shared" si="157"/>
        <v>clean up/cover up</v>
      </c>
      <c r="AL1117" s="39" t="str">
        <f t="shared" si="158"/>
        <v>clean up/cover up</v>
      </c>
      <c r="AM1117" s="1" t="str">
        <f t="shared" si="159"/>
        <v/>
      </c>
      <c r="AN1117" s="2" t="b">
        <f t="shared" si="160"/>
        <v>0</v>
      </c>
      <c r="AO1117" s="1" t="b">
        <f t="shared" si="161"/>
        <v>0</v>
      </c>
      <c r="AP1117" s="1" t="str">
        <f t="shared" si="162"/>
        <v>no involvement</v>
      </c>
      <c r="AQ1117" s="1" t="b">
        <f t="shared" si="163"/>
        <v>0</v>
      </c>
      <c r="AR1117" s="1" t="b">
        <f t="shared" si="164"/>
        <v>0</v>
      </c>
      <c r="AS1117" s="1" t="b">
        <f t="shared" si="165"/>
        <v>1</v>
      </c>
      <c r="AT1117" s="1" t="str">
        <f t="shared" si="166"/>
        <v>homeowner/car owner</v>
      </c>
      <c r="AU1117" s="1" t="b">
        <f t="shared" si="167"/>
        <v>0</v>
      </c>
      <c r="AV1117" s="1" t="b">
        <f t="shared" si="168"/>
        <v>0</v>
      </c>
      <c r="AW1117" s="1" t="str">
        <f t="shared" si="169"/>
        <v>None</v>
      </c>
      <c r="AX1117" s="1" t="b">
        <f t="shared" si="170"/>
        <v>0</v>
      </c>
      <c r="AY1117" s="1" t="b">
        <f t="shared" si="171"/>
        <v>0</v>
      </c>
      <c r="AZ1117" s="1" t="b">
        <f t="shared" si="172"/>
        <v>0</v>
      </c>
      <c r="BA1117" s="1" t="b">
        <f t="shared" si="173"/>
        <v>0</v>
      </c>
      <c r="BB1117" s="1" t="b">
        <f t="shared" si="174"/>
        <v>1</v>
      </c>
    </row>
    <row r="1118">
      <c r="A1118" s="16" t="s">
        <v>4698</v>
      </c>
      <c r="B1118" s="17">
        <v>42871.0</v>
      </c>
      <c r="C1118" s="4" t="s">
        <v>4699</v>
      </c>
      <c r="D1118" s="3" t="s">
        <v>1031</v>
      </c>
      <c r="E1118" s="3" t="s">
        <v>53</v>
      </c>
      <c r="F1118" s="18" t="s">
        <v>54</v>
      </c>
      <c r="G1118" s="6" t="s">
        <v>2082</v>
      </c>
      <c r="H1118" s="6"/>
      <c r="I1118" s="25"/>
      <c r="J1118" s="27"/>
      <c r="K1118" s="19" t="s">
        <v>83</v>
      </c>
      <c r="L1118" s="3" t="s">
        <v>59</v>
      </c>
      <c r="M1118" s="3" t="s">
        <v>3075</v>
      </c>
      <c r="N1118" s="3" t="s">
        <v>1381</v>
      </c>
      <c r="O1118" s="3" t="s">
        <v>4625</v>
      </c>
      <c r="P1118" s="20" t="s">
        <v>4700</v>
      </c>
      <c r="Q1118" s="36"/>
      <c r="R1118" s="21"/>
      <c r="S1118" s="21"/>
      <c r="T1118" s="25"/>
      <c r="U1118" s="25"/>
      <c r="V1118" s="12"/>
      <c r="W1118" s="5"/>
      <c r="X1118" s="5" t="str">
        <f t="shared" si="151"/>
        <v>
</v>
      </c>
      <c r="Y1118" s="12"/>
      <c r="Z1118" s="5"/>
      <c r="AA1118" s="5" t="str">
        <f t="shared" si="152"/>
        <v>
</v>
      </c>
      <c r="AB1118" s="12"/>
      <c r="AC1118" s="12"/>
      <c r="AD1118" s="5" t="str">
        <f t="shared" si="153"/>
        <v>
</v>
      </c>
      <c r="AE1118" s="12"/>
      <c r="AF1118" s="12"/>
      <c r="AG1118" s="12" t="str">
        <f t="shared" si="154"/>
        <v>
</v>
      </c>
      <c r="AH1118" s="12">
        <v>0.0</v>
      </c>
      <c r="AI1118" s="12" t="str">
        <f t="shared" si="155"/>
        <v>Vandalism</v>
      </c>
      <c r="AJ1118" s="12" t="str">
        <f t="shared" si="156"/>
        <v>vandalism</v>
      </c>
      <c r="AK1118" s="22" t="str">
        <f t="shared" si="157"/>
        <v/>
      </c>
      <c r="AL1118" s="39" t="str">
        <f t="shared" si="158"/>
        <v/>
      </c>
      <c r="AM1118" s="1" t="str">
        <f t="shared" si="159"/>
        <v/>
      </c>
      <c r="AN1118" s="2" t="b">
        <f t="shared" si="160"/>
        <v>0</v>
      </c>
      <c r="AO1118" s="1" t="b">
        <f t="shared" si="161"/>
        <v>0</v>
      </c>
      <c r="AP1118" s="1" t="str">
        <f t="shared" si="162"/>
        <v>no involvement</v>
      </c>
      <c r="AQ1118" s="1" t="b">
        <f t="shared" si="163"/>
        <v>0</v>
      </c>
      <c r="AR1118" s="1" t="b">
        <f t="shared" si="164"/>
        <v>0</v>
      </c>
      <c r="AS1118" s="1" t="b">
        <f t="shared" si="165"/>
        <v>0</v>
      </c>
      <c r="AT1118" s="1" t="str">
        <f t="shared" si="166"/>
        <v>None</v>
      </c>
      <c r="AU1118" s="1" t="b">
        <f t="shared" si="167"/>
        <v>0</v>
      </c>
      <c r="AV1118" s="1" t="b">
        <f t="shared" si="168"/>
        <v>0</v>
      </c>
      <c r="AW1118" s="1" t="str">
        <f t="shared" si="169"/>
        <v>None</v>
      </c>
      <c r="AX1118" s="1" t="b">
        <f t="shared" si="170"/>
        <v>0</v>
      </c>
      <c r="AY1118" s="1" t="b">
        <f t="shared" si="171"/>
        <v>0</v>
      </c>
      <c r="AZ1118" s="1" t="b">
        <f t="shared" si="172"/>
        <v>0</v>
      </c>
      <c r="BA1118" s="1" t="b">
        <f t="shared" si="173"/>
        <v>0</v>
      </c>
      <c r="BB1118" s="1" t="b">
        <f t="shared" si="174"/>
        <v>0</v>
      </c>
    </row>
    <row r="1119">
      <c r="A1119" s="16" t="s">
        <v>4701</v>
      </c>
      <c r="B1119" s="17">
        <v>42879.0</v>
      </c>
      <c r="C1119" s="4" t="s">
        <v>395</v>
      </c>
      <c r="D1119" s="3" t="s">
        <v>333</v>
      </c>
      <c r="E1119" s="3" t="s">
        <v>53</v>
      </c>
      <c r="F1119" s="18" t="s">
        <v>1756</v>
      </c>
      <c r="G1119" s="6"/>
      <c r="H1119" s="6"/>
      <c r="I1119" s="25"/>
      <c r="J1119" s="27"/>
      <c r="K1119" s="19" t="s">
        <v>83</v>
      </c>
      <c r="L1119" s="3" t="s">
        <v>146</v>
      </c>
      <c r="M1119" s="3" t="s">
        <v>2807</v>
      </c>
      <c r="N1119" s="3" t="s">
        <v>1381</v>
      </c>
      <c r="O1119" s="3" t="s">
        <v>4634</v>
      </c>
      <c r="P1119" s="20" t="s">
        <v>4702</v>
      </c>
      <c r="Q1119" s="21"/>
      <c r="R1119" s="21"/>
      <c r="S1119" s="21"/>
      <c r="T1119" s="7" t="s">
        <v>4703</v>
      </c>
      <c r="U1119" s="46" t="s">
        <v>4704</v>
      </c>
      <c r="V1119" s="5" t="s">
        <v>70</v>
      </c>
      <c r="W1119" s="5" t="s">
        <v>71</v>
      </c>
      <c r="X1119" s="5" t="str">
        <f t="shared" si="151"/>
        <v>police/sheriff
other</v>
      </c>
      <c r="Y1119" s="5" t="s">
        <v>109</v>
      </c>
      <c r="Z1119" s="5" t="s">
        <v>69</v>
      </c>
      <c r="AA1119" s="5" t="str">
        <f t="shared" si="152"/>
        <v>mayor/council member
clean up/cover up</v>
      </c>
      <c r="AB1119" s="12"/>
      <c r="AC1119" s="12"/>
      <c r="AD1119" s="5" t="str">
        <f t="shared" si="153"/>
        <v>
</v>
      </c>
      <c r="AE1119" s="12"/>
      <c r="AF1119" s="12"/>
      <c r="AG1119" s="12" t="str">
        <f t="shared" si="154"/>
        <v>
</v>
      </c>
      <c r="AH1119" s="12">
        <v>2.0</v>
      </c>
      <c r="AI1119" s="12" t="str">
        <f t="shared" si="155"/>
        <v>Other</v>
      </c>
      <c r="AJ1119" s="12" t="str">
        <f t="shared" si="156"/>
        <v>other</v>
      </c>
      <c r="AK1119" s="22" t="str">
        <f t="shared" si="157"/>
        <v>other, clean up/cover up</v>
      </c>
      <c r="AL1119" s="23" t="str">
        <f t="shared" si="158"/>
        <v>police/sheriff, mayor/council member</v>
      </c>
      <c r="AM1119" s="1" t="str">
        <f t="shared" si="159"/>
        <v/>
      </c>
      <c r="AN1119" s="2" t="b">
        <f t="shared" si="160"/>
        <v>0</v>
      </c>
      <c r="AO1119" s="1" t="b">
        <f t="shared" si="161"/>
        <v>1</v>
      </c>
      <c r="AP1119" s="1" t="str">
        <f t="shared" si="162"/>
        <v>other</v>
      </c>
      <c r="AQ1119" s="1" t="b">
        <f t="shared" si="163"/>
        <v>0</v>
      </c>
      <c r="AR1119" s="1" t="b">
        <f t="shared" si="164"/>
        <v>0</v>
      </c>
      <c r="AS1119" s="1" t="b">
        <f t="shared" si="165"/>
        <v>1</v>
      </c>
      <c r="AT1119" s="1" t="str">
        <f t="shared" si="166"/>
        <v>mayor/council member</v>
      </c>
      <c r="AU1119" s="1" t="b">
        <f t="shared" si="167"/>
        <v>0</v>
      </c>
      <c r="AV1119" s="1" t="b">
        <f t="shared" si="168"/>
        <v>1</v>
      </c>
      <c r="AW1119" s="1" t="str">
        <f t="shared" si="169"/>
        <v>police/sheriff</v>
      </c>
      <c r="AX1119" s="1" t="b">
        <f t="shared" si="170"/>
        <v>0</v>
      </c>
      <c r="AY1119" s="1" t="b">
        <f t="shared" si="171"/>
        <v>0</v>
      </c>
      <c r="AZ1119" s="1" t="b">
        <f t="shared" si="172"/>
        <v>0</v>
      </c>
      <c r="BA1119" s="1" t="b">
        <f t="shared" si="173"/>
        <v>0</v>
      </c>
      <c r="BB1119" s="1" t="b">
        <f t="shared" si="174"/>
        <v>1</v>
      </c>
    </row>
    <row r="1120">
      <c r="A1120" s="16" t="s">
        <v>4705</v>
      </c>
      <c r="B1120" s="17">
        <v>42885.0</v>
      </c>
      <c r="C1120" s="4" t="s">
        <v>1511</v>
      </c>
      <c r="D1120" s="3" t="s">
        <v>210</v>
      </c>
      <c r="E1120" s="3" t="s">
        <v>53</v>
      </c>
      <c r="F1120" s="18" t="s">
        <v>4706</v>
      </c>
      <c r="G1120" s="6"/>
      <c r="H1120" s="6"/>
      <c r="I1120" s="7" t="s">
        <v>4707</v>
      </c>
      <c r="J1120" s="27"/>
      <c r="K1120" s="19" t="s">
        <v>83</v>
      </c>
      <c r="L1120" s="3" t="s">
        <v>4708</v>
      </c>
      <c r="M1120" s="3" t="s">
        <v>84</v>
      </c>
      <c r="N1120" s="3" t="s">
        <v>1381</v>
      </c>
      <c r="O1120" s="3" t="s">
        <v>1473</v>
      </c>
      <c r="P1120" s="47" t="s">
        <v>4709</v>
      </c>
      <c r="Q1120" s="3" t="s">
        <v>134</v>
      </c>
      <c r="R1120" s="12"/>
      <c r="S1120" s="21"/>
      <c r="T1120" s="7" t="s">
        <v>4710</v>
      </c>
      <c r="U1120" s="7" t="s">
        <v>4711</v>
      </c>
      <c r="V1120" s="5" t="s">
        <v>68</v>
      </c>
      <c r="W1120" s="5" t="s">
        <v>69</v>
      </c>
      <c r="X1120" s="5" t="str">
        <f t="shared" si="151"/>
        <v>community members
clean up/cover up</v>
      </c>
      <c r="Y1120" s="5" t="s">
        <v>70</v>
      </c>
      <c r="Z1120" s="5" t="s">
        <v>71</v>
      </c>
      <c r="AA1120" s="5" t="str">
        <f t="shared" si="152"/>
        <v>police/sheriff
other</v>
      </c>
      <c r="AB1120" s="12"/>
      <c r="AC1120" s="12"/>
      <c r="AD1120" s="5" t="str">
        <f t="shared" si="153"/>
        <v>
</v>
      </c>
      <c r="AE1120" s="12"/>
      <c r="AF1120" s="12"/>
      <c r="AG1120" s="12" t="str">
        <f t="shared" si="154"/>
        <v>
</v>
      </c>
      <c r="AH1120" s="12">
        <v>2.0</v>
      </c>
      <c r="AI1120" s="12" t="str">
        <f t="shared" si="155"/>
        <v>Other</v>
      </c>
      <c r="AJ1120" s="12" t="str">
        <f t="shared" si="156"/>
        <v>other</v>
      </c>
      <c r="AK1120" s="22" t="str">
        <f t="shared" si="157"/>
        <v>clean up/cover up, other</v>
      </c>
      <c r="AL1120" s="23" t="str">
        <f t="shared" si="158"/>
        <v>community members, police/sheriff</v>
      </c>
      <c r="AM1120" s="1" t="str">
        <f t="shared" si="159"/>
        <v>Jewish Community</v>
      </c>
      <c r="AN1120" s="2" t="b">
        <f t="shared" si="160"/>
        <v>0</v>
      </c>
      <c r="AO1120" s="1" t="b">
        <f t="shared" si="161"/>
        <v>1</v>
      </c>
      <c r="AP1120" s="1" t="str">
        <f t="shared" si="162"/>
        <v>other</v>
      </c>
      <c r="AQ1120" s="1" t="b">
        <f t="shared" si="163"/>
        <v>0</v>
      </c>
      <c r="AR1120" s="1" t="b">
        <f t="shared" si="164"/>
        <v>0</v>
      </c>
      <c r="AS1120" s="1" t="b">
        <f t="shared" si="165"/>
        <v>1</v>
      </c>
      <c r="AT1120" s="1" t="str">
        <f t="shared" si="166"/>
        <v>community members</v>
      </c>
      <c r="AU1120" s="1" t="b">
        <f t="shared" si="167"/>
        <v>0</v>
      </c>
      <c r="AV1120" s="1" t="b">
        <f t="shared" si="168"/>
        <v>1</v>
      </c>
      <c r="AW1120" s="1" t="str">
        <f t="shared" si="169"/>
        <v>police/sheriff</v>
      </c>
      <c r="AX1120" s="1" t="b">
        <f t="shared" si="170"/>
        <v>0</v>
      </c>
      <c r="AY1120" s="1" t="b">
        <f t="shared" si="171"/>
        <v>0</v>
      </c>
      <c r="AZ1120" s="1" t="b">
        <f t="shared" si="172"/>
        <v>0</v>
      </c>
      <c r="BA1120" s="1" t="b">
        <f t="shared" si="173"/>
        <v>0</v>
      </c>
      <c r="BB1120" s="1" t="b">
        <f t="shared" si="174"/>
        <v>1</v>
      </c>
    </row>
    <row r="1121">
      <c r="A1121" s="16" t="s">
        <v>4712</v>
      </c>
      <c r="B1121" s="17">
        <v>42887.0</v>
      </c>
      <c r="C1121" s="4" t="s">
        <v>340</v>
      </c>
      <c r="D1121" s="3" t="s">
        <v>333</v>
      </c>
      <c r="E1121" s="3" t="s">
        <v>53</v>
      </c>
      <c r="F1121" s="18" t="s">
        <v>202</v>
      </c>
      <c r="G1121" s="6"/>
      <c r="H1121" s="6"/>
      <c r="I1121" s="25"/>
      <c r="J1121" s="27"/>
      <c r="K1121" s="19" t="s">
        <v>83</v>
      </c>
      <c r="L1121" s="3" t="s">
        <v>1329</v>
      </c>
      <c r="M1121" s="3" t="s">
        <v>84</v>
      </c>
      <c r="N1121" s="3" t="s">
        <v>1381</v>
      </c>
      <c r="O1121" s="3" t="s">
        <v>366</v>
      </c>
      <c r="P1121" s="20" t="s">
        <v>4713</v>
      </c>
      <c r="Q1121" s="21"/>
      <c r="R1121" s="21"/>
      <c r="S1121" s="21"/>
      <c r="T1121" s="7" t="s">
        <v>4714</v>
      </c>
      <c r="U1121" s="7" t="s">
        <v>4715</v>
      </c>
      <c r="V1121" s="5" t="s">
        <v>380</v>
      </c>
      <c r="W1121" s="5" t="s">
        <v>111</v>
      </c>
      <c r="X1121" s="5" t="str">
        <f t="shared" si="151"/>
        <v>representative/senator
letters/statements</v>
      </c>
      <c r="Y1121" s="5" t="s">
        <v>1453</v>
      </c>
      <c r="Z1121" s="5" t="s">
        <v>69</v>
      </c>
      <c r="AA1121" s="5" t="str">
        <f t="shared" si="152"/>
        <v>department of transportation
clean up/cover up</v>
      </c>
      <c r="AB1121" s="12"/>
      <c r="AC1121" s="12"/>
      <c r="AD1121" s="5" t="str">
        <f t="shared" si="153"/>
        <v>
</v>
      </c>
      <c r="AE1121" s="12"/>
      <c r="AF1121" s="12"/>
      <c r="AG1121" s="12" t="str">
        <f t="shared" si="154"/>
        <v>
</v>
      </c>
      <c r="AH1121" s="12">
        <v>2.0</v>
      </c>
      <c r="AI1121" s="12" t="str">
        <f t="shared" si="155"/>
        <v>Incident</v>
      </c>
      <c r="AJ1121" s="12" t="str">
        <f t="shared" si="156"/>
        <v>antisemitic-incident</v>
      </c>
      <c r="AK1121" s="22" t="str">
        <f t="shared" si="157"/>
        <v>letters/statements, clean up/cover up</v>
      </c>
      <c r="AL1121" s="23" t="str">
        <f t="shared" si="158"/>
        <v>representative/senator, department of transportation</v>
      </c>
      <c r="AM1121" s="1" t="str">
        <f t="shared" si="159"/>
        <v/>
      </c>
      <c r="AN1121" s="2" t="b">
        <f t="shared" si="160"/>
        <v>0</v>
      </c>
      <c r="AO1121" s="1" t="b">
        <f t="shared" si="161"/>
        <v>0</v>
      </c>
      <c r="AP1121" s="1" t="str">
        <f t="shared" si="162"/>
        <v>no involvement</v>
      </c>
      <c r="AQ1121" s="1" t="b">
        <f t="shared" si="163"/>
        <v>0</v>
      </c>
      <c r="AR1121" s="1" t="b">
        <f t="shared" si="164"/>
        <v>1</v>
      </c>
      <c r="AS1121" s="1" t="b">
        <f t="shared" si="165"/>
        <v>1</v>
      </c>
      <c r="AT1121" s="1" t="str">
        <f t="shared" si="166"/>
        <v>department of transportation</v>
      </c>
      <c r="AU1121" s="1" t="b">
        <f t="shared" si="167"/>
        <v>0</v>
      </c>
      <c r="AV1121" s="1" t="b">
        <f t="shared" si="168"/>
        <v>0</v>
      </c>
      <c r="AW1121" s="1" t="str">
        <f t="shared" si="169"/>
        <v>None</v>
      </c>
      <c r="AX1121" s="1" t="b">
        <f t="shared" si="170"/>
        <v>0</v>
      </c>
      <c r="AY1121" s="1" t="b">
        <f t="shared" si="171"/>
        <v>0</v>
      </c>
      <c r="AZ1121" s="1" t="b">
        <f t="shared" si="172"/>
        <v>0</v>
      </c>
      <c r="BA1121" s="1" t="b">
        <f t="shared" si="173"/>
        <v>0</v>
      </c>
      <c r="BB1121" s="1" t="b">
        <f t="shared" si="174"/>
        <v>1</v>
      </c>
    </row>
    <row r="1122">
      <c r="A1122" s="16" t="s">
        <v>4716</v>
      </c>
      <c r="B1122" s="17">
        <v>42888.0</v>
      </c>
      <c r="C1122" s="4" t="s">
        <v>4717</v>
      </c>
      <c r="D1122" s="3" t="s">
        <v>370</v>
      </c>
      <c r="E1122" s="3" t="s">
        <v>53</v>
      </c>
      <c r="F1122" s="18" t="s">
        <v>55</v>
      </c>
      <c r="G1122" s="6"/>
      <c r="H1122" s="6"/>
      <c r="I1122" s="25"/>
      <c r="J1122" s="27"/>
      <c r="K1122" s="19" t="s">
        <v>83</v>
      </c>
      <c r="L1122" s="3" t="s">
        <v>59</v>
      </c>
      <c r="M1122" s="3" t="s">
        <v>3075</v>
      </c>
      <c r="N1122" s="3" t="s">
        <v>1381</v>
      </c>
      <c r="O1122" s="3" t="s">
        <v>256</v>
      </c>
      <c r="P1122" s="74"/>
      <c r="Q1122" s="21"/>
      <c r="R1122" s="21"/>
      <c r="S1122" s="21"/>
      <c r="T1122" s="7" t="s">
        <v>4718</v>
      </c>
      <c r="U1122" s="7" t="s">
        <v>4719</v>
      </c>
      <c r="V1122" s="5" t="s">
        <v>68</v>
      </c>
      <c r="W1122" s="5" t="s">
        <v>69</v>
      </c>
      <c r="X1122" s="5" t="str">
        <f t="shared" si="151"/>
        <v>community members
clean up/cover up</v>
      </c>
      <c r="Y1122" s="12"/>
      <c r="Z1122" s="5"/>
      <c r="AA1122" s="5" t="str">
        <f t="shared" si="152"/>
        <v>
</v>
      </c>
      <c r="AB1122" s="12"/>
      <c r="AC1122" s="12"/>
      <c r="AD1122" s="5" t="str">
        <f t="shared" si="153"/>
        <v>
</v>
      </c>
      <c r="AE1122" s="12"/>
      <c r="AF1122" s="12"/>
      <c r="AG1122" s="12" t="str">
        <f t="shared" si="154"/>
        <v>
</v>
      </c>
      <c r="AH1122" s="12">
        <v>1.0</v>
      </c>
      <c r="AI1122" s="12" t="str">
        <f t="shared" si="155"/>
        <v>Graffiti</v>
      </c>
      <c r="AJ1122" s="12" t="str">
        <f t="shared" si="156"/>
        <v>graffiti</v>
      </c>
      <c r="AK1122" s="22" t="str">
        <f t="shared" si="157"/>
        <v>clean up/cover up</v>
      </c>
      <c r="AL1122" s="23" t="str">
        <f t="shared" si="158"/>
        <v>clean up/cover up</v>
      </c>
      <c r="AM1122" s="1" t="str">
        <f t="shared" si="159"/>
        <v/>
      </c>
      <c r="AN1122" s="2" t="b">
        <f t="shared" si="160"/>
        <v>0</v>
      </c>
      <c r="AO1122" s="1" t="b">
        <f t="shared" si="161"/>
        <v>0</v>
      </c>
      <c r="AP1122" s="1" t="str">
        <f t="shared" si="162"/>
        <v>no involvement</v>
      </c>
      <c r="AQ1122" s="1" t="b">
        <f t="shared" si="163"/>
        <v>0</v>
      </c>
      <c r="AR1122" s="1" t="b">
        <f t="shared" si="164"/>
        <v>0</v>
      </c>
      <c r="AS1122" s="1" t="b">
        <f t="shared" si="165"/>
        <v>1</v>
      </c>
      <c r="AT1122" s="1" t="str">
        <f t="shared" si="166"/>
        <v>community members</v>
      </c>
      <c r="AU1122" s="1" t="b">
        <f t="shared" si="167"/>
        <v>0</v>
      </c>
      <c r="AV1122" s="1" t="b">
        <f t="shared" si="168"/>
        <v>0</v>
      </c>
      <c r="AW1122" s="1" t="str">
        <f t="shared" si="169"/>
        <v>None</v>
      </c>
      <c r="AX1122" s="1" t="b">
        <f t="shared" si="170"/>
        <v>0</v>
      </c>
      <c r="AY1122" s="1" t="b">
        <f t="shared" si="171"/>
        <v>0</v>
      </c>
      <c r="AZ1122" s="1" t="b">
        <f t="shared" si="172"/>
        <v>0</v>
      </c>
      <c r="BA1122" s="1" t="b">
        <f t="shared" si="173"/>
        <v>0</v>
      </c>
      <c r="BB1122" s="1" t="b">
        <f t="shared" si="174"/>
        <v>1</v>
      </c>
    </row>
    <row r="1123">
      <c r="A1123" s="16" t="s">
        <v>4720</v>
      </c>
      <c r="B1123" s="17">
        <v>42915.0</v>
      </c>
      <c r="C1123" s="4" t="s">
        <v>4721</v>
      </c>
      <c r="D1123" s="3" t="s">
        <v>333</v>
      </c>
      <c r="E1123" s="3" t="s">
        <v>53</v>
      </c>
      <c r="F1123" s="18" t="s">
        <v>4722</v>
      </c>
      <c r="G1123" s="6"/>
      <c r="H1123" s="6"/>
      <c r="I1123" s="25"/>
      <c r="J1123" s="27"/>
      <c r="K1123" s="19" t="s">
        <v>83</v>
      </c>
      <c r="L1123" s="3" t="s">
        <v>146</v>
      </c>
      <c r="M1123" s="3" t="s">
        <v>4615</v>
      </c>
      <c r="N1123" s="3" t="s">
        <v>1381</v>
      </c>
      <c r="O1123" s="3" t="s">
        <v>326</v>
      </c>
      <c r="P1123" s="74"/>
      <c r="Q1123" s="45" t="s">
        <v>134</v>
      </c>
      <c r="R1123" s="42"/>
      <c r="S1123" s="21"/>
      <c r="T1123" s="25"/>
      <c r="U1123" s="120" t="s">
        <v>4723</v>
      </c>
      <c r="V1123" s="12"/>
      <c r="W1123" s="5"/>
      <c r="X1123" s="5" t="str">
        <f t="shared" si="151"/>
        <v>
</v>
      </c>
      <c r="Y1123" s="12"/>
      <c r="Z1123" s="5"/>
      <c r="AA1123" s="5" t="str">
        <f t="shared" si="152"/>
        <v>
</v>
      </c>
      <c r="AB1123" s="12"/>
      <c r="AC1123" s="12"/>
      <c r="AD1123" s="5" t="str">
        <f t="shared" si="153"/>
        <v>
</v>
      </c>
      <c r="AE1123" s="12"/>
      <c r="AF1123" s="12"/>
      <c r="AG1123" s="12" t="str">
        <f t="shared" si="154"/>
        <v>
</v>
      </c>
      <c r="AH1123" s="12">
        <v>0.0</v>
      </c>
      <c r="AI1123" s="12" t="str">
        <f t="shared" si="155"/>
        <v>Graffiti</v>
      </c>
      <c r="AJ1123" s="12" t="str">
        <f t="shared" si="156"/>
        <v>graffiti</v>
      </c>
      <c r="AK1123" s="22" t="str">
        <f t="shared" si="157"/>
        <v/>
      </c>
      <c r="AL1123" s="39" t="str">
        <f t="shared" si="158"/>
        <v/>
      </c>
      <c r="AM1123" s="1" t="str">
        <f t="shared" si="159"/>
        <v>Jewish Community</v>
      </c>
      <c r="AN1123" s="2" t="b">
        <f t="shared" si="160"/>
        <v>0</v>
      </c>
      <c r="AO1123" s="1" t="b">
        <f t="shared" si="161"/>
        <v>0</v>
      </c>
      <c r="AP1123" s="1" t="str">
        <f t="shared" si="162"/>
        <v>no involvement</v>
      </c>
      <c r="AQ1123" s="1" t="b">
        <f t="shared" si="163"/>
        <v>0</v>
      </c>
      <c r="AR1123" s="1" t="b">
        <f t="shared" si="164"/>
        <v>0</v>
      </c>
      <c r="AS1123" s="1" t="b">
        <f t="shared" si="165"/>
        <v>0</v>
      </c>
      <c r="AT1123" s="1" t="str">
        <f t="shared" si="166"/>
        <v>None</v>
      </c>
      <c r="AU1123" s="1" t="b">
        <f t="shared" si="167"/>
        <v>0</v>
      </c>
      <c r="AV1123" s="1" t="b">
        <f t="shared" si="168"/>
        <v>0</v>
      </c>
      <c r="AW1123" s="1" t="str">
        <f t="shared" si="169"/>
        <v>None</v>
      </c>
      <c r="AX1123" s="1" t="b">
        <f t="shared" si="170"/>
        <v>0</v>
      </c>
      <c r="AY1123" s="1" t="b">
        <f t="shared" si="171"/>
        <v>0</v>
      </c>
      <c r="AZ1123" s="1" t="b">
        <f t="shared" si="172"/>
        <v>0</v>
      </c>
      <c r="BA1123" s="1" t="b">
        <f t="shared" si="173"/>
        <v>0</v>
      </c>
      <c r="BB1123" s="1" t="b">
        <f t="shared" si="174"/>
        <v>0</v>
      </c>
    </row>
    <row r="1124">
      <c r="A1124" s="16" t="s">
        <v>4724</v>
      </c>
      <c r="B1124" s="17">
        <v>42922.0</v>
      </c>
      <c r="C1124" s="4" t="s">
        <v>2855</v>
      </c>
      <c r="D1124" s="3" t="s">
        <v>52</v>
      </c>
      <c r="E1124" s="3" t="s">
        <v>53</v>
      </c>
      <c r="F1124" s="18" t="s">
        <v>55</v>
      </c>
      <c r="G1124" s="6"/>
      <c r="H1124" s="6"/>
      <c r="I1124" s="25"/>
      <c r="J1124" s="27"/>
      <c r="K1124" s="19" t="s">
        <v>83</v>
      </c>
      <c r="L1124" s="3" t="s">
        <v>59</v>
      </c>
      <c r="M1124" s="3" t="s">
        <v>84</v>
      </c>
      <c r="N1124" s="3" t="s">
        <v>1381</v>
      </c>
      <c r="O1124" s="10" t="s">
        <v>62</v>
      </c>
      <c r="P1124" s="74"/>
      <c r="Q1124" s="21"/>
      <c r="R1124" s="21"/>
      <c r="S1124" s="21"/>
      <c r="T1124" s="25"/>
      <c r="U1124" s="7" t="s">
        <v>4725</v>
      </c>
      <c r="V1124" s="12"/>
      <c r="W1124" s="5"/>
      <c r="X1124" s="5" t="str">
        <f t="shared" si="151"/>
        <v>
</v>
      </c>
      <c r="Y1124" s="12"/>
      <c r="Z1124" s="12"/>
      <c r="AA1124" s="5" t="str">
        <f t="shared" si="152"/>
        <v>
</v>
      </c>
      <c r="AB1124" s="12"/>
      <c r="AC1124" s="12"/>
      <c r="AD1124" s="5" t="str">
        <f t="shared" si="153"/>
        <v>
</v>
      </c>
      <c r="AE1124" s="12"/>
      <c r="AF1124" s="12"/>
      <c r="AG1124" s="12" t="str">
        <f t="shared" si="154"/>
        <v>
</v>
      </c>
      <c r="AH1124" s="12">
        <v>0.0</v>
      </c>
      <c r="AI1124" s="12" t="str">
        <f t="shared" si="155"/>
        <v>Graffiti</v>
      </c>
      <c r="AJ1124" s="12" t="str">
        <f t="shared" si="156"/>
        <v>graffiti</v>
      </c>
      <c r="AK1124" s="22" t="str">
        <f t="shared" si="157"/>
        <v/>
      </c>
      <c r="AL1124" s="23" t="str">
        <f t="shared" si="158"/>
        <v/>
      </c>
      <c r="AM1124" s="1" t="str">
        <f t="shared" si="159"/>
        <v/>
      </c>
      <c r="AN1124" s="2" t="b">
        <f t="shared" si="160"/>
        <v>0</v>
      </c>
      <c r="AO1124" s="1" t="b">
        <f t="shared" si="161"/>
        <v>0</v>
      </c>
      <c r="AP1124" s="1" t="str">
        <f t="shared" si="162"/>
        <v>no involvement</v>
      </c>
      <c r="AQ1124" s="1" t="b">
        <f t="shared" si="163"/>
        <v>0</v>
      </c>
      <c r="AR1124" s="1" t="b">
        <f t="shared" si="164"/>
        <v>0</v>
      </c>
      <c r="AS1124" s="1" t="b">
        <f t="shared" si="165"/>
        <v>0</v>
      </c>
      <c r="AT1124" s="1" t="str">
        <f t="shared" si="166"/>
        <v>None</v>
      </c>
      <c r="AU1124" s="1" t="b">
        <f t="shared" si="167"/>
        <v>0</v>
      </c>
      <c r="AV1124" s="1" t="b">
        <f t="shared" si="168"/>
        <v>0</v>
      </c>
      <c r="AW1124" s="1" t="str">
        <f t="shared" si="169"/>
        <v>None</v>
      </c>
      <c r="AX1124" s="1" t="b">
        <f t="shared" si="170"/>
        <v>0</v>
      </c>
      <c r="AY1124" s="1" t="b">
        <f t="shared" si="171"/>
        <v>0</v>
      </c>
      <c r="AZ1124" s="1" t="b">
        <f t="shared" si="172"/>
        <v>0</v>
      </c>
      <c r="BA1124" s="1" t="b">
        <f t="shared" si="173"/>
        <v>0</v>
      </c>
      <c r="BB1124" s="1" t="b">
        <f t="shared" si="174"/>
        <v>0</v>
      </c>
    </row>
    <row r="1125">
      <c r="A1125" s="16" t="s">
        <v>4726</v>
      </c>
      <c r="B1125" s="17">
        <v>42924.0</v>
      </c>
      <c r="C1125" s="4" t="s">
        <v>340</v>
      </c>
      <c r="D1125" s="3" t="s">
        <v>333</v>
      </c>
      <c r="E1125" s="3" t="s">
        <v>53</v>
      </c>
      <c r="F1125" s="18" t="s">
        <v>54</v>
      </c>
      <c r="G1125" s="6"/>
      <c r="H1125" s="6"/>
      <c r="I1125" s="25"/>
      <c r="J1125" s="27"/>
      <c r="K1125" s="19" t="s">
        <v>83</v>
      </c>
      <c r="L1125" s="3" t="s">
        <v>1329</v>
      </c>
      <c r="M1125" s="3" t="s">
        <v>84</v>
      </c>
      <c r="N1125" s="3" t="s">
        <v>1381</v>
      </c>
      <c r="O1125" s="3" t="s">
        <v>366</v>
      </c>
      <c r="P1125" s="20" t="s">
        <v>4727</v>
      </c>
      <c r="Q1125" s="45" t="s">
        <v>134</v>
      </c>
      <c r="R1125" s="12"/>
      <c r="S1125" s="21"/>
      <c r="T1125" s="25"/>
      <c r="U1125" s="120" t="s">
        <v>4728</v>
      </c>
      <c r="V1125" s="12"/>
      <c r="W1125" s="5"/>
      <c r="X1125" s="5" t="str">
        <f t="shared" si="151"/>
        <v>
</v>
      </c>
      <c r="Y1125" s="12"/>
      <c r="Z1125" s="5"/>
      <c r="AA1125" s="5" t="str">
        <f t="shared" si="152"/>
        <v>
</v>
      </c>
      <c r="AB1125" s="12"/>
      <c r="AC1125" s="12"/>
      <c r="AD1125" s="5" t="str">
        <f t="shared" si="153"/>
        <v>
</v>
      </c>
      <c r="AE1125" s="12"/>
      <c r="AF1125" s="12"/>
      <c r="AG1125" s="12" t="str">
        <f t="shared" si="154"/>
        <v>
</v>
      </c>
      <c r="AH1125" s="12">
        <v>0.0</v>
      </c>
      <c r="AI1125" s="12" t="str">
        <f t="shared" si="155"/>
        <v>Vandalism</v>
      </c>
      <c r="AJ1125" s="12" t="str">
        <f t="shared" si="156"/>
        <v>vandalism</v>
      </c>
      <c r="AK1125" s="22" t="str">
        <f t="shared" si="157"/>
        <v/>
      </c>
      <c r="AL1125" s="39" t="str">
        <f t="shared" si="158"/>
        <v/>
      </c>
      <c r="AM1125" s="1" t="str">
        <f t="shared" si="159"/>
        <v>Jewish Community</v>
      </c>
      <c r="AN1125" s="2" t="b">
        <f t="shared" si="160"/>
        <v>0</v>
      </c>
      <c r="AO1125" s="1" t="b">
        <f t="shared" si="161"/>
        <v>0</v>
      </c>
      <c r="AP1125" s="1" t="str">
        <f t="shared" si="162"/>
        <v>no involvement</v>
      </c>
      <c r="AQ1125" s="1" t="b">
        <f t="shared" si="163"/>
        <v>0</v>
      </c>
      <c r="AR1125" s="1" t="b">
        <f t="shared" si="164"/>
        <v>0</v>
      </c>
      <c r="AS1125" s="1" t="b">
        <f t="shared" si="165"/>
        <v>0</v>
      </c>
      <c r="AT1125" s="1" t="str">
        <f t="shared" si="166"/>
        <v>None</v>
      </c>
      <c r="AU1125" s="1" t="b">
        <f t="shared" si="167"/>
        <v>0</v>
      </c>
      <c r="AV1125" s="1" t="b">
        <f t="shared" si="168"/>
        <v>0</v>
      </c>
      <c r="AW1125" s="1" t="str">
        <f t="shared" si="169"/>
        <v>None</v>
      </c>
      <c r="AX1125" s="1" t="b">
        <f t="shared" si="170"/>
        <v>0</v>
      </c>
      <c r="AY1125" s="1" t="b">
        <f t="shared" si="171"/>
        <v>0</v>
      </c>
      <c r="AZ1125" s="1" t="b">
        <f t="shared" si="172"/>
        <v>0</v>
      </c>
      <c r="BA1125" s="1" t="b">
        <f t="shared" si="173"/>
        <v>0</v>
      </c>
      <c r="BB1125" s="1" t="b">
        <f t="shared" si="174"/>
        <v>0</v>
      </c>
    </row>
    <row r="1126">
      <c r="A1126" s="16" t="s">
        <v>4729</v>
      </c>
      <c r="B1126" s="17">
        <v>42926.0</v>
      </c>
      <c r="C1126" s="4" t="s">
        <v>2187</v>
      </c>
      <c r="D1126" s="3" t="s">
        <v>81</v>
      </c>
      <c r="E1126" s="3" t="s">
        <v>53</v>
      </c>
      <c r="F1126" s="18" t="s">
        <v>876</v>
      </c>
      <c r="G1126" s="6"/>
      <c r="H1126" s="6"/>
      <c r="I1126" s="25"/>
      <c r="J1126" s="27"/>
      <c r="K1126" s="19" t="s">
        <v>83</v>
      </c>
      <c r="L1126" s="3" t="s">
        <v>1329</v>
      </c>
      <c r="M1126" s="3" t="s">
        <v>84</v>
      </c>
      <c r="N1126" s="3" t="s">
        <v>1381</v>
      </c>
      <c r="O1126" s="3" t="s">
        <v>366</v>
      </c>
      <c r="P1126" s="20" t="s">
        <v>4730</v>
      </c>
      <c r="Q1126" s="36"/>
      <c r="R1126" s="21"/>
      <c r="S1126" s="21"/>
      <c r="T1126" s="25"/>
      <c r="U1126" s="25"/>
      <c r="V1126" s="12"/>
      <c r="W1126" s="5"/>
      <c r="X1126" s="5" t="str">
        <f t="shared" si="151"/>
        <v>
</v>
      </c>
      <c r="Y1126" s="12"/>
      <c r="Z1126" s="5"/>
      <c r="AA1126" s="5" t="str">
        <f t="shared" si="152"/>
        <v>
</v>
      </c>
      <c r="AB1126" s="12"/>
      <c r="AC1126" s="12"/>
      <c r="AD1126" s="5" t="str">
        <f t="shared" si="153"/>
        <v>
</v>
      </c>
      <c r="AE1126" s="12"/>
      <c r="AF1126" s="12"/>
      <c r="AG1126" s="12" t="str">
        <f t="shared" si="154"/>
        <v>
</v>
      </c>
      <c r="AH1126" s="12">
        <v>0.0</v>
      </c>
      <c r="AI1126" s="12" t="str">
        <f t="shared" si="155"/>
        <v>Symbol</v>
      </c>
      <c r="AJ1126" s="12" t="str">
        <f t="shared" si="156"/>
        <v>other</v>
      </c>
      <c r="AK1126" s="22" t="str">
        <f t="shared" si="157"/>
        <v/>
      </c>
      <c r="AL1126" s="39" t="str">
        <f t="shared" si="158"/>
        <v/>
      </c>
      <c r="AM1126" s="1" t="str">
        <f t="shared" si="159"/>
        <v/>
      </c>
      <c r="AN1126" s="2" t="b">
        <f t="shared" si="160"/>
        <v>0</v>
      </c>
      <c r="AO1126" s="1" t="b">
        <f t="shared" si="161"/>
        <v>0</v>
      </c>
      <c r="AP1126" s="1" t="str">
        <f t="shared" si="162"/>
        <v>no involvement</v>
      </c>
      <c r="AQ1126" s="1" t="b">
        <f t="shared" si="163"/>
        <v>0</v>
      </c>
      <c r="AR1126" s="1" t="b">
        <f t="shared" si="164"/>
        <v>0</v>
      </c>
      <c r="AS1126" s="1" t="b">
        <f t="shared" si="165"/>
        <v>0</v>
      </c>
      <c r="AT1126" s="1" t="str">
        <f t="shared" si="166"/>
        <v>None</v>
      </c>
      <c r="AU1126" s="1" t="b">
        <f t="shared" si="167"/>
        <v>0</v>
      </c>
      <c r="AV1126" s="1" t="b">
        <f t="shared" si="168"/>
        <v>0</v>
      </c>
      <c r="AW1126" s="1" t="str">
        <f t="shared" si="169"/>
        <v>None</v>
      </c>
      <c r="AX1126" s="1" t="b">
        <f t="shared" si="170"/>
        <v>0</v>
      </c>
      <c r="AY1126" s="1" t="b">
        <f t="shared" si="171"/>
        <v>0</v>
      </c>
      <c r="AZ1126" s="1" t="b">
        <f t="shared" si="172"/>
        <v>0</v>
      </c>
      <c r="BA1126" s="1" t="b">
        <f t="shared" si="173"/>
        <v>0</v>
      </c>
      <c r="BB1126" s="1" t="b">
        <f t="shared" si="174"/>
        <v>0</v>
      </c>
    </row>
    <row r="1127">
      <c r="A1127" s="16" t="s">
        <v>4731</v>
      </c>
      <c r="B1127" s="17">
        <v>42935.0</v>
      </c>
      <c r="C1127" s="4" t="s">
        <v>4732</v>
      </c>
      <c r="D1127" s="3" t="s">
        <v>74</v>
      </c>
      <c r="E1127" s="3" t="s">
        <v>53</v>
      </c>
      <c r="F1127" s="18" t="s">
        <v>54</v>
      </c>
      <c r="G1127" s="6"/>
      <c r="H1127" s="6"/>
      <c r="I1127" s="25"/>
      <c r="J1127" s="27"/>
      <c r="K1127" s="19" t="s">
        <v>83</v>
      </c>
      <c r="L1127" s="3" t="s">
        <v>316</v>
      </c>
      <c r="M1127" s="3" t="s">
        <v>1381</v>
      </c>
      <c r="N1127" s="3" t="s">
        <v>1381</v>
      </c>
      <c r="O1127" s="3" t="s">
        <v>1359</v>
      </c>
      <c r="P1127" s="74"/>
      <c r="Q1127" s="36"/>
      <c r="R1127" s="21"/>
      <c r="S1127" s="21"/>
      <c r="T1127" s="7" t="s">
        <v>4733</v>
      </c>
      <c r="U1127" s="120" t="s">
        <v>4734</v>
      </c>
      <c r="V1127" s="12"/>
      <c r="W1127" s="5"/>
      <c r="X1127" s="5" t="str">
        <f t="shared" si="151"/>
        <v>
</v>
      </c>
      <c r="Y1127" s="12"/>
      <c r="Z1127" s="5"/>
      <c r="AA1127" s="5" t="str">
        <f t="shared" si="152"/>
        <v>
</v>
      </c>
      <c r="AB1127" s="12"/>
      <c r="AC1127" s="12"/>
      <c r="AD1127" s="5" t="str">
        <f t="shared" si="153"/>
        <v>
</v>
      </c>
      <c r="AE1127" s="12"/>
      <c r="AF1127" s="12"/>
      <c r="AG1127" s="12" t="str">
        <f t="shared" si="154"/>
        <v>
</v>
      </c>
      <c r="AH1127" s="12">
        <v>0.0</v>
      </c>
      <c r="AI1127" s="12" t="str">
        <f t="shared" si="155"/>
        <v>Vandalism</v>
      </c>
      <c r="AJ1127" s="12" t="str">
        <f t="shared" si="156"/>
        <v>vandalism</v>
      </c>
      <c r="AK1127" s="22" t="str">
        <f t="shared" si="157"/>
        <v/>
      </c>
      <c r="AL1127" s="39" t="str">
        <f t="shared" si="158"/>
        <v/>
      </c>
      <c r="AM1127" s="1" t="str">
        <f t="shared" si="159"/>
        <v/>
      </c>
      <c r="AN1127" s="2" t="b">
        <f t="shared" si="160"/>
        <v>0</v>
      </c>
      <c r="AO1127" s="1" t="b">
        <f t="shared" si="161"/>
        <v>0</v>
      </c>
      <c r="AP1127" s="1" t="str">
        <f t="shared" si="162"/>
        <v>no involvement</v>
      </c>
      <c r="AQ1127" s="1" t="b">
        <f t="shared" si="163"/>
        <v>0</v>
      </c>
      <c r="AR1127" s="1" t="b">
        <f t="shared" si="164"/>
        <v>0</v>
      </c>
      <c r="AS1127" s="1" t="b">
        <f t="shared" si="165"/>
        <v>0</v>
      </c>
      <c r="AT1127" s="1" t="str">
        <f t="shared" si="166"/>
        <v>None</v>
      </c>
      <c r="AU1127" s="1" t="b">
        <f t="shared" si="167"/>
        <v>0</v>
      </c>
      <c r="AV1127" s="1" t="b">
        <f t="shared" si="168"/>
        <v>0</v>
      </c>
      <c r="AW1127" s="1" t="str">
        <f t="shared" si="169"/>
        <v>None</v>
      </c>
      <c r="AX1127" s="1" t="b">
        <f t="shared" si="170"/>
        <v>0</v>
      </c>
      <c r="AY1127" s="1" t="b">
        <f t="shared" si="171"/>
        <v>0</v>
      </c>
      <c r="AZ1127" s="1" t="b">
        <f t="shared" si="172"/>
        <v>0</v>
      </c>
      <c r="BA1127" s="1" t="b">
        <f t="shared" si="173"/>
        <v>0</v>
      </c>
      <c r="BB1127" s="1" t="b">
        <f t="shared" si="174"/>
        <v>0</v>
      </c>
    </row>
    <row r="1128">
      <c r="A1128" s="118" t="s">
        <v>4735</v>
      </c>
      <c r="B1128" s="17">
        <v>42938.0</v>
      </c>
      <c r="C1128" s="4" t="s">
        <v>4736</v>
      </c>
      <c r="D1128" s="3" t="s">
        <v>1413</v>
      </c>
      <c r="E1128" s="3" t="s">
        <v>53</v>
      </c>
      <c r="F1128" s="18" t="s">
        <v>82</v>
      </c>
      <c r="G1128" s="26"/>
      <c r="H1128" s="26"/>
      <c r="I1128" s="7" t="s">
        <v>4737</v>
      </c>
      <c r="J1128" s="104" t="s">
        <v>4738</v>
      </c>
      <c r="K1128" s="19" t="s">
        <v>132</v>
      </c>
      <c r="L1128" s="3" t="s">
        <v>146</v>
      </c>
      <c r="M1128" s="3" t="s">
        <v>2897</v>
      </c>
      <c r="N1128" s="3" t="s">
        <v>1381</v>
      </c>
      <c r="O1128" s="3" t="s">
        <v>484</v>
      </c>
      <c r="P1128" s="100"/>
      <c r="Q1128" s="45" t="s">
        <v>874</v>
      </c>
      <c r="R1128" s="21"/>
      <c r="S1128" s="21"/>
      <c r="T1128" s="46" t="s">
        <v>4739</v>
      </c>
      <c r="U1128" s="25"/>
      <c r="V1128" s="42" t="s">
        <v>68</v>
      </c>
      <c r="W1128" s="42" t="s">
        <v>92</v>
      </c>
      <c r="X1128" s="5" t="str">
        <f t="shared" si="151"/>
        <v>community members
gathering/protest/vigil/demonstration</v>
      </c>
      <c r="Y1128" s="103"/>
      <c r="Z1128" s="42"/>
      <c r="AA1128" s="5" t="str">
        <f t="shared" si="152"/>
        <v>
</v>
      </c>
      <c r="AB1128" s="103"/>
      <c r="AC1128" s="103"/>
      <c r="AD1128" s="5" t="str">
        <f t="shared" si="153"/>
        <v>
</v>
      </c>
      <c r="AE1128" s="103"/>
      <c r="AF1128" s="103"/>
      <c r="AG1128" s="12" t="str">
        <f t="shared" si="154"/>
        <v>
</v>
      </c>
      <c r="AH1128" s="12">
        <v>0.0</v>
      </c>
      <c r="AI1128" s="12" t="str">
        <f t="shared" si="155"/>
        <v>Other</v>
      </c>
      <c r="AJ1128" s="12" t="str">
        <f t="shared" si="156"/>
        <v>none</v>
      </c>
      <c r="AK1128" s="22" t="str">
        <f t="shared" si="157"/>
        <v>gathering/protest/vigil/demonstration</v>
      </c>
      <c r="AL1128" s="39" t="str">
        <f t="shared" si="158"/>
        <v>gathering/protest/vigil/demonstration</v>
      </c>
      <c r="AM1128" s="1" t="str">
        <f t="shared" si="159"/>
        <v>Immigrant</v>
      </c>
      <c r="AN1128" s="2" t="b">
        <f t="shared" si="160"/>
        <v>1</v>
      </c>
      <c r="AO1128" s="1" t="b">
        <f t="shared" si="161"/>
        <v>0</v>
      </c>
      <c r="AP1128" s="1" t="str">
        <f t="shared" si="162"/>
        <v>no involvement</v>
      </c>
      <c r="AQ1128" s="1" t="b">
        <f t="shared" si="163"/>
        <v>0</v>
      </c>
      <c r="AR1128" s="1" t="b">
        <f t="shared" si="164"/>
        <v>0</v>
      </c>
      <c r="AS1128" s="1" t="b">
        <f t="shared" si="165"/>
        <v>0</v>
      </c>
      <c r="AT1128" s="1" t="str">
        <f t="shared" si="166"/>
        <v>None</v>
      </c>
      <c r="AU1128" s="1" t="b">
        <f t="shared" si="167"/>
        <v>0</v>
      </c>
      <c r="AV1128" s="1" t="b">
        <f t="shared" si="168"/>
        <v>0</v>
      </c>
      <c r="AW1128" s="1" t="str">
        <f t="shared" si="169"/>
        <v>None</v>
      </c>
      <c r="AX1128" s="1" t="b">
        <f t="shared" si="170"/>
        <v>0</v>
      </c>
      <c r="AY1128" s="1" t="b">
        <f t="shared" si="171"/>
        <v>1</v>
      </c>
      <c r="AZ1128" s="1" t="b">
        <f t="shared" si="172"/>
        <v>0</v>
      </c>
      <c r="BA1128" s="1" t="b">
        <f t="shared" si="173"/>
        <v>1</v>
      </c>
      <c r="BB1128" s="1" t="b">
        <f t="shared" si="174"/>
        <v>0</v>
      </c>
    </row>
    <row r="1129">
      <c r="A1129" s="16" t="s">
        <v>4740</v>
      </c>
      <c r="B1129" s="17">
        <v>42961.0</v>
      </c>
      <c r="C1129" s="4" t="s">
        <v>4741</v>
      </c>
      <c r="D1129" s="3" t="s">
        <v>150</v>
      </c>
      <c r="E1129" s="3" t="s">
        <v>53</v>
      </c>
      <c r="F1129" s="18" t="s">
        <v>82</v>
      </c>
      <c r="G1129" s="26"/>
      <c r="H1129" s="26"/>
      <c r="I1129" s="25"/>
      <c r="J1129" s="104"/>
      <c r="K1129" s="19" t="s">
        <v>83</v>
      </c>
      <c r="L1129" s="3" t="s">
        <v>59</v>
      </c>
      <c r="M1129" s="3" t="s">
        <v>1381</v>
      </c>
      <c r="N1129" s="3" t="s">
        <v>1381</v>
      </c>
      <c r="O1129" s="3" t="s">
        <v>909</v>
      </c>
      <c r="P1129" s="20" t="s">
        <v>4742</v>
      </c>
      <c r="Q1129" s="21"/>
      <c r="R1129" s="21"/>
      <c r="S1129" s="3" t="s">
        <v>88</v>
      </c>
      <c r="T1129" s="7" t="s">
        <v>4743</v>
      </c>
      <c r="U1129" s="46" t="s">
        <v>4744</v>
      </c>
      <c r="V1129" s="5" t="s">
        <v>70</v>
      </c>
      <c r="W1129" s="5" t="s">
        <v>71</v>
      </c>
      <c r="X1129" s="5" t="str">
        <f t="shared" si="151"/>
        <v>police/sheriff
other</v>
      </c>
      <c r="Y1129" s="12"/>
      <c r="Z1129" s="5"/>
      <c r="AA1129" s="5" t="str">
        <f t="shared" si="152"/>
        <v>
</v>
      </c>
      <c r="AB1129" s="12"/>
      <c r="AC1129" s="12"/>
      <c r="AD1129" s="5" t="str">
        <f t="shared" si="153"/>
        <v>
</v>
      </c>
      <c r="AE1129" s="12"/>
      <c r="AF1129" s="12"/>
      <c r="AG1129" s="12" t="str">
        <f t="shared" si="154"/>
        <v>
</v>
      </c>
      <c r="AH1129" s="12">
        <v>1.0</v>
      </c>
      <c r="AI1129" s="12" t="str">
        <f t="shared" si="155"/>
        <v>Other</v>
      </c>
      <c r="AJ1129" s="12" t="str">
        <f t="shared" si="156"/>
        <v>none</v>
      </c>
      <c r="AK1129" s="22" t="str">
        <f t="shared" si="157"/>
        <v>other</v>
      </c>
      <c r="AL1129" s="23" t="str">
        <f t="shared" si="158"/>
        <v>other</v>
      </c>
      <c r="AM1129" s="1" t="str">
        <f t="shared" si="159"/>
        <v/>
      </c>
      <c r="AN1129" s="2" t="b">
        <f t="shared" si="160"/>
        <v>0</v>
      </c>
      <c r="AO1129" s="1" t="b">
        <f t="shared" si="161"/>
        <v>1</v>
      </c>
      <c r="AP1129" s="1" t="str">
        <f t="shared" si="162"/>
        <v>other</v>
      </c>
      <c r="AQ1129" s="1" t="b">
        <f t="shared" si="163"/>
        <v>0</v>
      </c>
      <c r="AR1129" s="1" t="b">
        <f t="shared" si="164"/>
        <v>0</v>
      </c>
      <c r="AS1129" s="1" t="b">
        <f t="shared" si="165"/>
        <v>0</v>
      </c>
      <c r="AT1129" s="1" t="str">
        <f t="shared" si="166"/>
        <v>None</v>
      </c>
      <c r="AU1129" s="1" t="b">
        <f t="shared" si="167"/>
        <v>0</v>
      </c>
      <c r="AV1129" s="1" t="b">
        <f t="shared" si="168"/>
        <v>1</v>
      </c>
      <c r="AW1129" s="1" t="str">
        <f t="shared" si="169"/>
        <v>police/sheriff</v>
      </c>
      <c r="AX1129" s="1" t="b">
        <f t="shared" si="170"/>
        <v>0</v>
      </c>
      <c r="AY1129" s="1" t="b">
        <f t="shared" si="171"/>
        <v>0</v>
      </c>
      <c r="AZ1129" s="1" t="b">
        <f t="shared" si="172"/>
        <v>0</v>
      </c>
      <c r="BA1129" s="1" t="b">
        <f t="shared" si="173"/>
        <v>0</v>
      </c>
      <c r="BB1129" s="1" t="b">
        <f t="shared" si="174"/>
        <v>1</v>
      </c>
    </row>
    <row r="1130">
      <c r="A1130" s="62" t="s">
        <v>4745</v>
      </c>
      <c r="B1130" s="17">
        <v>42961.0</v>
      </c>
      <c r="C1130" s="4" t="s">
        <v>340</v>
      </c>
      <c r="D1130" s="3" t="s">
        <v>333</v>
      </c>
      <c r="E1130" s="3" t="s">
        <v>1103</v>
      </c>
      <c r="F1130" s="18" t="s">
        <v>4746</v>
      </c>
      <c r="G1130" s="6"/>
      <c r="H1130" s="6"/>
      <c r="I1130" s="7" t="s">
        <v>4747</v>
      </c>
      <c r="J1130" s="104" t="s">
        <v>4748</v>
      </c>
      <c r="K1130" s="19" t="s">
        <v>625</v>
      </c>
      <c r="L1130" s="3" t="s">
        <v>146</v>
      </c>
      <c r="M1130" s="3" t="s">
        <v>84</v>
      </c>
      <c r="N1130" s="3" t="s">
        <v>1381</v>
      </c>
      <c r="O1130" s="3" t="s">
        <v>4749</v>
      </c>
      <c r="P1130" s="96"/>
      <c r="Q1130" s="45" t="s">
        <v>87</v>
      </c>
      <c r="R1130" s="53"/>
      <c r="S1130" s="3"/>
      <c r="T1130" s="340" t="s">
        <v>4750</v>
      </c>
      <c r="U1130" s="7"/>
      <c r="V1130" s="12"/>
      <c r="W1130" s="5"/>
      <c r="X1130" s="5" t="str">
        <f t="shared" si="151"/>
        <v>
</v>
      </c>
      <c r="Y1130" s="12"/>
      <c r="Z1130" s="5"/>
      <c r="AA1130" s="5" t="str">
        <f t="shared" si="152"/>
        <v>
</v>
      </c>
      <c r="AB1130" s="12"/>
      <c r="AC1130" s="12"/>
      <c r="AD1130" s="5" t="str">
        <f t="shared" si="153"/>
        <v>
</v>
      </c>
      <c r="AE1130" s="12"/>
      <c r="AF1130" s="12"/>
      <c r="AG1130" s="12" t="str">
        <f t="shared" si="154"/>
        <v>
</v>
      </c>
      <c r="AH1130" s="12">
        <v>0.0</v>
      </c>
      <c r="AI1130" s="12" t="str">
        <f t="shared" si="155"/>
        <v>Other</v>
      </c>
      <c r="AJ1130" s="12" t="str">
        <f t="shared" si="156"/>
        <v>other</v>
      </c>
      <c r="AK1130" s="22" t="str">
        <f t="shared" si="157"/>
        <v/>
      </c>
      <c r="AL1130" s="39" t="str">
        <f t="shared" si="158"/>
        <v/>
      </c>
      <c r="AM1130" s="1" t="str">
        <f t="shared" si="159"/>
        <v>Non-White</v>
      </c>
      <c r="AN1130" s="2" t="b">
        <f t="shared" si="160"/>
        <v>0</v>
      </c>
      <c r="AO1130" s="1" t="b">
        <f t="shared" si="161"/>
        <v>0</v>
      </c>
      <c r="AP1130" s="1" t="str">
        <f t="shared" si="162"/>
        <v>no involvement</v>
      </c>
      <c r="AQ1130" s="1" t="b">
        <f t="shared" si="163"/>
        <v>0</v>
      </c>
      <c r="AR1130" s="1" t="b">
        <f t="shared" si="164"/>
        <v>0</v>
      </c>
      <c r="AS1130" s="1" t="b">
        <f t="shared" si="165"/>
        <v>0</v>
      </c>
      <c r="AT1130" s="1" t="str">
        <f t="shared" si="166"/>
        <v>None</v>
      </c>
      <c r="AU1130" s="1" t="b">
        <f t="shared" si="167"/>
        <v>0</v>
      </c>
      <c r="AV1130" s="1" t="b">
        <f t="shared" si="168"/>
        <v>0</v>
      </c>
      <c r="AW1130" s="1" t="str">
        <f t="shared" si="169"/>
        <v>None</v>
      </c>
      <c r="AX1130" s="1" t="b">
        <f t="shared" si="170"/>
        <v>0</v>
      </c>
      <c r="AY1130" s="1" t="b">
        <f t="shared" si="171"/>
        <v>0</v>
      </c>
      <c r="AZ1130" s="1" t="b">
        <f t="shared" si="172"/>
        <v>0</v>
      </c>
      <c r="BA1130" s="1" t="b">
        <f t="shared" si="173"/>
        <v>0</v>
      </c>
      <c r="BB1130" s="1" t="b">
        <f t="shared" si="174"/>
        <v>0</v>
      </c>
    </row>
    <row r="1131">
      <c r="A1131" s="16" t="s">
        <v>2643</v>
      </c>
      <c r="B1131" s="17">
        <v>42962.0</v>
      </c>
      <c r="C1131" s="4" t="s">
        <v>4751</v>
      </c>
      <c r="D1131" s="3" t="s">
        <v>74</v>
      </c>
      <c r="E1131" s="3" t="s">
        <v>53</v>
      </c>
      <c r="F1131" s="18" t="s">
        <v>54</v>
      </c>
      <c r="G1131" s="6"/>
      <c r="H1131" s="6"/>
      <c r="I1131" s="25"/>
      <c r="J1131" s="27"/>
      <c r="K1131" s="19" t="s">
        <v>83</v>
      </c>
      <c r="L1131" s="3" t="s">
        <v>59</v>
      </c>
      <c r="M1131" s="3" t="s">
        <v>1381</v>
      </c>
      <c r="N1131" s="3" t="s">
        <v>1381</v>
      </c>
      <c r="O1131" s="3" t="s">
        <v>214</v>
      </c>
      <c r="P1131" s="74"/>
      <c r="Q1131" s="36"/>
      <c r="R1131" s="3"/>
      <c r="S1131" s="21"/>
      <c r="T1131" s="7" t="s">
        <v>4752</v>
      </c>
      <c r="U1131" s="25"/>
      <c r="V1131" s="5" t="s">
        <v>70</v>
      </c>
      <c r="W1131" s="5" t="s">
        <v>111</v>
      </c>
      <c r="X1131" s="5" t="str">
        <f t="shared" si="151"/>
        <v>police/sheriff
letters/statements</v>
      </c>
      <c r="Y1131" s="12"/>
      <c r="Z1131" s="5"/>
      <c r="AA1131" s="5" t="str">
        <f t="shared" si="152"/>
        <v>
</v>
      </c>
      <c r="AB1131" s="12"/>
      <c r="AC1131" s="12"/>
      <c r="AD1131" s="5" t="str">
        <f t="shared" si="153"/>
        <v>
</v>
      </c>
      <c r="AE1131" s="12"/>
      <c r="AF1131" s="12"/>
      <c r="AG1131" s="12" t="str">
        <f t="shared" si="154"/>
        <v>
</v>
      </c>
      <c r="AH1131" s="12">
        <v>1.0</v>
      </c>
      <c r="AI1131" s="12" t="str">
        <f t="shared" si="155"/>
        <v>Vandalism</v>
      </c>
      <c r="AJ1131" s="12" t="str">
        <f t="shared" si="156"/>
        <v>vandalism</v>
      </c>
      <c r="AK1131" s="22" t="str">
        <f t="shared" si="157"/>
        <v>letters/statements</v>
      </c>
      <c r="AL1131" s="39" t="str">
        <f t="shared" si="158"/>
        <v>letters/statements</v>
      </c>
      <c r="AM1131" s="1" t="str">
        <f t="shared" si="159"/>
        <v/>
      </c>
      <c r="AN1131" s="2" t="b">
        <f t="shared" si="160"/>
        <v>0</v>
      </c>
      <c r="AO1131" s="1" t="b">
        <f t="shared" si="161"/>
        <v>1</v>
      </c>
      <c r="AP1131" s="1" t="str">
        <f t="shared" si="162"/>
        <v>letters/statements</v>
      </c>
      <c r="AQ1131" s="1" t="b">
        <f t="shared" si="163"/>
        <v>0</v>
      </c>
      <c r="AR1131" s="1" t="b">
        <f t="shared" si="164"/>
        <v>1</v>
      </c>
      <c r="AS1131" s="1" t="b">
        <f t="shared" si="165"/>
        <v>0</v>
      </c>
      <c r="AT1131" s="1" t="str">
        <f t="shared" si="166"/>
        <v>None</v>
      </c>
      <c r="AU1131" s="1" t="b">
        <f t="shared" si="167"/>
        <v>0</v>
      </c>
      <c r="AV1131" s="1" t="b">
        <f t="shared" si="168"/>
        <v>0</v>
      </c>
      <c r="AW1131" s="1" t="str">
        <f t="shared" si="169"/>
        <v>None</v>
      </c>
      <c r="AX1131" s="1" t="b">
        <f t="shared" si="170"/>
        <v>0</v>
      </c>
      <c r="AY1131" s="1" t="b">
        <f t="shared" si="171"/>
        <v>0</v>
      </c>
      <c r="AZ1131" s="1" t="b">
        <f t="shared" si="172"/>
        <v>0</v>
      </c>
      <c r="BA1131" s="1" t="b">
        <f t="shared" si="173"/>
        <v>0</v>
      </c>
      <c r="BB1131" s="1" t="b">
        <f t="shared" si="174"/>
        <v>1</v>
      </c>
    </row>
    <row r="1132">
      <c r="A1132" s="16" t="s">
        <v>4753</v>
      </c>
      <c r="B1132" s="17">
        <v>42963.0</v>
      </c>
      <c r="C1132" s="4" t="s">
        <v>2705</v>
      </c>
      <c r="D1132" s="3" t="s">
        <v>423</v>
      </c>
      <c r="E1132" s="3" t="s">
        <v>53</v>
      </c>
      <c r="F1132" s="18" t="s">
        <v>54</v>
      </c>
      <c r="G1132" s="6"/>
      <c r="H1132" s="6"/>
      <c r="I1132" s="25"/>
      <c r="J1132" s="27"/>
      <c r="K1132" s="19" t="s">
        <v>132</v>
      </c>
      <c r="L1132" s="3" t="s">
        <v>59</v>
      </c>
      <c r="M1132" s="3" t="s">
        <v>1381</v>
      </c>
      <c r="N1132" s="3" t="s">
        <v>1381</v>
      </c>
      <c r="O1132" s="3" t="s">
        <v>160</v>
      </c>
      <c r="P1132" s="20" t="s">
        <v>4754</v>
      </c>
      <c r="Q1132" s="21"/>
      <c r="R1132" s="21"/>
      <c r="S1132" s="21"/>
      <c r="T1132" s="7" t="s">
        <v>4755</v>
      </c>
      <c r="U1132" s="25"/>
      <c r="V1132" s="12"/>
      <c r="W1132" s="5"/>
      <c r="X1132" s="5" t="str">
        <f t="shared" si="151"/>
        <v>
</v>
      </c>
      <c r="Y1132" s="12"/>
      <c r="Z1132" s="5"/>
      <c r="AA1132" s="5" t="str">
        <f t="shared" si="152"/>
        <v>
</v>
      </c>
      <c r="AB1132" s="12"/>
      <c r="AC1132" s="12"/>
      <c r="AD1132" s="5" t="str">
        <f t="shared" si="153"/>
        <v>
</v>
      </c>
      <c r="AE1132" s="12"/>
      <c r="AF1132" s="12"/>
      <c r="AG1132" s="12" t="str">
        <f t="shared" si="154"/>
        <v>
</v>
      </c>
      <c r="AH1132" s="12">
        <v>0.0</v>
      </c>
      <c r="AI1132" s="12" t="str">
        <f t="shared" si="155"/>
        <v>Vandalism</v>
      </c>
      <c r="AJ1132" s="12" t="str">
        <f t="shared" si="156"/>
        <v>vandalism</v>
      </c>
      <c r="AK1132" s="22" t="str">
        <f t="shared" si="157"/>
        <v/>
      </c>
      <c r="AL1132" s="23" t="str">
        <f t="shared" si="158"/>
        <v/>
      </c>
      <c r="AM1132" s="1" t="str">
        <f t="shared" si="159"/>
        <v/>
      </c>
      <c r="AN1132" s="2" t="b">
        <f t="shared" si="160"/>
        <v>0</v>
      </c>
      <c r="AO1132" s="1" t="b">
        <f t="shared" si="161"/>
        <v>0</v>
      </c>
      <c r="AP1132" s="1" t="str">
        <f t="shared" si="162"/>
        <v>no involvement</v>
      </c>
      <c r="AQ1132" s="1" t="b">
        <f t="shared" si="163"/>
        <v>0</v>
      </c>
      <c r="AR1132" s="1" t="b">
        <f t="shared" si="164"/>
        <v>0</v>
      </c>
      <c r="AS1132" s="1" t="b">
        <f t="shared" si="165"/>
        <v>0</v>
      </c>
      <c r="AT1132" s="1" t="str">
        <f t="shared" si="166"/>
        <v>None</v>
      </c>
      <c r="AU1132" s="1" t="b">
        <f t="shared" si="167"/>
        <v>0</v>
      </c>
      <c r="AV1132" s="1" t="b">
        <f t="shared" si="168"/>
        <v>0</v>
      </c>
      <c r="AW1132" s="1" t="str">
        <f t="shared" si="169"/>
        <v>None</v>
      </c>
      <c r="AX1132" s="1" t="b">
        <f t="shared" si="170"/>
        <v>0</v>
      </c>
      <c r="AY1132" s="1" t="b">
        <f t="shared" si="171"/>
        <v>0</v>
      </c>
      <c r="AZ1132" s="1" t="b">
        <f t="shared" si="172"/>
        <v>0</v>
      </c>
      <c r="BA1132" s="1" t="b">
        <f t="shared" si="173"/>
        <v>0</v>
      </c>
      <c r="BB1132" s="1" t="b">
        <f t="shared" si="174"/>
        <v>0</v>
      </c>
    </row>
    <row r="1133">
      <c r="A1133" s="16" t="s">
        <v>4756</v>
      </c>
      <c r="B1133" s="17">
        <v>42965.0</v>
      </c>
      <c r="C1133" s="4" t="s">
        <v>846</v>
      </c>
      <c r="D1133" s="3" t="s">
        <v>150</v>
      </c>
      <c r="E1133" s="3" t="s">
        <v>262</v>
      </c>
      <c r="F1133" s="18" t="s">
        <v>82</v>
      </c>
      <c r="G1133" s="18"/>
      <c r="H1133" s="18"/>
      <c r="I1133" s="7" t="s">
        <v>4757</v>
      </c>
      <c r="J1133" s="27"/>
      <c r="K1133" s="19" t="s">
        <v>83</v>
      </c>
      <c r="L1133" s="3" t="s">
        <v>59</v>
      </c>
      <c r="M1133" s="3" t="s">
        <v>2972</v>
      </c>
      <c r="N1133" s="3" t="s">
        <v>1381</v>
      </c>
      <c r="O1133" s="3" t="s">
        <v>4758</v>
      </c>
      <c r="P1133" s="20" t="s">
        <v>4759</v>
      </c>
      <c r="Q1133" s="3" t="s">
        <v>134</v>
      </c>
      <c r="R1133" s="21"/>
      <c r="S1133" s="21"/>
      <c r="T1133" s="7" t="s">
        <v>4760</v>
      </c>
      <c r="U1133" s="7" t="s">
        <v>4761</v>
      </c>
      <c r="V1133" s="5" t="s">
        <v>68</v>
      </c>
      <c r="W1133" s="5" t="s">
        <v>92</v>
      </c>
      <c r="X1133" s="5" t="str">
        <f t="shared" si="151"/>
        <v>community members
gathering/protest/vigil/demonstration</v>
      </c>
      <c r="Y1133" s="5" t="s">
        <v>70</v>
      </c>
      <c r="Z1133" s="5" t="s">
        <v>71</v>
      </c>
      <c r="AA1133" s="5" t="str">
        <f t="shared" si="152"/>
        <v>police/sheriff
other</v>
      </c>
      <c r="AB1133" s="5" t="s">
        <v>109</v>
      </c>
      <c r="AC1133" s="5" t="s">
        <v>111</v>
      </c>
      <c r="AD1133" s="5" t="str">
        <f t="shared" si="153"/>
        <v>mayor/council member
letters/statements</v>
      </c>
      <c r="AE1133" s="12"/>
      <c r="AF1133" s="12"/>
      <c r="AG1133" s="12" t="str">
        <f t="shared" si="154"/>
        <v>
</v>
      </c>
      <c r="AH1133" s="12">
        <v>3.0</v>
      </c>
      <c r="AI1133" s="12" t="str">
        <f t="shared" si="155"/>
        <v>Other</v>
      </c>
      <c r="AJ1133" s="12" t="str">
        <f t="shared" si="156"/>
        <v>none</v>
      </c>
      <c r="AK1133" s="22" t="str">
        <f t="shared" si="157"/>
        <v>gathering/protest/vigil/demonstration, other, letters/statements</v>
      </c>
      <c r="AL1133" s="23" t="str">
        <f t="shared" si="158"/>
        <v>community members, police/sheriff, mayor/council member</v>
      </c>
      <c r="AM1133" s="1" t="str">
        <f t="shared" si="159"/>
        <v>Jewish Community</v>
      </c>
      <c r="AN1133" s="2" t="b">
        <f t="shared" si="160"/>
        <v>0</v>
      </c>
      <c r="AO1133" s="1" t="b">
        <f t="shared" si="161"/>
        <v>1</v>
      </c>
      <c r="AP1133" s="1" t="str">
        <f t="shared" si="162"/>
        <v>other</v>
      </c>
      <c r="AQ1133" s="1" t="b">
        <f t="shared" si="163"/>
        <v>0</v>
      </c>
      <c r="AR1133" s="1" t="b">
        <f t="shared" si="164"/>
        <v>1</v>
      </c>
      <c r="AS1133" s="1" t="b">
        <f t="shared" si="165"/>
        <v>0</v>
      </c>
      <c r="AT1133" s="1" t="str">
        <f t="shared" si="166"/>
        <v>None</v>
      </c>
      <c r="AU1133" s="1" t="b">
        <f t="shared" si="167"/>
        <v>0</v>
      </c>
      <c r="AV1133" s="1" t="b">
        <f t="shared" si="168"/>
        <v>1</v>
      </c>
      <c r="AW1133" s="1" t="str">
        <f t="shared" si="169"/>
        <v>police/sheriff</v>
      </c>
      <c r="AX1133" s="1" t="b">
        <f t="shared" si="170"/>
        <v>0</v>
      </c>
      <c r="AY1133" s="1" t="b">
        <f t="shared" si="171"/>
        <v>1</v>
      </c>
      <c r="AZ1133" s="1" t="b">
        <f t="shared" si="172"/>
        <v>0</v>
      </c>
      <c r="BA1133" s="1" t="b">
        <f t="shared" si="173"/>
        <v>1</v>
      </c>
      <c r="BB1133" s="1" t="b">
        <f t="shared" si="174"/>
        <v>1</v>
      </c>
    </row>
    <row r="1134">
      <c r="A1134" s="16" t="s">
        <v>4762</v>
      </c>
      <c r="B1134" s="17">
        <v>42966.0</v>
      </c>
      <c r="C1134" s="4" t="s">
        <v>4763</v>
      </c>
      <c r="D1134" s="3" t="s">
        <v>1031</v>
      </c>
      <c r="E1134" s="3" t="s">
        <v>53</v>
      </c>
      <c r="F1134" s="18" t="s">
        <v>54</v>
      </c>
      <c r="G1134" s="6"/>
      <c r="H1134" s="6"/>
      <c r="I1134" s="7" t="s">
        <v>248</v>
      </c>
      <c r="J1134" s="27"/>
      <c r="K1134" s="19" t="s">
        <v>83</v>
      </c>
      <c r="L1134" s="3" t="s">
        <v>59</v>
      </c>
      <c r="M1134" s="3" t="s">
        <v>84</v>
      </c>
      <c r="N1134" s="3" t="s">
        <v>1381</v>
      </c>
      <c r="O1134" s="3" t="s">
        <v>213</v>
      </c>
      <c r="P1134" s="20" t="s">
        <v>4764</v>
      </c>
      <c r="Q1134" s="36"/>
      <c r="R1134" s="21"/>
      <c r="S1134" s="21"/>
      <c r="T1134" s="7" t="s">
        <v>4765</v>
      </c>
      <c r="U1134" s="120" t="s">
        <v>4766</v>
      </c>
      <c r="V1134" s="5" t="s">
        <v>1453</v>
      </c>
      <c r="W1134" s="5" t="s">
        <v>69</v>
      </c>
      <c r="X1134" s="5" t="str">
        <f t="shared" si="151"/>
        <v>department of transportation
clean up/cover up</v>
      </c>
      <c r="Y1134" s="12"/>
      <c r="Z1134" s="5"/>
      <c r="AA1134" s="5" t="str">
        <f t="shared" si="152"/>
        <v>
</v>
      </c>
      <c r="AB1134" s="12"/>
      <c r="AC1134" s="12"/>
      <c r="AD1134" s="5" t="str">
        <f t="shared" si="153"/>
        <v>
</v>
      </c>
      <c r="AE1134" s="12"/>
      <c r="AF1134" s="12"/>
      <c r="AG1134" s="12" t="str">
        <f t="shared" si="154"/>
        <v>
</v>
      </c>
      <c r="AH1134" s="12">
        <v>1.0</v>
      </c>
      <c r="AI1134" s="12" t="str">
        <f t="shared" si="155"/>
        <v>Vandalism</v>
      </c>
      <c r="AJ1134" s="12" t="str">
        <f t="shared" si="156"/>
        <v>vandalism</v>
      </c>
      <c r="AK1134" s="22" t="str">
        <f t="shared" si="157"/>
        <v>clean up/cover up</v>
      </c>
      <c r="AL1134" s="39" t="str">
        <f t="shared" si="158"/>
        <v>clean up/cover up</v>
      </c>
      <c r="AM1134" s="1" t="str">
        <f t="shared" si="159"/>
        <v/>
      </c>
      <c r="AN1134" s="2" t="b">
        <f t="shared" si="160"/>
        <v>1</v>
      </c>
      <c r="AO1134" s="1" t="b">
        <f t="shared" si="161"/>
        <v>0</v>
      </c>
      <c r="AP1134" s="1" t="str">
        <f t="shared" si="162"/>
        <v>no involvement</v>
      </c>
      <c r="AQ1134" s="1" t="b">
        <f t="shared" si="163"/>
        <v>0</v>
      </c>
      <c r="AR1134" s="1" t="b">
        <f t="shared" si="164"/>
        <v>0</v>
      </c>
      <c r="AS1134" s="1" t="b">
        <f t="shared" si="165"/>
        <v>1</v>
      </c>
      <c r="AT1134" s="1" t="str">
        <f t="shared" si="166"/>
        <v>department of transportation</v>
      </c>
      <c r="AU1134" s="1" t="b">
        <f t="shared" si="167"/>
        <v>0</v>
      </c>
      <c r="AV1134" s="1" t="b">
        <f t="shared" si="168"/>
        <v>0</v>
      </c>
      <c r="AW1134" s="1" t="str">
        <f t="shared" si="169"/>
        <v>None</v>
      </c>
      <c r="AX1134" s="1" t="b">
        <f t="shared" si="170"/>
        <v>0</v>
      </c>
      <c r="AY1134" s="1" t="b">
        <f t="shared" si="171"/>
        <v>0</v>
      </c>
      <c r="AZ1134" s="1" t="b">
        <f t="shared" si="172"/>
        <v>0</v>
      </c>
      <c r="BA1134" s="1" t="b">
        <f t="shared" si="173"/>
        <v>0</v>
      </c>
      <c r="BB1134" s="1" t="b">
        <f t="shared" si="174"/>
        <v>1</v>
      </c>
    </row>
    <row r="1135">
      <c r="A1135" s="16" t="s">
        <v>4767</v>
      </c>
      <c r="B1135" s="17">
        <v>42967.0</v>
      </c>
      <c r="C1135" s="4" t="s">
        <v>4768</v>
      </c>
      <c r="D1135" s="3" t="s">
        <v>95</v>
      </c>
      <c r="E1135" s="3" t="s">
        <v>53</v>
      </c>
      <c r="F1135" s="18" t="s">
        <v>279</v>
      </c>
      <c r="G1135" s="6" t="s">
        <v>3211</v>
      </c>
      <c r="H1135" s="6"/>
      <c r="I1135" s="7" t="s">
        <v>4769</v>
      </c>
      <c r="J1135" s="104" t="s">
        <v>4770</v>
      </c>
      <c r="K1135" s="19" t="s">
        <v>83</v>
      </c>
      <c r="L1135" s="3" t="s">
        <v>146</v>
      </c>
      <c r="M1135" s="3" t="s">
        <v>1381</v>
      </c>
      <c r="N1135" s="3" t="s">
        <v>1381</v>
      </c>
      <c r="O1135" s="3" t="s">
        <v>484</v>
      </c>
      <c r="P1135" s="20" t="s">
        <v>4771</v>
      </c>
      <c r="Q1135" s="3" t="s">
        <v>621</v>
      </c>
      <c r="R1135" s="12"/>
      <c r="S1135" s="21"/>
      <c r="T1135" s="25"/>
      <c r="U1135" s="25"/>
      <c r="V1135" s="5" t="s">
        <v>70</v>
      </c>
      <c r="W1135" s="5" t="s">
        <v>71</v>
      </c>
      <c r="X1135" s="5" t="str">
        <f t="shared" si="151"/>
        <v>police/sheriff
other</v>
      </c>
      <c r="Y1135" s="12"/>
      <c r="Z1135" s="5"/>
      <c r="AA1135" s="5" t="str">
        <f t="shared" si="152"/>
        <v>
</v>
      </c>
      <c r="AB1135" s="12"/>
      <c r="AC1135" s="12"/>
      <c r="AD1135" s="5" t="str">
        <f t="shared" si="153"/>
        <v>
</v>
      </c>
      <c r="AE1135" s="12"/>
      <c r="AF1135" s="12"/>
      <c r="AG1135" s="12" t="str">
        <f t="shared" si="154"/>
        <v>
</v>
      </c>
      <c r="AH1135" s="12">
        <v>0.0</v>
      </c>
      <c r="AI1135" s="12" t="str">
        <f t="shared" si="155"/>
        <v>Incident</v>
      </c>
      <c r="AJ1135" s="12" t="str">
        <f t="shared" si="156"/>
        <v>other</v>
      </c>
      <c r="AK1135" s="22" t="str">
        <f t="shared" si="157"/>
        <v>other</v>
      </c>
      <c r="AL1135" s="23" t="str">
        <f t="shared" si="158"/>
        <v>other</v>
      </c>
      <c r="AM1135" s="1" t="str">
        <f t="shared" si="159"/>
        <v>Muslim Community</v>
      </c>
      <c r="AN1135" s="2" t="b">
        <f t="shared" si="160"/>
        <v>0</v>
      </c>
      <c r="AO1135" s="1" t="b">
        <f t="shared" si="161"/>
        <v>1</v>
      </c>
      <c r="AP1135" s="1" t="str">
        <f t="shared" si="162"/>
        <v>other</v>
      </c>
      <c r="AQ1135" s="1" t="b">
        <f t="shared" si="163"/>
        <v>0</v>
      </c>
      <c r="AR1135" s="1" t="b">
        <f t="shared" si="164"/>
        <v>0</v>
      </c>
      <c r="AS1135" s="1" t="b">
        <f t="shared" si="165"/>
        <v>0</v>
      </c>
      <c r="AT1135" s="1" t="str">
        <f t="shared" si="166"/>
        <v>None</v>
      </c>
      <c r="AU1135" s="1" t="b">
        <f t="shared" si="167"/>
        <v>0</v>
      </c>
      <c r="AV1135" s="1" t="b">
        <f t="shared" si="168"/>
        <v>1</v>
      </c>
      <c r="AW1135" s="1" t="str">
        <f t="shared" si="169"/>
        <v>police/sheriff</v>
      </c>
      <c r="AX1135" s="1" t="b">
        <f t="shared" si="170"/>
        <v>0</v>
      </c>
      <c r="AY1135" s="1" t="b">
        <f t="shared" si="171"/>
        <v>0</v>
      </c>
      <c r="AZ1135" s="1" t="b">
        <f t="shared" si="172"/>
        <v>0</v>
      </c>
      <c r="BA1135" s="1" t="b">
        <f t="shared" si="173"/>
        <v>0</v>
      </c>
      <c r="BB1135" s="1" t="b">
        <f t="shared" si="174"/>
        <v>1</v>
      </c>
    </row>
    <row r="1136">
      <c r="A1136" s="16" t="s">
        <v>4772</v>
      </c>
      <c r="B1136" s="17">
        <v>42973.0</v>
      </c>
      <c r="C1136" s="4" t="s">
        <v>1218</v>
      </c>
      <c r="D1136" s="3" t="s">
        <v>114</v>
      </c>
      <c r="E1136" s="3" t="s">
        <v>53</v>
      </c>
      <c r="F1136" s="6" t="s">
        <v>2848</v>
      </c>
      <c r="G1136" s="26"/>
      <c r="H1136" s="26"/>
      <c r="I1136" s="7" t="s">
        <v>4773</v>
      </c>
      <c r="J1136" s="60" t="s">
        <v>4774</v>
      </c>
      <c r="K1136" s="19" t="s">
        <v>132</v>
      </c>
      <c r="L1136" s="3" t="s">
        <v>146</v>
      </c>
      <c r="M1136" s="3" t="s">
        <v>4775</v>
      </c>
      <c r="N1136" s="3" t="s">
        <v>1381</v>
      </c>
      <c r="O1136" s="99" t="s">
        <v>1530</v>
      </c>
      <c r="P1136" s="20" t="s">
        <v>4776</v>
      </c>
      <c r="Q1136" s="21"/>
      <c r="R1136" s="21"/>
      <c r="S1136" s="3" t="s">
        <v>519</v>
      </c>
      <c r="T1136" s="7" t="s">
        <v>4777</v>
      </c>
      <c r="U1136" s="7" t="s">
        <v>4778</v>
      </c>
      <c r="V1136" s="5" t="s">
        <v>68</v>
      </c>
      <c r="W1136" s="5" t="s">
        <v>111</v>
      </c>
      <c r="X1136" s="5" t="str">
        <f t="shared" si="151"/>
        <v>community members
letters/statements</v>
      </c>
      <c r="Y1136" s="5" t="s">
        <v>68</v>
      </c>
      <c r="Z1136" s="5" t="s">
        <v>92</v>
      </c>
      <c r="AA1136" s="5" t="str">
        <f t="shared" si="152"/>
        <v>community members
gathering/protest/vigil/demonstration</v>
      </c>
      <c r="AB1136" s="12"/>
      <c r="AC1136" s="12"/>
      <c r="AD1136" s="5" t="str">
        <f t="shared" si="153"/>
        <v>
</v>
      </c>
      <c r="AE1136" s="12"/>
      <c r="AF1136" s="12"/>
      <c r="AG1136" s="12" t="str">
        <f t="shared" si="154"/>
        <v>
</v>
      </c>
      <c r="AH1136" s="12">
        <v>2.0</v>
      </c>
      <c r="AI1136" s="12" t="str">
        <f t="shared" si="155"/>
        <v>Symbol</v>
      </c>
      <c r="AJ1136" s="12" t="str">
        <f t="shared" si="156"/>
        <v>hate-symbol</v>
      </c>
      <c r="AK1136" s="22" t="str">
        <f t="shared" si="157"/>
        <v>letters/statements, gathering/protest/vigil/demonstration</v>
      </c>
      <c r="AL1136" s="23" t="str">
        <f t="shared" si="158"/>
        <v>community members, community members</v>
      </c>
      <c r="AM1136" s="1" t="str">
        <f t="shared" si="159"/>
        <v/>
      </c>
      <c r="AN1136" s="2" t="b">
        <f t="shared" si="160"/>
        <v>0</v>
      </c>
      <c r="AO1136" s="1" t="b">
        <f t="shared" si="161"/>
        <v>0</v>
      </c>
      <c r="AP1136" s="1" t="str">
        <f t="shared" si="162"/>
        <v>no involvement</v>
      </c>
      <c r="AQ1136" s="1" t="b">
        <f t="shared" si="163"/>
        <v>0</v>
      </c>
      <c r="AR1136" s="1" t="b">
        <f t="shared" si="164"/>
        <v>1</v>
      </c>
      <c r="AS1136" s="1" t="b">
        <f t="shared" si="165"/>
        <v>0</v>
      </c>
      <c r="AT1136" s="1" t="str">
        <f t="shared" si="166"/>
        <v>None</v>
      </c>
      <c r="AU1136" s="1" t="b">
        <f t="shared" si="167"/>
        <v>0</v>
      </c>
      <c r="AV1136" s="1" t="b">
        <f t="shared" si="168"/>
        <v>0</v>
      </c>
      <c r="AW1136" s="1" t="str">
        <f t="shared" si="169"/>
        <v>None</v>
      </c>
      <c r="AX1136" s="1" t="b">
        <f t="shared" si="170"/>
        <v>0</v>
      </c>
      <c r="AY1136" s="1" t="b">
        <f t="shared" si="171"/>
        <v>1</v>
      </c>
      <c r="AZ1136" s="1" t="b">
        <f t="shared" si="172"/>
        <v>0</v>
      </c>
      <c r="BA1136" s="1" t="b">
        <f t="shared" si="173"/>
        <v>1</v>
      </c>
      <c r="BB1136" s="1" t="b">
        <f t="shared" si="174"/>
        <v>0</v>
      </c>
    </row>
    <row r="1137">
      <c r="A1137" s="16" t="s">
        <v>4779</v>
      </c>
      <c r="B1137" s="17">
        <v>42973.0</v>
      </c>
      <c r="C1137" s="4" t="s">
        <v>4780</v>
      </c>
      <c r="D1137" s="3" t="s">
        <v>2896</v>
      </c>
      <c r="E1137" s="3" t="s">
        <v>96</v>
      </c>
      <c r="F1137" s="18" t="s">
        <v>4781</v>
      </c>
      <c r="G1137" s="6"/>
      <c r="H1137" s="6"/>
      <c r="I1137" s="25"/>
      <c r="J1137" s="104"/>
      <c r="K1137" s="19" t="s">
        <v>83</v>
      </c>
      <c r="L1137" s="3" t="s">
        <v>146</v>
      </c>
      <c r="M1137" s="3" t="s">
        <v>1381</v>
      </c>
      <c r="N1137" s="3" t="s">
        <v>1381</v>
      </c>
      <c r="O1137" s="3" t="s">
        <v>468</v>
      </c>
      <c r="P1137" s="20" t="s">
        <v>4782</v>
      </c>
      <c r="Q1137" s="21"/>
      <c r="R1137" s="21"/>
      <c r="S1137" s="21"/>
      <c r="T1137" s="7" t="s">
        <v>4783</v>
      </c>
      <c r="U1137" s="25"/>
      <c r="V1137" s="5" t="s">
        <v>164</v>
      </c>
      <c r="W1137" s="5" t="s">
        <v>69</v>
      </c>
      <c r="X1137" s="5" t="str">
        <f t="shared" si="151"/>
        <v>business owner
clean up/cover up</v>
      </c>
      <c r="Y1137" s="5" t="s">
        <v>109</v>
      </c>
      <c r="Z1137" s="5" t="s">
        <v>69</v>
      </c>
      <c r="AA1137" s="5" t="str">
        <f t="shared" si="152"/>
        <v>mayor/council member
clean up/cover up</v>
      </c>
      <c r="AB1137" s="5" t="s">
        <v>68</v>
      </c>
      <c r="AC1137" s="5" t="s">
        <v>111</v>
      </c>
      <c r="AD1137" s="5" t="str">
        <f t="shared" si="153"/>
        <v>community members
letters/statements</v>
      </c>
      <c r="AE1137" s="12"/>
      <c r="AF1137" s="12"/>
      <c r="AG1137" s="12" t="str">
        <f t="shared" si="154"/>
        <v>
</v>
      </c>
      <c r="AH1137" s="12">
        <v>3.0</v>
      </c>
      <c r="AI1137" s="12" t="str">
        <f t="shared" si="155"/>
        <v>Symbol</v>
      </c>
      <c r="AJ1137" s="12" t="str">
        <f t="shared" si="156"/>
        <v>other</v>
      </c>
      <c r="AK1137" s="22" t="str">
        <f t="shared" si="157"/>
        <v>clean up/cover up, clean up/cover up, letters/statements</v>
      </c>
      <c r="AL1137" s="23" t="str">
        <f t="shared" si="158"/>
        <v>business owner, mayor/council member, community members</v>
      </c>
      <c r="AM1137" s="1" t="str">
        <f t="shared" si="159"/>
        <v/>
      </c>
      <c r="AN1137" s="2" t="b">
        <f t="shared" si="160"/>
        <v>0</v>
      </c>
      <c r="AO1137" s="1" t="b">
        <f t="shared" si="161"/>
        <v>0</v>
      </c>
      <c r="AP1137" s="1" t="str">
        <f t="shared" si="162"/>
        <v>no involvement</v>
      </c>
      <c r="AQ1137" s="1" t="b">
        <f t="shared" si="163"/>
        <v>0</v>
      </c>
      <c r="AR1137" s="1" t="b">
        <f t="shared" si="164"/>
        <v>1</v>
      </c>
      <c r="AS1137" s="1" t="b">
        <f t="shared" si="165"/>
        <v>1</v>
      </c>
      <c r="AT1137" s="1" t="str">
        <f t="shared" si="166"/>
        <v>business owner</v>
      </c>
      <c r="AU1137" s="1" t="b">
        <f t="shared" si="167"/>
        <v>0</v>
      </c>
      <c r="AV1137" s="1" t="b">
        <f t="shared" si="168"/>
        <v>0</v>
      </c>
      <c r="AW1137" s="1" t="str">
        <f t="shared" si="169"/>
        <v>None</v>
      </c>
      <c r="AX1137" s="1" t="b">
        <f t="shared" si="170"/>
        <v>0</v>
      </c>
      <c r="AY1137" s="1" t="b">
        <f t="shared" si="171"/>
        <v>0</v>
      </c>
      <c r="AZ1137" s="1" t="b">
        <f t="shared" si="172"/>
        <v>0</v>
      </c>
      <c r="BA1137" s="1" t="b">
        <f t="shared" si="173"/>
        <v>0</v>
      </c>
      <c r="BB1137" s="1" t="b">
        <f t="shared" si="174"/>
        <v>1</v>
      </c>
    </row>
    <row r="1138">
      <c r="A1138" s="16" t="s">
        <v>4784</v>
      </c>
      <c r="B1138" s="17">
        <v>42976.0</v>
      </c>
      <c r="C1138" s="4" t="s">
        <v>2607</v>
      </c>
      <c r="D1138" s="3" t="s">
        <v>103</v>
      </c>
      <c r="E1138" s="3" t="s">
        <v>53</v>
      </c>
      <c r="F1138" s="18" t="s">
        <v>82</v>
      </c>
      <c r="G1138" s="26"/>
      <c r="H1138" s="26"/>
      <c r="I1138" s="7" t="s">
        <v>4785</v>
      </c>
      <c r="J1138" s="341"/>
      <c r="K1138" s="19" t="s">
        <v>83</v>
      </c>
      <c r="L1138" s="3" t="s">
        <v>146</v>
      </c>
      <c r="M1138" s="3" t="s">
        <v>4582</v>
      </c>
      <c r="N1138" s="3" t="s">
        <v>1381</v>
      </c>
      <c r="O1138" s="3" t="s">
        <v>468</v>
      </c>
      <c r="P1138" s="74"/>
      <c r="Q1138" s="3" t="s">
        <v>359</v>
      </c>
      <c r="R1138" s="21"/>
      <c r="S1138" s="21"/>
      <c r="T1138" s="25"/>
      <c r="U1138" s="7" t="s">
        <v>4786</v>
      </c>
      <c r="V1138" s="12"/>
      <c r="W1138" s="5"/>
      <c r="X1138" s="5" t="str">
        <f t="shared" si="151"/>
        <v>
</v>
      </c>
      <c r="Y1138" s="12"/>
      <c r="Z1138" s="5"/>
      <c r="AA1138" s="5" t="str">
        <f t="shared" si="152"/>
        <v>
</v>
      </c>
      <c r="AB1138" s="12"/>
      <c r="AC1138" s="12"/>
      <c r="AD1138" s="5" t="str">
        <f t="shared" si="153"/>
        <v>
</v>
      </c>
      <c r="AE1138" s="12"/>
      <c r="AF1138" s="12"/>
      <c r="AG1138" s="12" t="str">
        <f t="shared" si="154"/>
        <v>
</v>
      </c>
      <c r="AH1138" s="12">
        <v>0.0</v>
      </c>
      <c r="AI1138" s="12" t="str">
        <f t="shared" si="155"/>
        <v>Other</v>
      </c>
      <c r="AJ1138" s="12" t="str">
        <f t="shared" si="156"/>
        <v>none</v>
      </c>
      <c r="AK1138" s="22" t="str">
        <f t="shared" si="157"/>
        <v/>
      </c>
      <c r="AL1138" s="23" t="str">
        <f t="shared" si="158"/>
        <v/>
      </c>
      <c r="AM1138" s="1" t="str">
        <f t="shared" si="159"/>
        <v>Trump Supporter</v>
      </c>
      <c r="AN1138" s="2" t="b">
        <f t="shared" si="160"/>
        <v>1</v>
      </c>
      <c r="AO1138" s="1" t="b">
        <f t="shared" si="161"/>
        <v>0</v>
      </c>
      <c r="AP1138" s="1" t="str">
        <f t="shared" si="162"/>
        <v>no involvement</v>
      </c>
      <c r="AQ1138" s="1" t="b">
        <f t="shared" si="163"/>
        <v>0</v>
      </c>
      <c r="AR1138" s="1" t="b">
        <f t="shared" si="164"/>
        <v>0</v>
      </c>
      <c r="AS1138" s="1" t="b">
        <f t="shared" si="165"/>
        <v>0</v>
      </c>
      <c r="AT1138" s="1" t="str">
        <f t="shared" si="166"/>
        <v>None</v>
      </c>
      <c r="AU1138" s="1" t="b">
        <f t="shared" si="167"/>
        <v>0</v>
      </c>
      <c r="AV1138" s="1" t="b">
        <f t="shared" si="168"/>
        <v>0</v>
      </c>
      <c r="AW1138" s="1" t="str">
        <f t="shared" si="169"/>
        <v>None</v>
      </c>
      <c r="AX1138" s="1" t="b">
        <f t="shared" si="170"/>
        <v>0</v>
      </c>
      <c r="AY1138" s="1" t="b">
        <f t="shared" si="171"/>
        <v>0</v>
      </c>
      <c r="AZ1138" s="1" t="b">
        <f t="shared" si="172"/>
        <v>0</v>
      </c>
      <c r="BA1138" s="1" t="b">
        <f t="shared" si="173"/>
        <v>0</v>
      </c>
      <c r="BB1138" s="1" t="b">
        <f t="shared" si="174"/>
        <v>0</v>
      </c>
    </row>
    <row r="1139">
      <c r="A1139" s="16" t="s">
        <v>4787</v>
      </c>
      <c r="B1139" s="17">
        <v>42977.0</v>
      </c>
      <c r="C1139" s="4" t="s">
        <v>2895</v>
      </c>
      <c r="D1139" s="3" t="s">
        <v>2896</v>
      </c>
      <c r="E1139" s="3" t="s">
        <v>53</v>
      </c>
      <c r="F1139" s="18" t="s">
        <v>55</v>
      </c>
      <c r="G1139" s="6" t="s">
        <v>54</v>
      </c>
      <c r="H1139" s="6"/>
      <c r="I1139" s="25"/>
      <c r="J1139" s="27"/>
      <c r="K1139" s="19" t="s">
        <v>83</v>
      </c>
      <c r="L1139" s="3" t="s">
        <v>146</v>
      </c>
      <c r="M1139" s="3" t="s">
        <v>1381</v>
      </c>
      <c r="N1139" s="3" t="s">
        <v>1381</v>
      </c>
      <c r="O1139" s="3" t="s">
        <v>468</v>
      </c>
      <c r="P1139" s="74"/>
      <c r="Q1139" s="21"/>
      <c r="R1139" s="3"/>
      <c r="S1139" s="21"/>
      <c r="T1139" s="7" t="s">
        <v>4788</v>
      </c>
      <c r="U1139" s="25"/>
      <c r="V1139" s="5" t="s">
        <v>70</v>
      </c>
      <c r="W1139" s="5" t="s">
        <v>71</v>
      </c>
      <c r="X1139" s="5" t="str">
        <f t="shared" si="151"/>
        <v>police/sheriff
other</v>
      </c>
      <c r="Y1139" s="5" t="s">
        <v>164</v>
      </c>
      <c r="Z1139" s="5" t="s">
        <v>69</v>
      </c>
      <c r="AA1139" s="5" t="str">
        <f t="shared" si="152"/>
        <v>business owner
clean up/cover up</v>
      </c>
      <c r="AB1139" s="12"/>
      <c r="AC1139" s="12"/>
      <c r="AD1139" s="5" t="str">
        <f t="shared" si="153"/>
        <v>
</v>
      </c>
      <c r="AE1139" s="12"/>
      <c r="AF1139" s="12"/>
      <c r="AG1139" s="12" t="str">
        <f t="shared" si="154"/>
        <v>
</v>
      </c>
      <c r="AH1139" s="12">
        <v>2.0</v>
      </c>
      <c r="AI1139" s="12" t="str">
        <f t="shared" si="155"/>
        <v>Graffiti</v>
      </c>
      <c r="AJ1139" s="12" t="str">
        <f t="shared" si="156"/>
        <v>vandalism</v>
      </c>
      <c r="AK1139" s="22" t="str">
        <f t="shared" si="157"/>
        <v>other, clean up/cover up</v>
      </c>
      <c r="AL1139" s="23" t="str">
        <f t="shared" si="158"/>
        <v>police/sheriff, business owner</v>
      </c>
      <c r="AM1139" s="1" t="str">
        <f t="shared" si="159"/>
        <v/>
      </c>
      <c r="AN1139" s="2" t="b">
        <f t="shared" si="160"/>
        <v>0</v>
      </c>
      <c r="AO1139" s="1" t="b">
        <f t="shared" si="161"/>
        <v>1</v>
      </c>
      <c r="AP1139" s="1" t="str">
        <f t="shared" si="162"/>
        <v>other</v>
      </c>
      <c r="AQ1139" s="1" t="b">
        <f t="shared" si="163"/>
        <v>0</v>
      </c>
      <c r="AR1139" s="1" t="b">
        <f t="shared" si="164"/>
        <v>0</v>
      </c>
      <c r="AS1139" s="1" t="b">
        <f t="shared" si="165"/>
        <v>1</v>
      </c>
      <c r="AT1139" s="1" t="str">
        <f t="shared" si="166"/>
        <v>business owner</v>
      </c>
      <c r="AU1139" s="1" t="b">
        <f t="shared" si="167"/>
        <v>0</v>
      </c>
      <c r="AV1139" s="1" t="b">
        <f t="shared" si="168"/>
        <v>1</v>
      </c>
      <c r="AW1139" s="1" t="str">
        <f t="shared" si="169"/>
        <v>police/sheriff</v>
      </c>
      <c r="AX1139" s="1" t="b">
        <f t="shared" si="170"/>
        <v>0</v>
      </c>
      <c r="AY1139" s="1" t="b">
        <f t="shared" si="171"/>
        <v>0</v>
      </c>
      <c r="AZ1139" s="1" t="b">
        <f t="shared" si="172"/>
        <v>0</v>
      </c>
      <c r="BA1139" s="1" t="b">
        <f t="shared" si="173"/>
        <v>0</v>
      </c>
      <c r="BB1139" s="1" t="b">
        <f t="shared" si="174"/>
        <v>1</v>
      </c>
    </row>
    <row r="1140">
      <c r="A1140" s="16" t="s">
        <v>3113</v>
      </c>
      <c r="B1140" s="17">
        <v>43025.0</v>
      </c>
      <c r="C1140" s="4" t="s">
        <v>369</v>
      </c>
      <c r="D1140" s="3" t="s">
        <v>370</v>
      </c>
      <c r="E1140" s="3" t="s">
        <v>659</v>
      </c>
      <c r="F1140" s="18" t="s">
        <v>455</v>
      </c>
      <c r="G1140" s="6"/>
      <c r="H1140" s="6"/>
      <c r="I1140" s="25"/>
      <c r="J1140" s="27"/>
      <c r="K1140" s="19" t="s">
        <v>83</v>
      </c>
      <c r="L1140" s="3" t="s">
        <v>146</v>
      </c>
      <c r="M1140" s="3" t="s">
        <v>3083</v>
      </c>
      <c r="N1140" s="3" t="s">
        <v>1381</v>
      </c>
      <c r="O1140" s="3" t="s">
        <v>244</v>
      </c>
      <c r="P1140" s="20" t="s">
        <v>4789</v>
      </c>
      <c r="Q1140" s="21"/>
      <c r="R1140" s="21"/>
      <c r="S1140" s="21"/>
      <c r="T1140" s="7" t="s">
        <v>4790</v>
      </c>
      <c r="U1140" s="7" t="s">
        <v>4791</v>
      </c>
      <c r="V1140" s="5" t="s">
        <v>109</v>
      </c>
      <c r="W1140" s="5" t="s">
        <v>69</v>
      </c>
      <c r="X1140" s="5" t="str">
        <f t="shared" si="151"/>
        <v>mayor/council member
clean up/cover up</v>
      </c>
      <c r="Y1140" s="12"/>
      <c r="Z1140" s="5"/>
      <c r="AA1140" s="5" t="str">
        <f t="shared" si="152"/>
        <v>
</v>
      </c>
      <c r="AB1140" s="12"/>
      <c r="AC1140" s="12"/>
      <c r="AD1140" s="5" t="str">
        <f t="shared" si="153"/>
        <v>
</v>
      </c>
      <c r="AE1140" s="12"/>
      <c r="AF1140" s="12"/>
      <c r="AG1140" s="12" t="str">
        <f t="shared" si="154"/>
        <v>
</v>
      </c>
      <c r="AH1140" s="12">
        <v>1.0</v>
      </c>
      <c r="AI1140" s="12" t="str">
        <f t="shared" si="155"/>
        <v>Graffiti</v>
      </c>
      <c r="AJ1140" s="12" t="str">
        <f t="shared" si="156"/>
        <v>graffiti</v>
      </c>
      <c r="AK1140" s="22" t="str">
        <f t="shared" si="157"/>
        <v>clean up/cover up</v>
      </c>
      <c r="AL1140" s="23" t="str">
        <f t="shared" si="158"/>
        <v>clean up/cover up</v>
      </c>
      <c r="AM1140" s="1" t="str">
        <f t="shared" si="159"/>
        <v/>
      </c>
      <c r="AN1140" s="2" t="b">
        <f t="shared" si="160"/>
        <v>0</v>
      </c>
      <c r="AO1140" s="1" t="b">
        <f t="shared" si="161"/>
        <v>0</v>
      </c>
      <c r="AP1140" s="1" t="str">
        <f t="shared" si="162"/>
        <v>no involvement</v>
      </c>
      <c r="AQ1140" s="1" t="b">
        <f t="shared" si="163"/>
        <v>0</v>
      </c>
      <c r="AR1140" s="1" t="b">
        <f t="shared" si="164"/>
        <v>0</v>
      </c>
      <c r="AS1140" s="1" t="b">
        <f t="shared" si="165"/>
        <v>1</v>
      </c>
      <c r="AT1140" s="1" t="str">
        <f t="shared" si="166"/>
        <v>mayor/council member</v>
      </c>
      <c r="AU1140" s="1" t="b">
        <f t="shared" si="167"/>
        <v>0</v>
      </c>
      <c r="AV1140" s="1" t="b">
        <f t="shared" si="168"/>
        <v>0</v>
      </c>
      <c r="AW1140" s="1" t="str">
        <f t="shared" si="169"/>
        <v>None</v>
      </c>
      <c r="AX1140" s="1" t="b">
        <f t="shared" si="170"/>
        <v>0</v>
      </c>
      <c r="AY1140" s="1" t="b">
        <f t="shared" si="171"/>
        <v>0</v>
      </c>
      <c r="AZ1140" s="1" t="b">
        <f t="shared" si="172"/>
        <v>0</v>
      </c>
      <c r="BA1140" s="1" t="b">
        <f t="shared" si="173"/>
        <v>0</v>
      </c>
      <c r="BB1140" s="1" t="b">
        <f t="shared" si="174"/>
        <v>1</v>
      </c>
    </row>
    <row r="1141">
      <c r="A1141" s="16" t="s">
        <v>4792</v>
      </c>
      <c r="B1141" s="17">
        <v>43037.0</v>
      </c>
      <c r="C1141" s="4" t="s">
        <v>4793</v>
      </c>
      <c r="D1141" s="3" t="s">
        <v>74</v>
      </c>
      <c r="E1141" s="3" t="s">
        <v>96</v>
      </c>
      <c r="F1141" s="18" t="s">
        <v>999</v>
      </c>
      <c r="G1141" s="6" t="s">
        <v>54</v>
      </c>
      <c r="H1141" s="6"/>
      <c r="I1141" s="25"/>
      <c r="J1141" s="27"/>
      <c r="K1141" s="19" t="s">
        <v>83</v>
      </c>
      <c r="L1141" s="3" t="s">
        <v>59</v>
      </c>
      <c r="M1141" s="3" t="s">
        <v>1381</v>
      </c>
      <c r="N1141" s="3" t="s">
        <v>1381</v>
      </c>
      <c r="O1141" s="3" t="s">
        <v>214</v>
      </c>
      <c r="P1141" s="74"/>
      <c r="Q1141" s="21"/>
      <c r="R1141" s="21"/>
      <c r="S1141" s="21"/>
      <c r="T1141" s="25"/>
      <c r="U1141" s="7" t="s">
        <v>4794</v>
      </c>
      <c r="V1141" s="12"/>
      <c r="W1141" s="5"/>
      <c r="X1141" s="5" t="str">
        <f t="shared" si="151"/>
        <v>
</v>
      </c>
      <c r="Y1141" s="12"/>
      <c r="Z1141" s="5"/>
      <c r="AA1141" s="5" t="str">
        <f t="shared" si="152"/>
        <v>
</v>
      </c>
      <c r="AB1141" s="12"/>
      <c r="AC1141" s="12"/>
      <c r="AD1141" s="5" t="str">
        <f t="shared" si="153"/>
        <v>
</v>
      </c>
      <c r="AE1141" s="12"/>
      <c r="AF1141" s="12"/>
      <c r="AG1141" s="12" t="str">
        <f t="shared" si="154"/>
        <v>
</v>
      </c>
      <c r="AH1141" s="12">
        <v>0.0</v>
      </c>
      <c r="AI1141" s="12" t="str">
        <f t="shared" si="155"/>
        <v>Other</v>
      </c>
      <c r="AJ1141" s="12" t="str">
        <f t="shared" si="156"/>
        <v>vandalism</v>
      </c>
      <c r="AK1141" s="22" t="str">
        <f t="shared" si="157"/>
        <v/>
      </c>
      <c r="AL1141" s="23" t="str">
        <f t="shared" si="158"/>
        <v/>
      </c>
      <c r="AM1141" s="1" t="str">
        <f t="shared" si="159"/>
        <v/>
      </c>
      <c r="AN1141" s="2" t="b">
        <f t="shared" si="160"/>
        <v>0</v>
      </c>
      <c r="AO1141" s="1" t="b">
        <f t="shared" si="161"/>
        <v>0</v>
      </c>
      <c r="AP1141" s="1" t="str">
        <f t="shared" si="162"/>
        <v>no involvement</v>
      </c>
      <c r="AQ1141" s="1" t="b">
        <f t="shared" si="163"/>
        <v>0</v>
      </c>
      <c r="AR1141" s="1" t="b">
        <f t="shared" si="164"/>
        <v>0</v>
      </c>
      <c r="AS1141" s="1" t="b">
        <f t="shared" si="165"/>
        <v>0</v>
      </c>
      <c r="AT1141" s="1" t="str">
        <f t="shared" si="166"/>
        <v>None</v>
      </c>
      <c r="AU1141" s="1" t="b">
        <f t="shared" si="167"/>
        <v>0</v>
      </c>
      <c r="AV1141" s="1" t="b">
        <f t="shared" si="168"/>
        <v>0</v>
      </c>
      <c r="AW1141" s="1" t="str">
        <f t="shared" si="169"/>
        <v>None</v>
      </c>
      <c r="AX1141" s="1" t="b">
        <f t="shared" si="170"/>
        <v>0</v>
      </c>
      <c r="AY1141" s="1" t="b">
        <f t="shared" si="171"/>
        <v>0</v>
      </c>
      <c r="AZ1141" s="1" t="b">
        <f t="shared" si="172"/>
        <v>0</v>
      </c>
      <c r="BA1141" s="1" t="b">
        <f t="shared" si="173"/>
        <v>0</v>
      </c>
      <c r="BB1141" s="1" t="b">
        <f t="shared" si="174"/>
        <v>0</v>
      </c>
    </row>
    <row r="1142">
      <c r="A1142" s="342" t="s">
        <v>4795</v>
      </c>
      <c r="B1142" s="17">
        <v>43037.0</v>
      </c>
      <c r="C1142" s="4" t="s">
        <v>4796</v>
      </c>
      <c r="D1142" s="3" t="s">
        <v>74</v>
      </c>
      <c r="E1142" s="3" t="s">
        <v>96</v>
      </c>
      <c r="F1142" s="18" t="s">
        <v>999</v>
      </c>
      <c r="G1142" s="6" t="s">
        <v>54</v>
      </c>
      <c r="H1142" s="6"/>
      <c r="I1142" s="25"/>
      <c r="J1142" s="60" t="s">
        <v>2554</v>
      </c>
      <c r="K1142" s="19" t="s">
        <v>83</v>
      </c>
      <c r="L1142" s="3" t="s">
        <v>59</v>
      </c>
      <c r="M1142" s="3" t="s">
        <v>1381</v>
      </c>
      <c r="N1142" s="3" t="s">
        <v>1381</v>
      </c>
      <c r="O1142" s="10" t="s">
        <v>62</v>
      </c>
      <c r="P1142" s="74"/>
      <c r="Q1142" s="21"/>
      <c r="R1142" s="21"/>
      <c r="S1142" s="21"/>
      <c r="T1142" s="25"/>
      <c r="U1142" s="7" t="s">
        <v>4797</v>
      </c>
      <c r="V1142" s="12"/>
      <c r="W1142" s="5"/>
      <c r="X1142" s="5" t="str">
        <f t="shared" si="151"/>
        <v>
</v>
      </c>
      <c r="Y1142" s="12"/>
      <c r="Z1142" s="5"/>
      <c r="AA1142" s="5" t="str">
        <f t="shared" si="152"/>
        <v>
</v>
      </c>
      <c r="AB1142" s="12"/>
      <c r="AC1142" s="12"/>
      <c r="AD1142" s="5" t="str">
        <f t="shared" si="153"/>
        <v>
</v>
      </c>
      <c r="AE1142" s="12"/>
      <c r="AF1142" s="12"/>
      <c r="AG1142" s="12" t="str">
        <f t="shared" si="154"/>
        <v>
</v>
      </c>
      <c r="AH1142" s="12">
        <v>0.0</v>
      </c>
      <c r="AI1142" s="12" t="str">
        <f t="shared" si="155"/>
        <v>Other</v>
      </c>
      <c r="AJ1142" s="12" t="str">
        <f t="shared" si="156"/>
        <v>vandalism</v>
      </c>
      <c r="AK1142" s="22" t="str">
        <f t="shared" si="157"/>
        <v/>
      </c>
      <c r="AL1142" s="23" t="str">
        <f t="shared" si="158"/>
        <v/>
      </c>
      <c r="AM1142" s="1" t="str">
        <f t="shared" si="159"/>
        <v/>
      </c>
      <c r="AN1142" s="2" t="b">
        <f t="shared" si="160"/>
        <v>0</v>
      </c>
      <c r="AO1142" s="1" t="b">
        <f t="shared" si="161"/>
        <v>0</v>
      </c>
      <c r="AP1142" s="1" t="str">
        <f t="shared" si="162"/>
        <v>no involvement</v>
      </c>
      <c r="AQ1142" s="1" t="b">
        <f t="shared" si="163"/>
        <v>0</v>
      </c>
      <c r="AR1142" s="1" t="b">
        <f t="shared" si="164"/>
        <v>0</v>
      </c>
      <c r="AS1142" s="1" t="b">
        <f t="shared" si="165"/>
        <v>0</v>
      </c>
      <c r="AT1142" s="1" t="str">
        <f t="shared" si="166"/>
        <v>None</v>
      </c>
      <c r="AU1142" s="1" t="b">
        <f t="shared" si="167"/>
        <v>0</v>
      </c>
      <c r="AV1142" s="1" t="b">
        <f t="shared" si="168"/>
        <v>0</v>
      </c>
      <c r="AW1142" s="1" t="str">
        <f t="shared" si="169"/>
        <v>None</v>
      </c>
      <c r="AX1142" s="1" t="b">
        <f t="shared" si="170"/>
        <v>0</v>
      </c>
      <c r="AY1142" s="1" t="b">
        <f t="shared" si="171"/>
        <v>0</v>
      </c>
      <c r="AZ1142" s="1" t="b">
        <f t="shared" si="172"/>
        <v>0</v>
      </c>
      <c r="BA1142" s="1" t="b">
        <f t="shared" si="173"/>
        <v>0</v>
      </c>
      <c r="BB1142" s="1" t="b">
        <f t="shared" si="174"/>
        <v>0</v>
      </c>
    </row>
    <row r="1143">
      <c r="A1143" s="16" t="s">
        <v>4798</v>
      </c>
      <c r="B1143" s="17">
        <v>43058.0</v>
      </c>
      <c r="C1143" s="4" t="s">
        <v>4799</v>
      </c>
      <c r="D1143" s="3" t="s">
        <v>52</v>
      </c>
      <c r="E1143" s="3" t="s">
        <v>96</v>
      </c>
      <c r="F1143" s="18" t="s">
        <v>55</v>
      </c>
      <c r="G1143" s="6"/>
      <c r="H1143" s="6"/>
      <c r="I1143" s="25"/>
      <c r="J1143" s="104" t="s">
        <v>57</v>
      </c>
      <c r="K1143" s="19" t="s">
        <v>83</v>
      </c>
      <c r="L1143" s="3" t="s">
        <v>59</v>
      </c>
      <c r="M1143" s="3" t="s">
        <v>1381</v>
      </c>
      <c r="N1143" s="3" t="s">
        <v>1381</v>
      </c>
      <c r="O1143" s="3" t="s">
        <v>213</v>
      </c>
      <c r="P1143" s="20" t="s">
        <v>4800</v>
      </c>
      <c r="Q1143" s="3" t="s">
        <v>87</v>
      </c>
      <c r="R1143" s="5"/>
      <c r="S1143" s="21"/>
      <c r="T1143" s="7" t="s">
        <v>4801</v>
      </c>
      <c r="U1143" s="7" t="s">
        <v>4802</v>
      </c>
      <c r="V1143" s="5" t="s">
        <v>1453</v>
      </c>
      <c r="W1143" s="5" t="s">
        <v>69</v>
      </c>
      <c r="X1143" s="5" t="str">
        <f t="shared" si="151"/>
        <v>department of transportation
clean up/cover up</v>
      </c>
      <c r="Y1143" s="12"/>
      <c r="Z1143" s="5"/>
      <c r="AA1143" s="5" t="str">
        <f t="shared" si="152"/>
        <v>
</v>
      </c>
      <c r="AB1143" s="12"/>
      <c r="AC1143" s="12"/>
      <c r="AD1143" s="5" t="str">
        <f t="shared" si="153"/>
        <v>
</v>
      </c>
      <c r="AE1143" s="12"/>
      <c r="AF1143" s="12"/>
      <c r="AG1143" s="12" t="str">
        <f t="shared" si="154"/>
        <v>
</v>
      </c>
      <c r="AH1143" s="12">
        <v>1.0</v>
      </c>
      <c r="AI1143" s="12" t="str">
        <f t="shared" si="155"/>
        <v>Graffiti</v>
      </c>
      <c r="AJ1143" s="12" t="str">
        <f t="shared" si="156"/>
        <v>graffiti</v>
      </c>
      <c r="AK1143" s="22" t="str">
        <f t="shared" si="157"/>
        <v>clean up/cover up</v>
      </c>
      <c r="AL1143" s="23" t="str">
        <f t="shared" si="158"/>
        <v>clean up/cover up</v>
      </c>
      <c r="AM1143" s="1" t="str">
        <f t="shared" si="159"/>
        <v>Non-White</v>
      </c>
      <c r="AN1143" s="2" t="b">
        <f t="shared" si="160"/>
        <v>0</v>
      </c>
      <c r="AO1143" s="1" t="b">
        <f t="shared" si="161"/>
        <v>0</v>
      </c>
      <c r="AP1143" s="1" t="str">
        <f t="shared" si="162"/>
        <v>no involvement</v>
      </c>
      <c r="AQ1143" s="1" t="b">
        <f t="shared" si="163"/>
        <v>0</v>
      </c>
      <c r="AR1143" s="1" t="b">
        <f t="shared" si="164"/>
        <v>0</v>
      </c>
      <c r="AS1143" s="1" t="b">
        <f t="shared" si="165"/>
        <v>1</v>
      </c>
      <c r="AT1143" s="1" t="str">
        <f t="shared" si="166"/>
        <v>department of transportation</v>
      </c>
      <c r="AU1143" s="1" t="b">
        <f t="shared" si="167"/>
        <v>0</v>
      </c>
      <c r="AV1143" s="1" t="b">
        <f t="shared" si="168"/>
        <v>0</v>
      </c>
      <c r="AW1143" s="1" t="str">
        <f t="shared" si="169"/>
        <v>None</v>
      </c>
      <c r="AX1143" s="1" t="b">
        <f t="shared" si="170"/>
        <v>0</v>
      </c>
      <c r="AY1143" s="1" t="b">
        <f t="shared" si="171"/>
        <v>0</v>
      </c>
      <c r="AZ1143" s="1" t="b">
        <f t="shared" si="172"/>
        <v>0</v>
      </c>
      <c r="BA1143" s="1" t="b">
        <f t="shared" si="173"/>
        <v>0</v>
      </c>
      <c r="BB1143" s="1" t="b">
        <f t="shared" si="174"/>
        <v>1</v>
      </c>
    </row>
    <row r="1144">
      <c r="A1144" s="16" t="s">
        <v>4530</v>
      </c>
      <c r="B1144" s="24">
        <v>43065.0</v>
      </c>
      <c r="C1144" s="4" t="s">
        <v>4803</v>
      </c>
      <c r="D1144" s="3" t="s">
        <v>333</v>
      </c>
      <c r="E1144" s="3" t="s">
        <v>53</v>
      </c>
      <c r="F1144" s="18" t="s">
        <v>55</v>
      </c>
      <c r="G1144" s="6"/>
      <c r="H1144" s="6"/>
      <c r="I1144" s="25"/>
      <c r="J1144" s="27"/>
      <c r="K1144" s="19" t="s">
        <v>83</v>
      </c>
      <c r="L1144" s="3" t="s">
        <v>59</v>
      </c>
      <c r="M1144" s="3" t="s">
        <v>1381</v>
      </c>
      <c r="N1144" s="3" t="s">
        <v>1381</v>
      </c>
      <c r="O1144" s="3" t="s">
        <v>468</v>
      </c>
      <c r="P1144" s="74"/>
      <c r="Q1144" s="21"/>
      <c r="R1144" s="21"/>
      <c r="S1144" s="21"/>
      <c r="T1144" s="25"/>
      <c r="U1144" s="7" t="s">
        <v>4533</v>
      </c>
      <c r="V1144" s="12"/>
      <c r="W1144" s="5"/>
      <c r="X1144" s="5" t="str">
        <f t="shared" si="151"/>
        <v>
</v>
      </c>
      <c r="Y1144" s="12"/>
      <c r="Z1144" s="5"/>
      <c r="AA1144" s="5" t="str">
        <f t="shared" si="152"/>
        <v>
</v>
      </c>
      <c r="AB1144" s="12"/>
      <c r="AC1144" s="12"/>
      <c r="AD1144" s="5" t="str">
        <f t="shared" si="153"/>
        <v>
</v>
      </c>
      <c r="AE1144" s="12"/>
      <c r="AF1144" s="12"/>
      <c r="AG1144" s="12" t="str">
        <f t="shared" si="154"/>
        <v>
</v>
      </c>
      <c r="AH1144" s="12">
        <v>0.0</v>
      </c>
      <c r="AI1144" s="12" t="str">
        <f t="shared" si="155"/>
        <v>Graffiti</v>
      </c>
      <c r="AJ1144" s="12" t="str">
        <f t="shared" si="156"/>
        <v>graffiti</v>
      </c>
      <c r="AK1144" s="22" t="str">
        <f t="shared" si="157"/>
        <v/>
      </c>
      <c r="AL1144" s="23" t="str">
        <f t="shared" si="158"/>
        <v/>
      </c>
      <c r="AM1144" s="1" t="str">
        <f t="shared" si="159"/>
        <v/>
      </c>
      <c r="AN1144" s="2" t="b">
        <f t="shared" si="160"/>
        <v>0</v>
      </c>
      <c r="AO1144" s="1" t="b">
        <f t="shared" si="161"/>
        <v>0</v>
      </c>
      <c r="AP1144" s="1" t="str">
        <f t="shared" si="162"/>
        <v>no involvement</v>
      </c>
      <c r="AQ1144" s="1" t="b">
        <f t="shared" si="163"/>
        <v>0</v>
      </c>
      <c r="AR1144" s="1" t="b">
        <f t="shared" si="164"/>
        <v>0</v>
      </c>
      <c r="AS1144" s="1" t="b">
        <f t="shared" si="165"/>
        <v>0</v>
      </c>
      <c r="AT1144" s="1" t="str">
        <f t="shared" si="166"/>
        <v>None</v>
      </c>
      <c r="AU1144" s="1" t="b">
        <f t="shared" si="167"/>
        <v>0</v>
      </c>
      <c r="AV1144" s="1" t="b">
        <f t="shared" si="168"/>
        <v>0</v>
      </c>
      <c r="AW1144" s="1" t="str">
        <f t="shared" si="169"/>
        <v>None</v>
      </c>
      <c r="AX1144" s="1" t="b">
        <f t="shared" si="170"/>
        <v>0</v>
      </c>
      <c r="AY1144" s="1" t="b">
        <f t="shared" si="171"/>
        <v>0</v>
      </c>
      <c r="AZ1144" s="1" t="b">
        <f t="shared" si="172"/>
        <v>0</v>
      </c>
      <c r="BA1144" s="1" t="b">
        <f t="shared" si="173"/>
        <v>0</v>
      </c>
      <c r="BB1144" s="1" t="b">
        <f t="shared" si="174"/>
        <v>0</v>
      </c>
    </row>
    <row r="1145">
      <c r="A1145" s="16" t="s">
        <v>4804</v>
      </c>
      <c r="B1145" s="17">
        <v>43091.0</v>
      </c>
      <c r="C1145" s="4" t="s">
        <v>3553</v>
      </c>
      <c r="D1145" s="3" t="s">
        <v>477</v>
      </c>
      <c r="E1145" s="3" t="s">
        <v>53</v>
      </c>
      <c r="F1145" s="18" t="s">
        <v>55</v>
      </c>
      <c r="G1145" s="6"/>
      <c r="H1145" s="6"/>
      <c r="I1145" s="7" t="s">
        <v>4805</v>
      </c>
      <c r="J1145" s="27"/>
      <c r="K1145" s="19" t="s">
        <v>83</v>
      </c>
      <c r="L1145" s="3" t="s">
        <v>2201</v>
      </c>
      <c r="M1145" s="3" t="s">
        <v>1381</v>
      </c>
      <c r="N1145" s="3" t="s">
        <v>1381</v>
      </c>
      <c r="O1145" s="3" t="s">
        <v>366</v>
      </c>
      <c r="P1145" s="20" t="s">
        <v>4806</v>
      </c>
      <c r="Q1145" s="36"/>
      <c r="R1145" s="21"/>
      <c r="S1145" s="21"/>
      <c r="T1145" s="121" t="s">
        <v>4807</v>
      </c>
      <c r="U1145" s="7" t="s">
        <v>4808</v>
      </c>
      <c r="V1145" s="5" t="s">
        <v>109</v>
      </c>
      <c r="W1145" s="5" t="s">
        <v>69</v>
      </c>
      <c r="X1145" s="5" t="str">
        <f t="shared" si="151"/>
        <v>mayor/council member
clean up/cover up</v>
      </c>
      <c r="Y1145" s="12"/>
      <c r="Z1145" s="5"/>
      <c r="AA1145" s="5" t="str">
        <f t="shared" si="152"/>
        <v>
</v>
      </c>
      <c r="AB1145" s="12"/>
      <c r="AC1145" s="12"/>
      <c r="AD1145" s="5" t="str">
        <f t="shared" si="153"/>
        <v>
</v>
      </c>
      <c r="AE1145" s="12"/>
      <c r="AF1145" s="12"/>
      <c r="AG1145" s="12" t="str">
        <f t="shared" si="154"/>
        <v>
</v>
      </c>
      <c r="AH1145" s="12">
        <v>1.0</v>
      </c>
      <c r="AI1145" s="12" t="str">
        <f t="shared" si="155"/>
        <v>Graffiti</v>
      </c>
      <c r="AJ1145" s="12" t="str">
        <f t="shared" si="156"/>
        <v>graffiti</v>
      </c>
      <c r="AK1145" s="22" t="str">
        <f t="shared" si="157"/>
        <v>clean up/cover up</v>
      </c>
      <c r="AL1145" s="39" t="str">
        <f t="shared" si="158"/>
        <v>clean up/cover up</v>
      </c>
      <c r="AM1145" s="1" t="str">
        <f t="shared" si="159"/>
        <v/>
      </c>
      <c r="AN1145" s="2" t="b">
        <f t="shared" si="160"/>
        <v>0</v>
      </c>
      <c r="AO1145" s="1" t="b">
        <f t="shared" si="161"/>
        <v>0</v>
      </c>
      <c r="AP1145" s="1" t="str">
        <f t="shared" si="162"/>
        <v>no involvement</v>
      </c>
      <c r="AQ1145" s="1" t="b">
        <f t="shared" si="163"/>
        <v>0</v>
      </c>
      <c r="AR1145" s="1" t="b">
        <f t="shared" si="164"/>
        <v>0</v>
      </c>
      <c r="AS1145" s="1" t="b">
        <f t="shared" si="165"/>
        <v>1</v>
      </c>
      <c r="AT1145" s="1" t="str">
        <f t="shared" si="166"/>
        <v>mayor/council member</v>
      </c>
      <c r="AU1145" s="1" t="b">
        <f t="shared" si="167"/>
        <v>0</v>
      </c>
      <c r="AV1145" s="1" t="b">
        <f t="shared" si="168"/>
        <v>0</v>
      </c>
      <c r="AW1145" s="1" t="str">
        <f t="shared" si="169"/>
        <v>None</v>
      </c>
      <c r="AX1145" s="1" t="b">
        <f t="shared" si="170"/>
        <v>0</v>
      </c>
      <c r="AY1145" s="1" t="b">
        <f t="shared" si="171"/>
        <v>0</v>
      </c>
      <c r="AZ1145" s="1" t="b">
        <f t="shared" si="172"/>
        <v>0</v>
      </c>
      <c r="BA1145" s="1" t="b">
        <f t="shared" si="173"/>
        <v>0</v>
      </c>
      <c r="BB1145" s="1" t="b">
        <f t="shared" si="174"/>
        <v>1</v>
      </c>
    </row>
    <row r="1146">
      <c r="A1146" s="16" t="s">
        <v>4809</v>
      </c>
      <c r="B1146" s="17">
        <v>43094.0</v>
      </c>
      <c r="C1146" s="4" t="s">
        <v>1663</v>
      </c>
      <c r="D1146" s="3" t="s">
        <v>156</v>
      </c>
      <c r="E1146" s="3" t="s">
        <v>53</v>
      </c>
      <c r="F1146" s="18" t="s">
        <v>55</v>
      </c>
      <c r="G1146" s="6"/>
      <c r="H1146" s="6"/>
      <c r="I1146" s="7" t="s">
        <v>4810</v>
      </c>
      <c r="J1146" s="60" t="s">
        <v>131</v>
      </c>
      <c r="K1146" s="19" t="s">
        <v>132</v>
      </c>
      <c r="L1146" s="3" t="s">
        <v>59</v>
      </c>
      <c r="M1146" s="3" t="s">
        <v>1381</v>
      </c>
      <c r="N1146" s="3" t="s">
        <v>1381</v>
      </c>
      <c r="O1146" s="3" t="s">
        <v>468</v>
      </c>
      <c r="P1146" s="20" t="s">
        <v>4811</v>
      </c>
      <c r="Q1146" s="36"/>
      <c r="R1146" s="21"/>
      <c r="S1146" s="21"/>
      <c r="T1146" s="25"/>
      <c r="U1146" s="120" t="s">
        <v>4812</v>
      </c>
      <c r="V1146" s="12"/>
      <c r="W1146" s="5"/>
      <c r="X1146" s="5" t="str">
        <f t="shared" si="151"/>
        <v>
</v>
      </c>
      <c r="Y1146" s="12"/>
      <c r="Z1146" s="5"/>
      <c r="AA1146" s="5" t="str">
        <f t="shared" si="152"/>
        <v>
</v>
      </c>
      <c r="AB1146" s="12"/>
      <c r="AC1146" s="12"/>
      <c r="AD1146" s="5" t="str">
        <f t="shared" si="153"/>
        <v>
</v>
      </c>
      <c r="AE1146" s="12"/>
      <c r="AF1146" s="12"/>
      <c r="AG1146" s="12" t="str">
        <f t="shared" si="154"/>
        <v>
</v>
      </c>
      <c r="AH1146" s="12">
        <v>0.0</v>
      </c>
      <c r="AI1146" s="12" t="str">
        <f t="shared" si="155"/>
        <v>Graffiti</v>
      </c>
      <c r="AJ1146" s="12" t="str">
        <f t="shared" si="156"/>
        <v>graffiti</v>
      </c>
      <c r="AK1146" s="22" t="str">
        <f t="shared" si="157"/>
        <v/>
      </c>
      <c r="AL1146" s="39" t="str">
        <f t="shared" si="158"/>
        <v/>
      </c>
      <c r="AM1146" s="1" t="str">
        <f t="shared" si="159"/>
        <v/>
      </c>
      <c r="AN1146" s="2" t="b">
        <f t="shared" si="160"/>
        <v>0</v>
      </c>
      <c r="AO1146" s="1" t="b">
        <f t="shared" si="161"/>
        <v>0</v>
      </c>
      <c r="AP1146" s="1" t="str">
        <f t="shared" si="162"/>
        <v>no involvement</v>
      </c>
      <c r="AQ1146" s="1" t="b">
        <f t="shared" si="163"/>
        <v>0</v>
      </c>
      <c r="AR1146" s="1" t="b">
        <f t="shared" si="164"/>
        <v>0</v>
      </c>
      <c r="AS1146" s="1" t="b">
        <f t="shared" si="165"/>
        <v>0</v>
      </c>
      <c r="AT1146" s="1" t="str">
        <f t="shared" si="166"/>
        <v>None</v>
      </c>
      <c r="AU1146" s="1" t="b">
        <f t="shared" si="167"/>
        <v>0</v>
      </c>
      <c r="AV1146" s="1" t="b">
        <f t="shared" si="168"/>
        <v>0</v>
      </c>
      <c r="AW1146" s="1" t="str">
        <f t="shared" si="169"/>
        <v>None</v>
      </c>
      <c r="AX1146" s="1" t="b">
        <f t="shared" si="170"/>
        <v>0</v>
      </c>
      <c r="AY1146" s="1" t="b">
        <f t="shared" si="171"/>
        <v>0</v>
      </c>
      <c r="AZ1146" s="1" t="b">
        <f t="shared" si="172"/>
        <v>0</v>
      </c>
      <c r="BA1146" s="1" t="b">
        <f t="shared" si="173"/>
        <v>0</v>
      </c>
      <c r="BB1146" s="1" t="b">
        <f t="shared" si="174"/>
        <v>0</v>
      </c>
    </row>
    <row r="1147">
      <c r="A1147" s="16" t="s">
        <v>4813</v>
      </c>
      <c r="B1147" s="17">
        <v>43131.0</v>
      </c>
      <c r="C1147" s="4" t="s">
        <v>228</v>
      </c>
      <c r="D1147" s="3" t="s">
        <v>95</v>
      </c>
      <c r="E1147" s="3" t="s">
        <v>53</v>
      </c>
      <c r="F1147" s="18" t="s">
        <v>3538</v>
      </c>
      <c r="G1147" s="6"/>
      <c r="H1147" s="6"/>
      <c r="I1147" s="7" t="s">
        <v>2240</v>
      </c>
      <c r="J1147" s="27"/>
      <c r="K1147" s="19" t="s">
        <v>132</v>
      </c>
      <c r="L1147" s="3" t="s">
        <v>146</v>
      </c>
      <c r="M1147" s="3" t="s">
        <v>1381</v>
      </c>
      <c r="N1147" s="3" t="s">
        <v>1381</v>
      </c>
      <c r="O1147" s="3" t="s">
        <v>244</v>
      </c>
      <c r="P1147" s="20" t="s">
        <v>4814</v>
      </c>
      <c r="Q1147" s="21"/>
      <c r="R1147" s="21"/>
      <c r="S1147" s="21"/>
      <c r="T1147" s="161" t="s">
        <v>4815</v>
      </c>
      <c r="U1147" s="25"/>
      <c r="V1147" s="5" t="s">
        <v>164</v>
      </c>
      <c r="W1147" s="5" t="s">
        <v>69</v>
      </c>
      <c r="X1147" s="5" t="str">
        <f t="shared" si="151"/>
        <v>business owner
clean up/cover up</v>
      </c>
      <c r="Y1147" s="5"/>
      <c r="Z1147" s="5"/>
      <c r="AA1147" s="5" t="str">
        <f t="shared" si="152"/>
        <v>
</v>
      </c>
      <c r="AB1147" s="12"/>
      <c r="AC1147" s="12"/>
      <c r="AD1147" s="5" t="str">
        <f t="shared" si="153"/>
        <v>
</v>
      </c>
      <c r="AE1147" s="12"/>
      <c r="AF1147" s="12"/>
      <c r="AG1147" s="12" t="str">
        <f t="shared" si="154"/>
        <v>
</v>
      </c>
      <c r="AH1147" s="12">
        <v>1.0</v>
      </c>
      <c r="AI1147" s="12" t="str">
        <f t="shared" si="155"/>
        <v>Graffiti</v>
      </c>
      <c r="AJ1147" s="12" t="str">
        <f t="shared" si="156"/>
        <v>graffiti</v>
      </c>
      <c r="AK1147" s="22" t="str">
        <f t="shared" si="157"/>
        <v>clean up/cover up</v>
      </c>
      <c r="AL1147" s="23" t="str">
        <f t="shared" si="158"/>
        <v>clean up/cover up</v>
      </c>
      <c r="AM1147" s="1" t="str">
        <f t="shared" si="159"/>
        <v/>
      </c>
      <c r="AN1147" s="2" t="b">
        <f t="shared" si="160"/>
        <v>0</v>
      </c>
      <c r="AO1147" s="1" t="b">
        <f t="shared" si="161"/>
        <v>0</v>
      </c>
      <c r="AP1147" s="1" t="str">
        <f t="shared" si="162"/>
        <v>no involvement</v>
      </c>
      <c r="AQ1147" s="1" t="b">
        <f t="shared" si="163"/>
        <v>0</v>
      </c>
      <c r="AR1147" s="1" t="b">
        <f t="shared" si="164"/>
        <v>0</v>
      </c>
      <c r="AS1147" s="1" t="b">
        <f t="shared" si="165"/>
        <v>1</v>
      </c>
      <c r="AT1147" s="1" t="str">
        <f t="shared" si="166"/>
        <v>business owner</v>
      </c>
      <c r="AU1147" s="1" t="b">
        <f t="shared" si="167"/>
        <v>0</v>
      </c>
      <c r="AV1147" s="1" t="b">
        <f t="shared" si="168"/>
        <v>0</v>
      </c>
      <c r="AW1147" s="1" t="str">
        <f t="shared" si="169"/>
        <v>None</v>
      </c>
      <c r="AX1147" s="1" t="b">
        <f t="shared" si="170"/>
        <v>0</v>
      </c>
      <c r="AY1147" s="1" t="b">
        <f t="shared" si="171"/>
        <v>0</v>
      </c>
      <c r="AZ1147" s="1" t="b">
        <f t="shared" si="172"/>
        <v>0</v>
      </c>
      <c r="BA1147" s="1" t="b">
        <f t="shared" si="173"/>
        <v>0</v>
      </c>
      <c r="BB1147" s="1" t="b">
        <f t="shared" si="174"/>
        <v>1</v>
      </c>
    </row>
    <row r="1148">
      <c r="A1148" s="20" t="s">
        <v>4816</v>
      </c>
      <c r="B1148" s="17">
        <v>43135.0</v>
      </c>
      <c r="C1148" s="4" t="s">
        <v>4817</v>
      </c>
      <c r="D1148" s="3" t="s">
        <v>95</v>
      </c>
      <c r="E1148" s="3" t="s">
        <v>53</v>
      </c>
      <c r="F1148" s="18" t="s">
        <v>54</v>
      </c>
      <c r="G1148" s="6"/>
      <c r="H1148" s="6"/>
      <c r="I1148" s="25"/>
      <c r="J1148" s="27"/>
      <c r="K1148" s="19" t="s">
        <v>83</v>
      </c>
      <c r="L1148" s="3" t="s">
        <v>59</v>
      </c>
      <c r="M1148" s="3" t="s">
        <v>1381</v>
      </c>
      <c r="N1148" s="3" t="s">
        <v>1381</v>
      </c>
      <c r="O1148" s="3" t="s">
        <v>4818</v>
      </c>
      <c r="P1148" s="74"/>
      <c r="Q1148" s="21"/>
      <c r="R1148" s="21"/>
      <c r="S1148" s="21"/>
      <c r="T1148" s="7" t="s">
        <v>4819</v>
      </c>
      <c r="U1148" s="25"/>
      <c r="V1148" s="5" t="s">
        <v>636</v>
      </c>
      <c r="W1148" s="5" t="s">
        <v>69</v>
      </c>
      <c r="X1148" s="5" t="str">
        <f t="shared" si="151"/>
        <v>homeowner/car owner
clean up/cover up</v>
      </c>
      <c r="Y1148" s="5" t="s">
        <v>70</v>
      </c>
      <c r="Z1148" s="5" t="s">
        <v>71</v>
      </c>
      <c r="AA1148" s="5" t="str">
        <f t="shared" si="152"/>
        <v>police/sheriff
other</v>
      </c>
      <c r="AB1148" s="12"/>
      <c r="AC1148" s="12"/>
      <c r="AD1148" s="5" t="str">
        <f t="shared" si="153"/>
        <v>
</v>
      </c>
      <c r="AE1148" s="12"/>
      <c r="AF1148" s="12"/>
      <c r="AG1148" s="12" t="str">
        <f t="shared" si="154"/>
        <v>
</v>
      </c>
      <c r="AH1148" s="12">
        <v>2.0</v>
      </c>
      <c r="AI1148" s="12" t="str">
        <f t="shared" si="155"/>
        <v>Vandalism</v>
      </c>
      <c r="AJ1148" s="12" t="str">
        <f t="shared" si="156"/>
        <v>vandalism</v>
      </c>
      <c r="AK1148" s="22" t="str">
        <f t="shared" si="157"/>
        <v>clean up/cover up, other</v>
      </c>
      <c r="AL1148" s="23" t="str">
        <f t="shared" si="158"/>
        <v>homeowner/car owner, police/sheriff</v>
      </c>
      <c r="AM1148" s="1" t="str">
        <f t="shared" si="159"/>
        <v/>
      </c>
      <c r="AN1148" s="2" t="b">
        <f t="shared" si="160"/>
        <v>0</v>
      </c>
      <c r="AO1148" s="1" t="b">
        <f t="shared" si="161"/>
        <v>1</v>
      </c>
      <c r="AP1148" s="1" t="str">
        <f t="shared" si="162"/>
        <v>other</v>
      </c>
      <c r="AQ1148" s="1" t="b">
        <f t="shared" si="163"/>
        <v>0</v>
      </c>
      <c r="AR1148" s="1" t="b">
        <f t="shared" si="164"/>
        <v>0</v>
      </c>
      <c r="AS1148" s="1" t="b">
        <f t="shared" si="165"/>
        <v>1</v>
      </c>
      <c r="AT1148" s="1" t="str">
        <f t="shared" si="166"/>
        <v>homeowner/car owner</v>
      </c>
      <c r="AU1148" s="1" t="b">
        <f t="shared" si="167"/>
        <v>0</v>
      </c>
      <c r="AV1148" s="1" t="b">
        <f t="shared" si="168"/>
        <v>1</v>
      </c>
      <c r="AW1148" s="1" t="str">
        <f t="shared" si="169"/>
        <v>police/sheriff</v>
      </c>
      <c r="AX1148" s="1" t="b">
        <f t="shared" si="170"/>
        <v>0</v>
      </c>
      <c r="AY1148" s="1" t="b">
        <f t="shared" si="171"/>
        <v>0</v>
      </c>
      <c r="AZ1148" s="1" t="b">
        <f t="shared" si="172"/>
        <v>0</v>
      </c>
      <c r="BA1148" s="1" t="b">
        <f t="shared" si="173"/>
        <v>0</v>
      </c>
      <c r="BB1148" s="1" t="b">
        <f t="shared" si="174"/>
        <v>1</v>
      </c>
    </row>
    <row r="1149">
      <c r="A1149" s="16" t="s">
        <v>946</v>
      </c>
      <c r="B1149" s="17">
        <v>43176.0</v>
      </c>
      <c r="C1149" s="4" t="s">
        <v>694</v>
      </c>
      <c r="D1149" s="3" t="s">
        <v>3041</v>
      </c>
      <c r="E1149" s="3" t="s">
        <v>53</v>
      </c>
      <c r="F1149" s="18" t="s">
        <v>82</v>
      </c>
      <c r="G1149" s="26"/>
      <c r="H1149" s="26"/>
      <c r="I1149" s="7" t="s">
        <v>4820</v>
      </c>
      <c r="J1149" s="104" t="s">
        <v>57</v>
      </c>
      <c r="K1149" s="19" t="s">
        <v>83</v>
      </c>
      <c r="L1149" s="3" t="s">
        <v>146</v>
      </c>
      <c r="M1149" s="3" t="s">
        <v>1381</v>
      </c>
      <c r="N1149" s="3" t="s">
        <v>1381</v>
      </c>
      <c r="O1149" s="3" t="s">
        <v>244</v>
      </c>
      <c r="P1149" s="20" t="s">
        <v>4821</v>
      </c>
      <c r="Q1149" s="36"/>
      <c r="R1149" s="21"/>
      <c r="S1149" s="21"/>
      <c r="T1149" s="7" t="s">
        <v>4822</v>
      </c>
      <c r="U1149" s="130" t="s">
        <v>4823</v>
      </c>
      <c r="V1149" s="5" t="s">
        <v>70</v>
      </c>
      <c r="W1149" s="5" t="s">
        <v>71</v>
      </c>
      <c r="X1149" s="5" t="str">
        <f t="shared" si="151"/>
        <v>police/sheriff
other</v>
      </c>
      <c r="Y1149" s="12"/>
      <c r="Z1149" s="5"/>
      <c r="AA1149" s="5" t="str">
        <f t="shared" si="152"/>
        <v>
</v>
      </c>
      <c r="AB1149" s="12"/>
      <c r="AC1149" s="12"/>
      <c r="AD1149" s="5" t="str">
        <f t="shared" si="153"/>
        <v>
</v>
      </c>
      <c r="AE1149" s="12"/>
      <c r="AF1149" s="12"/>
      <c r="AG1149" s="12" t="str">
        <f t="shared" si="154"/>
        <v>
</v>
      </c>
      <c r="AH1149" s="12">
        <v>1.0</v>
      </c>
      <c r="AI1149" s="12" t="str">
        <f t="shared" si="155"/>
        <v>Other</v>
      </c>
      <c r="AJ1149" s="12" t="str">
        <f t="shared" si="156"/>
        <v>none</v>
      </c>
      <c r="AK1149" s="22" t="str">
        <f t="shared" si="157"/>
        <v>other</v>
      </c>
      <c r="AL1149" s="39" t="str">
        <f t="shared" si="158"/>
        <v>other</v>
      </c>
      <c r="AM1149" s="1" t="str">
        <f t="shared" si="159"/>
        <v/>
      </c>
      <c r="AN1149" s="2" t="b">
        <f t="shared" si="160"/>
        <v>0</v>
      </c>
      <c r="AO1149" s="1" t="b">
        <f t="shared" si="161"/>
        <v>1</v>
      </c>
      <c r="AP1149" s="1" t="str">
        <f t="shared" si="162"/>
        <v>other</v>
      </c>
      <c r="AQ1149" s="1" t="b">
        <f t="shared" si="163"/>
        <v>0</v>
      </c>
      <c r="AR1149" s="1" t="b">
        <f t="shared" si="164"/>
        <v>0</v>
      </c>
      <c r="AS1149" s="1" t="b">
        <f t="shared" si="165"/>
        <v>0</v>
      </c>
      <c r="AT1149" s="1" t="str">
        <f t="shared" si="166"/>
        <v>None</v>
      </c>
      <c r="AU1149" s="1" t="b">
        <f t="shared" si="167"/>
        <v>0</v>
      </c>
      <c r="AV1149" s="1" t="b">
        <f t="shared" si="168"/>
        <v>1</v>
      </c>
      <c r="AW1149" s="1" t="str">
        <f t="shared" si="169"/>
        <v>police/sheriff</v>
      </c>
      <c r="AX1149" s="1" t="b">
        <f t="shared" si="170"/>
        <v>0</v>
      </c>
      <c r="AY1149" s="1" t="b">
        <f t="shared" si="171"/>
        <v>0</v>
      </c>
      <c r="AZ1149" s="1" t="b">
        <f t="shared" si="172"/>
        <v>0</v>
      </c>
      <c r="BA1149" s="1" t="b">
        <f t="shared" si="173"/>
        <v>0</v>
      </c>
      <c r="BB1149" s="1" t="b">
        <f t="shared" si="174"/>
        <v>1</v>
      </c>
    </row>
    <row r="1150">
      <c r="A1150" s="16" t="s">
        <v>4824</v>
      </c>
      <c r="B1150" s="17">
        <v>43212.0</v>
      </c>
      <c r="C1150" s="4" t="s">
        <v>228</v>
      </c>
      <c r="D1150" s="3" t="s">
        <v>95</v>
      </c>
      <c r="E1150" s="3" t="s">
        <v>53</v>
      </c>
      <c r="F1150" s="18" t="s">
        <v>55</v>
      </c>
      <c r="G1150" s="6"/>
      <c r="H1150" s="6"/>
      <c r="I1150" s="7" t="s">
        <v>4825</v>
      </c>
      <c r="J1150" s="27"/>
      <c r="K1150" s="19" t="s">
        <v>83</v>
      </c>
      <c r="L1150" s="3" t="s">
        <v>59</v>
      </c>
      <c r="M1150" s="3" t="s">
        <v>1381</v>
      </c>
      <c r="N1150" s="3" t="s">
        <v>1381</v>
      </c>
      <c r="O1150" s="3" t="s">
        <v>3070</v>
      </c>
      <c r="P1150" s="20" t="s">
        <v>4826</v>
      </c>
      <c r="Q1150" s="21"/>
      <c r="R1150" s="21"/>
      <c r="S1150" s="21"/>
      <c r="T1150" s="343" t="s">
        <v>4827</v>
      </c>
      <c r="U1150" s="344" t="s">
        <v>4828</v>
      </c>
      <c r="V1150" s="5" t="s">
        <v>283</v>
      </c>
      <c r="W1150" s="5" t="s">
        <v>110</v>
      </c>
      <c r="X1150" s="5" t="str">
        <f t="shared" si="151"/>
        <v>student group
policy/committee/system creation</v>
      </c>
      <c r="Y1150" s="5" t="s">
        <v>179</v>
      </c>
      <c r="Z1150" s="5" t="s">
        <v>111</v>
      </c>
      <c r="AA1150" s="5" t="str">
        <f t="shared" si="152"/>
        <v>school administration
letters/statements</v>
      </c>
      <c r="AB1150" s="5" t="s">
        <v>179</v>
      </c>
      <c r="AC1150" s="5" t="s">
        <v>110</v>
      </c>
      <c r="AD1150" s="5" t="str">
        <f t="shared" si="153"/>
        <v>school administration
policy/committee/system creation</v>
      </c>
      <c r="AE1150" s="12"/>
      <c r="AF1150" s="12"/>
      <c r="AG1150" s="12" t="str">
        <f t="shared" si="154"/>
        <v>
</v>
      </c>
      <c r="AH1150" s="12">
        <v>3.0</v>
      </c>
      <c r="AI1150" s="12" t="str">
        <f t="shared" si="155"/>
        <v>Graffiti</v>
      </c>
      <c r="AJ1150" s="12" t="str">
        <f t="shared" si="156"/>
        <v>graffiti</v>
      </c>
      <c r="AK1150" s="22" t="str">
        <f t="shared" si="157"/>
        <v>policy/committee/system creation, letters/statements, policy/committee/system creation</v>
      </c>
      <c r="AL1150" s="23" t="str">
        <f t="shared" si="158"/>
        <v>student group, school administration, school administration</v>
      </c>
      <c r="AM1150" s="1" t="str">
        <f t="shared" si="159"/>
        <v/>
      </c>
      <c r="AN1150" s="2" t="b">
        <f t="shared" si="160"/>
        <v>0</v>
      </c>
      <c r="AO1150" s="1" t="b">
        <f t="shared" si="161"/>
        <v>0</v>
      </c>
      <c r="AP1150" s="1" t="str">
        <f t="shared" si="162"/>
        <v>no involvement</v>
      </c>
      <c r="AQ1150" s="1" t="b">
        <f t="shared" si="163"/>
        <v>0</v>
      </c>
      <c r="AR1150" s="1" t="b">
        <f t="shared" si="164"/>
        <v>1</v>
      </c>
      <c r="AS1150" s="1" t="b">
        <f t="shared" si="165"/>
        <v>0</v>
      </c>
      <c r="AT1150" s="1" t="str">
        <f t="shared" si="166"/>
        <v>None</v>
      </c>
      <c r="AU1150" s="1" t="b">
        <f t="shared" si="167"/>
        <v>0</v>
      </c>
      <c r="AV1150" s="1" t="b">
        <f t="shared" si="168"/>
        <v>0</v>
      </c>
      <c r="AW1150" s="1" t="str">
        <f t="shared" si="169"/>
        <v>None</v>
      </c>
      <c r="AX1150" s="1" t="b">
        <f t="shared" si="170"/>
        <v>1</v>
      </c>
      <c r="AY1150" s="1" t="b">
        <f t="shared" si="171"/>
        <v>0</v>
      </c>
      <c r="AZ1150" s="1" t="b">
        <f t="shared" si="172"/>
        <v>0</v>
      </c>
      <c r="BA1150" s="1" t="b">
        <f t="shared" si="173"/>
        <v>1</v>
      </c>
      <c r="BB1150" s="1" t="b">
        <f t="shared" si="174"/>
        <v>0</v>
      </c>
    </row>
    <row r="1151">
      <c r="A1151" s="40" t="s">
        <v>4829</v>
      </c>
      <c r="B1151" s="17">
        <v>43276.0</v>
      </c>
      <c r="C1151" s="4" t="s">
        <v>4830</v>
      </c>
      <c r="D1151" s="3" t="s">
        <v>74</v>
      </c>
      <c r="E1151" s="45" t="s">
        <v>53</v>
      </c>
      <c r="F1151" s="18" t="s">
        <v>2024</v>
      </c>
      <c r="G1151" s="6"/>
      <c r="H1151" s="6"/>
      <c r="I1151" s="7" t="s">
        <v>4831</v>
      </c>
      <c r="J1151" s="27"/>
      <c r="K1151" s="19" t="s">
        <v>83</v>
      </c>
      <c r="L1151" s="3" t="s">
        <v>146</v>
      </c>
      <c r="M1151" s="3" t="s">
        <v>4273</v>
      </c>
      <c r="N1151" s="3" t="s">
        <v>1381</v>
      </c>
      <c r="O1151" s="3" t="s">
        <v>468</v>
      </c>
      <c r="P1151" s="136" t="s">
        <v>4832</v>
      </c>
      <c r="Q1151" s="45" t="s">
        <v>87</v>
      </c>
      <c r="R1151" s="21"/>
      <c r="S1151" s="3" t="s">
        <v>268</v>
      </c>
      <c r="T1151" s="7" t="s">
        <v>561</v>
      </c>
      <c r="U1151" s="7" t="s">
        <v>4833</v>
      </c>
      <c r="V1151" s="5" t="s">
        <v>70</v>
      </c>
      <c r="W1151" s="5" t="s">
        <v>42</v>
      </c>
      <c r="X1151" s="5" t="str">
        <f t="shared" si="151"/>
        <v>police/sheriff
suspension/denial of access to space</v>
      </c>
      <c r="Y1151" s="5"/>
      <c r="Z1151" s="5"/>
      <c r="AA1151" s="5" t="str">
        <f t="shared" si="152"/>
        <v>
</v>
      </c>
      <c r="AB1151" s="5"/>
      <c r="AC1151" s="5"/>
      <c r="AD1151" s="5" t="str">
        <f t="shared" si="153"/>
        <v>
</v>
      </c>
      <c r="AE1151" s="5"/>
      <c r="AF1151" s="5"/>
      <c r="AG1151" s="12" t="str">
        <f t="shared" si="154"/>
        <v>
</v>
      </c>
      <c r="AH1151" s="12">
        <v>1.0</v>
      </c>
      <c r="AI1151" s="12" t="str">
        <f t="shared" si="155"/>
        <v>Other</v>
      </c>
      <c r="AJ1151" s="12" t="str">
        <f t="shared" si="156"/>
        <v>other</v>
      </c>
      <c r="AK1151" s="22" t="str">
        <f t="shared" si="157"/>
        <v>suspension/denial of access to space</v>
      </c>
      <c r="AL1151" s="39" t="str">
        <f t="shared" si="158"/>
        <v>suspension/denial of access to space</v>
      </c>
      <c r="AM1151" s="1" t="str">
        <f t="shared" si="159"/>
        <v>Non-White</v>
      </c>
      <c r="AN1151" s="2" t="b">
        <f t="shared" si="160"/>
        <v>0</v>
      </c>
      <c r="AO1151" s="1" t="b">
        <f t="shared" si="161"/>
        <v>1</v>
      </c>
      <c r="AP1151" s="1" t="str">
        <f t="shared" si="162"/>
        <v>suspension/denial of access to space</v>
      </c>
      <c r="AQ1151" s="1" t="b">
        <f t="shared" si="163"/>
        <v>0</v>
      </c>
      <c r="AR1151" s="1" t="b">
        <f t="shared" si="164"/>
        <v>0</v>
      </c>
      <c r="AS1151" s="1" t="b">
        <f t="shared" si="165"/>
        <v>0</v>
      </c>
      <c r="AT1151" s="1" t="str">
        <f t="shared" si="166"/>
        <v>None</v>
      </c>
      <c r="AU1151" s="1" t="b">
        <f t="shared" si="167"/>
        <v>1</v>
      </c>
      <c r="AV1151" s="1" t="b">
        <f t="shared" si="168"/>
        <v>0</v>
      </c>
      <c r="AW1151" s="1" t="str">
        <f t="shared" si="169"/>
        <v>None</v>
      </c>
      <c r="AX1151" s="1" t="b">
        <f t="shared" si="170"/>
        <v>0</v>
      </c>
      <c r="AY1151" s="1" t="b">
        <f t="shared" si="171"/>
        <v>0</v>
      </c>
      <c r="AZ1151" s="1" t="b">
        <f t="shared" si="172"/>
        <v>0</v>
      </c>
      <c r="BA1151" s="1" t="b">
        <f t="shared" si="173"/>
        <v>0</v>
      </c>
      <c r="BB1151" s="1" t="b">
        <f t="shared" si="174"/>
        <v>1</v>
      </c>
    </row>
    <row r="1152">
      <c r="A1152" s="16" t="s">
        <v>4834</v>
      </c>
      <c r="B1152" s="140">
        <v>43289.0</v>
      </c>
      <c r="C1152" s="4" t="s">
        <v>4835</v>
      </c>
      <c r="D1152" s="3" t="s">
        <v>356</v>
      </c>
      <c r="E1152" s="3" t="s">
        <v>53</v>
      </c>
      <c r="F1152" s="18" t="s">
        <v>82</v>
      </c>
      <c r="G1152" s="26"/>
      <c r="H1152" s="26"/>
      <c r="I1152" s="25"/>
      <c r="J1152" s="104" t="s">
        <v>4836</v>
      </c>
      <c r="K1152" s="19" t="s">
        <v>83</v>
      </c>
      <c r="L1152" s="3" t="s">
        <v>59</v>
      </c>
      <c r="M1152" s="3" t="s">
        <v>1381</v>
      </c>
      <c r="N1152" s="3" t="s">
        <v>1381</v>
      </c>
      <c r="O1152" s="5" t="s">
        <v>678</v>
      </c>
      <c r="P1152" s="21"/>
      <c r="Q1152" s="36"/>
      <c r="R1152" s="3"/>
      <c r="S1152" s="21"/>
      <c r="T1152" s="25"/>
      <c r="U1152" s="7" t="s">
        <v>4837</v>
      </c>
      <c r="V1152" s="12"/>
      <c r="W1152" s="5"/>
      <c r="X1152" s="5" t="str">
        <f t="shared" si="151"/>
        <v>
</v>
      </c>
      <c r="Y1152" s="12"/>
      <c r="Z1152" s="5"/>
      <c r="AA1152" s="5" t="str">
        <f t="shared" si="152"/>
        <v>
</v>
      </c>
      <c r="AB1152" s="12"/>
      <c r="AC1152" s="12"/>
      <c r="AD1152" s="5" t="str">
        <f t="shared" si="153"/>
        <v>
</v>
      </c>
      <c r="AE1152" s="12"/>
      <c r="AF1152" s="12"/>
      <c r="AG1152" s="12" t="str">
        <f t="shared" si="154"/>
        <v>
</v>
      </c>
      <c r="AH1152" s="12">
        <v>0.0</v>
      </c>
      <c r="AI1152" s="12" t="str">
        <f t="shared" si="155"/>
        <v>Other</v>
      </c>
      <c r="AJ1152" s="12" t="str">
        <f t="shared" si="156"/>
        <v>none</v>
      </c>
      <c r="AK1152" s="22" t="str">
        <f t="shared" si="157"/>
        <v/>
      </c>
      <c r="AL1152" s="39" t="str">
        <f t="shared" si="158"/>
        <v/>
      </c>
      <c r="AM1152" s="1" t="str">
        <f t="shared" si="159"/>
        <v/>
      </c>
      <c r="AN1152" s="2" t="b">
        <f t="shared" si="160"/>
        <v>0</v>
      </c>
      <c r="AO1152" s="1" t="b">
        <f t="shared" si="161"/>
        <v>0</v>
      </c>
      <c r="AP1152" s="1" t="str">
        <f t="shared" si="162"/>
        <v>no involvement</v>
      </c>
      <c r="AQ1152" s="1" t="b">
        <f t="shared" si="163"/>
        <v>0</v>
      </c>
      <c r="AR1152" s="1" t="b">
        <f t="shared" si="164"/>
        <v>0</v>
      </c>
      <c r="AS1152" s="1" t="b">
        <f t="shared" si="165"/>
        <v>0</v>
      </c>
      <c r="AT1152" s="1" t="str">
        <f t="shared" si="166"/>
        <v>None</v>
      </c>
      <c r="AU1152" s="1" t="b">
        <f t="shared" si="167"/>
        <v>0</v>
      </c>
      <c r="AV1152" s="1" t="b">
        <f t="shared" si="168"/>
        <v>0</v>
      </c>
      <c r="AW1152" s="1" t="str">
        <f t="shared" si="169"/>
        <v>None</v>
      </c>
      <c r="AX1152" s="1" t="b">
        <f t="shared" si="170"/>
        <v>0</v>
      </c>
      <c r="AY1152" s="1" t="b">
        <f t="shared" si="171"/>
        <v>0</v>
      </c>
      <c r="AZ1152" s="1" t="b">
        <f t="shared" si="172"/>
        <v>0</v>
      </c>
      <c r="BA1152" s="1" t="b">
        <f t="shared" si="173"/>
        <v>0</v>
      </c>
      <c r="BB1152" s="1" t="b">
        <f t="shared" si="174"/>
        <v>0</v>
      </c>
    </row>
    <row r="1153">
      <c r="A1153" s="62" t="s">
        <v>4838</v>
      </c>
      <c r="B1153" s="41">
        <v>43329.0</v>
      </c>
      <c r="C1153" s="5" t="s">
        <v>395</v>
      </c>
      <c r="D1153" s="5" t="s">
        <v>333</v>
      </c>
      <c r="E1153" s="5" t="s">
        <v>53</v>
      </c>
      <c r="F1153" s="18" t="s">
        <v>446</v>
      </c>
      <c r="G1153" s="6"/>
      <c r="H1153" s="6"/>
      <c r="I1153" s="5" t="s">
        <v>311</v>
      </c>
      <c r="J1153" s="27"/>
      <c r="K1153" s="19" t="s">
        <v>83</v>
      </c>
      <c r="L1153" s="5" t="s">
        <v>146</v>
      </c>
      <c r="M1153" s="5" t="s">
        <v>4543</v>
      </c>
      <c r="N1153" s="5" t="s">
        <v>1381</v>
      </c>
      <c r="O1153" s="5" t="s">
        <v>4543</v>
      </c>
      <c r="P1153" s="5"/>
      <c r="Q1153" s="90" t="s">
        <v>87</v>
      </c>
      <c r="R1153" s="21"/>
      <c r="S1153" s="222" t="s">
        <v>88</v>
      </c>
      <c r="T1153" s="222" t="s">
        <v>4839</v>
      </c>
      <c r="U1153" s="222"/>
      <c r="V1153" s="5" t="s">
        <v>70</v>
      </c>
      <c r="W1153" s="5" t="s">
        <v>42</v>
      </c>
      <c r="X1153" s="5" t="str">
        <f t="shared" si="151"/>
        <v>police/sheriff
suspension/denial of access to space</v>
      </c>
      <c r="Y1153" s="12"/>
      <c r="Z1153" s="5"/>
      <c r="AA1153" s="5" t="str">
        <f t="shared" si="152"/>
        <v>
</v>
      </c>
      <c r="AB1153" s="12"/>
      <c r="AC1153" s="12"/>
      <c r="AD1153" s="5" t="str">
        <f t="shared" si="153"/>
        <v>
</v>
      </c>
      <c r="AE1153" s="12"/>
      <c r="AF1153" s="12"/>
      <c r="AG1153" s="12" t="str">
        <f t="shared" si="154"/>
        <v>
</v>
      </c>
      <c r="AH1153" s="12">
        <v>1.0</v>
      </c>
      <c r="AI1153" s="12" t="str">
        <f t="shared" si="155"/>
        <v>Symbol</v>
      </c>
      <c r="AJ1153" s="12" t="str">
        <f t="shared" si="156"/>
        <v>other</v>
      </c>
      <c r="AK1153" s="22" t="str">
        <f t="shared" si="157"/>
        <v>suspension/denial of access to space</v>
      </c>
      <c r="AL1153" s="39" t="str">
        <f t="shared" si="158"/>
        <v>suspension/denial of access to space</v>
      </c>
      <c r="AM1153" s="1" t="str">
        <f t="shared" si="159"/>
        <v>Non-White</v>
      </c>
      <c r="AN1153" s="2" t="b">
        <f t="shared" si="160"/>
        <v>0</v>
      </c>
      <c r="AO1153" s="1" t="b">
        <f t="shared" si="161"/>
        <v>1</v>
      </c>
      <c r="AP1153" s="1" t="str">
        <f t="shared" si="162"/>
        <v>suspension/denial of access to space</v>
      </c>
      <c r="AQ1153" s="1" t="b">
        <f t="shared" si="163"/>
        <v>0</v>
      </c>
      <c r="AR1153" s="1" t="b">
        <f t="shared" si="164"/>
        <v>0</v>
      </c>
      <c r="AS1153" s="1" t="b">
        <f t="shared" si="165"/>
        <v>0</v>
      </c>
      <c r="AT1153" s="1" t="str">
        <f t="shared" si="166"/>
        <v>None</v>
      </c>
      <c r="AU1153" s="1" t="b">
        <f t="shared" si="167"/>
        <v>1</v>
      </c>
      <c r="AV1153" s="1" t="b">
        <f t="shared" si="168"/>
        <v>0</v>
      </c>
      <c r="AW1153" s="1" t="str">
        <f t="shared" si="169"/>
        <v>None</v>
      </c>
      <c r="AX1153" s="1" t="b">
        <f t="shared" si="170"/>
        <v>0</v>
      </c>
      <c r="AY1153" s="1" t="b">
        <f t="shared" si="171"/>
        <v>0</v>
      </c>
      <c r="AZ1153" s="1" t="b">
        <f t="shared" si="172"/>
        <v>0</v>
      </c>
      <c r="BA1153" s="1" t="b">
        <f t="shared" si="173"/>
        <v>0</v>
      </c>
      <c r="BB1153" s="1" t="b">
        <f t="shared" si="174"/>
        <v>1</v>
      </c>
    </row>
    <row r="1154">
      <c r="A1154" s="16" t="s">
        <v>4840</v>
      </c>
      <c r="B1154" s="17">
        <v>43332.0</v>
      </c>
      <c r="C1154" s="4" t="s">
        <v>4841</v>
      </c>
      <c r="D1154" s="3" t="s">
        <v>1036</v>
      </c>
      <c r="E1154" s="3" t="s">
        <v>53</v>
      </c>
      <c r="F1154" s="18" t="s">
        <v>4842</v>
      </c>
      <c r="G1154" s="6" t="s">
        <v>4843</v>
      </c>
      <c r="H1154" s="6"/>
      <c r="I1154" s="25"/>
      <c r="J1154" s="27"/>
      <c r="K1154" s="19" t="s">
        <v>132</v>
      </c>
      <c r="L1154" s="3" t="s">
        <v>59</v>
      </c>
      <c r="M1154" s="3" t="s">
        <v>84</v>
      </c>
      <c r="N1154" s="3" t="s">
        <v>1381</v>
      </c>
      <c r="O1154" s="3" t="s">
        <v>366</v>
      </c>
      <c r="P1154" s="20" t="s">
        <v>4844</v>
      </c>
      <c r="Q1154" s="21"/>
      <c r="R1154" s="11"/>
      <c r="S1154" s="21"/>
      <c r="T1154" s="7" t="s">
        <v>4845</v>
      </c>
      <c r="U1154" s="25"/>
      <c r="V1154" s="5" t="s">
        <v>78</v>
      </c>
      <c r="W1154" s="5" t="s">
        <v>69</v>
      </c>
      <c r="X1154" s="5" t="str">
        <f t="shared" si="151"/>
        <v>parks department
clean up/cover up</v>
      </c>
      <c r="Y1154" s="5" t="s">
        <v>70</v>
      </c>
      <c r="Z1154" s="5" t="s">
        <v>71</v>
      </c>
      <c r="AA1154" s="5" t="str">
        <f t="shared" si="152"/>
        <v>police/sheriff
other</v>
      </c>
      <c r="AB1154" s="12"/>
      <c r="AC1154" s="12"/>
      <c r="AD1154" s="5" t="str">
        <f t="shared" si="153"/>
        <v>
</v>
      </c>
      <c r="AE1154" s="12"/>
      <c r="AF1154" s="12"/>
      <c r="AG1154" s="12" t="str">
        <f t="shared" si="154"/>
        <v>
</v>
      </c>
      <c r="AH1154" s="12">
        <v>2.0</v>
      </c>
      <c r="AI1154" s="12" t="str">
        <f t="shared" si="155"/>
        <v>Other</v>
      </c>
      <c r="AJ1154" s="12" t="str">
        <f t="shared" si="156"/>
        <v>other</v>
      </c>
      <c r="AK1154" s="22" t="str">
        <f t="shared" si="157"/>
        <v>clean up/cover up, other</v>
      </c>
      <c r="AL1154" s="23" t="str">
        <f t="shared" si="158"/>
        <v>parks department, police/sheriff</v>
      </c>
      <c r="AM1154" s="1" t="str">
        <f t="shared" si="159"/>
        <v/>
      </c>
      <c r="AN1154" s="2" t="b">
        <f t="shared" si="160"/>
        <v>0</v>
      </c>
      <c r="AO1154" s="1" t="b">
        <f t="shared" si="161"/>
        <v>1</v>
      </c>
      <c r="AP1154" s="1" t="str">
        <f t="shared" si="162"/>
        <v>other</v>
      </c>
      <c r="AQ1154" s="1" t="b">
        <f t="shared" si="163"/>
        <v>0</v>
      </c>
      <c r="AR1154" s="1" t="b">
        <f t="shared" si="164"/>
        <v>0</v>
      </c>
      <c r="AS1154" s="1" t="b">
        <f t="shared" si="165"/>
        <v>1</v>
      </c>
      <c r="AT1154" s="1" t="str">
        <f t="shared" si="166"/>
        <v>parks department</v>
      </c>
      <c r="AU1154" s="1" t="b">
        <f t="shared" si="167"/>
        <v>0</v>
      </c>
      <c r="AV1154" s="1" t="b">
        <f t="shared" si="168"/>
        <v>1</v>
      </c>
      <c r="AW1154" s="1" t="str">
        <f t="shared" si="169"/>
        <v>police/sheriff</v>
      </c>
      <c r="AX1154" s="1" t="b">
        <f t="shared" si="170"/>
        <v>0</v>
      </c>
      <c r="AY1154" s="1" t="b">
        <f t="shared" si="171"/>
        <v>0</v>
      </c>
      <c r="AZ1154" s="1" t="b">
        <f t="shared" si="172"/>
        <v>0</v>
      </c>
      <c r="BA1154" s="1" t="b">
        <f t="shared" si="173"/>
        <v>0</v>
      </c>
      <c r="BB1154" s="1" t="b">
        <f t="shared" si="174"/>
        <v>1</v>
      </c>
    </row>
    <row r="1155">
      <c r="A1155" s="16" t="s">
        <v>4846</v>
      </c>
      <c r="B1155" s="17">
        <v>43334.0</v>
      </c>
      <c r="C1155" s="4" t="s">
        <v>340</v>
      </c>
      <c r="D1155" s="3" t="s">
        <v>333</v>
      </c>
      <c r="E1155" s="3" t="s">
        <v>53</v>
      </c>
      <c r="F1155" s="18" t="s">
        <v>4847</v>
      </c>
      <c r="G1155" s="6"/>
      <c r="H1155" s="6"/>
      <c r="I1155" s="25"/>
      <c r="J1155" s="104" t="s">
        <v>4848</v>
      </c>
      <c r="K1155" s="19" t="s">
        <v>83</v>
      </c>
      <c r="L1155" s="3" t="s">
        <v>146</v>
      </c>
      <c r="M1155" s="3" t="s">
        <v>4849</v>
      </c>
      <c r="N1155" s="3" t="s">
        <v>1381</v>
      </c>
      <c r="O1155" s="10" t="s">
        <v>62</v>
      </c>
      <c r="P1155" s="21"/>
      <c r="Q1155" s="21"/>
      <c r="R1155" s="21"/>
      <c r="S1155" s="3" t="s">
        <v>176</v>
      </c>
      <c r="T1155" s="7" t="s">
        <v>4850</v>
      </c>
      <c r="U1155" s="345"/>
      <c r="V1155" s="5" t="s">
        <v>70</v>
      </c>
      <c r="W1155" s="5" t="s">
        <v>69</v>
      </c>
      <c r="X1155" s="5" t="str">
        <f t="shared" si="151"/>
        <v>police/sheriff
clean up/cover up</v>
      </c>
      <c r="Y1155" s="5" t="s">
        <v>70</v>
      </c>
      <c r="Z1155" s="5" t="s">
        <v>111</v>
      </c>
      <c r="AA1155" s="5" t="str">
        <f t="shared" si="152"/>
        <v>police/sheriff
letters/statements</v>
      </c>
      <c r="AB1155" s="12"/>
      <c r="AC1155" s="12"/>
      <c r="AD1155" s="5" t="str">
        <f t="shared" si="153"/>
        <v>
</v>
      </c>
      <c r="AE1155" s="12"/>
      <c r="AF1155" s="12"/>
      <c r="AG1155" s="12" t="str">
        <f t="shared" si="154"/>
        <v>
</v>
      </c>
      <c r="AH1155" s="12">
        <v>2.0</v>
      </c>
      <c r="AI1155" s="12" t="str">
        <f t="shared" si="155"/>
        <v>Other</v>
      </c>
      <c r="AJ1155" s="12" t="str">
        <f t="shared" si="156"/>
        <v>other</v>
      </c>
      <c r="AK1155" s="22" t="str">
        <f t="shared" si="157"/>
        <v>clean up/cover up, letters/statements</v>
      </c>
      <c r="AL1155" s="23" t="str">
        <f t="shared" si="158"/>
        <v>police/sheriff, police/sheriff</v>
      </c>
      <c r="AM1155" s="1" t="str">
        <f t="shared" si="159"/>
        <v/>
      </c>
      <c r="AN1155" s="2" t="b">
        <f t="shared" si="160"/>
        <v>0</v>
      </c>
      <c r="AO1155" s="1" t="b">
        <f t="shared" si="161"/>
        <v>1</v>
      </c>
      <c r="AP1155" s="1" t="str">
        <f t="shared" si="162"/>
        <v>clean up/cover up</v>
      </c>
      <c r="AQ1155" s="1" t="b">
        <f t="shared" si="163"/>
        <v>0</v>
      </c>
      <c r="AR1155" s="1" t="b">
        <f t="shared" si="164"/>
        <v>1</v>
      </c>
      <c r="AS1155" s="1" t="b">
        <f t="shared" si="165"/>
        <v>1</v>
      </c>
      <c r="AT1155" s="1" t="str">
        <f t="shared" si="166"/>
        <v>police/sheriff</v>
      </c>
      <c r="AU1155" s="1" t="b">
        <f t="shared" si="167"/>
        <v>0</v>
      </c>
      <c r="AV1155" s="1" t="b">
        <f t="shared" si="168"/>
        <v>0</v>
      </c>
      <c r="AW1155" s="1" t="str">
        <f t="shared" si="169"/>
        <v>None</v>
      </c>
      <c r="AX1155" s="1" t="b">
        <f t="shared" si="170"/>
        <v>0</v>
      </c>
      <c r="AY1155" s="1" t="b">
        <f t="shared" si="171"/>
        <v>0</v>
      </c>
      <c r="AZ1155" s="1" t="b">
        <f t="shared" si="172"/>
        <v>0</v>
      </c>
      <c r="BA1155" s="1" t="b">
        <f t="shared" si="173"/>
        <v>0</v>
      </c>
      <c r="BB1155" s="1" t="b">
        <f t="shared" si="174"/>
        <v>1</v>
      </c>
    </row>
    <row r="1156">
      <c r="A1156" s="16" t="s">
        <v>4851</v>
      </c>
      <c r="B1156" s="17">
        <v>43342.0</v>
      </c>
      <c r="C1156" s="4" t="s">
        <v>1485</v>
      </c>
      <c r="D1156" s="3" t="s">
        <v>95</v>
      </c>
      <c r="E1156" s="3" t="s">
        <v>53</v>
      </c>
      <c r="F1156" s="18" t="s">
        <v>82</v>
      </c>
      <c r="G1156" s="18"/>
      <c r="H1156" s="18"/>
      <c r="I1156" s="25"/>
      <c r="J1156" s="27"/>
      <c r="K1156" s="19" t="s">
        <v>83</v>
      </c>
      <c r="L1156" s="3" t="s">
        <v>146</v>
      </c>
      <c r="M1156" s="3" t="s">
        <v>3606</v>
      </c>
      <c r="N1156" s="3" t="s">
        <v>1381</v>
      </c>
      <c r="O1156" s="3" t="s">
        <v>4852</v>
      </c>
      <c r="P1156" s="21"/>
      <c r="Q1156" s="36"/>
      <c r="R1156" s="3"/>
      <c r="S1156" s="346" t="s">
        <v>88</v>
      </c>
      <c r="T1156" s="7" t="s">
        <v>4853</v>
      </c>
      <c r="U1156" s="25"/>
      <c r="V1156" s="5" t="s">
        <v>70</v>
      </c>
      <c r="W1156" s="5" t="s">
        <v>42</v>
      </c>
      <c r="X1156" s="5" t="str">
        <f t="shared" si="151"/>
        <v>police/sheriff
suspension/denial of access to space</v>
      </c>
      <c r="Y1156" s="12"/>
      <c r="Z1156" s="5"/>
      <c r="AA1156" s="5" t="str">
        <f t="shared" si="152"/>
        <v>
</v>
      </c>
      <c r="AB1156" s="12"/>
      <c r="AC1156" s="12"/>
      <c r="AD1156" s="5" t="str">
        <f t="shared" si="153"/>
        <v>
</v>
      </c>
      <c r="AE1156" s="12"/>
      <c r="AF1156" s="12"/>
      <c r="AG1156" s="12" t="str">
        <f t="shared" si="154"/>
        <v>
</v>
      </c>
      <c r="AH1156" s="12">
        <v>1.0</v>
      </c>
      <c r="AI1156" s="12" t="str">
        <f t="shared" si="155"/>
        <v>Other</v>
      </c>
      <c r="AJ1156" s="12" t="str">
        <f t="shared" si="156"/>
        <v>none</v>
      </c>
      <c r="AK1156" s="22" t="str">
        <f t="shared" si="157"/>
        <v>suspension/denial of access to space</v>
      </c>
      <c r="AL1156" s="39" t="str">
        <f t="shared" si="158"/>
        <v>suspension/denial of access to space</v>
      </c>
      <c r="AM1156" s="1" t="str">
        <f t="shared" si="159"/>
        <v/>
      </c>
      <c r="AN1156" s="2" t="b">
        <f t="shared" si="160"/>
        <v>0</v>
      </c>
      <c r="AO1156" s="1" t="b">
        <f t="shared" si="161"/>
        <v>1</v>
      </c>
      <c r="AP1156" s="1" t="str">
        <f t="shared" si="162"/>
        <v>suspension/denial of access to space</v>
      </c>
      <c r="AQ1156" s="1" t="b">
        <f t="shared" si="163"/>
        <v>0</v>
      </c>
      <c r="AR1156" s="1" t="b">
        <f t="shared" si="164"/>
        <v>0</v>
      </c>
      <c r="AS1156" s="1" t="b">
        <f t="shared" si="165"/>
        <v>0</v>
      </c>
      <c r="AT1156" s="1" t="str">
        <f t="shared" si="166"/>
        <v>None</v>
      </c>
      <c r="AU1156" s="1" t="b">
        <f t="shared" si="167"/>
        <v>1</v>
      </c>
      <c r="AV1156" s="1" t="b">
        <f t="shared" si="168"/>
        <v>0</v>
      </c>
      <c r="AW1156" s="1" t="str">
        <f t="shared" si="169"/>
        <v>None</v>
      </c>
      <c r="AX1156" s="1" t="b">
        <f t="shared" si="170"/>
        <v>0</v>
      </c>
      <c r="AY1156" s="1" t="b">
        <f t="shared" si="171"/>
        <v>0</v>
      </c>
      <c r="AZ1156" s="1" t="b">
        <f t="shared" si="172"/>
        <v>0</v>
      </c>
      <c r="BA1156" s="1" t="b">
        <f t="shared" si="173"/>
        <v>0</v>
      </c>
      <c r="BB1156" s="1" t="b">
        <f t="shared" si="174"/>
        <v>1</v>
      </c>
    </row>
    <row r="1157">
      <c r="A1157" s="16" t="s">
        <v>4854</v>
      </c>
      <c r="B1157" s="17">
        <v>43383.0</v>
      </c>
      <c r="C1157" s="4" t="s">
        <v>4855</v>
      </c>
      <c r="D1157" s="3" t="s">
        <v>95</v>
      </c>
      <c r="E1157" s="3" t="s">
        <v>53</v>
      </c>
      <c r="F1157" s="18" t="s">
        <v>54</v>
      </c>
      <c r="G1157" s="6"/>
      <c r="H1157" s="6"/>
      <c r="I1157" s="25"/>
      <c r="J1157" s="104" t="s">
        <v>4856</v>
      </c>
      <c r="K1157" s="19" t="s">
        <v>83</v>
      </c>
      <c r="L1157" s="3" t="s">
        <v>146</v>
      </c>
      <c r="M1157" s="3" t="s">
        <v>84</v>
      </c>
      <c r="N1157" s="3" t="s">
        <v>1381</v>
      </c>
      <c r="O1157" s="3" t="s">
        <v>4046</v>
      </c>
      <c r="P1157" s="20" t="s">
        <v>4857</v>
      </c>
      <c r="Q1157" s="72" t="s">
        <v>4858</v>
      </c>
      <c r="R1157" s="3" t="s">
        <v>874</v>
      </c>
      <c r="S1157" s="21"/>
      <c r="T1157" s="7" t="s">
        <v>4859</v>
      </c>
      <c r="U1157" s="25"/>
      <c r="V1157" s="5" t="s">
        <v>70</v>
      </c>
      <c r="W1157" s="5" t="s">
        <v>71</v>
      </c>
      <c r="X1157" s="5" t="str">
        <f t="shared" si="151"/>
        <v>police/sheriff
other</v>
      </c>
      <c r="Y1157" s="12"/>
      <c r="Z1157" s="5"/>
      <c r="AA1157" s="5" t="str">
        <f t="shared" si="152"/>
        <v>
</v>
      </c>
      <c r="AB1157" s="12"/>
      <c r="AC1157" s="12"/>
      <c r="AD1157" s="5" t="str">
        <f t="shared" si="153"/>
        <v>
</v>
      </c>
      <c r="AE1157" s="12"/>
      <c r="AF1157" s="12"/>
      <c r="AG1157" s="12" t="str">
        <f t="shared" si="154"/>
        <v>
</v>
      </c>
      <c r="AH1157" s="12">
        <v>1.0</v>
      </c>
      <c r="AI1157" s="12" t="str">
        <f t="shared" si="155"/>
        <v>Vandalism</v>
      </c>
      <c r="AJ1157" s="12" t="str">
        <f t="shared" si="156"/>
        <v>vandalism</v>
      </c>
      <c r="AK1157" s="22" t="str">
        <f t="shared" si="157"/>
        <v>other</v>
      </c>
      <c r="AL1157" s="39" t="str">
        <f t="shared" si="158"/>
        <v>other</v>
      </c>
      <c r="AM1157" s="1" t="str">
        <f t="shared" si="159"/>
        <v>Biden Supporter, Immigrant</v>
      </c>
      <c r="AN1157" s="2" t="b">
        <f t="shared" si="160"/>
        <v>0</v>
      </c>
      <c r="AO1157" s="1" t="b">
        <f t="shared" si="161"/>
        <v>1</v>
      </c>
      <c r="AP1157" s="1" t="str">
        <f t="shared" si="162"/>
        <v>other</v>
      </c>
      <c r="AQ1157" s="1" t="b">
        <f t="shared" si="163"/>
        <v>0</v>
      </c>
      <c r="AR1157" s="1" t="b">
        <f t="shared" si="164"/>
        <v>0</v>
      </c>
      <c r="AS1157" s="1" t="b">
        <f t="shared" si="165"/>
        <v>0</v>
      </c>
      <c r="AT1157" s="1" t="str">
        <f t="shared" si="166"/>
        <v>None</v>
      </c>
      <c r="AU1157" s="1" t="b">
        <f t="shared" si="167"/>
        <v>0</v>
      </c>
      <c r="AV1157" s="1" t="b">
        <f t="shared" si="168"/>
        <v>1</v>
      </c>
      <c r="AW1157" s="1" t="str">
        <f t="shared" si="169"/>
        <v>police/sheriff</v>
      </c>
      <c r="AX1157" s="1" t="b">
        <f t="shared" si="170"/>
        <v>0</v>
      </c>
      <c r="AY1157" s="1" t="b">
        <f t="shared" si="171"/>
        <v>0</v>
      </c>
      <c r="AZ1157" s="1" t="b">
        <f t="shared" si="172"/>
        <v>0</v>
      </c>
      <c r="BA1157" s="1" t="b">
        <f t="shared" si="173"/>
        <v>0</v>
      </c>
      <c r="BB1157" s="1" t="b">
        <f t="shared" si="174"/>
        <v>1</v>
      </c>
    </row>
    <row r="1158">
      <c r="A1158" s="62" t="s">
        <v>4838</v>
      </c>
      <c r="B1158" s="41">
        <v>43384.0</v>
      </c>
      <c r="C1158" s="5" t="s">
        <v>395</v>
      </c>
      <c r="D1158" s="5" t="s">
        <v>333</v>
      </c>
      <c r="E1158" s="5" t="s">
        <v>53</v>
      </c>
      <c r="F1158" s="18" t="s">
        <v>446</v>
      </c>
      <c r="G1158" s="6"/>
      <c r="H1158" s="6"/>
      <c r="I1158" s="12"/>
      <c r="J1158" s="27"/>
      <c r="K1158" s="19" t="s">
        <v>83</v>
      </c>
      <c r="L1158" s="5" t="s">
        <v>517</v>
      </c>
      <c r="M1158" s="5" t="s">
        <v>4860</v>
      </c>
      <c r="N1158" s="5" t="s">
        <v>1381</v>
      </c>
      <c r="O1158" s="10" t="s">
        <v>62</v>
      </c>
      <c r="P1158" s="40" t="s">
        <v>4861</v>
      </c>
      <c r="Q1158" s="12"/>
      <c r="R1158" s="216"/>
      <c r="S1158" s="11" t="s">
        <v>88</v>
      </c>
      <c r="T1158" s="11" t="s">
        <v>4862</v>
      </c>
      <c r="U1158" s="12"/>
      <c r="V1158" s="5" t="s">
        <v>70</v>
      </c>
      <c r="W1158" s="5" t="s">
        <v>42</v>
      </c>
      <c r="X1158" s="5" t="str">
        <f t="shared" si="151"/>
        <v>police/sheriff
suspension/denial of access to space</v>
      </c>
      <c r="Y1158" s="12"/>
      <c r="Z1158" s="5"/>
      <c r="AA1158" s="5" t="str">
        <f t="shared" si="152"/>
        <v>
</v>
      </c>
      <c r="AB1158" s="12"/>
      <c r="AC1158" s="12"/>
      <c r="AD1158" s="5" t="str">
        <f t="shared" si="153"/>
        <v>
</v>
      </c>
      <c r="AE1158" s="12"/>
      <c r="AF1158" s="12"/>
      <c r="AG1158" s="12" t="str">
        <f t="shared" si="154"/>
        <v>
</v>
      </c>
      <c r="AH1158" s="12">
        <v>1.0</v>
      </c>
      <c r="AI1158" s="12" t="str">
        <f t="shared" si="155"/>
        <v>Symbol</v>
      </c>
      <c r="AJ1158" s="12" t="str">
        <f t="shared" si="156"/>
        <v>other</v>
      </c>
      <c r="AK1158" s="22" t="str">
        <f t="shared" si="157"/>
        <v>suspension/denial of access to space</v>
      </c>
      <c r="AL1158" s="23" t="str">
        <f t="shared" si="158"/>
        <v>suspension/denial of access to space</v>
      </c>
      <c r="AM1158" s="1" t="str">
        <f t="shared" si="159"/>
        <v/>
      </c>
      <c r="AN1158" s="2" t="b">
        <f t="shared" si="160"/>
        <v>0</v>
      </c>
      <c r="AO1158" s="1" t="b">
        <f t="shared" si="161"/>
        <v>1</v>
      </c>
      <c r="AP1158" s="1" t="str">
        <f t="shared" si="162"/>
        <v>suspension/denial of access to space</v>
      </c>
      <c r="AQ1158" s="1" t="b">
        <f t="shared" si="163"/>
        <v>0</v>
      </c>
      <c r="AR1158" s="1" t="b">
        <f t="shared" si="164"/>
        <v>0</v>
      </c>
      <c r="AS1158" s="1" t="b">
        <f t="shared" si="165"/>
        <v>0</v>
      </c>
      <c r="AT1158" s="1" t="str">
        <f t="shared" si="166"/>
        <v>None</v>
      </c>
      <c r="AU1158" s="1" t="b">
        <f t="shared" si="167"/>
        <v>1</v>
      </c>
      <c r="AV1158" s="1" t="b">
        <f t="shared" si="168"/>
        <v>0</v>
      </c>
      <c r="AW1158" s="1" t="str">
        <f t="shared" si="169"/>
        <v>None</v>
      </c>
      <c r="AX1158" s="1" t="b">
        <f t="shared" si="170"/>
        <v>0</v>
      </c>
      <c r="AY1158" s="1" t="b">
        <f t="shared" si="171"/>
        <v>0</v>
      </c>
      <c r="AZ1158" s="1" t="b">
        <f t="shared" si="172"/>
        <v>0</v>
      </c>
      <c r="BA1158" s="1" t="b">
        <f t="shared" si="173"/>
        <v>0</v>
      </c>
      <c r="BB1158" s="1" t="b">
        <f t="shared" si="174"/>
        <v>1</v>
      </c>
    </row>
    <row r="1159">
      <c r="A1159" s="16" t="s">
        <v>4863</v>
      </c>
      <c r="B1159" s="17">
        <v>43394.0</v>
      </c>
      <c r="C1159" s="4" t="s">
        <v>4864</v>
      </c>
      <c r="D1159" s="3" t="s">
        <v>1036</v>
      </c>
      <c r="E1159" s="3" t="s">
        <v>53</v>
      </c>
      <c r="F1159" s="18" t="s">
        <v>4865</v>
      </c>
      <c r="G1159" s="6" t="s">
        <v>54</v>
      </c>
      <c r="H1159" s="6"/>
      <c r="I1159" s="25"/>
      <c r="J1159" s="27" t="s">
        <v>4436</v>
      </c>
      <c r="K1159" s="19" t="s">
        <v>132</v>
      </c>
      <c r="L1159" s="3" t="s">
        <v>59</v>
      </c>
      <c r="M1159" s="3" t="s">
        <v>1381</v>
      </c>
      <c r="N1159" s="3" t="s">
        <v>1381</v>
      </c>
      <c r="O1159" s="3" t="s">
        <v>2711</v>
      </c>
      <c r="P1159" s="21"/>
      <c r="Q1159" s="21"/>
      <c r="R1159" s="11"/>
      <c r="S1159" s="21"/>
      <c r="T1159" s="7" t="s">
        <v>4866</v>
      </c>
      <c r="U1159" s="7" t="s">
        <v>4867</v>
      </c>
      <c r="V1159" s="5" t="s">
        <v>70</v>
      </c>
      <c r="W1159" s="5" t="s">
        <v>71</v>
      </c>
      <c r="X1159" s="5" t="str">
        <f t="shared" si="151"/>
        <v>police/sheriff
other</v>
      </c>
      <c r="Y1159" s="5" t="s">
        <v>70</v>
      </c>
      <c r="Z1159" s="5" t="s">
        <v>111</v>
      </c>
      <c r="AA1159" s="5" t="str">
        <f t="shared" si="152"/>
        <v>police/sheriff
letters/statements</v>
      </c>
      <c r="AB1159" s="12"/>
      <c r="AC1159" s="12"/>
      <c r="AD1159" s="5" t="str">
        <f t="shared" si="153"/>
        <v>
</v>
      </c>
      <c r="AE1159" s="12"/>
      <c r="AF1159" s="12"/>
      <c r="AG1159" s="12" t="str">
        <f t="shared" si="154"/>
        <v>
</v>
      </c>
      <c r="AH1159" s="12">
        <v>2.0</v>
      </c>
      <c r="AI1159" s="12" t="str">
        <f t="shared" si="155"/>
        <v>Other</v>
      </c>
      <c r="AJ1159" s="12" t="str">
        <f t="shared" si="156"/>
        <v>vandalism</v>
      </c>
      <c r="AK1159" s="22" t="str">
        <f t="shared" si="157"/>
        <v>other, letters/statements</v>
      </c>
      <c r="AL1159" s="23" t="str">
        <f t="shared" si="158"/>
        <v>police/sheriff, police/sheriff</v>
      </c>
      <c r="AM1159" s="1" t="str">
        <f t="shared" si="159"/>
        <v/>
      </c>
      <c r="AN1159" s="2" t="b">
        <f t="shared" si="160"/>
        <v>0</v>
      </c>
      <c r="AO1159" s="1" t="b">
        <f t="shared" si="161"/>
        <v>1</v>
      </c>
      <c r="AP1159" s="1" t="str">
        <f t="shared" si="162"/>
        <v>other</v>
      </c>
      <c r="AQ1159" s="1" t="b">
        <f t="shared" si="163"/>
        <v>0</v>
      </c>
      <c r="AR1159" s="1" t="b">
        <f t="shared" si="164"/>
        <v>1</v>
      </c>
      <c r="AS1159" s="1" t="b">
        <f t="shared" si="165"/>
        <v>0</v>
      </c>
      <c r="AT1159" s="1" t="str">
        <f t="shared" si="166"/>
        <v>None</v>
      </c>
      <c r="AU1159" s="1" t="b">
        <f t="shared" si="167"/>
        <v>0</v>
      </c>
      <c r="AV1159" s="1" t="b">
        <f t="shared" si="168"/>
        <v>1</v>
      </c>
      <c r="AW1159" s="1" t="str">
        <f t="shared" si="169"/>
        <v>police/sheriff</v>
      </c>
      <c r="AX1159" s="1" t="b">
        <f t="shared" si="170"/>
        <v>0</v>
      </c>
      <c r="AY1159" s="1" t="b">
        <f t="shared" si="171"/>
        <v>0</v>
      </c>
      <c r="AZ1159" s="1" t="b">
        <f t="shared" si="172"/>
        <v>0</v>
      </c>
      <c r="BA1159" s="1" t="b">
        <f t="shared" si="173"/>
        <v>0</v>
      </c>
      <c r="BB1159" s="1" t="b">
        <f t="shared" si="174"/>
        <v>1</v>
      </c>
    </row>
    <row r="1160">
      <c r="A1160" s="62" t="s">
        <v>4868</v>
      </c>
      <c r="B1160" s="41">
        <v>43395.0</v>
      </c>
      <c r="C1160" s="5" t="s">
        <v>3183</v>
      </c>
      <c r="D1160" s="5" t="s">
        <v>74</v>
      </c>
      <c r="E1160" s="5" t="s">
        <v>168</v>
      </c>
      <c r="F1160" s="18" t="s">
        <v>378</v>
      </c>
      <c r="G1160" s="6"/>
      <c r="H1160" s="6"/>
      <c r="I1160" s="5" t="s">
        <v>4869</v>
      </c>
      <c r="J1160" s="27"/>
      <c r="K1160" s="19" t="s">
        <v>83</v>
      </c>
      <c r="L1160" s="3" t="s">
        <v>59</v>
      </c>
      <c r="M1160" s="5" t="s">
        <v>4870</v>
      </c>
      <c r="N1160" s="5" t="s">
        <v>1381</v>
      </c>
      <c r="O1160" s="5" t="s">
        <v>4870</v>
      </c>
      <c r="P1160" s="12"/>
      <c r="Q1160" s="5" t="s">
        <v>134</v>
      </c>
      <c r="R1160" s="21"/>
      <c r="S1160" s="12"/>
      <c r="T1160" s="138" t="s">
        <v>4871</v>
      </c>
      <c r="U1160" s="12"/>
      <c r="V1160" s="5" t="s">
        <v>171</v>
      </c>
      <c r="W1160" s="5" t="s">
        <v>111</v>
      </c>
      <c r="X1160" s="5" t="str">
        <f t="shared" si="151"/>
        <v>ADL
letters/statements</v>
      </c>
      <c r="Y1160" s="5" t="s">
        <v>109</v>
      </c>
      <c r="Z1160" s="5" t="s">
        <v>111</v>
      </c>
      <c r="AA1160" s="5" t="str">
        <f t="shared" si="152"/>
        <v>mayor/council member
letters/statements</v>
      </c>
      <c r="AB1160" s="5" t="s">
        <v>179</v>
      </c>
      <c r="AC1160" s="5" t="s">
        <v>111</v>
      </c>
      <c r="AD1160" s="5" t="str">
        <f t="shared" si="153"/>
        <v>school administration
letters/statements</v>
      </c>
      <c r="AE1160" s="5" t="s">
        <v>179</v>
      </c>
      <c r="AF1160" s="5" t="s">
        <v>110</v>
      </c>
      <c r="AG1160" s="12" t="str">
        <f t="shared" si="154"/>
        <v>school administration
policy/committee/system creation</v>
      </c>
      <c r="AH1160" s="12">
        <v>4.0</v>
      </c>
      <c r="AI1160" s="12" t="str">
        <f t="shared" si="155"/>
        <v>Graffiti</v>
      </c>
      <c r="AJ1160" s="12" t="str">
        <f t="shared" si="156"/>
        <v>graffiti</v>
      </c>
      <c r="AK1160" s="22" t="str">
        <f t="shared" si="157"/>
        <v>letters/statements, letters/statements, letters/statements, policy/committee/system creation</v>
      </c>
      <c r="AL1160" s="23" t="str">
        <f t="shared" si="158"/>
        <v>ADL, mayor/council member, school administration, school administration</v>
      </c>
      <c r="AM1160" s="1" t="str">
        <f t="shared" si="159"/>
        <v>Jewish Community</v>
      </c>
      <c r="AN1160" s="2" t="b">
        <f t="shared" si="160"/>
        <v>0</v>
      </c>
      <c r="AO1160" s="1" t="b">
        <f t="shared" si="161"/>
        <v>0</v>
      </c>
      <c r="AP1160" s="1" t="str">
        <f t="shared" si="162"/>
        <v>no involvement</v>
      </c>
      <c r="AQ1160" s="1" t="b">
        <f t="shared" si="163"/>
        <v>0</v>
      </c>
      <c r="AR1160" s="1" t="b">
        <f t="shared" si="164"/>
        <v>1</v>
      </c>
      <c r="AS1160" s="1" t="b">
        <f t="shared" si="165"/>
        <v>0</v>
      </c>
      <c r="AT1160" s="1" t="str">
        <f t="shared" si="166"/>
        <v>None</v>
      </c>
      <c r="AU1160" s="1" t="b">
        <f t="shared" si="167"/>
        <v>0</v>
      </c>
      <c r="AV1160" s="1" t="b">
        <f t="shared" si="168"/>
        <v>0</v>
      </c>
      <c r="AW1160" s="1" t="str">
        <f t="shared" si="169"/>
        <v>None</v>
      </c>
      <c r="AX1160" s="1" t="b">
        <f t="shared" si="170"/>
        <v>1</v>
      </c>
      <c r="AY1160" s="1" t="b">
        <f t="shared" si="171"/>
        <v>0</v>
      </c>
      <c r="AZ1160" s="1" t="b">
        <f t="shared" si="172"/>
        <v>0</v>
      </c>
      <c r="BA1160" s="1" t="b">
        <f t="shared" si="173"/>
        <v>1</v>
      </c>
      <c r="BB1160" s="1" t="b">
        <f t="shared" si="174"/>
        <v>0</v>
      </c>
    </row>
    <row r="1161">
      <c r="A1161" s="62" t="s">
        <v>4872</v>
      </c>
      <c r="B1161" s="41">
        <v>43397.0</v>
      </c>
      <c r="C1161" s="5" t="s">
        <v>340</v>
      </c>
      <c r="D1161" s="5" t="s">
        <v>333</v>
      </c>
      <c r="E1161" s="5" t="s">
        <v>1103</v>
      </c>
      <c r="F1161" s="18" t="s">
        <v>54</v>
      </c>
      <c r="G1161" s="6"/>
      <c r="H1161" s="6"/>
      <c r="I1161" s="5"/>
      <c r="J1161" s="27"/>
      <c r="K1161" s="19" t="s">
        <v>83</v>
      </c>
      <c r="L1161" s="3" t="s">
        <v>151</v>
      </c>
      <c r="M1161" s="5" t="s">
        <v>84</v>
      </c>
      <c r="N1161" s="5" t="s">
        <v>1381</v>
      </c>
      <c r="O1161" s="5" t="s">
        <v>4873</v>
      </c>
      <c r="P1161" s="12"/>
      <c r="Q1161" s="90"/>
      <c r="R1161" s="21"/>
      <c r="S1161" s="12"/>
      <c r="T1161" s="138" t="s">
        <v>3053</v>
      </c>
      <c r="U1161" s="12"/>
      <c r="V1161" s="5" t="s">
        <v>70</v>
      </c>
      <c r="W1161" s="5" t="s">
        <v>71</v>
      </c>
      <c r="X1161" s="5" t="str">
        <f t="shared" si="151"/>
        <v>police/sheriff
other</v>
      </c>
      <c r="Y1161" s="12"/>
      <c r="Z1161" s="5"/>
      <c r="AA1161" s="5" t="str">
        <f t="shared" si="152"/>
        <v>
</v>
      </c>
      <c r="AB1161" s="12"/>
      <c r="AC1161" s="12"/>
      <c r="AD1161" s="5" t="str">
        <f t="shared" si="153"/>
        <v>
</v>
      </c>
      <c r="AE1161" s="12"/>
      <c r="AF1161" s="12"/>
      <c r="AG1161" s="12" t="str">
        <f t="shared" si="154"/>
        <v>
</v>
      </c>
      <c r="AH1161" s="12">
        <v>1.0</v>
      </c>
      <c r="AI1161" s="12" t="str">
        <f t="shared" si="155"/>
        <v>Vandalism</v>
      </c>
      <c r="AJ1161" s="12" t="str">
        <f t="shared" si="156"/>
        <v>vandalism</v>
      </c>
      <c r="AK1161" s="22" t="str">
        <f t="shared" si="157"/>
        <v>other</v>
      </c>
      <c r="AL1161" s="39" t="str">
        <f t="shared" si="158"/>
        <v>other</v>
      </c>
      <c r="AM1161" s="1" t="str">
        <f t="shared" si="159"/>
        <v/>
      </c>
      <c r="AN1161" s="2" t="b">
        <f t="shared" si="160"/>
        <v>0</v>
      </c>
      <c r="AO1161" s="1" t="b">
        <f t="shared" si="161"/>
        <v>1</v>
      </c>
      <c r="AP1161" s="1" t="str">
        <f t="shared" si="162"/>
        <v>other</v>
      </c>
      <c r="AQ1161" s="1" t="b">
        <f t="shared" si="163"/>
        <v>0</v>
      </c>
      <c r="AR1161" s="1" t="b">
        <f t="shared" si="164"/>
        <v>0</v>
      </c>
      <c r="AS1161" s="1" t="b">
        <f t="shared" si="165"/>
        <v>0</v>
      </c>
      <c r="AT1161" s="1" t="str">
        <f t="shared" si="166"/>
        <v>None</v>
      </c>
      <c r="AU1161" s="1" t="b">
        <f t="shared" si="167"/>
        <v>0</v>
      </c>
      <c r="AV1161" s="1" t="b">
        <f t="shared" si="168"/>
        <v>1</v>
      </c>
      <c r="AW1161" s="1" t="str">
        <f t="shared" si="169"/>
        <v>police/sheriff</v>
      </c>
      <c r="AX1161" s="1" t="b">
        <f t="shared" si="170"/>
        <v>0</v>
      </c>
      <c r="AY1161" s="1" t="b">
        <f t="shared" si="171"/>
        <v>0</v>
      </c>
      <c r="AZ1161" s="1" t="b">
        <f t="shared" si="172"/>
        <v>0</v>
      </c>
      <c r="BA1161" s="1" t="b">
        <f t="shared" si="173"/>
        <v>0</v>
      </c>
      <c r="BB1161" s="1" t="b">
        <f t="shared" si="174"/>
        <v>1</v>
      </c>
    </row>
    <row r="1162">
      <c r="A1162" s="16" t="s">
        <v>4874</v>
      </c>
      <c r="B1162" s="140">
        <v>43403.0</v>
      </c>
      <c r="C1162" s="4" t="s">
        <v>2843</v>
      </c>
      <c r="D1162" s="3" t="s">
        <v>95</v>
      </c>
      <c r="E1162" s="3" t="s">
        <v>53</v>
      </c>
      <c r="F1162" s="18" t="s">
        <v>254</v>
      </c>
      <c r="G1162" s="6"/>
      <c r="H1162" s="6"/>
      <c r="I1162" s="25"/>
      <c r="J1162" s="27"/>
      <c r="K1162" s="19" t="s">
        <v>83</v>
      </c>
      <c r="L1162" s="3" t="s">
        <v>59</v>
      </c>
      <c r="M1162" s="3" t="s">
        <v>84</v>
      </c>
      <c r="N1162" s="3" t="s">
        <v>1381</v>
      </c>
      <c r="O1162" s="5" t="s">
        <v>678</v>
      </c>
      <c r="P1162" s="21"/>
      <c r="Q1162" s="21"/>
      <c r="R1162" s="12"/>
      <c r="S1162" s="21"/>
      <c r="T1162" s="7" t="s">
        <v>4875</v>
      </c>
      <c r="U1162" s="7" t="s">
        <v>4876</v>
      </c>
      <c r="V1162" s="5" t="s">
        <v>68</v>
      </c>
      <c r="W1162" s="5" t="s">
        <v>69</v>
      </c>
      <c r="X1162" s="5" t="str">
        <f t="shared" si="151"/>
        <v>community members
clean up/cover up</v>
      </c>
      <c r="Y1162" s="12"/>
      <c r="Z1162" s="5"/>
      <c r="AA1162" s="5" t="str">
        <f t="shared" si="152"/>
        <v>
</v>
      </c>
      <c r="AB1162" s="12"/>
      <c r="AC1162" s="12"/>
      <c r="AD1162" s="5" t="str">
        <f t="shared" si="153"/>
        <v>
</v>
      </c>
      <c r="AE1162" s="12"/>
      <c r="AF1162" s="12"/>
      <c r="AG1162" s="12" t="str">
        <f t="shared" si="154"/>
        <v>
</v>
      </c>
      <c r="AH1162" s="12">
        <v>1.0</v>
      </c>
      <c r="AI1162" s="12" t="str">
        <f t="shared" si="155"/>
        <v>Other</v>
      </c>
      <c r="AJ1162" s="12" t="str">
        <f t="shared" si="156"/>
        <v>other</v>
      </c>
      <c r="AK1162" s="22" t="str">
        <f t="shared" si="157"/>
        <v>clean up/cover up</v>
      </c>
      <c r="AL1162" s="23" t="str">
        <f t="shared" si="158"/>
        <v>clean up/cover up</v>
      </c>
      <c r="AM1162" s="1" t="str">
        <f t="shared" si="159"/>
        <v/>
      </c>
      <c r="AN1162" s="2" t="b">
        <f t="shared" si="160"/>
        <v>0</v>
      </c>
      <c r="AO1162" s="1" t="b">
        <f t="shared" si="161"/>
        <v>0</v>
      </c>
      <c r="AP1162" s="1" t="str">
        <f t="shared" si="162"/>
        <v>no involvement</v>
      </c>
      <c r="AQ1162" s="1" t="b">
        <f t="shared" si="163"/>
        <v>0</v>
      </c>
      <c r="AR1162" s="1" t="b">
        <f t="shared" si="164"/>
        <v>0</v>
      </c>
      <c r="AS1162" s="1" t="b">
        <f t="shared" si="165"/>
        <v>1</v>
      </c>
      <c r="AT1162" s="1" t="str">
        <f t="shared" si="166"/>
        <v>community members</v>
      </c>
      <c r="AU1162" s="1" t="b">
        <f t="shared" si="167"/>
        <v>0</v>
      </c>
      <c r="AV1162" s="1" t="b">
        <f t="shared" si="168"/>
        <v>0</v>
      </c>
      <c r="AW1162" s="1" t="str">
        <f t="shared" si="169"/>
        <v>None</v>
      </c>
      <c r="AX1162" s="1" t="b">
        <f t="shared" si="170"/>
        <v>0</v>
      </c>
      <c r="AY1162" s="1" t="b">
        <f t="shared" si="171"/>
        <v>0</v>
      </c>
      <c r="AZ1162" s="1" t="b">
        <f t="shared" si="172"/>
        <v>0</v>
      </c>
      <c r="BA1162" s="1" t="b">
        <f t="shared" si="173"/>
        <v>0</v>
      </c>
      <c r="BB1162" s="1" t="b">
        <f t="shared" si="174"/>
        <v>1</v>
      </c>
    </row>
    <row r="1163">
      <c r="A1163" s="62" t="s">
        <v>4877</v>
      </c>
      <c r="B1163" s="140">
        <v>43403.0</v>
      </c>
      <c r="C1163" s="4" t="s">
        <v>4878</v>
      </c>
      <c r="D1163" s="3" t="s">
        <v>81</v>
      </c>
      <c r="E1163" s="3" t="s">
        <v>53</v>
      </c>
      <c r="F1163" s="6" t="s">
        <v>446</v>
      </c>
      <c r="G1163" s="18"/>
      <c r="H1163" s="18"/>
      <c r="I1163" s="25"/>
      <c r="J1163" s="27"/>
      <c r="K1163" s="19" t="s">
        <v>83</v>
      </c>
      <c r="L1163" s="3" t="s">
        <v>4310</v>
      </c>
      <c r="M1163" s="3" t="s">
        <v>84</v>
      </c>
      <c r="N1163" s="3" t="s">
        <v>1381</v>
      </c>
      <c r="O1163" s="3" t="s">
        <v>213</v>
      </c>
      <c r="P1163" s="21"/>
      <c r="Q1163" s="21"/>
      <c r="R1163" s="21"/>
      <c r="S1163" s="21"/>
      <c r="T1163" s="7" t="s">
        <v>4879</v>
      </c>
      <c r="U1163" s="7" t="s">
        <v>4880</v>
      </c>
      <c r="V1163" s="5" t="s">
        <v>70</v>
      </c>
      <c r="W1163" s="5" t="s">
        <v>42</v>
      </c>
      <c r="X1163" s="5" t="str">
        <f t="shared" si="151"/>
        <v>police/sheriff
suspension/denial of access to space</v>
      </c>
      <c r="Y1163" s="12"/>
      <c r="Z1163" s="5"/>
      <c r="AA1163" s="5" t="str">
        <f t="shared" si="152"/>
        <v>
</v>
      </c>
      <c r="AB1163" s="12"/>
      <c r="AC1163" s="12"/>
      <c r="AD1163" s="5" t="str">
        <f t="shared" si="153"/>
        <v>
</v>
      </c>
      <c r="AE1163" s="12"/>
      <c r="AF1163" s="12"/>
      <c r="AG1163" s="12" t="str">
        <f t="shared" si="154"/>
        <v>
</v>
      </c>
      <c r="AH1163" s="12">
        <v>1.0</v>
      </c>
      <c r="AI1163" s="12" t="str">
        <f t="shared" si="155"/>
        <v>Symbol</v>
      </c>
      <c r="AJ1163" s="12" t="str">
        <f t="shared" si="156"/>
        <v>other</v>
      </c>
      <c r="AK1163" s="22" t="str">
        <f t="shared" si="157"/>
        <v>suspension/denial of access to space</v>
      </c>
      <c r="AL1163" s="23" t="str">
        <f t="shared" si="158"/>
        <v>suspension/denial of access to space</v>
      </c>
      <c r="AM1163" s="1" t="str">
        <f t="shared" si="159"/>
        <v/>
      </c>
      <c r="AN1163" s="2" t="b">
        <f t="shared" si="160"/>
        <v>0</v>
      </c>
      <c r="AO1163" s="1" t="b">
        <f t="shared" si="161"/>
        <v>1</v>
      </c>
      <c r="AP1163" s="1" t="str">
        <f t="shared" si="162"/>
        <v>suspension/denial of access to space</v>
      </c>
      <c r="AQ1163" s="1" t="b">
        <f t="shared" si="163"/>
        <v>0</v>
      </c>
      <c r="AR1163" s="1" t="b">
        <f t="shared" si="164"/>
        <v>0</v>
      </c>
      <c r="AS1163" s="1" t="b">
        <f t="shared" si="165"/>
        <v>0</v>
      </c>
      <c r="AT1163" s="1" t="str">
        <f t="shared" si="166"/>
        <v>None</v>
      </c>
      <c r="AU1163" s="1" t="b">
        <f t="shared" si="167"/>
        <v>1</v>
      </c>
      <c r="AV1163" s="1" t="b">
        <f t="shared" si="168"/>
        <v>0</v>
      </c>
      <c r="AW1163" s="1" t="str">
        <f t="shared" si="169"/>
        <v>None</v>
      </c>
      <c r="AX1163" s="1" t="b">
        <f t="shared" si="170"/>
        <v>0</v>
      </c>
      <c r="AY1163" s="1" t="b">
        <f t="shared" si="171"/>
        <v>0</v>
      </c>
      <c r="AZ1163" s="1" t="b">
        <f t="shared" si="172"/>
        <v>0</v>
      </c>
      <c r="BA1163" s="1" t="b">
        <f t="shared" si="173"/>
        <v>0</v>
      </c>
      <c r="BB1163" s="1" t="b">
        <f t="shared" si="174"/>
        <v>1</v>
      </c>
    </row>
    <row r="1164">
      <c r="A1164" s="62" t="s">
        <v>4881</v>
      </c>
      <c r="B1164" s="41">
        <v>43405.0</v>
      </c>
      <c r="C1164" s="5" t="s">
        <v>395</v>
      </c>
      <c r="D1164" s="5" t="s">
        <v>333</v>
      </c>
      <c r="E1164" s="5" t="s">
        <v>53</v>
      </c>
      <c r="F1164" s="18" t="s">
        <v>82</v>
      </c>
      <c r="G1164" s="26"/>
      <c r="H1164" s="26"/>
      <c r="I1164" s="5" t="s">
        <v>311</v>
      </c>
      <c r="J1164" s="27"/>
      <c r="K1164" s="19" t="s">
        <v>83</v>
      </c>
      <c r="L1164" s="5" t="s">
        <v>146</v>
      </c>
      <c r="M1164" s="5" t="s">
        <v>4882</v>
      </c>
      <c r="N1164" s="5" t="s">
        <v>1381</v>
      </c>
      <c r="O1164" s="5" t="s">
        <v>3325</v>
      </c>
      <c r="P1164" s="40" t="s">
        <v>4883</v>
      </c>
      <c r="Q1164" s="12"/>
      <c r="R1164" s="21"/>
      <c r="S1164" s="12"/>
      <c r="T1164" s="49"/>
      <c r="U1164" s="11" t="s">
        <v>4884</v>
      </c>
      <c r="V1164" s="12"/>
      <c r="W1164" s="5"/>
      <c r="X1164" s="5" t="str">
        <f t="shared" si="151"/>
        <v>
</v>
      </c>
      <c r="Y1164" s="12"/>
      <c r="Z1164" s="5"/>
      <c r="AA1164" s="5" t="str">
        <f t="shared" si="152"/>
        <v>
</v>
      </c>
      <c r="AB1164" s="12"/>
      <c r="AC1164" s="12"/>
      <c r="AD1164" s="5" t="str">
        <f t="shared" si="153"/>
        <v>
</v>
      </c>
      <c r="AE1164" s="12"/>
      <c r="AF1164" s="12"/>
      <c r="AG1164" s="12" t="str">
        <f t="shared" si="154"/>
        <v>
</v>
      </c>
      <c r="AH1164" s="12">
        <v>0.0</v>
      </c>
      <c r="AI1164" s="12" t="str">
        <f t="shared" si="155"/>
        <v>Other</v>
      </c>
      <c r="AJ1164" s="12" t="str">
        <f t="shared" si="156"/>
        <v>none</v>
      </c>
      <c r="AK1164" s="22" t="str">
        <f t="shared" si="157"/>
        <v/>
      </c>
      <c r="AL1164" s="23" t="str">
        <f t="shared" si="158"/>
        <v/>
      </c>
      <c r="AM1164" s="1" t="str">
        <f t="shared" si="159"/>
        <v/>
      </c>
      <c r="AN1164" s="2" t="b">
        <f t="shared" si="160"/>
        <v>0</v>
      </c>
      <c r="AO1164" s="1" t="b">
        <f t="shared" si="161"/>
        <v>0</v>
      </c>
      <c r="AP1164" s="1" t="str">
        <f t="shared" si="162"/>
        <v>no involvement</v>
      </c>
      <c r="AQ1164" s="1" t="b">
        <f t="shared" si="163"/>
        <v>0</v>
      </c>
      <c r="AR1164" s="1" t="b">
        <f t="shared" si="164"/>
        <v>0</v>
      </c>
      <c r="AS1164" s="1" t="b">
        <f t="shared" si="165"/>
        <v>0</v>
      </c>
      <c r="AT1164" s="1" t="str">
        <f t="shared" si="166"/>
        <v>None</v>
      </c>
      <c r="AU1164" s="1" t="b">
        <f t="shared" si="167"/>
        <v>0</v>
      </c>
      <c r="AV1164" s="1" t="b">
        <f t="shared" si="168"/>
        <v>0</v>
      </c>
      <c r="AW1164" s="1" t="str">
        <f t="shared" si="169"/>
        <v>None</v>
      </c>
      <c r="AX1164" s="1" t="b">
        <f t="shared" si="170"/>
        <v>0</v>
      </c>
      <c r="AY1164" s="1" t="b">
        <f t="shared" si="171"/>
        <v>0</v>
      </c>
      <c r="AZ1164" s="1" t="b">
        <f t="shared" si="172"/>
        <v>0</v>
      </c>
      <c r="BA1164" s="1" t="b">
        <f t="shared" si="173"/>
        <v>0</v>
      </c>
      <c r="BB1164" s="1" t="b">
        <f t="shared" si="174"/>
        <v>0</v>
      </c>
    </row>
    <row r="1165">
      <c r="A1165" s="62" t="s">
        <v>4885</v>
      </c>
      <c r="B1165" s="41">
        <v>43410.0</v>
      </c>
      <c r="C1165" s="5" t="s">
        <v>2670</v>
      </c>
      <c r="D1165" s="5" t="s">
        <v>370</v>
      </c>
      <c r="E1165" s="5" t="s">
        <v>53</v>
      </c>
      <c r="F1165" s="18" t="s">
        <v>55</v>
      </c>
      <c r="G1165" s="6" t="s">
        <v>54</v>
      </c>
      <c r="H1165" s="6"/>
      <c r="I1165" s="12"/>
      <c r="J1165" s="27"/>
      <c r="K1165" s="19" t="s">
        <v>83</v>
      </c>
      <c r="L1165" s="3" t="s">
        <v>59</v>
      </c>
      <c r="M1165" s="5" t="s">
        <v>84</v>
      </c>
      <c r="N1165" s="5" t="s">
        <v>1381</v>
      </c>
      <c r="O1165" s="5" t="s">
        <v>213</v>
      </c>
      <c r="P1165" s="12"/>
      <c r="Q1165" s="12"/>
      <c r="R1165" s="12"/>
      <c r="S1165" s="12"/>
      <c r="T1165" s="347" t="s">
        <v>4886</v>
      </c>
      <c r="U1165" s="348" t="s">
        <v>4887</v>
      </c>
      <c r="V1165" s="5" t="s">
        <v>68</v>
      </c>
      <c r="W1165" s="5" t="s">
        <v>111</v>
      </c>
      <c r="X1165" s="5" t="str">
        <f t="shared" si="151"/>
        <v>community members
letters/statements</v>
      </c>
      <c r="Y1165" s="5" t="s">
        <v>164</v>
      </c>
      <c r="Z1165" s="5" t="s">
        <v>111</v>
      </c>
      <c r="AA1165" s="5" t="str">
        <f t="shared" si="152"/>
        <v>business owner
letters/statements</v>
      </c>
      <c r="AB1165" s="5" t="s">
        <v>163</v>
      </c>
      <c r="AC1165" s="5" t="s">
        <v>111</v>
      </c>
      <c r="AD1165" s="5" t="str">
        <f t="shared" si="153"/>
        <v>religious leaders
letters/statements</v>
      </c>
      <c r="AE1165" s="5" t="s">
        <v>70</v>
      </c>
      <c r="AF1165" s="5" t="s">
        <v>71</v>
      </c>
      <c r="AG1165" s="12" t="str">
        <f t="shared" si="154"/>
        <v>police/sheriff
other</v>
      </c>
      <c r="AH1165" s="12">
        <v>4.0</v>
      </c>
      <c r="AI1165" s="12" t="str">
        <f t="shared" si="155"/>
        <v>Graffiti</v>
      </c>
      <c r="AJ1165" s="12" t="str">
        <f t="shared" si="156"/>
        <v>vandalism</v>
      </c>
      <c r="AK1165" s="22" t="str">
        <f t="shared" si="157"/>
        <v>letters/statements, letters/statements, letters/statements, other</v>
      </c>
      <c r="AL1165" s="23" t="str">
        <f t="shared" si="158"/>
        <v>community members, business owner, religious leaders, police/sheriff</v>
      </c>
      <c r="AM1165" s="1" t="str">
        <f t="shared" si="159"/>
        <v/>
      </c>
      <c r="AN1165" s="2" t="b">
        <f t="shared" si="160"/>
        <v>0</v>
      </c>
      <c r="AO1165" s="1" t="b">
        <f t="shared" si="161"/>
        <v>1</v>
      </c>
      <c r="AP1165" s="1" t="str">
        <f t="shared" si="162"/>
        <v>other</v>
      </c>
      <c r="AQ1165" s="1" t="b">
        <f t="shared" si="163"/>
        <v>1</v>
      </c>
      <c r="AR1165" s="1" t="b">
        <f t="shared" si="164"/>
        <v>1</v>
      </c>
      <c r="AS1165" s="1" t="b">
        <f t="shared" si="165"/>
        <v>0</v>
      </c>
      <c r="AT1165" s="1" t="str">
        <f t="shared" si="166"/>
        <v>None</v>
      </c>
      <c r="AU1165" s="1" t="b">
        <f t="shared" si="167"/>
        <v>0</v>
      </c>
      <c r="AV1165" s="1" t="b">
        <f t="shared" si="168"/>
        <v>1</v>
      </c>
      <c r="AW1165" s="1" t="str">
        <f t="shared" si="169"/>
        <v>police/sheriff</v>
      </c>
      <c r="AX1165" s="1" t="b">
        <f t="shared" si="170"/>
        <v>0</v>
      </c>
      <c r="AY1165" s="1" t="b">
        <f t="shared" si="171"/>
        <v>0</v>
      </c>
      <c r="AZ1165" s="1" t="b">
        <f t="shared" si="172"/>
        <v>0</v>
      </c>
      <c r="BA1165" s="1" t="b">
        <f t="shared" si="173"/>
        <v>0</v>
      </c>
      <c r="BB1165" s="1" t="b">
        <f t="shared" si="174"/>
        <v>1</v>
      </c>
    </row>
    <row r="1166">
      <c r="A1166" s="62" t="s">
        <v>4888</v>
      </c>
      <c r="B1166" s="41">
        <v>43412.0</v>
      </c>
      <c r="C1166" s="5" t="s">
        <v>1916</v>
      </c>
      <c r="D1166" s="5" t="s">
        <v>898</v>
      </c>
      <c r="E1166" s="5" t="s">
        <v>53</v>
      </c>
      <c r="F1166" s="18" t="s">
        <v>82</v>
      </c>
      <c r="G1166" s="18"/>
      <c r="H1166" s="18"/>
      <c r="I1166" s="5" t="s">
        <v>4889</v>
      </c>
      <c r="J1166" s="104" t="s">
        <v>349</v>
      </c>
      <c r="K1166" s="19" t="s">
        <v>83</v>
      </c>
      <c r="L1166" s="5" t="s">
        <v>517</v>
      </c>
      <c r="M1166" s="5" t="s">
        <v>84</v>
      </c>
      <c r="N1166" s="5" t="s">
        <v>1381</v>
      </c>
      <c r="O1166" s="5" t="s">
        <v>366</v>
      </c>
      <c r="P1166" s="12"/>
      <c r="Q1166" s="12"/>
      <c r="R1166" s="12"/>
      <c r="S1166" s="12"/>
      <c r="T1166" s="138" t="s">
        <v>4890</v>
      </c>
      <c r="U1166" s="5" t="s">
        <v>4891</v>
      </c>
      <c r="V1166" s="5" t="s">
        <v>70</v>
      </c>
      <c r="W1166" s="5" t="s">
        <v>71</v>
      </c>
      <c r="X1166" s="5" t="str">
        <f t="shared" si="151"/>
        <v>police/sheriff
other</v>
      </c>
      <c r="Y1166" s="12"/>
      <c r="Z1166" s="5"/>
      <c r="AA1166" s="5" t="str">
        <f t="shared" si="152"/>
        <v>
</v>
      </c>
      <c r="AB1166" s="12"/>
      <c r="AC1166" s="12"/>
      <c r="AD1166" s="5" t="str">
        <f t="shared" si="153"/>
        <v>
</v>
      </c>
      <c r="AE1166" s="12"/>
      <c r="AF1166" s="12"/>
      <c r="AG1166" s="12" t="str">
        <f t="shared" si="154"/>
        <v>
</v>
      </c>
      <c r="AH1166" s="12">
        <v>1.0</v>
      </c>
      <c r="AI1166" s="12" t="str">
        <f t="shared" si="155"/>
        <v>Other</v>
      </c>
      <c r="AJ1166" s="12" t="str">
        <f t="shared" si="156"/>
        <v>none</v>
      </c>
      <c r="AK1166" s="22" t="str">
        <f t="shared" si="157"/>
        <v>other</v>
      </c>
      <c r="AL1166" s="23" t="str">
        <f t="shared" si="158"/>
        <v>other</v>
      </c>
      <c r="AM1166" s="1" t="str">
        <f t="shared" si="159"/>
        <v/>
      </c>
      <c r="AN1166" s="2" t="b">
        <f t="shared" si="160"/>
        <v>0</v>
      </c>
      <c r="AO1166" s="1" t="b">
        <f t="shared" si="161"/>
        <v>1</v>
      </c>
      <c r="AP1166" s="1" t="str">
        <f t="shared" si="162"/>
        <v>other</v>
      </c>
      <c r="AQ1166" s="1" t="b">
        <f t="shared" si="163"/>
        <v>0</v>
      </c>
      <c r="AR1166" s="1" t="b">
        <f t="shared" si="164"/>
        <v>0</v>
      </c>
      <c r="AS1166" s="1" t="b">
        <f t="shared" si="165"/>
        <v>0</v>
      </c>
      <c r="AT1166" s="1" t="str">
        <f t="shared" si="166"/>
        <v>None</v>
      </c>
      <c r="AU1166" s="1" t="b">
        <f t="shared" si="167"/>
        <v>0</v>
      </c>
      <c r="AV1166" s="1" t="b">
        <f t="shared" si="168"/>
        <v>1</v>
      </c>
      <c r="AW1166" s="1" t="str">
        <f t="shared" si="169"/>
        <v>police/sheriff</v>
      </c>
      <c r="AX1166" s="1" t="b">
        <f t="shared" si="170"/>
        <v>0</v>
      </c>
      <c r="AY1166" s="1" t="b">
        <f t="shared" si="171"/>
        <v>0</v>
      </c>
      <c r="AZ1166" s="1" t="b">
        <f t="shared" si="172"/>
        <v>0</v>
      </c>
      <c r="BA1166" s="1" t="b">
        <f t="shared" si="173"/>
        <v>0</v>
      </c>
      <c r="BB1166" s="1" t="b">
        <f t="shared" si="174"/>
        <v>1</v>
      </c>
    </row>
    <row r="1167">
      <c r="A1167" s="62" t="s">
        <v>4892</v>
      </c>
      <c r="B1167" s="41">
        <v>43425.0</v>
      </c>
      <c r="C1167" s="5" t="s">
        <v>4893</v>
      </c>
      <c r="D1167" s="5" t="s">
        <v>3200</v>
      </c>
      <c r="E1167" s="5" t="s">
        <v>53</v>
      </c>
      <c r="F1167" s="18" t="s">
        <v>446</v>
      </c>
      <c r="G1167" s="6" t="s">
        <v>55</v>
      </c>
      <c r="H1167" s="6"/>
      <c r="I1167" s="12"/>
      <c r="J1167" s="27"/>
      <c r="K1167" s="19" t="s">
        <v>83</v>
      </c>
      <c r="L1167" s="3" t="s">
        <v>59</v>
      </c>
      <c r="M1167" s="5" t="s">
        <v>84</v>
      </c>
      <c r="N1167" s="5" t="s">
        <v>1381</v>
      </c>
      <c r="O1167" s="5" t="s">
        <v>4894</v>
      </c>
      <c r="P1167" s="12"/>
      <c r="Q1167" s="89"/>
      <c r="R1167" s="12"/>
      <c r="S1167" s="12"/>
      <c r="T1167" s="138" t="s">
        <v>4895</v>
      </c>
      <c r="U1167" s="12"/>
      <c r="V1167" s="5" t="s">
        <v>68</v>
      </c>
      <c r="W1167" s="5" t="s">
        <v>69</v>
      </c>
      <c r="X1167" s="5" t="str">
        <f t="shared" si="151"/>
        <v>community members
clean up/cover up</v>
      </c>
      <c r="Y1167" s="12"/>
      <c r="Z1167" s="5"/>
      <c r="AA1167" s="5" t="str">
        <f t="shared" si="152"/>
        <v>
</v>
      </c>
      <c r="AB1167" s="12"/>
      <c r="AC1167" s="12"/>
      <c r="AD1167" s="5" t="str">
        <f t="shared" si="153"/>
        <v>
</v>
      </c>
      <c r="AE1167" s="12"/>
      <c r="AF1167" s="12"/>
      <c r="AG1167" s="12" t="str">
        <f t="shared" si="154"/>
        <v>
</v>
      </c>
      <c r="AH1167" s="12">
        <v>1.0</v>
      </c>
      <c r="AI1167" s="12" t="str">
        <f t="shared" si="155"/>
        <v>Symbol</v>
      </c>
      <c r="AJ1167" s="12" t="str">
        <f t="shared" si="156"/>
        <v>graffiti</v>
      </c>
      <c r="AK1167" s="22" t="str">
        <f t="shared" si="157"/>
        <v>clean up/cover up</v>
      </c>
      <c r="AL1167" s="39" t="str">
        <f t="shared" si="158"/>
        <v>clean up/cover up</v>
      </c>
      <c r="AM1167" s="1" t="str">
        <f t="shared" si="159"/>
        <v/>
      </c>
      <c r="AN1167" s="2" t="b">
        <f t="shared" si="160"/>
        <v>0</v>
      </c>
      <c r="AO1167" s="1" t="b">
        <f t="shared" si="161"/>
        <v>0</v>
      </c>
      <c r="AP1167" s="1" t="str">
        <f t="shared" si="162"/>
        <v>no involvement</v>
      </c>
      <c r="AQ1167" s="1" t="b">
        <f t="shared" si="163"/>
        <v>0</v>
      </c>
      <c r="AR1167" s="1" t="b">
        <f t="shared" si="164"/>
        <v>0</v>
      </c>
      <c r="AS1167" s="1" t="b">
        <f t="shared" si="165"/>
        <v>1</v>
      </c>
      <c r="AT1167" s="1" t="str">
        <f t="shared" si="166"/>
        <v>community members</v>
      </c>
      <c r="AU1167" s="1" t="b">
        <f t="shared" si="167"/>
        <v>0</v>
      </c>
      <c r="AV1167" s="1" t="b">
        <f t="shared" si="168"/>
        <v>0</v>
      </c>
      <c r="AW1167" s="1" t="str">
        <f t="shared" si="169"/>
        <v>None</v>
      </c>
      <c r="AX1167" s="1" t="b">
        <f t="shared" si="170"/>
        <v>0</v>
      </c>
      <c r="AY1167" s="1" t="b">
        <f t="shared" si="171"/>
        <v>0</v>
      </c>
      <c r="AZ1167" s="1" t="b">
        <f t="shared" si="172"/>
        <v>0</v>
      </c>
      <c r="BA1167" s="1" t="b">
        <f t="shared" si="173"/>
        <v>0</v>
      </c>
      <c r="BB1167" s="1" t="b">
        <f t="shared" si="174"/>
        <v>1</v>
      </c>
    </row>
    <row r="1168">
      <c r="A1168" s="62" t="s">
        <v>4896</v>
      </c>
      <c r="B1168" s="41">
        <v>43433.0</v>
      </c>
      <c r="C1168" s="5" t="s">
        <v>278</v>
      </c>
      <c r="D1168" s="5" t="s">
        <v>95</v>
      </c>
      <c r="E1168" s="5" t="s">
        <v>53</v>
      </c>
      <c r="F1168" s="18" t="s">
        <v>54</v>
      </c>
      <c r="G1168" s="6" t="s">
        <v>55</v>
      </c>
      <c r="H1168" s="6"/>
      <c r="I1168" s="12"/>
      <c r="J1168" s="27"/>
      <c r="K1168" s="19" t="s">
        <v>83</v>
      </c>
      <c r="L1168" s="3" t="s">
        <v>59</v>
      </c>
      <c r="M1168" s="5" t="s">
        <v>4897</v>
      </c>
      <c r="N1168" s="5" t="s">
        <v>1381</v>
      </c>
      <c r="O1168" s="5" t="s">
        <v>678</v>
      </c>
      <c r="P1168" s="12"/>
      <c r="Q1168" s="5" t="s">
        <v>64</v>
      </c>
      <c r="R1168" s="21"/>
      <c r="S1168" s="12"/>
      <c r="T1168" s="138" t="s">
        <v>4898</v>
      </c>
      <c r="U1168" s="5" t="s">
        <v>4899</v>
      </c>
      <c r="V1168" s="5" t="s">
        <v>636</v>
      </c>
      <c r="W1168" s="5" t="s">
        <v>69</v>
      </c>
      <c r="X1168" s="5" t="str">
        <f t="shared" si="151"/>
        <v>homeowner/car owner
clean up/cover up</v>
      </c>
      <c r="Y1168" s="5" t="s">
        <v>70</v>
      </c>
      <c r="Z1168" s="5" t="s">
        <v>71</v>
      </c>
      <c r="AA1168" s="5" t="str">
        <f t="shared" si="152"/>
        <v>police/sheriff
other</v>
      </c>
      <c r="AB1168" s="5" t="s">
        <v>109</v>
      </c>
      <c r="AC1168" s="5" t="s">
        <v>111</v>
      </c>
      <c r="AD1168" s="5" t="str">
        <f t="shared" si="153"/>
        <v>mayor/council member
letters/statements</v>
      </c>
      <c r="AE1168" s="5" t="s">
        <v>380</v>
      </c>
      <c r="AF1168" s="5" t="s">
        <v>111</v>
      </c>
      <c r="AG1168" s="12" t="str">
        <f t="shared" si="154"/>
        <v>representative/senator
letters/statements</v>
      </c>
      <c r="AH1168" s="12">
        <v>4.0</v>
      </c>
      <c r="AI1168" s="12" t="str">
        <f t="shared" si="155"/>
        <v>Vandalism</v>
      </c>
      <c r="AJ1168" s="12" t="str">
        <f t="shared" si="156"/>
        <v>vandalism</v>
      </c>
      <c r="AK1168" s="22" t="str">
        <f t="shared" si="157"/>
        <v>clean up/cover up, other, letters/statements, letters/statements</v>
      </c>
      <c r="AL1168" s="23" t="str">
        <f t="shared" si="158"/>
        <v>homeowner/car owner, police/sheriff, mayor/council member, representative/senator</v>
      </c>
      <c r="AM1168" s="1" t="str">
        <f t="shared" si="159"/>
        <v>Black American Community</v>
      </c>
      <c r="AN1168" s="2" t="b">
        <f t="shared" si="160"/>
        <v>0</v>
      </c>
      <c r="AO1168" s="1" t="b">
        <f t="shared" si="161"/>
        <v>1</v>
      </c>
      <c r="AP1168" s="1" t="str">
        <f t="shared" si="162"/>
        <v>other</v>
      </c>
      <c r="AQ1168" s="1" t="b">
        <f t="shared" si="163"/>
        <v>0</v>
      </c>
      <c r="AR1168" s="1" t="b">
        <f t="shared" si="164"/>
        <v>1</v>
      </c>
      <c r="AS1168" s="1" t="b">
        <f t="shared" si="165"/>
        <v>1</v>
      </c>
      <c r="AT1168" s="1" t="str">
        <f t="shared" si="166"/>
        <v>homeowner/car owner</v>
      </c>
      <c r="AU1168" s="1" t="b">
        <f t="shared" si="167"/>
        <v>0</v>
      </c>
      <c r="AV1168" s="1" t="b">
        <f t="shared" si="168"/>
        <v>1</v>
      </c>
      <c r="AW1168" s="1" t="str">
        <f t="shared" si="169"/>
        <v>police/sheriff</v>
      </c>
      <c r="AX1168" s="1" t="b">
        <f t="shared" si="170"/>
        <v>0</v>
      </c>
      <c r="AY1168" s="1" t="b">
        <f t="shared" si="171"/>
        <v>0</v>
      </c>
      <c r="AZ1168" s="1" t="b">
        <f t="shared" si="172"/>
        <v>0</v>
      </c>
      <c r="BA1168" s="1" t="b">
        <f t="shared" si="173"/>
        <v>0</v>
      </c>
      <c r="BB1168" s="1" t="b">
        <f t="shared" si="174"/>
        <v>1</v>
      </c>
    </row>
    <row r="1169">
      <c r="A1169" s="62" t="s">
        <v>4900</v>
      </c>
      <c r="B1169" s="41">
        <v>43437.0</v>
      </c>
      <c r="C1169" s="5" t="s">
        <v>340</v>
      </c>
      <c r="D1169" s="5" t="s">
        <v>333</v>
      </c>
      <c r="E1169" s="5" t="s">
        <v>1103</v>
      </c>
      <c r="F1169" s="18" t="s">
        <v>55</v>
      </c>
      <c r="G1169" s="6"/>
      <c r="H1169" s="6"/>
      <c r="I1169" s="5" t="s">
        <v>4901</v>
      </c>
      <c r="J1169" s="104" t="s">
        <v>185</v>
      </c>
      <c r="K1169" s="19" t="s">
        <v>83</v>
      </c>
      <c r="L1169" s="3" t="s">
        <v>59</v>
      </c>
      <c r="M1169" s="5" t="s">
        <v>4902</v>
      </c>
      <c r="N1169" s="5" t="s">
        <v>1381</v>
      </c>
      <c r="O1169" s="10" t="s">
        <v>62</v>
      </c>
      <c r="P1169" s="12"/>
      <c r="Q1169" s="5" t="s">
        <v>87</v>
      </c>
      <c r="R1169" s="21"/>
      <c r="S1169" s="12"/>
      <c r="T1169" s="153" t="s">
        <v>4903</v>
      </c>
      <c r="U1169" s="5" t="s">
        <v>4904</v>
      </c>
      <c r="V1169" s="5" t="s">
        <v>68</v>
      </c>
      <c r="W1169" s="5" t="s">
        <v>69</v>
      </c>
      <c r="X1169" s="5" t="str">
        <f t="shared" si="151"/>
        <v>community members
clean up/cover up</v>
      </c>
      <c r="Y1169" s="5" t="s">
        <v>68</v>
      </c>
      <c r="Z1169" s="5" t="s">
        <v>71</v>
      </c>
      <c r="AA1169" s="5" t="str">
        <f t="shared" si="152"/>
        <v>community members
other</v>
      </c>
      <c r="AB1169" s="5"/>
      <c r="AC1169" s="5"/>
      <c r="AD1169" s="5" t="str">
        <f t="shared" si="153"/>
        <v>
</v>
      </c>
      <c r="AE1169" s="5"/>
      <c r="AF1169" s="5"/>
      <c r="AG1169" s="12" t="str">
        <f t="shared" si="154"/>
        <v>
</v>
      </c>
      <c r="AH1169" s="12">
        <v>2.0</v>
      </c>
      <c r="AI1169" s="12" t="str">
        <f t="shared" si="155"/>
        <v>Graffiti</v>
      </c>
      <c r="AJ1169" s="12" t="str">
        <f t="shared" si="156"/>
        <v>graffiti</v>
      </c>
      <c r="AK1169" s="22" t="str">
        <f t="shared" si="157"/>
        <v>clean up/cover up, other</v>
      </c>
      <c r="AL1169" s="23" t="str">
        <f t="shared" si="158"/>
        <v>community members, community members</v>
      </c>
      <c r="AM1169" s="1" t="str">
        <f t="shared" si="159"/>
        <v>Non-White</v>
      </c>
      <c r="AN1169" s="2" t="b">
        <f t="shared" si="160"/>
        <v>0</v>
      </c>
      <c r="AO1169" s="1" t="b">
        <f t="shared" si="161"/>
        <v>0</v>
      </c>
      <c r="AP1169" s="1" t="str">
        <f t="shared" si="162"/>
        <v>no involvement</v>
      </c>
      <c r="AQ1169" s="1" t="b">
        <f t="shared" si="163"/>
        <v>0</v>
      </c>
      <c r="AR1169" s="1" t="b">
        <f t="shared" si="164"/>
        <v>0</v>
      </c>
      <c r="AS1169" s="1" t="b">
        <f t="shared" si="165"/>
        <v>1</v>
      </c>
      <c r="AT1169" s="1" t="str">
        <f t="shared" si="166"/>
        <v>community members</v>
      </c>
      <c r="AU1169" s="1" t="b">
        <f t="shared" si="167"/>
        <v>0</v>
      </c>
      <c r="AV1169" s="1" t="b">
        <f t="shared" si="168"/>
        <v>1</v>
      </c>
      <c r="AW1169" s="1" t="str">
        <f t="shared" si="169"/>
        <v>community members</v>
      </c>
      <c r="AX1169" s="1" t="b">
        <f t="shared" si="170"/>
        <v>0</v>
      </c>
      <c r="AY1169" s="1" t="b">
        <f t="shared" si="171"/>
        <v>0</v>
      </c>
      <c r="AZ1169" s="1" t="b">
        <f t="shared" si="172"/>
        <v>0</v>
      </c>
      <c r="BA1169" s="1" t="b">
        <f t="shared" si="173"/>
        <v>0</v>
      </c>
      <c r="BB1169" s="1" t="b">
        <f t="shared" si="174"/>
        <v>1</v>
      </c>
    </row>
    <row r="1170">
      <c r="A1170" s="62" t="s">
        <v>4905</v>
      </c>
      <c r="B1170" s="41">
        <v>43453.0</v>
      </c>
      <c r="C1170" s="5" t="s">
        <v>278</v>
      </c>
      <c r="D1170" s="5" t="s">
        <v>95</v>
      </c>
      <c r="E1170" s="5" t="s">
        <v>262</v>
      </c>
      <c r="F1170" s="18" t="s">
        <v>54</v>
      </c>
      <c r="G1170" s="6"/>
      <c r="H1170" s="6"/>
      <c r="I1170" s="5"/>
      <c r="J1170" s="27"/>
      <c r="K1170" s="19" t="s">
        <v>83</v>
      </c>
      <c r="L1170" s="5" t="s">
        <v>146</v>
      </c>
      <c r="M1170" s="5" t="s">
        <v>84</v>
      </c>
      <c r="N1170" s="5" t="s">
        <v>1381</v>
      </c>
      <c r="O1170" s="11" t="s">
        <v>4906</v>
      </c>
      <c r="P1170" s="12"/>
      <c r="Q1170" s="12"/>
      <c r="R1170" s="12"/>
      <c r="S1170" s="12"/>
      <c r="T1170" s="138" t="s">
        <v>4907</v>
      </c>
      <c r="U1170" s="5" t="s">
        <v>4908</v>
      </c>
      <c r="V1170" s="12"/>
      <c r="W1170" s="5" t="s">
        <v>69</v>
      </c>
      <c r="X1170" s="5" t="str">
        <f t="shared" si="151"/>
        <v>
clean up/cover up</v>
      </c>
      <c r="Y1170" s="12"/>
      <c r="Z1170" s="5"/>
      <c r="AA1170" s="5" t="str">
        <f t="shared" si="152"/>
        <v>
</v>
      </c>
      <c r="AB1170" s="12"/>
      <c r="AC1170" s="12"/>
      <c r="AD1170" s="5" t="str">
        <f t="shared" si="153"/>
        <v>
</v>
      </c>
      <c r="AE1170" s="12"/>
      <c r="AF1170" s="12"/>
      <c r="AG1170" s="12" t="str">
        <f t="shared" si="154"/>
        <v>
</v>
      </c>
      <c r="AH1170" s="12">
        <v>1.0</v>
      </c>
      <c r="AI1170" s="12" t="str">
        <f t="shared" si="155"/>
        <v>Vandalism</v>
      </c>
      <c r="AJ1170" s="12" t="str">
        <f t="shared" si="156"/>
        <v>vandalism</v>
      </c>
      <c r="AK1170" s="22" t="str">
        <f t="shared" si="157"/>
        <v>clean up/cover up</v>
      </c>
      <c r="AL1170" s="23" t="str">
        <f t="shared" si="158"/>
        <v/>
      </c>
      <c r="AM1170" s="1" t="str">
        <f t="shared" si="159"/>
        <v/>
      </c>
      <c r="AN1170" s="2" t="b">
        <f t="shared" si="160"/>
        <v>0</v>
      </c>
      <c r="AO1170" s="1" t="b">
        <f t="shared" si="161"/>
        <v>0</v>
      </c>
      <c r="AP1170" s="1" t="str">
        <f t="shared" si="162"/>
        <v>no involvement</v>
      </c>
      <c r="AQ1170" s="1" t="b">
        <f t="shared" si="163"/>
        <v>0</v>
      </c>
      <c r="AR1170" s="1" t="b">
        <f t="shared" si="164"/>
        <v>0</v>
      </c>
      <c r="AS1170" s="1" t="b">
        <f t="shared" si="165"/>
        <v>1</v>
      </c>
      <c r="AT1170" s="1" t="str">
        <f t="shared" si="166"/>
        <v/>
      </c>
      <c r="AU1170" s="1" t="b">
        <f t="shared" si="167"/>
        <v>0</v>
      </c>
      <c r="AV1170" s="1" t="b">
        <f t="shared" si="168"/>
        <v>0</v>
      </c>
      <c r="AW1170" s="1" t="str">
        <f t="shared" si="169"/>
        <v>None</v>
      </c>
      <c r="AX1170" s="1" t="b">
        <f t="shared" si="170"/>
        <v>0</v>
      </c>
      <c r="AY1170" s="1" t="b">
        <f t="shared" si="171"/>
        <v>0</v>
      </c>
      <c r="AZ1170" s="1" t="b">
        <f t="shared" si="172"/>
        <v>0</v>
      </c>
      <c r="BA1170" s="1" t="b">
        <f t="shared" si="173"/>
        <v>0</v>
      </c>
      <c r="BB1170" s="1" t="b">
        <f t="shared" si="174"/>
        <v>1</v>
      </c>
    </row>
    <row r="1171">
      <c r="A1171" s="62" t="s">
        <v>4909</v>
      </c>
      <c r="B1171" s="41">
        <v>43457.0</v>
      </c>
      <c r="C1171" s="5" t="s">
        <v>278</v>
      </c>
      <c r="D1171" s="5" t="s">
        <v>95</v>
      </c>
      <c r="E1171" s="5" t="s">
        <v>53</v>
      </c>
      <c r="F1171" s="18" t="s">
        <v>54</v>
      </c>
      <c r="G1171" s="6"/>
      <c r="H1171" s="6"/>
      <c r="I1171" s="12"/>
      <c r="J1171" s="27"/>
      <c r="K1171" s="19" t="s">
        <v>83</v>
      </c>
      <c r="L1171" s="3" t="s">
        <v>59</v>
      </c>
      <c r="M1171" s="5" t="s">
        <v>84</v>
      </c>
      <c r="N1171" s="5" t="s">
        <v>1381</v>
      </c>
      <c r="O1171" s="5" t="s">
        <v>4906</v>
      </c>
      <c r="P1171" s="12"/>
      <c r="Q1171" s="12"/>
      <c r="R1171" s="12"/>
      <c r="S1171" s="5" t="s">
        <v>88</v>
      </c>
      <c r="T1171" s="49"/>
      <c r="U1171" s="12"/>
      <c r="V1171" s="5" t="s">
        <v>70</v>
      </c>
      <c r="W1171" s="5" t="s">
        <v>42</v>
      </c>
      <c r="X1171" s="5" t="str">
        <f t="shared" si="151"/>
        <v>police/sheriff
suspension/denial of access to space</v>
      </c>
      <c r="Y1171" s="12"/>
      <c r="Z1171" s="5"/>
      <c r="AA1171" s="5" t="str">
        <f t="shared" si="152"/>
        <v>
</v>
      </c>
      <c r="AB1171" s="12"/>
      <c r="AC1171" s="12"/>
      <c r="AD1171" s="5" t="str">
        <f t="shared" si="153"/>
        <v>
</v>
      </c>
      <c r="AE1171" s="12"/>
      <c r="AF1171" s="12"/>
      <c r="AG1171" s="12" t="str">
        <f t="shared" si="154"/>
        <v>
</v>
      </c>
      <c r="AH1171" s="12">
        <v>1.0</v>
      </c>
      <c r="AI1171" s="12" t="str">
        <f t="shared" si="155"/>
        <v>Vandalism</v>
      </c>
      <c r="AJ1171" s="12" t="str">
        <f t="shared" si="156"/>
        <v>vandalism</v>
      </c>
      <c r="AK1171" s="22" t="str">
        <f t="shared" si="157"/>
        <v>suspension/denial of access to space</v>
      </c>
      <c r="AL1171" s="23" t="str">
        <f t="shared" si="158"/>
        <v>suspension/denial of access to space</v>
      </c>
      <c r="AM1171" s="1" t="str">
        <f t="shared" si="159"/>
        <v/>
      </c>
      <c r="AN1171" s="2" t="b">
        <f t="shared" si="160"/>
        <v>0</v>
      </c>
      <c r="AO1171" s="1" t="b">
        <f t="shared" si="161"/>
        <v>1</v>
      </c>
      <c r="AP1171" s="1" t="str">
        <f t="shared" si="162"/>
        <v>suspension/denial of access to space</v>
      </c>
      <c r="AQ1171" s="1" t="b">
        <f t="shared" si="163"/>
        <v>0</v>
      </c>
      <c r="AR1171" s="1" t="b">
        <f t="shared" si="164"/>
        <v>0</v>
      </c>
      <c r="AS1171" s="1" t="b">
        <f t="shared" si="165"/>
        <v>0</v>
      </c>
      <c r="AT1171" s="1" t="str">
        <f t="shared" si="166"/>
        <v>None</v>
      </c>
      <c r="AU1171" s="1" t="b">
        <f t="shared" si="167"/>
        <v>1</v>
      </c>
      <c r="AV1171" s="1" t="b">
        <f t="shared" si="168"/>
        <v>0</v>
      </c>
      <c r="AW1171" s="1" t="str">
        <f t="shared" si="169"/>
        <v>None</v>
      </c>
      <c r="AX1171" s="1" t="b">
        <f t="shared" si="170"/>
        <v>0</v>
      </c>
      <c r="AY1171" s="1" t="b">
        <f t="shared" si="171"/>
        <v>0</v>
      </c>
      <c r="AZ1171" s="1" t="b">
        <f t="shared" si="172"/>
        <v>0</v>
      </c>
      <c r="BA1171" s="1" t="b">
        <f t="shared" si="173"/>
        <v>0</v>
      </c>
      <c r="BB1171" s="1" t="b">
        <f t="shared" si="174"/>
        <v>1</v>
      </c>
    </row>
    <row r="1172">
      <c r="A1172" s="62" t="s">
        <v>4910</v>
      </c>
      <c r="B1172" s="41">
        <v>43459.0</v>
      </c>
      <c r="C1172" s="5" t="s">
        <v>4911</v>
      </c>
      <c r="D1172" s="5" t="s">
        <v>423</v>
      </c>
      <c r="E1172" s="5" t="s">
        <v>53</v>
      </c>
      <c r="F1172" s="18" t="s">
        <v>82</v>
      </c>
      <c r="G1172" s="26"/>
      <c r="H1172" s="26"/>
      <c r="I1172" s="5" t="s">
        <v>4912</v>
      </c>
      <c r="J1172" s="27"/>
      <c r="K1172" s="19" t="s">
        <v>132</v>
      </c>
      <c r="L1172" s="3" t="s">
        <v>59</v>
      </c>
      <c r="M1172" s="5" t="s">
        <v>4913</v>
      </c>
      <c r="N1172" s="5" t="s">
        <v>1381</v>
      </c>
      <c r="O1172" s="10" t="s">
        <v>62</v>
      </c>
      <c r="P1172" s="40" t="s">
        <v>4914</v>
      </c>
      <c r="Q1172" s="12"/>
      <c r="R1172" s="12"/>
      <c r="S1172" s="12"/>
      <c r="T1172" s="138" t="s">
        <v>4915</v>
      </c>
      <c r="U1172" s="5" t="s">
        <v>4916</v>
      </c>
      <c r="V1172" s="5" t="s">
        <v>91</v>
      </c>
      <c r="W1172" s="5" t="s">
        <v>69</v>
      </c>
      <c r="X1172" s="5" t="str">
        <f t="shared" si="151"/>
        <v>neighbors
clean up/cover up</v>
      </c>
      <c r="Y1172" s="5"/>
      <c r="Z1172" s="5"/>
      <c r="AA1172" s="5" t="str">
        <f t="shared" si="152"/>
        <v>
</v>
      </c>
      <c r="AB1172" s="12"/>
      <c r="AC1172" s="12"/>
      <c r="AD1172" s="5" t="str">
        <f t="shared" si="153"/>
        <v>
</v>
      </c>
      <c r="AE1172" s="12"/>
      <c r="AF1172" s="12"/>
      <c r="AG1172" s="12" t="str">
        <f t="shared" si="154"/>
        <v>
</v>
      </c>
      <c r="AH1172" s="12">
        <v>1.0</v>
      </c>
      <c r="AI1172" s="12" t="str">
        <f t="shared" si="155"/>
        <v>Other</v>
      </c>
      <c r="AJ1172" s="12" t="str">
        <f t="shared" si="156"/>
        <v>none</v>
      </c>
      <c r="AK1172" s="22" t="str">
        <f t="shared" si="157"/>
        <v>clean up/cover up</v>
      </c>
      <c r="AL1172" s="23" t="str">
        <f t="shared" si="158"/>
        <v>clean up/cover up</v>
      </c>
      <c r="AM1172" s="1" t="str">
        <f t="shared" si="159"/>
        <v/>
      </c>
      <c r="AN1172" s="2" t="b">
        <f t="shared" si="160"/>
        <v>0</v>
      </c>
      <c r="AO1172" s="1" t="b">
        <f t="shared" si="161"/>
        <v>0</v>
      </c>
      <c r="AP1172" s="1" t="str">
        <f t="shared" si="162"/>
        <v>no involvement</v>
      </c>
      <c r="AQ1172" s="1" t="b">
        <f t="shared" si="163"/>
        <v>0</v>
      </c>
      <c r="AR1172" s="1" t="b">
        <f t="shared" si="164"/>
        <v>0</v>
      </c>
      <c r="AS1172" s="1" t="b">
        <f t="shared" si="165"/>
        <v>1</v>
      </c>
      <c r="AT1172" s="1" t="str">
        <f t="shared" si="166"/>
        <v>neighbors</v>
      </c>
      <c r="AU1172" s="1" t="b">
        <f t="shared" si="167"/>
        <v>0</v>
      </c>
      <c r="AV1172" s="1" t="b">
        <f t="shared" si="168"/>
        <v>0</v>
      </c>
      <c r="AW1172" s="1" t="str">
        <f t="shared" si="169"/>
        <v>None</v>
      </c>
      <c r="AX1172" s="1" t="b">
        <f t="shared" si="170"/>
        <v>0</v>
      </c>
      <c r="AY1172" s="1" t="b">
        <f t="shared" si="171"/>
        <v>0</v>
      </c>
      <c r="AZ1172" s="1" t="b">
        <f t="shared" si="172"/>
        <v>0</v>
      </c>
      <c r="BA1172" s="1" t="b">
        <f t="shared" si="173"/>
        <v>0</v>
      </c>
      <c r="BB1172" s="1" t="b">
        <f t="shared" si="174"/>
        <v>1</v>
      </c>
    </row>
    <row r="1173">
      <c r="A1173" s="40" t="s">
        <v>4917</v>
      </c>
      <c r="B1173" s="41">
        <v>43471.0</v>
      </c>
      <c r="C1173" s="5" t="s">
        <v>4918</v>
      </c>
      <c r="D1173" s="5" t="s">
        <v>333</v>
      </c>
      <c r="E1173" s="5" t="s">
        <v>1103</v>
      </c>
      <c r="F1173" s="18" t="s">
        <v>999</v>
      </c>
      <c r="G1173" s="6"/>
      <c r="H1173" s="6"/>
      <c r="I1173" s="5" t="s">
        <v>4919</v>
      </c>
      <c r="J1173" s="27"/>
      <c r="K1173" s="19" t="s">
        <v>132</v>
      </c>
      <c r="L1173" s="5" t="s">
        <v>146</v>
      </c>
      <c r="M1173" s="5" t="s">
        <v>4920</v>
      </c>
      <c r="N1173" s="5" t="s">
        <v>1381</v>
      </c>
      <c r="O1173" s="5" t="s">
        <v>4921</v>
      </c>
      <c r="P1173" s="12"/>
      <c r="Q1173" s="5" t="s">
        <v>134</v>
      </c>
      <c r="R1173" s="3" t="s">
        <v>65</v>
      </c>
      <c r="S1173" s="12"/>
      <c r="T1173" s="138" t="s">
        <v>4922</v>
      </c>
      <c r="U1173" s="42" t="s">
        <v>4923</v>
      </c>
      <c r="V1173" s="5" t="s">
        <v>68</v>
      </c>
      <c r="W1173" s="5" t="s">
        <v>69</v>
      </c>
      <c r="X1173" s="5" t="str">
        <f t="shared" si="151"/>
        <v>community members
clean up/cover up</v>
      </c>
      <c r="Y1173" s="5" t="s">
        <v>70</v>
      </c>
      <c r="Z1173" s="5" t="s">
        <v>71</v>
      </c>
      <c r="AA1173" s="5" t="str">
        <f t="shared" si="152"/>
        <v>police/sheriff
other</v>
      </c>
      <c r="AB1173" s="5" t="s">
        <v>109</v>
      </c>
      <c r="AC1173" s="5" t="s">
        <v>111</v>
      </c>
      <c r="AD1173" s="5" t="str">
        <f t="shared" si="153"/>
        <v>mayor/council member
letters/statements</v>
      </c>
      <c r="AE1173" s="5" t="s">
        <v>380</v>
      </c>
      <c r="AF1173" s="5" t="s">
        <v>111</v>
      </c>
      <c r="AG1173" s="12" t="str">
        <f t="shared" si="154"/>
        <v>representative/senator
letters/statements</v>
      </c>
      <c r="AH1173" s="12">
        <v>4.0</v>
      </c>
      <c r="AI1173" s="12" t="str">
        <f t="shared" si="155"/>
        <v>Other</v>
      </c>
      <c r="AJ1173" s="12" t="str">
        <f t="shared" si="156"/>
        <v>other</v>
      </c>
      <c r="AK1173" s="22" t="str">
        <f t="shared" si="157"/>
        <v>clean up/cover up, other, letters/statements, letters/statements</v>
      </c>
      <c r="AL1173" s="23" t="str">
        <f t="shared" si="158"/>
        <v>community members, police/sheriff, mayor/council member, representative/senator</v>
      </c>
      <c r="AM1173" s="1" t="str">
        <f t="shared" si="159"/>
        <v>Jewish Community, LGBTQ</v>
      </c>
      <c r="AN1173" s="2" t="b">
        <f t="shared" si="160"/>
        <v>0</v>
      </c>
      <c r="AO1173" s="1" t="b">
        <f t="shared" si="161"/>
        <v>1</v>
      </c>
      <c r="AP1173" s="1" t="str">
        <f t="shared" si="162"/>
        <v>other</v>
      </c>
      <c r="AQ1173" s="1" t="b">
        <f t="shared" si="163"/>
        <v>0</v>
      </c>
      <c r="AR1173" s="1" t="b">
        <f t="shared" si="164"/>
        <v>1</v>
      </c>
      <c r="AS1173" s="1" t="b">
        <f t="shared" si="165"/>
        <v>1</v>
      </c>
      <c r="AT1173" s="1" t="str">
        <f t="shared" si="166"/>
        <v>community members</v>
      </c>
      <c r="AU1173" s="1" t="b">
        <f t="shared" si="167"/>
        <v>0</v>
      </c>
      <c r="AV1173" s="1" t="b">
        <f t="shared" si="168"/>
        <v>1</v>
      </c>
      <c r="AW1173" s="1" t="str">
        <f t="shared" si="169"/>
        <v>police/sheriff</v>
      </c>
      <c r="AX1173" s="1" t="b">
        <f t="shared" si="170"/>
        <v>0</v>
      </c>
      <c r="AY1173" s="1" t="b">
        <f t="shared" si="171"/>
        <v>0</v>
      </c>
      <c r="AZ1173" s="1" t="b">
        <f t="shared" si="172"/>
        <v>0</v>
      </c>
      <c r="BA1173" s="1" t="b">
        <f t="shared" si="173"/>
        <v>0</v>
      </c>
      <c r="BB1173" s="1" t="b">
        <f t="shared" si="174"/>
        <v>1</v>
      </c>
    </row>
    <row r="1174">
      <c r="A1174" s="16" t="s">
        <v>4381</v>
      </c>
      <c r="B1174" s="17">
        <v>43490.0</v>
      </c>
      <c r="C1174" s="4" t="s">
        <v>4382</v>
      </c>
      <c r="D1174" s="3" t="s">
        <v>74</v>
      </c>
      <c r="E1174" s="3" t="s">
        <v>53</v>
      </c>
      <c r="F1174" s="18" t="s">
        <v>82</v>
      </c>
      <c r="G1174" s="18"/>
      <c r="H1174" s="18"/>
      <c r="I1174" s="7" t="s">
        <v>4383</v>
      </c>
      <c r="J1174" s="27"/>
      <c r="K1174" s="19" t="s">
        <v>83</v>
      </c>
      <c r="L1174" s="3" t="s">
        <v>59</v>
      </c>
      <c r="M1174" s="3" t="s">
        <v>152</v>
      </c>
      <c r="N1174" s="3" t="s">
        <v>1381</v>
      </c>
      <c r="O1174" s="3" t="s">
        <v>152</v>
      </c>
      <c r="P1174" s="21"/>
      <c r="Q1174" s="21"/>
      <c r="R1174" s="42"/>
      <c r="S1174" s="3" t="s">
        <v>126</v>
      </c>
      <c r="T1174" s="7" t="s">
        <v>561</v>
      </c>
      <c r="U1174" s="25"/>
      <c r="V1174" s="5" t="s">
        <v>70</v>
      </c>
      <c r="W1174" s="5" t="s">
        <v>42</v>
      </c>
      <c r="X1174" s="5" t="str">
        <f t="shared" si="151"/>
        <v>police/sheriff
suspension/denial of access to space</v>
      </c>
      <c r="Y1174" s="5"/>
      <c r="Z1174" s="5"/>
      <c r="AA1174" s="5" t="str">
        <f t="shared" si="152"/>
        <v>
</v>
      </c>
      <c r="AB1174" s="5"/>
      <c r="AC1174" s="5"/>
      <c r="AD1174" s="5" t="str">
        <f t="shared" si="153"/>
        <v>
</v>
      </c>
      <c r="AE1174" s="5"/>
      <c r="AF1174" s="5"/>
      <c r="AG1174" s="12" t="str">
        <f t="shared" si="154"/>
        <v>
</v>
      </c>
      <c r="AH1174" s="12">
        <v>1.0</v>
      </c>
      <c r="AI1174" s="12" t="str">
        <f t="shared" si="155"/>
        <v>Other</v>
      </c>
      <c r="AJ1174" s="12" t="str">
        <f t="shared" si="156"/>
        <v>none</v>
      </c>
      <c r="AK1174" s="22" t="str">
        <f t="shared" si="157"/>
        <v>suspension/denial of access to space</v>
      </c>
      <c r="AL1174" s="23" t="str">
        <f t="shared" si="158"/>
        <v>suspension/denial of access to space</v>
      </c>
      <c r="AM1174" s="1" t="str">
        <f t="shared" si="159"/>
        <v/>
      </c>
      <c r="AN1174" s="2" t="b">
        <f t="shared" si="160"/>
        <v>0</v>
      </c>
      <c r="AO1174" s="1" t="b">
        <f t="shared" si="161"/>
        <v>1</v>
      </c>
      <c r="AP1174" s="1" t="str">
        <f t="shared" si="162"/>
        <v>suspension/denial of access to space</v>
      </c>
      <c r="AQ1174" s="1" t="b">
        <f t="shared" si="163"/>
        <v>0</v>
      </c>
      <c r="AR1174" s="1" t="b">
        <f t="shared" si="164"/>
        <v>0</v>
      </c>
      <c r="AS1174" s="1" t="b">
        <f t="shared" si="165"/>
        <v>0</v>
      </c>
      <c r="AT1174" s="1" t="str">
        <f t="shared" si="166"/>
        <v>None</v>
      </c>
      <c r="AU1174" s="1" t="b">
        <f t="shared" si="167"/>
        <v>1</v>
      </c>
      <c r="AV1174" s="1" t="b">
        <f t="shared" si="168"/>
        <v>0</v>
      </c>
      <c r="AW1174" s="1" t="str">
        <f t="shared" si="169"/>
        <v>None</v>
      </c>
      <c r="AX1174" s="1" t="b">
        <f t="shared" si="170"/>
        <v>0</v>
      </c>
      <c r="AY1174" s="1" t="b">
        <f t="shared" si="171"/>
        <v>0</v>
      </c>
      <c r="AZ1174" s="1" t="b">
        <f t="shared" si="172"/>
        <v>0</v>
      </c>
      <c r="BA1174" s="1" t="b">
        <f t="shared" si="173"/>
        <v>0</v>
      </c>
      <c r="BB1174" s="1" t="b">
        <f t="shared" si="174"/>
        <v>1</v>
      </c>
    </row>
    <row r="1175">
      <c r="A1175" s="48" t="s">
        <v>4924</v>
      </c>
      <c r="B1175" s="41">
        <v>43494.0</v>
      </c>
      <c r="C1175" s="5" t="s">
        <v>4925</v>
      </c>
      <c r="D1175" s="5" t="s">
        <v>114</v>
      </c>
      <c r="E1175" s="5" t="s">
        <v>53</v>
      </c>
      <c r="F1175" s="18" t="s">
        <v>2664</v>
      </c>
      <c r="G1175" s="6"/>
      <c r="H1175" s="6"/>
      <c r="I1175" s="5" t="s">
        <v>4926</v>
      </c>
      <c r="J1175" s="27"/>
      <c r="K1175" s="19" t="s">
        <v>83</v>
      </c>
      <c r="L1175" s="5" t="s">
        <v>146</v>
      </c>
      <c r="M1175" s="5" t="s">
        <v>4927</v>
      </c>
      <c r="N1175" s="5" t="s">
        <v>1381</v>
      </c>
      <c r="O1175" s="3" t="s">
        <v>187</v>
      </c>
      <c r="P1175" s="40" t="s">
        <v>4928</v>
      </c>
      <c r="Q1175" s="12"/>
      <c r="R1175" s="5"/>
      <c r="S1175" s="12"/>
      <c r="T1175" s="349" t="s">
        <v>561</v>
      </c>
      <c r="U1175" s="42" t="s">
        <v>4929</v>
      </c>
      <c r="V1175" s="12"/>
      <c r="W1175" s="5"/>
      <c r="X1175" s="5" t="str">
        <f t="shared" si="151"/>
        <v>
</v>
      </c>
      <c r="Y1175" s="12"/>
      <c r="Z1175" s="5"/>
      <c r="AA1175" s="5" t="str">
        <f t="shared" si="152"/>
        <v>
</v>
      </c>
      <c r="AB1175" s="12"/>
      <c r="AC1175" s="12"/>
      <c r="AD1175" s="5" t="str">
        <f t="shared" si="153"/>
        <v>
</v>
      </c>
      <c r="AE1175" s="12"/>
      <c r="AF1175" s="12"/>
      <c r="AG1175" s="12" t="str">
        <f t="shared" si="154"/>
        <v>
</v>
      </c>
      <c r="AH1175" s="12">
        <v>0.0</v>
      </c>
      <c r="AI1175" s="12" t="str">
        <f t="shared" si="155"/>
        <v>Other</v>
      </c>
      <c r="AJ1175" s="12" t="str">
        <f t="shared" si="156"/>
        <v>other</v>
      </c>
      <c r="AK1175" s="22" t="str">
        <f t="shared" si="157"/>
        <v/>
      </c>
      <c r="AL1175" s="23" t="str">
        <f t="shared" si="158"/>
        <v/>
      </c>
      <c r="AM1175" s="1" t="str">
        <f t="shared" si="159"/>
        <v/>
      </c>
      <c r="AN1175" s="2" t="b">
        <f t="shared" si="160"/>
        <v>0</v>
      </c>
      <c r="AO1175" s="1" t="b">
        <f t="shared" si="161"/>
        <v>0</v>
      </c>
      <c r="AP1175" s="1" t="str">
        <f t="shared" si="162"/>
        <v>no involvement</v>
      </c>
      <c r="AQ1175" s="1" t="b">
        <f t="shared" si="163"/>
        <v>0</v>
      </c>
      <c r="AR1175" s="1" t="b">
        <f t="shared" si="164"/>
        <v>0</v>
      </c>
      <c r="AS1175" s="1" t="b">
        <f t="shared" si="165"/>
        <v>0</v>
      </c>
      <c r="AT1175" s="1" t="str">
        <f t="shared" si="166"/>
        <v>None</v>
      </c>
      <c r="AU1175" s="1" t="b">
        <f t="shared" si="167"/>
        <v>0</v>
      </c>
      <c r="AV1175" s="1" t="b">
        <f t="shared" si="168"/>
        <v>0</v>
      </c>
      <c r="AW1175" s="1" t="str">
        <f t="shared" si="169"/>
        <v>None</v>
      </c>
      <c r="AX1175" s="1" t="b">
        <f t="shared" si="170"/>
        <v>0</v>
      </c>
      <c r="AY1175" s="1" t="b">
        <f t="shared" si="171"/>
        <v>0</v>
      </c>
      <c r="AZ1175" s="1" t="b">
        <f t="shared" si="172"/>
        <v>0</v>
      </c>
      <c r="BA1175" s="1" t="b">
        <f t="shared" si="173"/>
        <v>0</v>
      </c>
      <c r="BB1175" s="1" t="b">
        <f t="shared" si="174"/>
        <v>0</v>
      </c>
    </row>
    <row r="1176">
      <c r="A1176" s="40" t="s">
        <v>4930</v>
      </c>
      <c r="B1176" s="41">
        <v>43500.0</v>
      </c>
      <c r="C1176" s="5" t="s">
        <v>340</v>
      </c>
      <c r="D1176" s="5" t="s">
        <v>333</v>
      </c>
      <c r="E1176" s="5" t="s">
        <v>659</v>
      </c>
      <c r="F1176" s="18" t="s">
        <v>55</v>
      </c>
      <c r="G1176" s="6"/>
      <c r="H1176" s="6"/>
      <c r="I1176" s="12"/>
      <c r="J1176" s="27"/>
      <c r="K1176" s="19" t="s">
        <v>83</v>
      </c>
      <c r="L1176" s="3" t="s">
        <v>59</v>
      </c>
      <c r="M1176" s="5" t="s">
        <v>84</v>
      </c>
      <c r="N1176" s="5" t="s">
        <v>1381</v>
      </c>
      <c r="O1176" s="5" t="s">
        <v>366</v>
      </c>
      <c r="P1176" s="12"/>
      <c r="Q1176" s="12"/>
      <c r="R1176" s="12"/>
      <c r="S1176" s="12"/>
      <c r="T1176" s="11" t="s">
        <v>4931</v>
      </c>
      <c r="U1176" s="42" t="s">
        <v>4932</v>
      </c>
      <c r="V1176" s="5" t="s">
        <v>109</v>
      </c>
      <c r="W1176" s="5" t="s">
        <v>111</v>
      </c>
      <c r="X1176" s="5" t="str">
        <f t="shared" si="151"/>
        <v>mayor/council member
letters/statements</v>
      </c>
      <c r="Y1176" s="5" t="s">
        <v>70</v>
      </c>
      <c r="Z1176" s="5" t="s">
        <v>71</v>
      </c>
      <c r="AA1176" s="5" t="str">
        <f t="shared" si="152"/>
        <v>police/sheriff
other</v>
      </c>
      <c r="AB1176" s="5" t="s">
        <v>109</v>
      </c>
      <c r="AC1176" s="5" t="s">
        <v>111</v>
      </c>
      <c r="AD1176" s="5" t="str">
        <f t="shared" si="153"/>
        <v>mayor/council member
letters/statements</v>
      </c>
      <c r="AE1176" s="5"/>
      <c r="AF1176" s="5"/>
      <c r="AG1176" s="12" t="str">
        <f t="shared" si="154"/>
        <v>
</v>
      </c>
      <c r="AH1176" s="12">
        <v>3.0</v>
      </c>
      <c r="AI1176" s="12" t="str">
        <f t="shared" si="155"/>
        <v>Graffiti</v>
      </c>
      <c r="AJ1176" s="12" t="str">
        <f t="shared" si="156"/>
        <v>graffiti</v>
      </c>
      <c r="AK1176" s="22" t="str">
        <f t="shared" si="157"/>
        <v>letters/statements, other, letters/statements</v>
      </c>
      <c r="AL1176" s="23" t="str">
        <f t="shared" si="158"/>
        <v>mayor/council member, police/sheriff, mayor/council member</v>
      </c>
      <c r="AM1176" s="1" t="str">
        <f t="shared" si="159"/>
        <v/>
      </c>
      <c r="AN1176" s="2" t="b">
        <f t="shared" si="160"/>
        <v>0</v>
      </c>
      <c r="AO1176" s="1" t="b">
        <f t="shared" si="161"/>
        <v>1</v>
      </c>
      <c r="AP1176" s="1" t="str">
        <f t="shared" si="162"/>
        <v>other</v>
      </c>
      <c r="AQ1176" s="1" t="b">
        <f t="shared" si="163"/>
        <v>0</v>
      </c>
      <c r="AR1176" s="1" t="b">
        <f t="shared" si="164"/>
        <v>1</v>
      </c>
      <c r="AS1176" s="1" t="b">
        <f t="shared" si="165"/>
        <v>0</v>
      </c>
      <c r="AT1176" s="1" t="str">
        <f t="shared" si="166"/>
        <v>None</v>
      </c>
      <c r="AU1176" s="1" t="b">
        <f t="shared" si="167"/>
        <v>0</v>
      </c>
      <c r="AV1176" s="1" t="b">
        <f t="shared" si="168"/>
        <v>1</v>
      </c>
      <c r="AW1176" s="1" t="str">
        <f t="shared" si="169"/>
        <v>police/sheriff</v>
      </c>
      <c r="AX1176" s="1" t="b">
        <f t="shared" si="170"/>
        <v>0</v>
      </c>
      <c r="AY1176" s="1" t="b">
        <f t="shared" si="171"/>
        <v>0</v>
      </c>
      <c r="AZ1176" s="1" t="b">
        <f t="shared" si="172"/>
        <v>0</v>
      </c>
      <c r="BA1176" s="1" t="b">
        <f t="shared" si="173"/>
        <v>0</v>
      </c>
      <c r="BB1176" s="1" t="b">
        <f t="shared" si="174"/>
        <v>1</v>
      </c>
    </row>
    <row r="1177">
      <c r="A1177" s="40" t="s">
        <v>3917</v>
      </c>
      <c r="B1177" s="41">
        <v>43507.0</v>
      </c>
      <c r="C1177" s="5" t="s">
        <v>3866</v>
      </c>
      <c r="D1177" s="5" t="s">
        <v>423</v>
      </c>
      <c r="E1177" s="5" t="s">
        <v>53</v>
      </c>
      <c r="F1177" s="18" t="s">
        <v>82</v>
      </c>
      <c r="G1177" s="26"/>
      <c r="H1177" s="26"/>
      <c r="I1177" s="5" t="s">
        <v>4933</v>
      </c>
      <c r="J1177" s="104"/>
      <c r="K1177" s="19" t="s">
        <v>83</v>
      </c>
      <c r="L1177" s="3" t="s">
        <v>151</v>
      </c>
      <c r="M1177" s="5" t="s">
        <v>3918</v>
      </c>
      <c r="N1177" s="5" t="s">
        <v>1381</v>
      </c>
      <c r="O1177" s="5" t="s">
        <v>4934</v>
      </c>
      <c r="P1177" s="12"/>
      <c r="Q1177" s="90" t="s">
        <v>134</v>
      </c>
      <c r="R1177" s="21"/>
      <c r="S1177" s="222" t="s">
        <v>126</v>
      </c>
      <c r="T1177" s="236" t="s">
        <v>3919</v>
      </c>
      <c r="U1177" s="222" t="s">
        <v>3920</v>
      </c>
      <c r="V1177" s="5" t="s">
        <v>70</v>
      </c>
      <c r="W1177" s="5" t="s">
        <v>42</v>
      </c>
      <c r="X1177" s="5" t="str">
        <f t="shared" si="151"/>
        <v>police/sheriff
suspension/denial of access to space</v>
      </c>
      <c r="Y1177" s="12"/>
      <c r="Z1177" s="5"/>
      <c r="AA1177" s="5" t="str">
        <f t="shared" si="152"/>
        <v>
</v>
      </c>
      <c r="AB1177" s="12"/>
      <c r="AC1177" s="12"/>
      <c r="AD1177" s="5" t="str">
        <f t="shared" si="153"/>
        <v>
</v>
      </c>
      <c r="AE1177" s="12"/>
      <c r="AF1177" s="12"/>
      <c r="AG1177" s="12" t="str">
        <f t="shared" si="154"/>
        <v>
</v>
      </c>
      <c r="AH1177" s="12">
        <v>1.0</v>
      </c>
      <c r="AI1177" s="12" t="str">
        <f t="shared" si="155"/>
        <v>Other</v>
      </c>
      <c r="AJ1177" s="12" t="str">
        <f t="shared" si="156"/>
        <v>none</v>
      </c>
      <c r="AK1177" s="22" t="str">
        <f t="shared" si="157"/>
        <v>suspension/denial of access to space</v>
      </c>
      <c r="AL1177" s="39" t="str">
        <f t="shared" si="158"/>
        <v>suspension/denial of access to space</v>
      </c>
      <c r="AM1177" s="1" t="str">
        <f t="shared" si="159"/>
        <v>Jewish Community</v>
      </c>
      <c r="AN1177" s="2" t="b">
        <f t="shared" si="160"/>
        <v>0</v>
      </c>
      <c r="AO1177" s="1" t="b">
        <f t="shared" si="161"/>
        <v>1</v>
      </c>
      <c r="AP1177" s="1" t="str">
        <f t="shared" si="162"/>
        <v>suspension/denial of access to space</v>
      </c>
      <c r="AQ1177" s="1" t="b">
        <f t="shared" si="163"/>
        <v>0</v>
      </c>
      <c r="AR1177" s="1" t="b">
        <f t="shared" si="164"/>
        <v>0</v>
      </c>
      <c r="AS1177" s="1" t="b">
        <f t="shared" si="165"/>
        <v>0</v>
      </c>
      <c r="AT1177" s="1" t="str">
        <f t="shared" si="166"/>
        <v>None</v>
      </c>
      <c r="AU1177" s="1" t="b">
        <f t="shared" si="167"/>
        <v>1</v>
      </c>
      <c r="AV1177" s="1" t="b">
        <f t="shared" si="168"/>
        <v>0</v>
      </c>
      <c r="AW1177" s="1" t="str">
        <f t="shared" si="169"/>
        <v>None</v>
      </c>
      <c r="AX1177" s="1" t="b">
        <f t="shared" si="170"/>
        <v>0</v>
      </c>
      <c r="AY1177" s="1" t="b">
        <f t="shared" si="171"/>
        <v>0</v>
      </c>
      <c r="AZ1177" s="1" t="b">
        <f t="shared" si="172"/>
        <v>0</v>
      </c>
      <c r="BA1177" s="1" t="b">
        <f t="shared" si="173"/>
        <v>0</v>
      </c>
      <c r="BB1177" s="1" t="b">
        <f t="shared" si="174"/>
        <v>1</v>
      </c>
    </row>
    <row r="1178">
      <c r="A1178" s="40" t="s">
        <v>4935</v>
      </c>
      <c r="B1178" s="41">
        <v>43519.0</v>
      </c>
      <c r="C1178" s="5" t="s">
        <v>340</v>
      </c>
      <c r="D1178" s="5" t="s">
        <v>333</v>
      </c>
      <c r="E1178" s="5" t="s">
        <v>1103</v>
      </c>
      <c r="F1178" s="18" t="s">
        <v>82</v>
      </c>
      <c r="G1178" s="18"/>
      <c r="H1178" s="18"/>
      <c r="I1178" s="12"/>
      <c r="J1178" s="27"/>
      <c r="K1178" s="19" t="s">
        <v>83</v>
      </c>
      <c r="L1178" s="5" t="s">
        <v>146</v>
      </c>
      <c r="M1178" s="3" t="s">
        <v>2972</v>
      </c>
      <c r="N1178" s="5" t="s">
        <v>1381</v>
      </c>
      <c r="O1178" s="5" t="s">
        <v>1359</v>
      </c>
      <c r="P1178" s="40" t="s">
        <v>4936</v>
      </c>
      <c r="Q1178" s="12"/>
      <c r="R1178" s="12"/>
      <c r="S1178" s="12"/>
      <c r="T1178" s="138" t="s">
        <v>4937</v>
      </c>
      <c r="U1178" s="12"/>
      <c r="V1178" s="5" t="s">
        <v>70</v>
      </c>
      <c r="W1178" s="5" t="s">
        <v>71</v>
      </c>
      <c r="X1178" s="5" t="str">
        <f t="shared" si="151"/>
        <v>police/sheriff
other</v>
      </c>
      <c r="Y1178" s="5" t="s">
        <v>109</v>
      </c>
      <c r="Z1178" s="5" t="s">
        <v>111</v>
      </c>
      <c r="AA1178" s="5" t="str">
        <f t="shared" si="152"/>
        <v>mayor/council member
letters/statements</v>
      </c>
      <c r="AB1178" s="12"/>
      <c r="AC1178" s="12"/>
      <c r="AD1178" s="5" t="str">
        <f t="shared" si="153"/>
        <v>
</v>
      </c>
      <c r="AE1178" s="12"/>
      <c r="AF1178" s="12"/>
      <c r="AG1178" s="12" t="str">
        <f t="shared" si="154"/>
        <v>
</v>
      </c>
      <c r="AH1178" s="12">
        <v>2.0</v>
      </c>
      <c r="AI1178" s="12" t="str">
        <f t="shared" si="155"/>
        <v>Other</v>
      </c>
      <c r="AJ1178" s="12" t="str">
        <f t="shared" si="156"/>
        <v>none</v>
      </c>
      <c r="AK1178" s="22" t="str">
        <f t="shared" si="157"/>
        <v>other, letters/statements</v>
      </c>
      <c r="AL1178" s="23" t="str">
        <f t="shared" si="158"/>
        <v>police/sheriff, mayor/council member</v>
      </c>
      <c r="AM1178" s="1" t="str">
        <f t="shared" si="159"/>
        <v/>
      </c>
      <c r="AN1178" s="2" t="b">
        <f t="shared" si="160"/>
        <v>0</v>
      </c>
      <c r="AO1178" s="1" t="b">
        <f t="shared" si="161"/>
        <v>1</v>
      </c>
      <c r="AP1178" s="1" t="str">
        <f t="shared" si="162"/>
        <v>other</v>
      </c>
      <c r="AQ1178" s="1" t="b">
        <f t="shared" si="163"/>
        <v>0</v>
      </c>
      <c r="AR1178" s="1" t="b">
        <f t="shared" si="164"/>
        <v>1</v>
      </c>
      <c r="AS1178" s="1" t="b">
        <f t="shared" si="165"/>
        <v>0</v>
      </c>
      <c r="AT1178" s="1" t="str">
        <f t="shared" si="166"/>
        <v>None</v>
      </c>
      <c r="AU1178" s="1" t="b">
        <f t="shared" si="167"/>
        <v>0</v>
      </c>
      <c r="AV1178" s="1" t="b">
        <f t="shared" si="168"/>
        <v>1</v>
      </c>
      <c r="AW1178" s="1" t="str">
        <f t="shared" si="169"/>
        <v>police/sheriff</v>
      </c>
      <c r="AX1178" s="1" t="b">
        <f t="shared" si="170"/>
        <v>0</v>
      </c>
      <c r="AY1178" s="1" t="b">
        <f t="shared" si="171"/>
        <v>0</v>
      </c>
      <c r="AZ1178" s="1" t="b">
        <f t="shared" si="172"/>
        <v>0</v>
      </c>
      <c r="BA1178" s="1" t="b">
        <f t="shared" si="173"/>
        <v>0</v>
      </c>
      <c r="BB1178" s="1" t="b">
        <f t="shared" si="174"/>
        <v>1</v>
      </c>
    </row>
    <row r="1179">
      <c r="A1179" s="62" t="s">
        <v>4938</v>
      </c>
      <c r="B1179" s="41">
        <v>43519.0</v>
      </c>
      <c r="C1179" s="5" t="s">
        <v>2855</v>
      </c>
      <c r="D1179" s="5" t="s">
        <v>52</v>
      </c>
      <c r="E1179" s="5" t="s">
        <v>1103</v>
      </c>
      <c r="F1179" s="18" t="s">
        <v>82</v>
      </c>
      <c r="G1179" s="26"/>
      <c r="H1179" s="26"/>
      <c r="I1179" s="12"/>
      <c r="J1179" s="27"/>
      <c r="K1179" s="19" t="s">
        <v>83</v>
      </c>
      <c r="L1179" s="3" t="s">
        <v>59</v>
      </c>
      <c r="M1179" s="5" t="s">
        <v>4939</v>
      </c>
      <c r="N1179" s="5" t="s">
        <v>1381</v>
      </c>
      <c r="O1179" s="10" t="s">
        <v>931</v>
      </c>
      <c r="P1179" s="12"/>
      <c r="Q1179" s="12"/>
      <c r="R1179" s="12"/>
      <c r="S1179" s="12"/>
      <c r="T1179" s="11" t="s">
        <v>4940</v>
      </c>
      <c r="U1179" s="12"/>
      <c r="V1179" s="5" t="s">
        <v>1453</v>
      </c>
      <c r="W1179" s="5" t="s">
        <v>69</v>
      </c>
      <c r="X1179" s="5" t="str">
        <f t="shared" si="151"/>
        <v>department of transportation
clean up/cover up</v>
      </c>
      <c r="Y1179" s="5" t="s">
        <v>70</v>
      </c>
      <c r="Z1179" s="5" t="s">
        <v>71</v>
      </c>
      <c r="AA1179" s="5" t="str">
        <f t="shared" si="152"/>
        <v>police/sheriff
other</v>
      </c>
      <c r="AB1179" s="12"/>
      <c r="AC1179" s="12"/>
      <c r="AD1179" s="5" t="str">
        <f t="shared" si="153"/>
        <v>
</v>
      </c>
      <c r="AE1179" s="12"/>
      <c r="AF1179" s="12"/>
      <c r="AG1179" s="12" t="str">
        <f t="shared" si="154"/>
        <v>
</v>
      </c>
      <c r="AH1179" s="12">
        <v>2.0</v>
      </c>
      <c r="AI1179" s="12" t="str">
        <f t="shared" si="155"/>
        <v>Other</v>
      </c>
      <c r="AJ1179" s="12" t="str">
        <f t="shared" si="156"/>
        <v>none</v>
      </c>
      <c r="AK1179" s="22" t="str">
        <f t="shared" si="157"/>
        <v>clean up/cover up, other</v>
      </c>
      <c r="AL1179" s="23" t="str">
        <f t="shared" si="158"/>
        <v>department of transportation, police/sheriff</v>
      </c>
      <c r="AM1179" s="1" t="str">
        <f t="shared" si="159"/>
        <v/>
      </c>
      <c r="AN1179" s="2" t="b">
        <f t="shared" si="160"/>
        <v>0</v>
      </c>
      <c r="AO1179" s="1" t="b">
        <f t="shared" si="161"/>
        <v>1</v>
      </c>
      <c r="AP1179" s="1" t="str">
        <f t="shared" si="162"/>
        <v>other</v>
      </c>
      <c r="AQ1179" s="1" t="b">
        <f t="shared" si="163"/>
        <v>0</v>
      </c>
      <c r="AR1179" s="1" t="b">
        <f t="shared" si="164"/>
        <v>0</v>
      </c>
      <c r="AS1179" s="1" t="b">
        <f t="shared" si="165"/>
        <v>1</v>
      </c>
      <c r="AT1179" s="1" t="str">
        <f t="shared" si="166"/>
        <v>department of transportation</v>
      </c>
      <c r="AU1179" s="1" t="b">
        <f t="shared" si="167"/>
        <v>0</v>
      </c>
      <c r="AV1179" s="1" t="b">
        <f t="shared" si="168"/>
        <v>1</v>
      </c>
      <c r="AW1179" s="1" t="str">
        <f t="shared" si="169"/>
        <v>police/sheriff</v>
      </c>
      <c r="AX1179" s="1" t="b">
        <f t="shared" si="170"/>
        <v>0</v>
      </c>
      <c r="AY1179" s="1" t="b">
        <f t="shared" si="171"/>
        <v>0</v>
      </c>
      <c r="AZ1179" s="1" t="b">
        <f t="shared" si="172"/>
        <v>0</v>
      </c>
      <c r="BA1179" s="1" t="b">
        <f t="shared" si="173"/>
        <v>0</v>
      </c>
      <c r="BB1179" s="1" t="b">
        <f t="shared" si="174"/>
        <v>1</v>
      </c>
    </row>
    <row r="1180">
      <c r="A1180" s="40" t="s">
        <v>3917</v>
      </c>
      <c r="B1180" s="41">
        <v>43526.0</v>
      </c>
      <c r="C1180" s="5" t="s">
        <v>4941</v>
      </c>
      <c r="D1180" s="5" t="s">
        <v>423</v>
      </c>
      <c r="E1180" s="5" t="s">
        <v>53</v>
      </c>
      <c r="F1180" s="18" t="s">
        <v>82</v>
      </c>
      <c r="G1180" s="26"/>
      <c r="H1180" s="26"/>
      <c r="I1180" s="5" t="s">
        <v>4933</v>
      </c>
      <c r="J1180" s="104" t="s">
        <v>4942</v>
      </c>
      <c r="K1180" s="19" t="s">
        <v>83</v>
      </c>
      <c r="L1180" s="3" t="s">
        <v>151</v>
      </c>
      <c r="M1180" s="5" t="s">
        <v>3918</v>
      </c>
      <c r="N1180" s="5" t="s">
        <v>1381</v>
      </c>
      <c r="O1180" s="90" t="s">
        <v>4943</v>
      </c>
      <c r="P1180" s="12"/>
      <c r="Q1180" s="90" t="s">
        <v>134</v>
      </c>
      <c r="R1180" s="3"/>
      <c r="S1180" s="222" t="s">
        <v>126</v>
      </c>
      <c r="T1180" s="236" t="s">
        <v>3919</v>
      </c>
      <c r="U1180" s="222" t="s">
        <v>3920</v>
      </c>
      <c r="V1180" s="5" t="s">
        <v>70</v>
      </c>
      <c r="W1180" s="5" t="s">
        <v>42</v>
      </c>
      <c r="X1180" s="5" t="str">
        <f t="shared" si="151"/>
        <v>police/sheriff
suspension/denial of access to space</v>
      </c>
      <c r="Y1180" s="12"/>
      <c r="Z1180" s="5"/>
      <c r="AA1180" s="5" t="str">
        <f t="shared" si="152"/>
        <v>
</v>
      </c>
      <c r="AB1180" s="12"/>
      <c r="AC1180" s="12"/>
      <c r="AD1180" s="5" t="str">
        <f t="shared" si="153"/>
        <v>
</v>
      </c>
      <c r="AE1180" s="12"/>
      <c r="AF1180" s="12"/>
      <c r="AG1180" s="12" t="str">
        <f t="shared" si="154"/>
        <v>
</v>
      </c>
      <c r="AH1180" s="12">
        <v>1.0</v>
      </c>
      <c r="AI1180" s="12" t="str">
        <f t="shared" si="155"/>
        <v>Other</v>
      </c>
      <c r="AJ1180" s="12" t="str">
        <f t="shared" si="156"/>
        <v>none</v>
      </c>
      <c r="AK1180" s="22" t="str">
        <f t="shared" si="157"/>
        <v>suspension/denial of access to space</v>
      </c>
      <c r="AL1180" s="39" t="str">
        <f t="shared" si="158"/>
        <v>suspension/denial of access to space</v>
      </c>
      <c r="AM1180" s="1" t="str">
        <f t="shared" si="159"/>
        <v>Jewish Community</v>
      </c>
      <c r="AN1180" s="2" t="b">
        <f t="shared" si="160"/>
        <v>0</v>
      </c>
      <c r="AO1180" s="1" t="b">
        <f t="shared" si="161"/>
        <v>1</v>
      </c>
      <c r="AP1180" s="1" t="str">
        <f t="shared" si="162"/>
        <v>suspension/denial of access to space</v>
      </c>
      <c r="AQ1180" s="1" t="b">
        <f t="shared" si="163"/>
        <v>0</v>
      </c>
      <c r="AR1180" s="1" t="b">
        <f t="shared" si="164"/>
        <v>0</v>
      </c>
      <c r="AS1180" s="1" t="b">
        <f t="shared" si="165"/>
        <v>0</v>
      </c>
      <c r="AT1180" s="1" t="str">
        <f t="shared" si="166"/>
        <v>None</v>
      </c>
      <c r="AU1180" s="1" t="b">
        <f t="shared" si="167"/>
        <v>1</v>
      </c>
      <c r="AV1180" s="1" t="b">
        <f t="shared" si="168"/>
        <v>0</v>
      </c>
      <c r="AW1180" s="1" t="str">
        <f t="shared" si="169"/>
        <v>None</v>
      </c>
      <c r="AX1180" s="1" t="b">
        <f t="shared" si="170"/>
        <v>0</v>
      </c>
      <c r="AY1180" s="1" t="b">
        <f t="shared" si="171"/>
        <v>0</v>
      </c>
      <c r="AZ1180" s="1" t="b">
        <f t="shared" si="172"/>
        <v>0</v>
      </c>
      <c r="BA1180" s="1" t="b">
        <f t="shared" si="173"/>
        <v>0</v>
      </c>
      <c r="BB1180" s="1" t="b">
        <f t="shared" si="174"/>
        <v>1</v>
      </c>
    </row>
    <row r="1181">
      <c r="A1181" s="62" t="s">
        <v>3917</v>
      </c>
      <c r="B1181" s="41">
        <v>43530.0</v>
      </c>
      <c r="C1181" s="5" t="s">
        <v>3866</v>
      </c>
      <c r="D1181" s="5" t="s">
        <v>423</v>
      </c>
      <c r="E1181" s="5" t="s">
        <v>53</v>
      </c>
      <c r="F1181" s="18" t="s">
        <v>82</v>
      </c>
      <c r="G1181" s="26"/>
      <c r="H1181" s="26"/>
      <c r="I1181" s="5" t="s">
        <v>4707</v>
      </c>
      <c r="J1181" s="27"/>
      <c r="K1181" s="19" t="s">
        <v>83</v>
      </c>
      <c r="L1181" s="3" t="s">
        <v>151</v>
      </c>
      <c r="M1181" s="5" t="s">
        <v>3918</v>
      </c>
      <c r="N1181" s="5" t="s">
        <v>1381</v>
      </c>
      <c r="O1181" s="5" t="s">
        <v>468</v>
      </c>
      <c r="P1181" s="12"/>
      <c r="Q1181" s="90" t="s">
        <v>134</v>
      </c>
      <c r="R1181" s="21"/>
      <c r="S1181" s="222" t="s">
        <v>126</v>
      </c>
      <c r="T1181" s="236" t="s">
        <v>3919</v>
      </c>
      <c r="U1181" s="222" t="s">
        <v>3920</v>
      </c>
      <c r="V1181" s="5" t="s">
        <v>70</v>
      </c>
      <c r="W1181" s="5" t="s">
        <v>42</v>
      </c>
      <c r="X1181" s="5" t="str">
        <f t="shared" si="151"/>
        <v>police/sheriff
suspension/denial of access to space</v>
      </c>
      <c r="Y1181" s="12"/>
      <c r="Z1181" s="5"/>
      <c r="AA1181" s="5" t="str">
        <f t="shared" si="152"/>
        <v>
</v>
      </c>
      <c r="AB1181" s="12"/>
      <c r="AC1181" s="12"/>
      <c r="AD1181" s="5" t="str">
        <f t="shared" si="153"/>
        <v>
</v>
      </c>
      <c r="AE1181" s="12"/>
      <c r="AF1181" s="12"/>
      <c r="AG1181" s="12" t="str">
        <f t="shared" si="154"/>
        <v>
</v>
      </c>
      <c r="AH1181" s="12">
        <v>1.0</v>
      </c>
      <c r="AI1181" s="12" t="str">
        <f t="shared" si="155"/>
        <v>Other</v>
      </c>
      <c r="AJ1181" s="12" t="str">
        <f t="shared" si="156"/>
        <v>none</v>
      </c>
      <c r="AK1181" s="22" t="str">
        <f t="shared" si="157"/>
        <v>suspension/denial of access to space</v>
      </c>
      <c r="AL1181" s="39" t="str">
        <f t="shared" si="158"/>
        <v>suspension/denial of access to space</v>
      </c>
      <c r="AM1181" s="1" t="str">
        <f t="shared" si="159"/>
        <v>Jewish Community</v>
      </c>
      <c r="AN1181" s="2" t="b">
        <f t="shared" si="160"/>
        <v>0</v>
      </c>
      <c r="AO1181" s="1" t="b">
        <f t="shared" si="161"/>
        <v>1</v>
      </c>
      <c r="AP1181" s="1" t="str">
        <f t="shared" si="162"/>
        <v>suspension/denial of access to space</v>
      </c>
      <c r="AQ1181" s="1" t="b">
        <f t="shared" si="163"/>
        <v>0</v>
      </c>
      <c r="AR1181" s="1" t="b">
        <f t="shared" si="164"/>
        <v>0</v>
      </c>
      <c r="AS1181" s="1" t="b">
        <f t="shared" si="165"/>
        <v>0</v>
      </c>
      <c r="AT1181" s="1" t="str">
        <f t="shared" si="166"/>
        <v>None</v>
      </c>
      <c r="AU1181" s="1" t="b">
        <f t="shared" si="167"/>
        <v>1</v>
      </c>
      <c r="AV1181" s="1" t="b">
        <f t="shared" si="168"/>
        <v>0</v>
      </c>
      <c r="AW1181" s="1" t="str">
        <f t="shared" si="169"/>
        <v>None</v>
      </c>
      <c r="AX1181" s="1" t="b">
        <f t="shared" si="170"/>
        <v>0</v>
      </c>
      <c r="AY1181" s="1" t="b">
        <f t="shared" si="171"/>
        <v>0</v>
      </c>
      <c r="AZ1181" s="1" t="b">
        <f t="shared" si="172"/>
        <v>0</v>
      </c>
      <c r="BA1181" s="1" t="b">
        <f t="shared" si="173"/>
        <v>0</v>
      </c>
      <c r="BB1181" s="1" t="b">
        <f t="shared" si="174"/>
        <v>1</v>
      </c>
    </row>
    <row r="1182">
      <c r="A1182" s="40" t="s">
        <v>3917</v>
      </c>
      <c r="B1182" s="41">
        <v>43540.0</v>
      </c>
      <c r="C1182" s="5" t="s">
        <v>3866</v>
      </c>
      <c r="D1182" s="5" t="s">
        <v>423</v>
      </c>
      <c r="E1182" s="5" t="s">
        <v>53</v>
      </c>
      <c r="F1182" s="18" t="s">
        <v>82</v>
      </c>
      <c r="G1182" s="26"/>
      <c r="H1182" s="26"/>
      <c r="I1182" s="5" t="s">
        <v>4933</v>
      </c>
      <c r="J1182" s="27"/>
      <c r="K1182" s="19" t="s">
        <v>83</v>
      </c>
      <c r="L1182" s="3" t="s">
        <v>151</v>
      </c>
      <c r="M1182" s="5" t="s">
        <v>3918</v>
      </c>
      <c r="N1182" s="5" t="s">
        <v>1381</v>
      </c>
      <c r="O1182" s="5" t="s">
        <v>4934</v>
      </c>
      <c r="P1182" s="12"/>
      <c r="Q1182" s="90" t="s">
        <v>134</v>
      </c>
      <c r="R1182" s="21"/>
      <c r="S1182" s="222" t="s">
        <v>126</v>
      </c>
      <c r="T1182" s="236" t="s">
        <v>3919</v>
      </c>
      <c r="U1182" s="222" t="s">
        <v>3920</v>
      </c>
      <c r="V1182" s="5" t="s">
        <v>70</v>
      </c>
      <c r="W1182" s="5" t="s">
        <v>42</v>
      </c>
      <c r="X1182" s="5" t="str">
        <f t="shared" si="151"/>
        <v>police/sheriff
suspension/denial of access to space</v>
      </c>
      <c r="Y1182" s="12"/>
      <c r="Z1182" s="5"/>
      <c r="AA1182" s="5" t="str">
        <f t="shared" si="152"/>
        <v>
</v>
      </c>
      <c r="AB1182" s="12"/>
      <c r="AC1182" s="12"/>
      <c r="AD1182" s="5" t="str">
        <f t="shared" si="153"/>
        <v>
</v>
      </c>
      <c r="AE1182" s="12"/>
      <c r="AF1182" s="12"/>
      <c r="AG1182" s="12" t="str">
        <f t="shared" si="154"/>
        <v>
</v>
      </c>
      <c r="AH1182" s="12">
        <v>1.0</v>
      </c>
      <c r="AI1182" s="12" t="str">
        <f t="shared" si="155"/>
        <v>Other</v>
      </c>
      <c r="AJ1182" s="12" t="str">
        <f t="shared" si="156"/>
        <v>none</v>
      </c>
      <c r="AK1182" s="22" t="str">
        <f t="shared" si="157"/>
        <v>suspension/denial of access to space</v>
      </c>
      <c r="AL1182" s="39" t="str">
        <f t="shared" si="158"/>
        <v>suspension/denial of access to space</v>
      </c>
      <c r="AM1182" s="1" t="str">
        <f t="shared" si="159"/>
        <v>Jewish Community</v>
      </c>
      <c r="AN1182" s="2" t="b">
        <f t="shared" si="160"/>
        <v>0</v>
      </c>
      <c r="AO1182" s="1" t="b">
        <f t="shared" si="161"/>
        <v>1</v>
      </c>
      <c r="AP1182" s="1" t="str">
        <f t="shared" si="162"/>
        <v>suspension/denial of access to space</v>
      </c>
      <c r="AQ1182" s="1" t="b">
        <f t="shared" si="163"/>
        <v>0</v>
      </c>
      <c r="AR1182" s="1" t="b">
        <f t="shared" si="164"/>
        <v>0</v>
      </c>
      <c r="AS1182" s="1" t="b">
        <f t="shared" si="165"/>
        <v>0</v>
      </c>
      <c r="AT1182" s="1" t="str">
        <f t="shared" si="166"/>
        <v>None</v>
      </c>
      <c r="AU1182" s="1" t="b">
        <f t="shared" si="167"/>
        <v>1</v>
      </c>
      <c r="AV1182" s="1" t="b">
        <f t="shared" si="168"/>
        <v>0</v>
      </c>
      <c r="AW1182" s="1" t="str">
        <f t="shared" si="169"/>
        <v>None</v>
      </c>
      <c r="AX1182" s="1" t="b">
        <f t="shared" si="170"/>
        <v>0</v>
      </c>
      <c r="AY1182" s="1" t="b">
        <f t="shared" si="171"/>
        <v>0</v>
      </c>
      <c r="AZ1182" s="1" t="b">
        <f t="shared" si="172"/>
        <v>0</v>
      </c>
      <c r="BA1182" s="1" t="b">
        <f t="shared" si="173"/>
        <v>0</v>
      </c>
      <c r="BB1182" s="1" t="b">
        <f t="shared" si="174"/>
        <v>1</v>
      </c>
    </row>
    <row r="1183">
      <c r="A1183" s="40" t="s">
        <v>4944</v>
      </c>
      <c r="B1183" s="41">
        <v>43542.0</v>
      </c>
      <c r="C1183" s="5" t="s">
        <v>395</v>
      </c>
      <c r="D1183" s="5" t="s">
        <v>333</v>
      </c>
      <c r="E1183" s="5" t="s">
        <v>1103</v>
      </c>
      <c r="F1183" s="18" t="s">
        <v>54</v>
      </c>
      <c r="G1183" s="6"/>
      <c r="H1183" s="6"/>
      <c r="I1183" s="12"/>
      <c r="J1183" s="27"/>
      <c r="K1183" s="19" t="s">
        <v>83</v>
      </c>
      <c r="L1183" s="5" t="s">
        <v>316</v>
      </c>
      <c r="M1183" s="5" t="s">
        <v>84</v>
      </c>
      <c r="N1183" s="5" t="s">
        <v>1381</v>
      </c>
      <c r="O1183" s="5" t="s">
        <v>4945</v>
      </c>
      <c r="P1183" s="12"/>
      <c r="Q1183" s="89"/>
      <c r="R1183" s="12"/>
      <c r="S1183" s="12"/>
      <c r="T1183" s="222" t="s">
        <v>4946</v>
      </c>
      <c r="U1183" s="12"/>
      <c r="V1183" s="5" t="s">
        <v>70</v>
      </c>
      <c r="W1183" s="5" t="s">
        <v>71</v>
      </c>
      <c r="X1183" s="5" t="str">
        <f t="shared" si="151"/>
        <v>police/sheriff
other</v>
      </c>
      <c r="Y1183" s="12"/>
      <c r="Z1183" s="5"/>
      <c r="AA1183" s="5" t="str">
        <f t="shared" si="152"/>
        <v>
</v>
      </c>
      <c r="AB1183" s="12"/>
      <c r="AC1183" s="12"/>
      <c r="AD1183" s="5" t="str">
        <f t="shared" si="153"/>
        <v>
</v>
      </c>
      <c r="AE1183" s="12"/>
      <c r="AF1183" s="12"/>
      <c r="AG1183" s="12" t="str">
        <f t="shared" si="154"/>
        <v>
</v>
      </c>
      <c r="AH1183" s="12">
        <v>1.0</v>
      </c>
      <c r="AI1183" s="12" t="str">
        <f t="shared" si="155"/>
        <v>Vandalism</v>
      </c>
      <c r="AJ1183" s="12" t="str">
        <f t="shared" si="156"/>
        <v>vandalism</v>
      </c>
      <c r="AK1183" s="22" t="str">
        <f t="shared" si="157"/>
        <v>other</v>
      </c>
      <c r="AL1183" s="39" t="str">
        <f t="shared" si="158"/>
        <v>other</v>
      </c>
      <c r="AM1183" s="1" t="str">
        <f t="shared" si="159"/>
        <v/>
      </c>
      <c r="AN1183" s="2" t="b">
        <f t="shared" si="160"/>
        <v>0</v>
      </c>
      <c r="AO1183" s="1" t="b">
        <f t="shared" si="161"/>
        <v>1</v>
      </c>
      <c r="AP1183" s="1" t="str">
        <f t="shared" si="162"/>
        <v>other</v>
      </c>
      <c r="AQ1183" s="1" t="b">
        <f t="shared" si="163"/>
        <v>0</v>
      </c>
      <c r="AR1183" s="1" t="b">
        <f t="shared" si="164"/>
        <v>0</v>
      </c>
      <c r="AS1183" s="1" t="b">
        <f t="shared" si="165"/>
        <v>0</v>
      </c>
      <c r="AT1183" s="1" t="str">
        <f t="shared" si="166"/>
        <v>None</v>
      </c>
      <c r="AU1183" s="1" t="b">
        <f t="shared" si="167"/>
        <v>0</v>
      </c>
      <c r="AV1183" s="1" t="b">
        <f t="shared" si="168"/>
        <v>1</v>
      </c>
      <c r="AW1183" s="1" t="str">
        <f t="shared" si="169"/>
        <v>police/sheriff</v>
      </c>
      <c r="AX1183" s="1" t="b">
        <f t="shared" si="170"/>
        <v>0</v>
      </c>
      <c r="AY1183" s="1" t="b">
        <f t="shared" si="171"/>
        <v>0</v>
      </c>
      <c r="AZ1183" s="1" t="b">
        <f t="shared" si="172"/>
        <v>0</v>
      </c>
      <c r="BA1183" s="1" t="b">
        <f t="shared" si="173"/>
        <v>0</v>
      </c>
      <c r="BB1183" s="1" t="b">
        <f t="shared" si="174"/>
        <v>1</v>
      </c>
    </row>
    <row r="1184">
      <c r="A1184" s="16" t="s">
        <v>4947</v>
      </c>
      <c r="B1184" s="17">
        <v>43556.0</v>
      </c>
      <c r="C1184" s="53" t="s">
        <v>4948</v>
      </c>
      <c r="D1184" s="54" t="s">
        <v>114</v>
      </c>
      <c r="E1184" s="55" t="s">
        <v>53</v>
      </c>
      <c r="F1184" s="18" t="s">
        <v>607</v>
      </c>
      <c r="G1184" s="6" t="s">
        <v>157</v>
      </c>
      <c r="H1184" s="6" t="s">
        <v>54</v>
      </c>
      <c r="I1184" s="3" t="s">
        <v>4949</v>
      </c>
      <c r="J1184" s="27"/>
      <c r="K1184" s="19" t="s">
        <v>132</v>
      </c>
      <c r="L1184" s="3" t="s">
        <v>151</v>
      </c>
      <c r="M1184" s="54" t="s">
        <v>84</v>
      </c>
      <c r="N1184" s="54" t="s">
        <v>1381</v>
      </c>
      <c r="O1184" s="3" t="s">
        <v>187</v>
      </c>
      <c r="P1184" s="350"/>
      <c r="Q1184" s="173"/>
      <c r="R1184" s="12"/>
      <c r="S1184" s="53"/>
      <c r="T1184" s="251" t="s">
        <v>4950</v>
      </c>
      <c r="U1184" s="56" t="s">
        <v>4951</v>
      </c>
      <c r="V1184" s="53"/>
      <c r="W1184" s="53"/>
      <c r="X1184" s="5" t="str">
        <f t="shared" si="151"/>
        <v>
</v>
      </c>
      <c r="Y1184" s="53"/>
      <c r="Z1184" s="53"/>
      <c r="AA1184" s="5" t="str">
        <f t="shared" si="152"/>
        <v>
</v>
      </c>
      <c r="AB1184" s="53"/>
      <c r="AC1184" s="53"/>
      <c r="AD1184" s="5" t="str">
        <f t="shared" si="153"/>
        <v>
</v>
      </c>
      <c r="AE1184" s="53"/>
      <c r="AF1184" s="53"/>
      <c r="AG1184" s="12" t="str">
        <f t="shared" si="154"/>
        <v>
</v>
      </c>
      <c r="AH1184" s="12">
        <v>0.0</v>
      </c>
      <c r="AI1184" s="12" t="str">
        <f t="shared" si="155"/>
        <v>Symbol</v>
      </c>
      <c r="AJ1184" s="12" t="str">
        <f t="shared" si="156"/>
        <v>vandalism</v>
      </c>
      <c r="AK1184" s="22" t="str">
        <f t="shared" si="157"/>
        <v/>
      </c>
      <c r="AL1184" s="39" t="str">
        <f t="shared" si="158"/>
        <v/>
      </c>
      <c r="AM1184" s="1" t="str">
        <f t="shared" si="159"/>
        <v/>
      </c>
      <c r="AN1184" s="2" t="b">
        <f t="shared" si="160"/>
        <v>0</v>
      </c>
      <c r="AO1184" s="1" t="b">
        <f t="shared" si="161"/>
        <v>0</v>
      </c>
      <c r="AP1184" s="1" t="str">
        <f t="shared" si="162"/>
        <v>no involvement</v>
      </c>
      <c r="AQ1184" s="1" t="b">
        <f t="shared" si="163"/>
        <v>0</v>
      </c>
      <c r="AR1184" s="1" t="b">
        <f t="shared" si="164"/>
        <v>0</v>
      </c>
      <c r="AS1184" s="1" t="b">
        <f t="shared" si="165"/>
        <v>0</v>
      </c>
      <c r="AT1184" s="1" t="str">
        <f t="shared" si="166"/>
        <v>None</v>
      </c>
      <c r="AU1184" s="1" t="b">
        <f t="shared" si="167"/>
        <v>0</v>
      </c>
      <c r="AV1184" s="1" t="b">
        <f t="shared" si="168"/>
        <v>0</v>
      </c>
      <c r="AW1184" s="1" t="str">
        <f t="shared" si="169"/>
        <v>None</v>
      </c>
      <c r="AX1184" s="1" t="b">
        <f t="shared" si="170"/>
        <v>0</v>
      </c>
      <c r="AY1184" s="1" t="b">
        <f t="shared" si="171"/>
        <v>0</v>
      </c>
      <c r="AZ1184" s="1" t="b">
        <f t="shared" si="172"/>
        <v>0</v>
      </c>
      <c r="BA1184" s="1" t="b">
        <f t="shared" si="173"/>
        <v>0</v>
      </c>
      <c r="BB1184" s="1" t="b">
        <f t="shared" si="174"/>
        <v>0</v>
      </c>
    </row>
    <row r="1185">
      <c r="A1185" s="62" t="s">
        <v>4952</v>
      </c>
      <c r="B1185" s="41">
        <v>43560.0</v>
      </c>
      <c r="C1185" s="5" t="s">
        <v>4953</v>
      </c>
      <c r="D1185" s="5" t="s">
        <v>150</v>
      </c>
      <c r="E1185" s="5" t="s">
        <v>53</v>
      </c>
      <c r="F1185" s="18" t="s">
        <v>55</v>
      </c>
      <c r="G1185" s="6"/>
      <c r="H1185" s="6"/>
      <c r="I1185" s="12"/>
      <c r="J1185" s="27"/>
      <c r="K1185" s="19" t="s">
        <v>83</v>
      </c>
      <c r="L1185" s="3" t="s">
        <v>59</v>
      </c>
      <c r="M1185" s="5" t="s">
        <v>84</v>
      </c>
      <c r="N1185" s="5" t="s">
        <v>1381</v>
      </c>
      <c r="O1185" s="5" t="s">
        <v>468</v>
      </c>
      <c r="P1185" s="12"/>
      <c r="Q1185" s="12"/>
      <c r="R1185" s="53"/>
      <c r="S1185" s="12"/>
      <c r="T1185" s="138" t="s">
        <v>4954</v>
      </c>
      <c r="U1185" s="12"/>
      <c r="V1185" s="5"/>
      <c r="W1185" s="5"/>
      <c r="X1185" s="5" t="str">
        <f t="shared" si="151"/>
        <v>
</v>
      </c>
      <c r="Y1185" s="12"/>
      <c r="Z1185" s="5"/>
      <c r="AA1185" s="5" t="str">
        <f t="shared" si="152"/>
        <v>
</v>
      </c>
      <c r="AB1185" s="12"/>
      <c r="AC1185" s="12"/>
      <c r="AD1185" s="5" t="str">
        <f t="shared" si="153"/>
        <v>
</v>
      </c>
      <c r="AE1185" s="12"/>
      <c r="AF1185" s="12"/>
      <c r="AG1185" s="12" t="str">
        <f t="shared" si="154"/>
        <v>
</v>
      </c>
      <c r="AH1185" s="12">
        <v>0.0</v>
      </c>
      <c r="AI1185" s="12" t="str">
        <f t="shared" si="155"/>
        <v>Graffiti</v>
      </c>
      <c r="AJ1185" s="12" t="str">
        <f t="shared" si="156"/>
        <v>graffiti</v>
      </c>
      <c r="AK1185" s="22" t="str">
        <f t="shared" si="157"/>
        <v/>
      </c>
      <c r="AL1185" s="23" t="str">
        <f t="shared" si="158"/>
        <v/>
      </c>
      <c r="AM1185" s="1" t="str">
        <f t="shared" si="159"/>
        <v/>
      </c>
      <c r="AN1185" s="2" t="b">
        <f t="shared" si="160"/>
        <v>0</v>
      </c>
      <c r="AO1185" s="1" t="b">
        <f t="shared" si="161"/>
        <v>0</v>
      </c>
      <c r="AP1185" s="1" t="str">
        <f t="shared" si="162"/>
        <v>no involvement</v>
      </c>
      <c r="AQ1185" s="1" t="b">
        <f t="shared" si="163"/>
        <v>0</v>
      </c>
      <c r="AR1185" s="1" t="b">
        <f t="shared" si="164"/>
        <v>0</v>
      </c>
      <c r="AS1185" s="1" t="b">
        <f t="shared" si="165"/>
        <v>0</v>
      </c>
      <c r="AT1185" s="1" t="str">
        <f t="shared" si="166"/>
        <v>None</v>
      </c>
      <c r="AU1185" s="1" t="b">
        <f t="shared" si="167"/>
        <v>0</v>
      </c>
      <c r="AV1185" s="1" t="b">
        <f t="shared" si="168"/>
        <v>0</v>
      </c>
      <c r="AW1185" s="1" t="str">
        <f t="shared" si="169"/>
        <v>None</v>
      </c>
      <c r="AX1185" s="1" t="b">
        <f t="shared" si="170"/>
        <v>0</v>
      </c>
      <c r="AY1185" s="1" t="b">
        <f t="shared" si="171"/>
        <v>0</v>
      </c>
      <c r="AZ1185" s="1" t="b">
        <f t="shared" si="172"/>
        <v>0</v>
      </c>
      <c r="BA1185" s="1" t="b">
        <f t="shared" si="173"/>
        <v>0</v>
      </c>
      <c r="BB1185" s="1" t="b">
        <f t="shared" si="174"/>
        <v>0</v>
      </c>
    </row>
    <row r="1186">
      <c r="A1186" s="62" t="s">
        <v>4955</v>
      </c>
      <c r="B1186" s="41">
        <v>43571.0</v>
      </c>
      <c r="C1186" s="5" t="s">
        <v>4003</v>
      </c>
      <c r="D1186" s="5" t="s">
        <v>52</v>
      </c>
      <c r="E1186" s="5" t="s">
        <v>53</v>
      </c>
      <c r="F1186" s="18" t="s">
        <v>82</v>
      </c>
      <c r="G1186" s="18"/>
      <c r="H1186" s="18"/>
      <c r="I1186" s="12"/>
      <c r="J1186" s="27"/>
      <c r="K1186" s="19" t="s">
        <v>83</v>
      </c>
      <c r="L1186" s="3" t="s">
        <v>59</v>
      </c>
      <c r="M1186" s="5" t="s">
        <v>84</v>
      </c>
      <c r="N1186" s="5" t="s">
        <v>1381</v>
      </c>
      <c r="O1186" s="11" t="s">
        <v>4668</v>
      </c>
      <c r="P1186" s="12"/>
      <c r="Q1186" s="5"/>
      <c r="R1186" s="12"/>
      <c r="S1186" s="12"/>
      <c r="T1186" s="138" t="s">
        <v>4956</v>
      </c>
      <c r="U1186" s="5"/>
      <c r="V1186" s="5"/>
      <c r="W1186" s="5"/>
      <c r="X1186" s="5" t="str">
        <f t="shared" si="151"/>
        <v>
</v>
      </c>
      <c r="Y1186" s="5"/>
      <c r="Z1186" s="5"/>
      <c r="AA1186" s="5" t="str">
        <f t="shared" si="152"/>
        <v>
</v>
      </c>
      <c r="AB1186" s="5"/>
      <c r="AC1186" s="5"/>
      <c r="AD1186" s="5" t="str">
        <f t="shared" si="153"/>
        <v>
</v>
      </c>
      <c r="AE1186" s="12"/>
      <c r="AF1186" s="12"/>
      <c r="AG1186" s="12" t="str">
        <f t="shared" si="154"/>
        <v>
</v>
      </c>
      <c r="AH1186" s="12">
        <v>0.0</v>
      </c>
      <c r="AI1186" s="12" t="str">
        <f t="shared" si="155"/>
        <v>Other</v>
      </c>
      <c r="AJ1186" s="12" t="str">
        <f t="shared" si="156"/>
        <v>none</v>
      </c>
      <c r="AK1186" s="22" t="str">
        <f t="shared" si="157"/>
        <v/>
      </c>
      <c r="AL1186" s="23" t="str">
        <f t="shared" si="158"/>
        <v/>
      </c>
      <c r="AM1186" s="1" t="str">
        <f t="shared" si="159"/>
        <v/>
      </c>
      <c r="AN1186" s="2" t="b">
        <f t="shared" si="160"/>
        <v>0</v>
      </c>
      <c r="AO1186" s="1" t="b">
        <f t="shared" si="161"/>
        <v>0</v>
      </c>
      <c r="AP1186" s="1" t="str">
        <f t="shared" si="162"/>
        <v>no involvement</v>
      </c>
      <c r="AQ1186" s="1" t="b">
        <f t="shared" si="163"/>
        <v>0</v>
      </c>
      <c r="AR1186" s="1" t="b">
        <f t="shared" si="164"/>
        <v>0</v>
      </c>
      <c r="AS1186" s="1" t="b">
        <f t="shared" si="165"/>
        <v>0</v>
      </c>
      <c r="AT1186" s="1" t="str">
        <f t="shared" si="166"/>
        <v>None</v>
      </c>
      <c r="AU1186" s="1" t="b">
        <f t="shared" si="167"/>
        <v>0</v>
      </c>
      <c r="AV1186" s="1" t="b">
        <f t="shared" si="168"/>
        <v>0</v>
      </c>
      <c r="AW1186" s="1" t="str">
        <f t="shared" si="169"/>
        <v>None</v>
      </c>
      <c r="AX1186" s="1" t="b">
        <f t="shared" si="170"/>
        <v>0</v>
      </c>
      <c r="AY1186" s="1" t="b">
        <f t="shared" si="171"/>
        <v>0</v>
      </c>
      <c r="AZ1186" s="1" t="b">
        <f t="shared" si="172"/>
        <v>0</v>
      </c>
      <c r="BA1186" s="1" t="b">
        <f t="shared" si="173"/>
        <v>0</v>
      </c>
      <c r="BB1186" s="1" t="b">
        <f t="shared" si="174"/>
        <v>0</v>
      </c>
    </row>
    <row r="1187">
      <c r="A1187" s="159" t="s">
        <v>4957</v>
      </c>
      <c r="B1187" s="160">
        <v>43588.0</v>
      </c>
      <c r="C1187" s="56" t="s">
        <v>395</v>
      </c>
      <c r="D1187" s="56" t="s">
        <v>333</v>
      </c>
      <c r="E1187" s="56" t="s">
        <v>262</v>
      </c>
      <c r="F1187" s="18" t="s">
        <v>82</v>
      </c>
      <c r="G1187" s="26"/>
      <c r="H1187" s="26"/>
      <c r="I1187" s="56"/>
      <c r="J1187" s="27"/>
      <c r="K1187" s="19" t="s">
        <v>83</v>
      </c>
      <c r="L1187" s="56" t="s">
        <v>316</v>
      </c>
      <c r="M1187" s="56" t="s">
        <v>84</v>
      </c>
      <c r="N1187" s="56" t="s">
        <v>1381</v>
      </c>
      <c r="O1187" s="4" t="s">
        <v>4958</v>
      </c>
      <c r="P1187" s="159" t="s">
        <v>4959</v>
      </c>
      <c r="Q1187" s="56"/>
      <c r="R1187" s="12"/>
      <c r="S1187" s="56"/>
      <c r="T1187" s="112"/>
      <c r="U1187" s="159" t="s">
        <v>4960</v>
      </c>
      <c r="V1187" s="4" t="s">
        <v>68</v>
      </c>
      <c r="W1187" s="4" t="s">
        <v>92</v>
      </c>
      <c r="X1187" s="5" t="str">
        <f t="shared" si="151"/>
        <v>community members
gathering/protest/vigil/demonstration</v>
      </c>
      <c r="Y1187" s="53"/>
      <c r="Z1187" s="53"/>
      <c r="AA1187" s="5" t="str">
        <f t="shared" si="152"/>
        <v>
</v>
      </c>
      <c r="AB1187" s="53"/>
      <c r="AC1187" s="53"/>
      <c r="AD1187" s="5" t="str">
        <f t="shared" si="153"/>
        <v>
</v>
      </c>
      <c r="AE1187" s="53"/>
      <c r="AF1187" s="53"/>
      <c r="AG1187" s="12" t="str">
        <f t="shared" si="154"/>
        <v>
</v>
      </c>
      <c r="AH1187" s="12">
        <v>1.0</v>
      </c>
      <c r="AI1187" s="12" t="str">
        <f t="shared" si="155"/>
        <v>Other</v>
      </c>
      <c r="AJ1187" s="12" t="str">
        <f t="shared" si="156"/>
        <v>none</v>
      </c>
      <c r="AK1187" s="22" t="str">
        <f t="shared" si="157"/>
        <v>gathering/protest/vigil/demonstration</v>
      </c>
      <c r="AL1187" s="23" t="str">
        <f t="shared" si="158"/>
        <v>gathering/protest/vigil/demonstration</v>
      </c>
      <c r="AM1187" s="1" t="str">
        <f t="shared" si="159"/>
        <v/>
      </c>
      <c r="AN1187" s="2" t="b">
        <f t="shared" si="160"/>
        <v>0</v>
      </c>
      <c r="AO1187" s="1" t="b">
        <f t="shared" si="161"/>
        <v>0</v>
      </c>
      <c r="AP1187" s="1" t="str">
        <f t="shared" si="162"/>
        <v>no involvement</v>
      </c>
      <c r="AQ1187" s="1" t="b">
        <f t="shared" si="163"/>
        <v>0</v>
      </c>
      <c r="AR1187" s="1" t="b">
        <f t="shared" si="164"/>
        <v>0</v>
      </c>
      <c r="AS1187" s="1" t="b">
        <f t="shared" si="165"/>
        <v>0</v>
      </c>
      <c r="AT1187" s="1" t="str">
        <f t="shared" si="166"/>
        <v>None</v>
      </c>
      <c r="AU1187" s="1" t="b">
        <f t="shared" si="167"/>
        <v>0</v>
      </c>
      <c r="AV1187" s="1" t="b">
        <f t="shared" si="168"/>
        <v>0</v>
      </c>
      <c r="AW1187" s="1" t="str">
        <f t="shared" si="169"/>
        <v>None</v>
      </c>
      <c r="AX1187" s="1" t="b">
        <f t="shared" si="170"/>
        <v>0</v>
      </c>
      <c r="AY1187" s="1" t="b">
        <f t="shared" si="171"/>
        <v>1</v>
      </c>
      <c r="AZ1187" s="1" t="b">
        <f t="shared" si="172"/>
        <v>0</v>
      </c>
      <c r="BA1187" s="1" t="b">
        <f t="shared" si="173"/>
        <v>1</v>
      </c>
      <c r="BB1187" s="1" t="b">
        <f t="shared" si="174"/>
        <v>0</v>
      </c>
    </row>
    <row r="1188">
      <c r="A1188" s="159" t="s">
        <v>4961</v>
      </c>
      <c r="B1188" s="160">
        <v>43595.0</v>
      </c>
      <c r="C1188" s="56" t="s">
        <v>3029</v>
      </c>
      <c r="D1188" s="56" t="s">
        <v>52</v>
      </c>
      <c r="E1188" s="56" t="s">
        <v>53</v>
      </c>
      <c r="F1188" s="18" t="s">
        <v>613</v>
      </c>
      <c r="G1188" s="6" t="s">
        <v>455</v>
      </c>
      <c r="H1188" s="6" t="s">
        <v>54</v>
      </c>
      <c r="I1188" s="56" t="s">
        <v>56</v>
      </c>
      <c r="J1188" s="27"/>
      <c r="K1188" s="19" t="s">
        <v>83</v>
      </c>
      <c r="L1188" s="3" t="s">
        <v>59</v>
      </c>
      <c r="M1188" s="56" t="s">
        <v>84</v>
      </c>
      <c r="N1188" s="56" t="s">
        <v>1381</v>
      </c>
      <c r="O1188" s="4" t="s">
        <v>468</v>
      </c>
      <c r="P1188" s="56"/>
      <c r="Q1188" s="4" t="s">
        <v>87</v>
      </c>
      <c r="R1188" s="56"/>
      <c r="S1188" s="56"/>
      <c r="T1188" s="115" t="s">
        <v>561</v>
      </c>
      <c r="U1188" s="4" t="s">
        <v>4962</v>
      </c>
      <c r="V1188" s="4" t="s">
        <v>70</v>
      </c>
      <c r="W1188" s="4" t="s">
        <v>71</v>
      </c>
      <c r="X1188" s="5" t="str">
        <f t="shared" si="151"/>
        <v>police/sheriff
other</v>
      </c>
      <c r="Y1188" s="53"/>
      <c r="Z1188" s="53"/>
      <c r="AA1188" s="5" t="str">
        <f t="shared" si="152"/>
        <v>
</v>
      </c>
      <c r="AB1188" s="53"/>
      <c r="AC1188" s="53"/>
      <c r="AD1188" s="5" t="str">
        <f t="shared" si="153"/>
        <v>
</v>
      </c>
      <c r="AE1188" s="53"/>
      <c r="AF1188" s="53"/>
      <c r="AG1188" s="12" t="str">
        <f t="shared" si="154"/>
        <v>
</v>
      </c>
      <c r="AH1188" s="12">
        <v>1.0</v>
      </c>
      <c r="AI1188" s="12" t="str">
        <f t="shared" si="155"/>
        <v>Graffiti</v>
      </c>
      <c r="AJ1188" s="12" t="str">
        <f t="shared" si="156"/>
        <v>vandalism</v>
      </c>
      <c r="AK1188" s="22" t="str">
        <f t="shared" si="157"/>
        <v>other</v>
      </c>
      <c r="AL1188" s="23" t="str">
        <f t="shared" si="158"/>
        <v>other</v>
      </c>
      <c r="AM1188" s="1" t="str">
        <f t="shared" si="159"/>
        <v>Non-White</v>
      </c>
      <c r="AN1188" s="2" t="b">
        <f t="shared" si="160"/>
        <v>0</v>
      </c>
      <c r="AO1188" s="1" t="b">
        <f t="shared" si="161"/>
        <v>1</v>
      </c>
      <c r="AP1188" s="1" t="str">
        <f t="shared" si="162"/>
        <v>other</v>
      </c>
      <c r="AQ1188" s="1" t="b">
        <f t="shared" si="163"/>
        <v>0</v>
      </c>
      <c r="AR1188" s="1" t="b">
        <f t="shared" si="164"/>
        <v>0</v>
      </c>
      <c r="AS1188" s="1" t="b">
        <f t="shared" si="165"/>
        <v>0</v>
      </c>
      <c r="AT1188" s="1" t="str">
        <f t="shared" si="166"/>
        <v>None</v>
      </c>
      <c r="AU1188" s="1" t="b">
        <f t="shared" si="167"/>
        <v>0</v>
      </c>
      <c r="AV1188" s="1" t="b">
        <f t="shared" si="168"/>
        <v>1</v>
      </c>
      <c r="AW1188" s="1" t="str">
        <f t="shared" si="169"/>
        <v>police/sheriff</v>
      </c>
      <c r="AX1188" s="1" t="b">
        <f t="shared" si="170"/>
        <v>0</v>
      </c>
      <c r="AY1188" s="1" t="b">
        <f t="shared" si="171"/>
        <v>0</v>
      </c>
      <c r="AZ1188" s="1" t="b">
        <f t="shared" si="172"/>
        <v>0</v>
      </c>
      <c r="BA1188" s="1" t="b">
        <f t="shared" si="173"/>
        <v>0</v>
      </c>
      <c r="BB1188" s="1" t="b">
        <f t="shared" si="174"/>
        <v>1</v>
      </c>
    </row>
    <row r="1189">
      <c r="A1189" s="59" t="s">
        <v>4963</v>
      </c>
      <c r="B1189" s="52">
        <v>43622.0</v>
      </c>
      <c r="C1189" s="53" t="s">
        <v>4384</v>
      </c>
      <c r="D1189" s="54" t="s">
        <v>333</v>
      </c>
      <c r="E1189" s="54" t="s">
        <v>53</v>
      </c>
      <c r="F1189" s="18" t="s">
        <v>4964</v>
      </c>
      <c r="G1189" s="6" t="s">
        <v>55</v>
      </c>
      <c r="H1189" s="6"/>
      <c r="I1189" s="4" t="s">
        <v>56</v>
      </c>
      <c r="J1189" s="27"/>
      <c r="K1189" s="19" t="s">
        <v>83</v>
      </c>
      <c r="L1189" s="3" t="s">
        <v>59</v>
      </c>
      <c r="M1189" s="54" t="s">
        <v>860</v>
      </c>
      <c r="N1189" s="54" t="s">
        <v>1381</v>
      </c>
      <c r="O1189" s="54" t="s">
        <v>2134</v>
      </c>
      <c r="P1189" s="51" t="s">
        <v>4965</v>
      </c>
      <c r="Q1189" s="56"/>
      <c r="R1189" s="56"/>
      <c r="S1189" s="56"/>
      <c r="T1189" s="61" t="s">
        <v>4966</v>
      </c>
      <c r="U1189" s="53"/>
      <c r="V1189" s="53"/>
      <c r="W1189" s="53" t="s">
        <v>69</v>
      </c>
      <c r="X1189" s="5" t="str">
        <f t="shared" si="151"/>
        <v>
clean up/cover up</v>
      </c>
      <c r="Y1189" s="53" t="s">
        <v>70</v>
      </c>
      <c r="Z1189" s="53" t="s">
        <v>71</v>
      </c>
      <c r="AA1189" s="5" t="str">
        <f t="shared" si="152"/>
        <v>police/sheriff
other</v>
      </c>
      <c r="AB1189" s="53"/>
      <c r="AC1189" s="53"/>
      <c r="AD1189" s="5" t="str">
        <f t="shared" si="153"/>
        <v>
</v>
      </c>
      <c r="AE1189" s="53"/>
      <c r="AF1189" s="53"/>
      <c r="AG1189" s="12" t="str">
        <f t="shared" si="154"/>
        <v>
</v>
      </c>
      <c r="AH1189" s="12">
        <v>2.0</v>
      </c>
      <c r="AI1189" s="12" t="str">
        <f t="shared" si="155"/>
        <v>Incident</v>
      </c>
      <c r="AJ1189" s="12" t="str">
        <f t="shared" si="156"/>
        <v>graffiti</v>
      </c>
      <c r="AK1189" s="22" t="str">
        <f t="shared" si="157"/>
        <v>clean up/cover up, other</v>
      </c>
      <c r="AL1189" s="23" t="str">
        <f t="shared" si="158"/>
        <v/>
      </c>
      <c r="AM1189" s="1" t="str">
        <f t="shared" si="159"/>
        <v/>
      </c>
      <c r="AN1189" s="2" t="b">
        <f t="shared" si="160"/>
        <v>0</v>
      </c>
      <c r="AO1189" s="1" t="b">
        <f t="shared" si="161"/>
        <v>1</v>
      </c>
      <c r="AP1189" s="1" t="str">
        <f t="shared" si="162"/>
        <v>other</v>
      </c>
      <c r="AQ1189" s="1" t="b">
        <f t="shared" si="163"/>
        <v>0</v>
      </c>
      <c r="AR1189" s="1" t="b">
        <f t="shared" si="164"/>
        <v>0</v>
      </c>
      <c r="AS1189" s="1" t="b">
        <f t="shared" si="165"/>
        <v>1</v>
      </c>
      <c r="AT1189" s="1" t="str">
        <f t="shared" si="166"/>
        <v/>
      </c>
      <c r="AU1189" s="1" t="b">
        <f t="shared" si="167"/>
        <v>0</v>
      </c>
      <c r="AV1189" s="1" t="b">
        <f t="shared" si="168"/>
        <v>1</v>
      </c>
      <c r="AW1189" s="1" t="str">
        <f t="shared" si="169"/>
        <v>police/sheriff</v>
      </c>
      <c r="AX1189" s="1" t="b">
        <f t="shared" si="170"/>
        <v>0</v>
      </c>
      <c r="AY1189" s="1" t="b">
        <f t="shared" si="171"/>
        <v>0</v>
      </c>
      <c r="AZ1189" s="1" t="b">
        <f t="shared" si="172"/>
        <v>0</v>
      </c>
      <c r="BA1189" s="1" t="b">
        <f t="shared" si="173"/>
        <v>0</v>
      </c>
      <c r="BB1189" s="1" t="b">
        <f t="shared" si="174"/>
        <v>1</v>
      </c>
    </row>
    <row r="1190">
      <c r="A1190" s="51" t="s">
        <v>4967</v>
      </c>
      <c r="B1190" s="52">
        <v>43624.0</v>
      </c>
      <c r="C1190" s="53" t="s">
        <v>3820</v>
      </c>
      <c r="D1190" s="54" t="s">
        <v>150</v>
      </c>
      <c r="E1190" s="54" t="s">
        <v>96</v>
      </c>
      <c r="F1190" s="18" t="s">
        <v>82</v>
      </c>
      <c r="G1190" s="18"/>
      <c r="H1190" s="18"/>
      <c r="I1190" s="56"/>
      <c r="J1190" s="27"/>
      <c r="K1190" s="19" t="s">
        <v>83</v>
      </c>
      <c r="L1190" s="3" t="s">
        <v>146</v>
      </c>
      <c r="M1190" s="54" t="s">
        <v>4968</v>
      </c>
      <c r="N1190" s="54" t="s">
        <v>1381</v>
      </c>
      <c r="O1190" s="3" t="s">
        <v>213</v>
      </c>
      <c r="P1190" s="56"/>
      <c r="Q1190" s="53" t="s">
        <v>65</v>
      </c>
      <c r="R1190" s="21"/>
      <c r="S1190" s="56"/>
      <c r="T1190" s="61"/>
      <c r="U1190" s="53" t="s">
        <v>4969</v>
      </c>
      <c r="V1190" s="53"/>
      <c r="W1190" s="53"/>
      <c r="X1190" s="5" t="str">
        <f t="shared" si="151"/>
        <v>
</v>
      </c>
      <c r="Y1190" s="53"/>
      <c r="Z1190" s="53"/>
      <c r="AA1190" s="5" t="str">
        <f t="shared" si="152"/>
        <v>
</v>
      </c>
      <c r="AB1190" s="53"/>
      <c r="AC1190" s="53"/>
      <c r="AD1190" s="5" t="str">
        <f t="shared" si="153"/>
        <v>
</v>
      </c>
      <c r="AE1190" s="53"/>
      <c r="AF1190" s="53"/>
      <c r="AG1190" s="12" t="str">
        <f t="shared" si="154"/>
        <v>
</v>
      </c>
      <c r="AH1190" s="12">
        <v>0.0</v>
      </c>
      <c r="AI1190" s="12" t="str">
        <f t="shared" si="155"/>
        <v>Other</v>
      </c>
      <c r="AJ1190" s="12" t="str">
        <f t="shared" si="156"/>
        <v>none</v>
      </c>
      <c r="AK1190" s="22" t="str">
        <f t="shared" si="157"/>
        <v/>
      </c>
      <c r="AL1190" s="23" t="str">
        <f t="shared" si="158"/>
        <v/>
      </c>
      <c r="AM1190" s="1" t="str">
        <f t="shared" si="159"/>
        <v>LGBTQ</v>
      </c>
      <c r="AN1190" s="2" t="b">
        <f t="shared" si="160"/>
        <v>0</v>
      </c>
      <c r="AO1190" s="1" t="b">
        <f t="shared" si="161"/>
        <v>0</v>
      </c>
      <c r="AP1190" s="1" t="str">
        <f t="shared" si="162"/>
        <v>no involvement</v>
      </c>
      <c r="AQ1190" s="1" t="b">
        <f t="shared" si="163"/>
        <v>0</v>
      </c>
      <c r="AR1190" s="1" t="b">
        <f t="shared" si="164"/>
        <v>0</v>
      </c>
      <c r="AS1190" s="1" t="b">
        <f t="shared" si="165"/>
        <v>0</v>
      </c>
      <c r="AT1190" s="1" t="str">
        <f t="shared" si="166"/>
        <v>None</v>
      </c>
      <c r="AU1190" s="1" t="b">
        <f t="shared" si="167"/>
        <v>0</v>
      </c>
      <c r="AV1190" s="1" t="b">
        <f t="shared" si="168"/>
        <v>0</v>
      </c>
      <c r="AW1190" s="1" t="str">
        <f t="shared" si="169"/>
        <v>None</v>
      </c>
      <c r="AX1190" s="1" t="b">
        <f t="shared" si="170"/>
        <v>0</v>
      </c>
      <c r="AY1190" s="1" t="b">
        <f t="shared" si="171"/>
        <v>0</v>
      </c>
      <c r="AZ1190" s="1" t="b">
        <f t="shared" si="172"/>
        <v>0</v>
      </c>
      <c r="BA1190" s="1" t="b">
        <f t="shared" si="173"/>
        <v>0</v>
      </c>
      <c r="BB1190" s="1" t="b">
        <f t="shared" si="174"/>
        <v>0</v>
      </c>
    </row>
    <row r="1191">
      <c r="A1191" s="51" t="s">
        <v>4970</v>
      </c>
      <c r="B1191" s="52">
        <v>43642.0</v>
      </c>
      <c r="C1191" s="53" t="s">
        <v>363</v>
      </c>
      <c r="D1191" s="54" t="s">
        <v>95</v>
      </c>
      <c r="E1191" s="54" t="s">
        <v>53</v>
      </c>
      <c r="F1191" s="6" t="s">
        <v>55</v>
      </c>
      <c r="G1191" s="18"/>
      <c r="H1191" s="18"/>
      <c r="I1191" s="56"/>
      <c r="J1191" s="27"/>
      <c r="K1191" s="19" t="s">
        <v>83</v>
      </c>
      <c r="L1191" s="3" t="s">
        <v>59</v>
      </c>
      <c r="M1191" s="54" t="s">
        <v>84</v>
      </c>
      <c r="N1191" s="54" t="s">
        <v>1381</v>
      </c>
      <c r="O1191" s="54" t="s">
        <v>366</v>
      </c>
      <c r="P1191" s="51" t="s">
        <v>4971</v>
      </c>
      <c r="Q1191" s="56"/>
      <c r="R1191" s="56"/>
      <c r="S1191" s="56"/>
      <c r="T1191" s="61" t="s">
        <v>4972</v>
      </c>
      <c r="U1191" s="53" t="s">
        <v>4973</v>
      </c>
      <c r="V1191" s="53" t="s">
        <v>78</v>
      </c>
      <c r="W1191" s="53" t="s">
        <v>69</v>
      </c>
      <c r="X1191" s="5" t="str">
        <f t="shared" si="151"/>
        <v>parks department
clean up/cover up</v>
      </c>
      <c r="Y1191" s="53" t="s">
        <v>171</v>
      </c>
      <c r="Z1191" s="53" t="s">
        <v>71</v>
      </c>
      <c r="AA1191" s="5" t="str">
        <f t="shared" si="152"/>
        <v>ADL
other</v>
      </c>
      <c r="AB1191" s="53"/>
      <c r="AC1191" s="53"/>
      <c r="AD1191" s="5" t="str">
        <f t="shared" si="153"/>
        <v>
</v>
      </c>
      <c r="AE1191" s="53"/>
      <c r="AF1191" s="53"/>
      <c r="AG1191" s="12" t="str">
        <f t="shared" si="154"/>
        <v>
</v>
      </c>
      <c r="AH1191" s="12">
        <v>2.0</v>
      </c>
      <c r="AI1191" s="12" t="str">
        <f t="shared" si="155"/>
        <v>Graffiti</v>
      </c>
      <c r="AJ1191" s="12" t="str">
        <f t="shared" si="156"/>
        <v>graffiti</v>
      </c>
      <c r="AK1191" s="22" t="str">
        <f t="shared" si="157"/>
        <v>clean up/cover up, other</v>
      </c>
      <c r="AL1191" s="23" t="str">
        <f t="shared" si="158"/>
        <v>parks department, ADL</v>
      </c>
      <c r="AM1191" s="1" t="str">
        <f t="shared" si="159"/>
        <v/>
      </c>
      <c r="AN1191" s="2" t="b">
        <f t="shared" si="160"/>
        <v>0</v>
      </c>
      <c r="AO1191" s="1" t="b">
        <f t="shared" si="161"/>
        <v>0</v>
      </c>
      <c r="AP1191" s="1" t="str">
        <f t="shared" si="162"/>
        <v>no involvement</v>
      </c>
      <c r="AQ1191" s="1" t="b">
        <f t="shared" si="163"/>
        <v>0</v>
      </c>
      <c r="AR1191" s="1" t="b">
        <f t="shared" si="164"/>
        <v>0</v>
      </c>
      <c r="AS1191" s="1" t="b">
        <f t="shared" si="165"/>
        <v>1</v>
      </c>
      <c r="AT1191" s="1" t="str">
        <f t="shared" si="166"/>
        <v>parks department</v>
      </c>
      <c r="AU1191" s="1" t="b">
        <f t="shared" si="167"/>
        <v>0</v>
      </c>
      <c r="AV1191" s="1" t="b">
        <f t="shared" si="168"/>
        <v>1</v>
      </c>
      <c r="AW1191" s="1" t="str">
        <f t="shared" si="169"/>
        <v>ADL</v>
      </c>
      <c r="AX1191" s="1" t="b">
        <f t="shared" si="170"/>
        <v>0</v>
      </c>
      <c r="AY1191" s="1" t="b">
        <f t="shared" si="171"/>
        <v>0</v>
      </c>
      <c r="AZ1191" s="1" t="b">
        <f t="shared" si="172"/>
        <v>0</v>
      </c>
      <c r="BA1191" s="1" t="b">
        <f t="shared" si="173"/>
        <v>0</v>
      </c>
      <c r="BB1191" s="1" t="b">
        <f t="shared" si="174"/>
        <v>1</v>
      </c>
    </row>
    <row r="1192">
      <c r="A1192" s="51" t="s">
        <v>4974</v>
      </c>
      <c r="B1192" s="52">
        <v>43647.0</v>
      </c>
      <c r="C1192" s="53" t="s">
        <v>4003</v>
      </c>
      <c r="D1192" s="54" t="s">
        <v>52</v>
      </c>
      <c r="E1192" s="54" t="s">
        <v>53</v>
      </c>
      <c r="F1192" s="18" t="s">
        <v>55</v>
      </c>
      <c r="G1192" s="6"/>
      <c r="H1192" s="6"/>
      <c r="I1192" s="53"/>
      <c r="J1192" s="27"/>
      <c r="K1192" s="19" t="s">
        <v>83</v>
      </c>
      <c r="L1192" s="3" t="s">
        <v>59</v>
      </c>
      <c r="M1192" s="54" t="s">
        <v>84</v>
      </c>
      <c r="N1192" s="54" t="s">
        <v>1381</v>
      </c>
      <c r="O1192" s="54" t="s">
        <v>1737</v>
      </c>
      <c r="P1192" s="53"/>
      <c r="Q1192" s="56"/>
      <c r="R1192" s="56"/>
      <c r="S1192" s="56"/>
      <c r="T1192" s="265"/>
      <c r="U1192" s="54" t="s">
        <v>4975</v>
      </c>
      <c r="V1192" s="53" t="s">
        <v>70</v>
      </c>
      <c r="W1192" s="53" t="s">
        <v>71</v>
      </c>
      <c r="X1192" s="5" t="str">
        <f t="shared" si="151"/>
        <v>police/sheriff
other</v>
      </c>
      <c r="Y1192" s="53"/>
      <c r="Z1192" s="53"/>
      <c r="AA1192" s="5" t="str">
        <f t="shared" si="152"/>
        <v>
</v>
      </c>
      <c r="AB1192" s="53"/>
      <c r="AC1192" s="53"/>
      <c r="AD1192" s="5" t="str">
        <f t="shared" si="153"/>
        <v>
</v>
      </c>
      <c r="AE1192" s="53"/>
      <c r="AF1192" s="53"/>
      <c r="AG1192" s="12" t="str">
        <f t="shared" si="154"/>
        <v>
</v>
      </c>
      <c r="AH1192" s="12">
        <v>1.0</v>
      </c>
      <c r="AI1192" s="12" t="str">
        <f t="shared" si="155"/>
        <v>Graffiti</v>
      </c>
      <c r="AJ1192" s="12" t="str">
        <f t="shared" si="156"/>
        <v>graffiti</v>
      </c>
      <c r="AK1192" s="22" t="str">
        <f t="shared" si="157"/>
        <v>other</v>
      </c>
      <c r="AL1192" s="23" t="str">
        <f t="shared" si="158"/>
        <v>other</v>
      </c>
      <c r="AM1192" s="1" t="str">
        <f t="shared" si="159"/>
        <v/>
      </c>
      <c r="AN1192" s="2" t="b">
        <f t="shared" si="160"/>
        <v>0</v>
      </c>
      <c r="AO1192" s="1" t="b">
        <f t="shared" si="161"/>
        <v>1</v>
      </c>
      <c r="AP1192" s="1" t="str">
        <f t="shared" si="162"/>
        <v>other</v>
      </c>
      <c r="AQ1192" s="1" t="b">
        <f t="shared" si="163"/>
        <v>0</v>
      </c>
      <c r="AR1192" s="1" t="b">
        <f t="shared" si="164"/>
        <v>0</v>
      </c>
      <c r="AS1192" s="1" t="b">
        <f t="shared" si="165"/>
        <v>0</v>
      </c>
      <c r="AT1192" s="1" t="str">
        <f t="shared" si="166"/>
        <v>None</v>
      </c>
      <c r="AU1192" s="1" t="b">
        <f t="shared" si="167"/>
        <v>0</v>
      </c>
      <c r="AV1192" s="1" t="b">
        <f t="shared" si="168"/>
        <v>1</v>
      </c>
      <c r="AW1192" s="1" t="str">
        <f t="shared" si="169"/>
        <v>police/sheriff</v>
      </c>
      <c r="AX1192" s="1" t="b">
        <f t="shared" si="170"/>
        <v>0</v>
      </c>
      <c r="AY1192" s="1" t="b">
        <f t="shared" si="171"/>
        <v>0</v>
      </c>
      <c r="AZ1192" s="1" t="b">
        <f t="shared" si="172"/>
        <v>0</v>
      </c>
      <c r="BA1192" s="1" t="b">
        <f t="shared" si="173"/>
        <v>0</v>
      </c>
      <c r="BB1192" s="1" t="b">
        <f t="shared" si="174"/>
        <v>1</v>
      </c>
    </row>
    <row r="1193">
      <c r="A1193" s="214" t="s">
        <v>4976</v>
      </c>
      <c r="B1193" s="52">
        <v>43650.0</v>
      </c>
      <c r="C1193" s="53" t="s">
        <v>4977</v>
      </c>
      <c r="D1193" s="54" t="s">
        <v>333</v>
      </c>
      <c r="E1193" s="54" t="s">
        <v>1103</v>
      </c>
      <c r="F1193" s="18" t="s">
        <v>82</v>
      </c>
      <c r="G1193" s="18"/>
      <c r="H1193" s="18"/>
      <c r="I1193" s="264" t="s">
        <v>4978</v>
      </c>
      <c r="J1193" s="27"/>
      <c r="K1193" s="19" t="s">
        <v>83</v>
      </c>
      <c r="L1193" s="3" t="s">
        <v>59</v>
      </c>
      <c r="M1193" s="54" t="s">
        <v>4979</v>
      </c>
      <c r="N1193" s="54" t="s">
        <v>1381</v>
      </c>
      <c r="O1193" s="3" t="s">
        <v>4980</v>
      </c>
      <c r="P1193" s="53"/>
      <c r="Q1193" s="4" t="s">
        <v>883</v>
      </c>
      <c r="R1193" s="56"/>
      <c r="S1193" s="3" t="s">
        <v>88</v>
      </c>
      <c r="T1193" s="61" t="s">
        <v>4981</v>
      </c>
      <c r="U1193" s="53"/>
      <c r="V1193" s="53" t="s">
        <v>70</v>
      </c>
      <c r="W1193" s="53" t="s">
        <v>71</v>
      </c>
      <c r="X1193" s="5" t="str">
        <f t="shared" si="151"/>
        <v>police/sheriff
other</v>
      </c>
      <c r="Y1193" s="53" t="s">
        <v>109</v>
      </c>
      <c r="Z1193" s="53" t="s">
        <v>111</v>
      </c>
      <c r="AA1193" s="5" t="str">
        <f t="shared" si="152"/>
        <v>mayor/council member
letters/statements</v>
      </c>
      <c r="AB1193" s="53"/>
      <c r="AC1193" s="53"/>
      <c r="AD1193" s="5" t="str">
        <f t="shared" si="153"/>
        <v>
</v>
      </c>
      <c r="AE1193" s="53"/>
      <c r="AF1193" s="53"/>
      <c r="AG1193" s="12" t="str">
        <f t="shared" si="154"/>
        <v>
</v>
      </c>
      <c r="AH1193" s="12">
        <v>2.0</v>
      </c>
      <c r="AI1193" s="12" t="str">
        <f t="shared" si="155"/>
        <v>Other</v>
      </c>
      <c r="AJ1193" s="12" t="str">
        <f t="shared" si="156"/>
        <v>none</v>
      </c>
      <c r="AK1193" s="22" t="str">
        <f t="shared" si="157"/>
        <v>other, letters/statements</v>
      </c>
      <c r="AL1193" s="23" t="str">
        <f t="shared" si="158"/>
        <v>police/sheriff, mayor/council member</v>
      </c>
      <c r="AM1193" s="1" t="str">
        <f t="shared" si="159"/>
        <v>multiple</v>
      </c>
      <c r="AN1193" s="2" t="b">
        <f t="shared" si="160"/>
        <v>0</v>
      </c>
      <c r="AO1193" s="1" t="b">
        <f t="shared" si="161"/>
        <v>1</v>
      </c>
      <c r="AP1193" s="1" t="str">
        <f t="shared" si="162"/>
        <v>other</v>
      </c>
      <c r="AQ1193" s="1" t="b">
        <f t="shared" si="163"/>
        <v>0</v>
      </c>
      <c r="AR1193" s="1" t="b">
        <f t="shared" si="164"/>
        <v>1</v>
      </c>
      <c r="AS1193" s="1" t="b">
        <f t="shared" si="165"/>
        <v>0</v>
      </c>
      <c r="AT1193" s="1" t="str">
        <f t="shared" si="166"/>
        <v>None</v>
      </c>
      <c r="AU1193" s="1" t="b">
        <f t="shared" si="167"/>
        <v>0</v>
      </c>
      <c r="AV1193" s="1" t="b">
        <f t="shared" si="168"/>
        <v>1</v>
      </c>
      <c r="AW1193" s="1" t="str">
        <f t="shared" si="169"/>
        <v>police/sheriff</v>
      </c>
      <c r="AX1193" s="1" t="b">
        <f t="shared" si="170"/>
        <v>0</v>
      </c>
      <c r="AY1193" s="1" t="b">
        <f t="shared" si="171"/>
        <v>0</v>
      </c>
      <c r="AZ1193" s="1" t="b">
        <f t="shared" si="172"/>
        <v>0</v>
      </c>
      <c r="BA1193" s="1" t="b">
        <f t="shared" si="173"/>
        <v>0</v>
      </c>
      <c r="BB1193" s="1" t="b">
        <f t="shared" si="174"/>
        <v>1</v>
      </c>
    </row>
    <row r="1194">
      <c r="A1194" s="51" t="s">
        <v>4982</v>
      </c>
      <c r="B1194" s="52">
        <v>43656.0</v>
      </c>
      <c r="C1194" s="53" t="s">
        <v>4983</v>
      </c>
      <c r="D1194" s="54" t="s">
        <v>333</v>
      </c>
      <c r="E1194" s="54" t="s">
        <v>1103</v>
      </c>
      <c r="F1194" s="18" t="s">
        <v>801</v>
      </c>
      <c r="G1194" s="6" t="s">
        <v>672</v>
      </c>
      <c r="H1194" s="6"/>
      <c r="I1194" s="56"/>
      <c r="J1194" s="27"/>
      <c r="K1194" s="19" t="s">
        <v>83</v>
      </c>
      <c r="L1194" s="54" t="s">
        <v>556</v>
      </c>
      <c r="M1194" s="54" t="s">
        <v>4668</v>
      </c>
      <c r="N1194" s="54" t="s">
        <v>1381</v>
      </c>
      <c r="O1194" s="54" t="s">
        <v>4984</v>
      </c>
      <c r="P1194" s="51" t="s">
        <v>4985</v>
      </c>
      <c r="Q1194" s="53"/>
      <c r="R1194" s="21"/>
      <c r="S1194" s="56"/>
      <c r="T1194" s="115" t="s">
        <v>4986</v>
      </c>
      <c r="U1194" s="53"/>
      <c r="V1194" s="53" t="s">
        <v>70</v>
      </c>
      <c r="W1194" s="53" t="s">
        <v>71</v>
      </c>
      <c r="X1194" s="5" t="str">
        <f t="shared" si="151"/>
        <v>police/sheriff
other</v>
      </c>
      <c r="Y1194" s="53"/>
      <c r="Z1194" s="53"/>
      <c r="AA1194" s="5" t="str">
        <f t="shared" si="152"/>
        <v>
</v>
      </c>
      <c r="AB1194" s="53"/>
      <c r="AC1194" s="53"/>
      <c r="AD1194" s="5" t="str">
        <f t="shared" si="153"/>
        <v>
</v>
      </c>
      <c r="AE1194" s="53"/>
      <c r="AF1194" s="53"/>
      <c r="AG1194" s="12" t="str">
        <f t="shared" si="154"/>
        <v>
</v>
      </c>
      <c r="AH1194" s="12">
        <v>1.0</v>
      </c>
      <c r="AI1194" s="12" t="str">
        <f t="shared" si="155"/>
        <v>Vandalism</v>
      </c>
      <c r="AJ1194" s="12" t="str">
        <f t="shared" si="156"/>
        <v>vandalism</v>
      </c>
      <c r="AK1194" s="22" t="str">
        <f t="shared" si="157"/>
        <v>other</v>
      </c>
      <c r="AL1194" s="23" t="str">
        <f t="shared" si="158"/>
        <v>other</v>
      </c>
      <c r="AM1194" s="1" t="str">
        <f t="shared" si="159"/>
        <v/>
      </c>
      <c r="AN1194" s="2" t="b">
        <f t="shared" si="160"/>
        <v>0</v>
      </c>
      <c r="AO1194" s="1" t="b">
        <f t="shared" si="161"/>
        <v>1</v>
      </c>
      <c r="AP1194" s="1" t="str">
        <f t="shared" si="162"/>
        <v>other</v>
      </c>
      <c r="AQ1194" s="1" t="b">
        <f t="shared" si="163"/>
        <v>0</v>
      </c>
      <c r="AR1194" s="1" t="b">
        <f t="shared" si="164"/>
        <v>0</v>
      </c>
      <c r="AS1194" s="1" t="b">
        <f t="shared" si="165"/>
        <v>0</v>
      </c>
      <c r="AT1194" s="1" t="str">
        <f t="shared" si="166"/>
        <v>None</v>
      </c>
      <c r="AU1194" s="1" t="b">
        <f t="shared" si="167"/>
        <v>0</v>
      </c>
      <c r="AV1194" s="1" t="b">
        <f t="shared" si="168"/>
        <v>1</v>
      </c>
      <c r="AW1194" s="1" t="str">
        <f t="shared" si="169"/>
        <v>police/sheriff</v>
      </c>
      <c r="AX1194" s="1" t="b">
        <f t="shared" si="170"/>
        <v>0</v>
      </c>
      <c r="AY1194" s="1" t="b">
        <f t="shared" si="171"/>
        <v>0</v>
      </c>
      <c r="AZ1194" s="1" t="b">
        <f t="shared" si="172"/>
        <v>0</v>
      </c>
      <c r="BA1194" s="1" t="b">
        <f t="shared" si="173"/>
        <v>0</v>
      </c>
      <c r="BB1194" s="1" t="b">
        <f t="shared" si="174"/>
        <v>1</v>
      </c>
    </row>
    <row r="1195">
      <c r="A1195" s="51" t="s">
        <v>4987</v>
      </c>
      <c r="B1195" s="52">
        <v>43672.0</v>
      </c>
      <c r="C1195" s="53" t="s">
        <v>3866</v>
      </c>
      <c r="D1195" s="54" t="s">
        <v>423</v>
      </c>
      <c r="E1195" s="54" t="s">
        <v>53</v>
      </c>
      <c r="F1195" s="18" t="s">
        <v>2358</v>
      </c>
      <c r="G1195" s="6" t="s">
        <v>4988</v>
      </c>
      <c r="H1195" s="6"/>
      <c r="I1195" s="54"/>
      <c r="J1195" s="27"/>
      <c r="K1195" s="19" t="s">
        <v>83</v>
      </c>
      <c r="L1195" s="3" t="s">
        <v>146</v>
      </c>
      <c r="M1195" s="54" t="s">
        <v>84</v>
      </c>
      <c r="N1195" s="54" t="s">
        <v>1381</v>
      </c>
      <c r="O1195" s="3" t="s">
        <v>468</v>
      </c>
      <c r="P1195" s="53"/>
      <c r="Q1195" s="56"/>
      <c r="R1195" s="56"/>
      <c r="S1195" s="56"/>
      <c r="T1195" s="61" t="s">
        <v>4989</v>
      </c>
      <c r="U1195" s="53"/>
      <c r="V1195" s="53" t="s">
        <v>70</v>
      </c>
      <c r="W1195" s="53" t="s">
        <v>69</v>
      </c>
      <c r="X1195" s="5" t="str">
        <f t="shared" si="151"/>
        <v>police/sheriff
clean up/cover up</v>
      </c>
      <c r="Y1195" s="53" t="s">
        <v>70</v>
      </c>
      <c r="Z1195" s="53" t="s">
        <v>71</v>
      </c>
      <c r="AA1195" s="5" t="str">
        <f t="shared" si="152"/>
        <v>police/sheriff
other</v>
      </c>
      <c r="AB1195" s="53"/>
      <c r="AC1195" s="53"/>
      <c r="AD1195" s="5" t="str">
        <f t="shared" si="153"/>
        <v>
</v>
      </c>
      <c r="AE1195" s="53"/>
      <c r="AF1195" s="53"/>
      <c r="AG1195" s="12" t="str">
        <f t="shared" si="154"/>
        <v>
</v>
      </c>
      <c r="AH1195" s="12">
        <v>2.0</v>
      </c>
      <c r="AI1195" s="12" t="str">
        <f t="shared" si="155"/>
        <v>Symbol</v>
      </c>
      <c r="AJ1195" s="12" t="str">
        <f t="shared" si="156"/>
        <v>vandalism</v>
      </c>
      <c r="AK1195" s="22" t="str">
        <f t="shared" si="157"/>
        <v>clean up/cover up, other</v>
      </c>
      <c r="AL1195" s="23" t="str">
        <f t="shared" si="158"/>
        <v>police/sheriff, police/sheriff</v>
      </c>
      <c r="AM1195" s="1" t="str">
        <f t="shared" si="159"/>
        <v/>
      </c>
      <c r="AN1195" s="2" t="b">
        <f t="shared" si="160"/>
        <v>0</v>
      </c>
      <c r="AO1195" s="1" t="b">
        <f t="shared" si="161"/>
        <v>1</v>
      </c>
      <c r="AP1195" s="1" t="str">
        <f t="shared" si="162"/>
        <v>clean up/cover up</v>
      </c>
      <c r="AQ1195" s="1" t="b">
        <f t="shared" si="163"/>
        <v>0</v>
      </c>
      <c r="AR1195" s="1" t="b">
        <f t="shared" si="164"/>
        <v>0</v>
      </c>
      <c r="AS1195" s="1" t="b">
        <f t="shared" si="165"/>
        <v>1</v>
      </c>
      <c r="AT1195" s="1" t="str">
        <f t="shared" si="166"/>
        <v>police/sheriff</v>
      </c>
      <c r="AU1195" s="1" t="b">
        <f t="shared" si="167"/>
        <v>0</v>
      </c>
      <c r="AV1195" s="1" t="b">
        <f t="shared" si="168"/>
        <v>1</v>
      </c>
      <c r="AW1195" s="1" t="str">
        <f t="shared" si="169"/>
        <v>police/sheriff</v>
      </c>
      <c r="AX1195" s="1" t="b">
        <f t="shared" si="170"/>
        <v>0</v>
      </c>
      <c r="AY1195" s="1" t="b">
        <f t="shared" si="171"/>
        <v>0</v>
      </c>
      <c r="AZ1195" s="1" t="b">
        <f t="shared" si="172"/>
        <v>0</v>
      </c>
      <c r="BA1195" s="1" t="b">
        <f t="shared" si="173"/>
        <v>0</v>
      </c>
      <c r="BB1195" s="1" t="b">
        <f t="shared" si="174"/>
        <v>1</v>
      </c>
    </row>
    <row r="1196">
      <c r="A1196" s="51" t="s">
        <v>4990</v>
      </c>
      <c r="B1196" s="52">
        <v>43674.0</v>
      </c>
      <c r="C1196" s="53" t="s">
        <v>363</v>
      </c>
      <c r="D1196" s="54" t="s">
        <v>95</v>
      </c>
      <c r="E1196" s="54" t="s">
        <v>53</v>
      </c>
      <c r="F1196" s="18" t="s">
        <v>55</v>
      </c>
      <c r="G1196" s="6" t="s">
        <v>54</v>
      </c>
      <c r="H1196" s="6"/>
      <c r="I1196" s="351">
        <v>88.0</v>
      </c>
      <c r="J1196" s="27"/>
      <c r="K1196" s="19" t="s">
        <v>132</v>
      </c>
      <c r="L1196" s="3" t="s">
        <v>59</v>
      </c>
      <c r="M1196" s="54" t="s">
        <v>84</v>
      </c>
      <c r="N1196" s="54" t="s">
        <v>1381</v>
      </c>
      <c r="O1196" s="54" t="s">
        <v>3070</v>
      </c>
      <c r="P1196" s="53"/>
      <c r="Q1196" s="56"/>
      <c r="R1196" s="56"/>
      <c r="S1196" s="56"/>
      <c r="T1196" s="61" t="s">
        <v>4991</v>
      </c>
      <c r="U1196" s="53" t="s">
        <v>4992</v>
      </c>
      <c r="V1196" s="53" t="s">
        <v>70</v>
      </c>
      <c r="W1196" s="53" t="s">
        <v>71</v>
      </c>
      <c r="X1196" s="5" t="str">
        <f t="shared" si="151"/>
        <v>police/sheriff
other</v>
      </c>
      <c r="Y1196" s="53" t="s">
        <v>68</v>
      </c>
      <c r="Z1196" s="53" t="s">
        <v>69</v>
      </c>
      <c r="AA1196" s="5" t="str">
        <f t="shared" si="152"/>
        <v>community members
clean up/cover up</v>
      </c>
      <c r="AB1196" s="53" t="s">
        <v>78</v>
      </c>
      <c r="AC1196" s="53" t="s">
        <v>69</v>
      </c>
      <c r="AD1196" s="5" t="str">
        <f t="shared" si="153"/>
        <v>parks department
clean up/cover up</v>
      </c>
      <c r="AE1196" s="53"/>
      <c r="AF1196" s="53"/>
      <c r="AG1196" s="12" t="str">
        <f t="shared" si="154"/>
        <v>
</v>
      </c>
      <c r="AH1196" s="12">
        <v>3.0</v>
      </c>
      <c r="AI1196" s="12" t="str">
        <f t="shared" si="155"/>
        <v>Graffiti</v>
      </c>
      <c r="AJ1196" s="12" t="str">
        <f t="shared" si="156"/>
        <v>vandalism</v>
      </c>
      <c r="AK1196" s="22" t="str">
        <f t="shared" si="157"/>
        <v>other, clean up/cover up, clean up/cover up</v>
      </c>
      <c r="AL1196" s="23" t="str">
        <f t="shared" si="158"/>
        <v>police/sheriff, community members, parks department</v>
      </c>
      <c r="AM1196" s="1" t="str">
        <f t="shared" si="159"/>
        <v/>
      </c>
      <c r="AN1196" s="2" t="b">
        <f t="shared" si="160"/>
        <v>0</v>
      </c>
      <c r="AO1196" s="1" t="b">
        <f t="shared" si="161"/>
        <v>1</v>
      </c>
      <c r="AP1196" s="1" t="str">
        <f t="shared" si="162"/>
        <v>other</v>
      </c>
      <c r="AQ1196" s="1" t="b">
        <f t="shared" si="163"/>
        <v>0</v>
      </c>
      <c r="AR1196" s="1" t="b">
        <f t="shared" si="164"/>
        <v>0</v>
      </c>
      <c r="AS1196" s="1" t="b">
        <f t="shared" si="165"/>
        <v>1</v>
      </c>
      <c r="AT1196" s="1" t="str">
        <f t="shared" si="166"/>
        <v>community members</v>
      </c>
      <c r="AU1196" s="1" t="b">
        <f t="shared" si="167"/>
        <v>0</v>
      </c>
      <c r="AV1196" s="1" t="b">
        <f t="shared" si="168"/>
        <v>1</v>
      </c>
      <c r="AW1196" s="1" t="str">
        <f t="shared" si="169"/>
        <v>police/sheriff</v>
      </c>
      <c r="AX1196" s="1" t="b">
        <f t="shared" si="170"/>
        <v>0</v>
      </c>
      <c r="AY1196" s="1" t="b">
        <f t="shared" si="171"/>
        <v>0</v>
      </c>
      <c r="AZ1196" s="1" t="b">
        <f t="shared" si="172"/>
        <v>0</v>
      </c>
      <c r="BA1196" s="1" t="b">
        <f t="shared" si="173"/>
        <v>0</v>
      </c>
      <c r="BB1196" s="1" t="b">
        <f t="shared" si="174"/>
        <v>1</v>
      </c>
    </row>
    <row r="1197">
      <c r="A1197" s="51" t="s">
        <v>4993</v>
      </c>
      <c r="B1197" s="52">
        <v>43676.0</v>
      </c>
      <c r="C1197" s="53" t="s">
        <v>4841</v>
      </c>
      <c r="D1197" s="54" t="s">
        <v>1036</v>
      </c>
      <c r="E1197" s="54" t="s">
        <v>53</v>
      </c>
      <c r="F1197" s="18" t="s">
        <v>55</v>
      </c>
      <c r="G1197" s="6"/>
      <c r="H1197" s="6"/>
      <c r="I1197" s="54" t="s">
        <v>2890</v>
      </c>
      <c r="J1197" s="27"/>
      <c r="K1197" s="19" t="s">
        <v>83</v>
      </c>
      <c r="L1197" s="3" t="s">
        <v>59</v>
      </c>
      <c r="M1197" s="54" t="s">
        <v>84</v>
      </c>
      <c r="N1197" s="54" t="s">
        <v>1381</v>
      </c>
      <c r="O1197" s="3" t="s">
        <v>1737</v>
      </c>
      <c r="P1197" s="51" t="s">
        <v>4994</v>
      </c>
      <c r="Q1197" s="56"/>
      <c r="R1197" s="56"/>
      <c r="S1197" s="56"/>
      <c r="T1197" s="61" t="s">
        <v>4995</v>
      </c>
      <c r="U1197" s="53"/>
      <c r="V1197" s="53" t="s">
        <v>78</v>
      </c>
      <c r="W1197" s="53" t="s">
        <v>69</v>
      </c>
      <c r="X1197" s="5" t="str">
        <f t="shared" si="151"/>
        <v>parks department
clean up/cover up</v>
      </c>
      <c r="Y1197" s="53" t="s">
        <v>70</v>
      </c>
      <c r="Z1197" s="53" t="s">
        <v>71</v>
      </c>
      <c r="AA1197" s="5" t="str">
        <f t="shared" si="152"/>
        <v>police/sheriff
other</v>
      </c>
      <c r="AB1197" s="53"/>
      <c r="AC1197" s="53"/>
      <c r="AD1197" s="5" t="str">
        <f t="shared" si="153"/>
        <v>
</v>
      </c>
      <c r="AE1197" s="53"/>
      <c r="AF1197" s="53"/>
      <c r="AG1197" s="12" t="str">
        <f t="shared" si="154"/>
        <v>
</v>
      </c>
      <c r="AH1197" s="12">
        <v>2.0</v>
      </c>
      <c r="AI1197" s="12" t="str">
        <f t="shared" si="155"/>
        <v>Graffiti</v>
      </c>
      <c r="AJ1197" s="12" t="str">
        <f t="shared" si="156"/>
        <v>graffiti</v>
      </c>
      <c r="AK1197" s="22" t="str">
        <f t="shared" si="157"/>
        <v>clean up/cover up, other</v>
      </c>
      <c r="AL1197" s="23" t="str">
        <f t="shared" si="158"/>
        <v>parks department, police/sheriff</v>
      </c>
      <c r="AM1197" s="1" t="str">
        <f t="shared" si="159"/>
        <v/>
      </c>
      <c r="AN1197" s="2" t="b">
        <f t="shared" si="160"/>
        <v>0</v>
      </c>
      <c r="AO1197" s="1" t="b">
        <f t="shared" si="161"/>
        <v>1</v>
      </c>
      <c r="AP1197" s="1" t="str">
        <f t="shared" si="162"/>
        <v>other</v>
      </c>
      <c r="AQ1197" s="1" t="b">
        <f t="shared" si="163"/>
        <v>0</v>
      </c>
      <c r="AR1197" s="1" t="b">
        <f t="shared" si="164"/>
        <v>0</v>
      </c>
      <c r="AS1197" s="1" t="b">
        <f t="shared" si="165"/>
        <v>1</v>
      </c>
      <c r="AT1197" s="1" t="str">
        <f t="shared" si="166"/>
        <v>parks department</v>
      </c>
      <c r="AU1197" s="1" t="b">
        <f t="shared" si="167"/>
        <v>0</v>
      </c>
      <c r="AV1197" s="1" t="b">
        <f t="shared" si="168"/>
        <v>1</v>
      </c>
      <c r="AW1197" s="1" t="str">
        <f t="shared" si="169"/>
        <v>police/sheriff</v>
      </c>
      <c r="AX1197" s="1" t="b">
        <f t="shared" si="170"/>
        <v>0</v>
      </c>
      <c r="AY1197" s="1" t="b">
        <f t="shared" si="171"/>
        <v>0</v>
      </c>
      <c r="AZ1197" s="1" t="b">
        <f t="shared" si="172"/>
        <v>0</v>
      </c>
      <c r="BA1197" s="1" t="b">
        <f t="shared" si="173"/>
        <v>0</v>
      </c>
      <c r="BB1197" s="1" t="b">
        <f t="shared" si="174"/>
        <v>1</v>
      </c>
    </row>
    <row r="1198">
      <c r="A1198" s="51" t="s">
        <v>4996</v>
      </c>
      <c r="B1198" s="52">
        <v>43682.0</v>
      </c>
      <c r="C1198" s="53" t="s">
        <v>4997</v>
      </c>
      <c r="D1198" s="54" t="s">
        <v>333</v>
      </c>
      <c r="E1198" s="54" t="s">
        <v>1103</v>
      </c>
      <c r="F1198" s="18" t="s">
        <v>82</v>
      </c>
      <c r="G1198" s="18"/>
      <c r="H1198" s="18"/>
      <c r="I1198" s="54"/>
      <c r="J1198" s="27" t="s">
        <v>57</v>
      </c>
      <c r="K1198" s="19" t="s">
        <v>83</v>
      </c>
      <c r="L1198" s="3" t="s">
        <v>59</v>
      </c>
      <c r="M1198" s="54" t="s">
        <v>84</v>
      </c>
      <c r="N1198" s="54" t="s">
        <v>1381</v>
      </c>
      <c r="O1198" s="3" t="s">
        <v>468</v>
      </c>
      <c r="P1198" s="53"/>
      <c r="Q1198" s="53"/>
      <c r="R1198" s="56"/>
      <c r="S1198" s="56"/>
      <c r="T1198" s="61" t="s">
        <v>4998</v>
      </c>
      <c r="U1198" s="53"/>
      <c r="V1198" s="53" t="s">
        <v>109</v>
      </c>
      <c r="W1198" s="53" t="s">
        <v>111</v>
      </c>
      <c r="X1198" s="5" t="str">
        <f t="shared" si="151"/>
        <v>mayor/council member
letters/statements</v>
      </c>
      <c r="Y1198" s="53"/>
      <c r="Z1198" s="53" t="s">
        <v>69</v>
      </c>
      <c r="AA1198" s="5" t="str">
        <f t="shared" si="152"/>
        <v>
clean up/cover up</v>
      </c>
      <c r="AB1198" s="53"/>
      <c r="AC1198" s="53"/>
      <c r="AD1198" s="5" t="str">
        <f t="shared" si="153"/>
        <v>
</v>
      </c>
      <c r="AE1198" s="53"/>
      <c r="AF1198" s="53"/>
      <c r="AG1198" s="12" t="str">
        <f t="shared" si="154"/>
        <v>
</v>
      </c>
      <c r="AH1198" s="12">
        <v>2.0</v>
      </c>
      <c r="AI1198" s="12" t="str">
        <f t="shared" si="155"/>
        <v>Other</v>
      </c>
      <c r="AJ1198" s="12" t="str">
        <f t="shared" si="156"/>
        <v>none</v>
      </c>
      <c r="AK1198" s="22" t="str">
        <f t="shared" si="157"/>
        <v>letters/statements, clean up/cover up</v>
      </c>
      <c r="AL1198" s="23" t="str">
        <f t="shared" si="158"/>
        <v>letters/statements</v>
      </c>
      <c r="AM1198" s="1" t="str">
        <f t="shared" si="159"/>
        <v/>
      </c>
      <c r="AN1198" s="2" t="b">
        <f t="shared" si="160"/>
        <v>0</v>
      </c>
      <c r="AO1198" s="1" t="b">
        <f t="shared" si="161"/>
        <v>0</v>
      </c>
      <c r="AP1198" s="1" t="str">
        <f t="shared" si="162"/>
        <v>no involvement</v>
      </c>
      <c r="AQ1198" s="1" t="b">
        <f t="shared" si="163"/>
        <v>0</v>
      </c>
      <c r="AR1198" s="1" t="b">
        <f t="shared" si="164"/>
        <v>1</v>
      </c>
      <c r="AS1198" s="1" t="b">
        <f t="shared" si="165"/>
        <v>1</v>
      </c>
      <c r="AT1198" s="1" t="str">
        <f t="shared" si="166"/>
        <v/>
      </c>
      <c r="AU1198" s="1" t="b">
        <f t="shared" si="167"/>
        <v>0</v>
      </c>
      <c r="AV1198" s="1" t="b">
        <f t="shared" si="168"/>
        <v>0</v>
      </c>
      <c r="AW1198" s="1" t="str">
        <f t="shared" si="169"/>
        <v>None</v>
      </c>
      <c r="AX1198" s="1" t="b">
        <f t="shared" si="170"/>
        <v>0</v>
      </c>
      <c r="AY1198" s="1" t="b">
        <f t="shared" si="171"/>
        <v>0</v>
      </c>
      <c r="AZ1198" s="1" t="b">
        <f t="shared" si="172"/>
        <v>0</v>
      </c>
      <c r="BA1198" s="1" t="b">
        <f t="shared" si="173"/>
        <v>0</v>
      </c>
      <c r="BB1198" s="1" t="b">
        <f t="shared" si="174"/>
        <v>1</v>
      </c>
    </row>
    <row r="1199">
      <c r="A1199" s="51" t="s">
        <v>4996</v>
      </c>
      <c r="B1199" s="52">
        <v>43682.0</v>
      </c>
      <c r="C1199" s="53" t="s">
        <v>4999</v>
      </c>
      <c r="D1199" s="54" t="s">
        <v>333</v>
      </c>
      <c r="E1199" s="54" t="s">
        <v>1103</v>
      </c>
      <c r="F1199" s="18" t="s">
        <v>82</v>
      </c>
      <c r="G1199" s="18"/>
      <c r="H1199" s="18"/>
      <c r="I1199" s="54"/>
      <c r="J1199" s="27"/>
      <c r="K1199" s="19" t="s">
        <v>83</v>
      </c>
      <c r="L1199" s="3" t="s">
        <v>59</v>
      </c>
      <c r="M1199" s="54" t="s">
        <v>3486</v>
      </c>
      <c r="N1199" s="54" t="s">
        <v>1381</v>
      </c>
      <c r="O1199" s="3" t="s">
        <v>213</v>
      </c>
      <c r="P1199" s="53"/>
      <c r="Q1199" s="53"/>
      <c r="R1199" s="56"/>
      <c r="S1199" s="56"/>
      <c r="T1199" s="61" t="s">
        <v>4998</v>
      </c>
      <c r="U1199" s="53" t="s">
        <v>5000</v>
      </c>
      <c r="V1199" s="53" t="s">
        <v>109</v>
      </c>
      <c r="W1199" s="53" t="s">
        <v>111</v>
      </c>
      <c r="X1199" s="5" t="str">
        <f t="shared" si="151"/>
        <v>mayor/council member
letters/statements</v>
      </c>
      <c r="Y1199" s="53" t="s">
        <v>70</v>
      </c>
      <c r="Z1199" s="53" t="s">
        <v>71</v>
      </c>
      <c r="AA1199" s="5" t="str">
        <f t="shared" si="152"/>
        <v>police/sheriff
other</v>
      </c>
      <c r="AB1199" s="53"/>
      <c r="AC1199" s="53"/>
      <c r="AD1199" s="5" t="str">
        <f t="shared" si="153"/>
        <v>
</v>
      </c>
      <c r="AE1199" s="53"/>
      <c r="AF1199" s="53"/>
      <c r="AG1199" s="12" t="str">
        <f t="shared" si="154"/>
        <v>
</v>
      </c>
      <c r="AH1199" s="12">
        <v>2.0</v>
      </c>
      <c r="AI1199" s="12" t="str">
        <f t="shared" si="155"/>
        <v>Other</v>
      </c>
      <c r="AJ1199" s="12" t="str">
        <f t="shared" si="156"/>
        <v>none</v>
      </c>
      <c r="AK1199" s="22" t="str">
        <f t="shared" si="157"/>
        <v>letters/statements, other</v>
      </c>
      <c r="AL1199" s="23" t="str">
        <f t="shared" si="158"/>
        <v>mayor/council member, police/sheriff</v>
      </c>
      <c r="AM1199" s="1" t="str">
        <f t="shared" si="159"/>
        <v/>
      </c>
      <c r="AN1199" s="2" t="b">
        <f t="shared" si="160"/>
        <v>0</v>
      </c>
      <c r="AO1199" s="1" t="b">
        <f t="shared" si="161"/>
        <v>1</v>
      </c>
      <c r="AP1199" s="1" t="str">
        <f t="shared" si="162"/>
        <v>other</v>
      </c>
      <c r="AQ1199" s="1" t="b">
        <f t="shared" si="163"/>
        <v>0</v>
      </c>
      <c r="AR1199" s="1" t="b">
        <f t="shared" si="164"/>
        <v>1</v>
      </c>
      <c r="AS1199" s="1" t="b">
        <f t="shared" si="165"/>
        <v>0</v>
      </c>
      <c r="AT1199" s="1" t="str">
        <f t="shared" si="166"/>
        <v>None</v>
      </c>
      <c r="AU1199" s="1" t="b">
        <f t="shared" si="167"/>
        <v>0</v>
      </c>
      <c r="AV1199" s="1" t="b">
        <f t="shared" si="168"/>
        <v>1</v>
      </c>
      <c r="AW1199" s="1" t="str">
        <f t="shared" si="169"/>
        <v>police/sheriff</v>
      </c>
      <c r="AX1199" s="1" t="b">
        <f t="shared" si="170"/>
        <v>0</v>
      </c>
      <c r="AY1199" s="1" t="b">
        <f t="shared" si="171"/>
        <v>0</v>
      </c>
      <c r="AZ1199" s="1" t="b">
        <f t="shared" si="172"/>
        <v>0</v>
      </c>
      <c r="BA1199" s="1" t="b">
        <f t="shared" si="173"/>
        <v>0</v>
      </c>
      <c r="BB1199" s="1" t="b">
        <f t="shared" si="174"/>
        <v>1</v>
      </c>
    </row>
    <row r="1200">
      <c r="A1200" s="51" t="s">
        <v>5001</v>
      </c>
      <c r="B1200" s="52">
        <v>43689.0</v>
      </c>
      <c r="C1200" s="53" t="s">
        <v>285</v>
      </c>
      <c r="D1200" s="54" t="s">
        <v>749</v>
      </c>
      <c r="E1200" s="3" t="s">
        <v>191</v>
      </c>
      <c r="F1200" s="18" t="s">
        <v>55</v>
      </c>
      <c r="G1200" s="316"/>
      <c r="H1200" s="316"/>
      <c r="I1200" s="54"/>
      <c r="J1200" s="27"/>
      <c r="K1200" s="19" t="s">
        <v>83</v>
      </c>
      <c r="L1200" s="3" t="s">
        <v>59</v>
      </c>
      <c r="M1200" s="54" t="s">
        <v>3918</v>
      </c>
      <c r="N1200" s="54" t="s">
        <v>1381</v>
      </c>
      <c r="O1200" s="54" t="s">
        <v>5002</v>
      </c>
      <c r="P1200" s="53"/>
      <c r="Q1200" s="53"/>
      <c r="R1200" s="56"/>
      <c r="S1200" s="53"/>
      <c r="T1200" s="61" t="s">
        <v>5003</v>
      </c>
      <c r="U1200" s="53"/>
      <c r="V1200" s="53" t="s">
        <v>70</v>
      </c>
      <c r="W1200" s="53" t="s">
        <v>71</v>
      </c>
      <c r="X1200" s="5" t="str">
        <f t="shared" si="151"/>
        <v>police/sheriff
other</v>
      </c>
      <c r="Y1200" s="53"/>
      <c r="Z1200" s="53"/>
      <c r="AA1200" s="5" t="str">
        <f t="shared" si="152"/>
        <v>
</v>
      </c>
      <c r="AB1200" s="53"/>
      <c r="AC1200" s="53"/>
      <c r="AD1200" s="5" t="str">
        <f t="shared" si="153"/>
        <v>
</v>
      </c>
      <c r="AE1200" s="53"/>
      <c r="AF1200" s="53"/>
      <c r="AG1200" s="12" t="str">
        <f t="shared" si="154"/>
        <v>
</v>
      </c>
      <c r="AH1200" s="12">
        <v>1.0</v>
      </c>
      <c r="AI1200" s="12" t="str">
        <f t="shared" si="155"/>
        <v>Graffiti</v>
      </c>
      <c r="AJ1200" s="12" t="str">
        <f t="shared" si="156"/>
        <v>graffiti</v>
      </c>
      <c r="AK1200" s="22" t="str">
        <f t="shared" si="157"/>
        <v>other</v>
      </c>
      <c r="AL1200" s="23" t="str">
        <f t="shared" si="158"/>
        <v>other</v>
      </c>
      <c r="AM1200" s="1" t="str">
        <f t="shared" si="159"/>
        <v/>
      </c>
      <c r="AN1200" s="2" t="b">
        <f t="shared" si="160"/>
        <v>0</v>
      </c>
      <c r="AO1200" s="1" t="b">
        <f t="shared" si="161"/>
        <v>1</v>
      </c>
      <c r="AP1200" s="1" t="str">
        <f t="shared" si="162"/>
        <v>other</v>
      </c>
      <c r="AQ1200" s="1" t="b">
        <f t="shared" si="163"/>
        <v>0</v>
      </c>
      <c r="AR1200" s="1" t="b">
        <f t="shared" si="164"/>
        <v>0</v>
      </c>
      <c r="AS1200" s="1" t="b">
        <f t="shared" si="165"/>
        <v>0</v>
      </c>
      <c r="AT1200" s="1" t="str">
        <f t="shared" si="166"/>
        <v>None</v>
      </c>
      <c r="AU1200" s="1" t="b">
        <f t="shared" si="167"/>
        <v>0</v>
      </c>
      <c r="AV1200" s="1" t="b">
        <f t="shared" si="168"/>
        <v>1</v>
      </c>
      <c r="AW1200" s="1" t="str">
        <f t="shared" si="169"/>
        <v>police/sheriff</v>
      </c>
      <c r="AX1200" s="1" t="b">
        <f t="shared" si="170"/>
        <v>0</v>
      </c>
      <c r="AY1200" s="1" t="b">
        <f t="shared" si="171"/>
        <v>0</v>
      </c>
      <c r="AZ1200" s="1" t="b">
        <f t="shared" si="172"/>
        <v>0</v>
      </c>
      <c r="BA1200" s="1" t="b">
        <f t="shared" si="173"/>
        <v>0</v>
      </c>
      <c r="BB1200" s="1" t="b">
        <f t="shared" si="174"/>
        <v>1</v>
      </c>
    </row>
    <row r="1201">
      <c r="A1201" s="51" t="s">
        <v>5004</v>
      </c>
      <c r="B1201" s="52">
        <v>43693.0</v>
      </c>
      <c r="C1201" s="53" t="s">
        <v>5005</v>
      </c>
      <c r="D1201" s="54" t="s">
        <v>1178</v>
      </c>
      <c r="E1201" s="54" t="s">
        <v>53</v>
      </c>
      <c r="F1201" s="18" t="s">
        <v>82</v>
      </c>
      <c r="G1201" s="18"/>
      <c r="H1201" s="18"/>
      <c r="I1201" s="54"/>
      <c r="J1201" s="27"/>
      <c r="K1201" s="19" t="s">
        <v>83</v>
      </c>
      <c r="L1201" s="54" t="s">
        <v>1329</v>
      </c>
      <c r="M1201" s="54" t="s">
        <v>84</v>
      </c>
      <c r="N1201" s="54" t="s">
        <v>1381</v>
      </c>
      <c r="O1201" s="54" t="s">
        <v>366</v>
      </c>
      <c r="P1201" s="53"/>
      <c r="Q1201" s="53"/>
      <c r="R1201" s="53"/>
      <c r="S1201" s="3" t="s">
        <v>88</v>
      </c>
      <c r="T1201" s="61" t="s">
        <v>5006</v>
      </c>
      <c r="U1201" s="53"/>
      <c r="V1201" s="53" t="s">
        <v>70</v>
      </c>
      <c r="W1201" s="53" t="s">
        <v>71</v>
      </c>
      <c r="X1201" s="5" t="str">
        <f t="shared" si="151"/>
        <v>police/sheriff
other</v>
      </c>
      <c r="Y1201" s="53"/>
      <c r="Z1201" s="53"/>
      <c r="AA1201" s="5" t="str">
        <f t="shared" si="152"/>
        <v>
</v>
      </c>
      <c r="AB1201" s="53"/>
      <c r="AC1201" s="53"/>
      <c r="AD1201" s="5" t="str">
        <f t="shared" si="153"/>
        <v>
</v>
      </c>
      <c r="AE1201" s="53"/>
      <c r="AF1201" s="53"/>
      <c r="AG1201" s="12" t="str">
        <f t="shared" si="154"/>
        <v>
</v>
      </c>
      <c r="AH1201" s="12">
        <v>1.0</v>
      </c>
      <c r="AI1201" s="12" t="str">
        <f t="shared" si="155"/>
        <v>Other</v>
      </c>
      <c r="AJ1201" s="12" t="str">
        <f t="shared" si="156"/>
        <v>none</v>
      </c>
      <c r="AK1201" s="22" t="str">
        <f t="shared" si="157"/>
        <v>other</v>
      </c>
      <c r="AL1201" s="23" t="str">
        <f t="shared" si="158"/>
        <v>other</v>
      </c>
      <c r="AM1201" s="1" t="str">
        <f t="shared" si="159"/>
        <v/>
      </c>
      <c r="AN1201" s="2" t="b">
        <f t="shared" si="160"/>
        <v>0</v>
      </c>
      <c r="AO1201" s="1" t="b">
        <f t="shared" si="161"/>
        <v>1</v>
      </c>
      <c r="AP1201" s="1" t="str">
        <f t="shared" si="162"/>
        <v>other</v>
      </c>
      <c r="AQ1201" s="1" t="b">
        <f t="shared" si="163"/>
        <v>0</v>
      </c>
      <c r="AR1201" s="1" t="b">
        <f t="shared" si="164"/>
        <v>0</v>
      </c>
      <c r="AS1201" s="1" t="b">
        <f t="shared" si="165"/>
        <v>0</v>
      </c>
      <c r="AT1201" s="1" t="str">
        <f t="shared" si="166"/>
        <v>None</v>
      </c>
      <c r="AU1201" s="1" t="b">
        <f t="shared" si="167"/>
        <v>0</v>
      </c>
      <c r="AV1201" s="1" t="b">
        <f t="shared" si="168"/>
        <v>1</v>
      </c>
      <c r="AW1201" s="1" t="str">
        <f t="shared" si="169"/>
        <v>police/sheriff</v>
      </c>
      <c r="AX1201" s="1" t="b">
        <f t="shared" si="170"/>
        <v>0</v>
      </c>
      <c r="AY1201" s="1" t="b">
        <f t="shared" si="171"/>
        <v>0</v>
      </c>
      <c r="AZ1201" s="1" t="b">
        <f t="shared" si="172"/>
        <v>0</v>
      </c>
      <c r="BA1201" s="1" t="b">
        <f t="shared" si="173"/>
        <v>0</v>
      </c>
      <c r="BB1201" s="1" t="b">
        <f t="shared" si="174"/>
        <v>1</v>
      </c>
    </row>
    <row r="1202">
      <c r="A1202" s="51" t="s">
        <v>5007</v>
      </c>
      <c r="B1202" s="250">
        <v>43709.0</v>
      </c>
      <c r="C1202" s="53" t="s">
        <v>5008</v>
      </c>
      <c r="D1202" s="54" t="s">
        <v>150</v>
      </c>
      <c r="E1202" s="55" t="s">
        <v>53</v>
      </c>
      <c r="F1202" s="18" t="s">
        <v>82</v>
      </c>
      <c r="G1202" s="18"/>
      <c r="H1202" s="18"/>
      <c r="I1202" s="54"/>
      <c r="J1202" s="27"/>
      <c r="K1202" s="19" t="s">
        <v>83</v>
      </c>
      <c r="L1202" s="3" t="s">
        <v>146</v>
      </c>
      <c r="M1202" s="54" t="s">
        <v>84</v>
      </c>
      <c r="N1202" s="54" t="s">
        <v>1381</v>
      </c>
      <c r="O1202" s="3" t="s">
        <v>1086</v>
      </c>
      <c r="P1202" s="53"/>
      <c r="Q1202" s="173"/>
      <c r="R1202" s="352"/>
      <c r="S1202" s="56"/>
      <c r="T1202" s="177" t="s">
        <v>5009</v>
      </c>
      <c r="U1202" s="53"/>
      <c r="V1202" s="175" t="s">
        <v>109</v>
      </c>
      <c r="W1202" s="176" t="s">
        <v>111</v>
      </c>
      <c r="X1202" s="5" t="str">
        <f t="shared" si="151"/>
        <v>mayor/council member
letters/statements</v>
      </c>
      <c r="Y1202" s="53"/>
      <c r="Z1202" s="53"/>
      <c r="AA1202" s="5" t="str">
        <f t="shared" si="152"/>
        <v>
</v>
      </c>
      <c r="AB1202" s="53"/>
      <c r="AC1202" s="53"/>
      <c r="AD1202" s="5" t="str">
        <f t="shared" si="153"/>
        <v>
</v>
      </c>
      <c r="AE1202" s="53"/>
      <c r="AF1202" s="53"/>
      <c r="AG1202" s="12" t="str">
        <f t="shared" si="154"/>
        <v>
</v>
      </c>
      <c r="AH1202" s="12">
        <v>1.0</v>
      </c>
      <c r="AI1202" s="12" t="str">
        <f t="shared" si="155"/>
        <v>Other</v>
      </c>
      <c r="AJ1202" s="12" t="str">
        <f t="shared" si="156"/>
        <v>none</v>
      </c>
      <c r="AK1202" s="22" t="str">
        <f t="shared" si="157"/>
        <v>letters/statements</v>
      </c>
      <c r="AL1202" s="39" t="str">
        <f t="shared" si="158"/>
        <v>letters/statements</v>
      </c>
      <c r="AM1202" s="1" t="str">
        <f t="shared" si="159"/>
        <v/>
      </c>
      <c r="AN1202" s="2" t="b">
        <f t="shared" si="160"/>
        <v>0</v>
      </c>
      <c r="AO1202" s="1" t="b">
        <f t="shared" si="161"/>
        <v>0</v>
      </c>
      <c r="AP1202" s="1" t="str">
        <f t="shared" si="162"/>
        <v>no involvement</v>
      </c>
      <c r="AQ1202" s="1" t="b">
        <f t="shared" si="163"/>
        <v>0</v>
      </c>
      <c r="AR1202" s="1" t="b">
        <f t="shared" si="164"/>
        <v>1</v>
      </c>
      <c r="AS1202" s="1" t="b">
        <f t="shared" si="165"/>
        <v>0</v>
      </c>
      <c r="AT1202" s="1" t="str">
        <f t="shared" si="166"/>
        <v>None</v>
      </c>
      <c r="AU1202" s="1" t="b">
        <f t="shared" si="167"/>
        <v>0</v>
      </c>
      <c r="AV1202" s="1" t="b">
        <f t="shared" si="168"/>
        <v>0</v>
      </c>
      <c r="AW1202" s="1" t="str">
        <f t="shared" si="169"/>
        <v>None</v>
      </c>
      <c r="AX1202" s="1" t="b">
        <f t="shared" si="170"/>
        <v>0</v>
      </c>
      <c r="AY1202" s="1" t="b">
        <f t="shared" si="171"/>
        <v>0</v>
      </c>
      <c r="AZ1202" s="1" t="b">
        <f t="shared" si="172"/>
        <v>0</v>
      </c>
      <c r="BA1202" s="1" t="b">
        <f t="shared" si="173"/>
        <v>0</v>
      </c>
      <c r="BB1202" s="1" t="b">
        <f t="shared" si="174"/>
        <v>0</v>
      </c>
    </row>
    <row r="1203">
      <c r="A1203" s="51" t="s">
        <v>5010</v>
      </c>
      <c r="B1203" s="52">
        <v>43715.0</v>
      </c>
      <c r="C1203" s="53" t="s">
        <v>5011</v>
      </c>
      <c r="D1203" s="54" t="s">
        <v>749</v>
      </c>
      <c r="E1203" s="54" t="s">
        <v>53</v>
      </c>
      <c r="F1203" s="18" t="s">
        <v>55</v>
      </c>
      <c r="G1203" s="6" t="s">
        <v>876</v>
      </c>
      <c r="H1203" s="6" t="s">
        <v>4360</v>
      </c>
      <c r="I1203" s="54"/>
      <c r="J1203" s="27"/>
      <c r="K1203" s="19" t="s">
        <v>83</v>
      </c>
      <c r="L1203" s="3" t="s">
        <v>59</v>
      </c>
      <c r="M1203" s="3" t="s">
        <v>4897</v>
      </c>
      <c r="N1203" s="54" t="s">
        <v>1381</v>
      </c>
      <c r="O1203" s="10" t="s">
        <v>62</v>
      </c>
      <c r="P1203" s="53"/>
      <c r="Q1203" s="53"/>
      <c r="R1203" s="56"/>
      <c r="S1203" s="56"/>
      <c r="T1203" s="182" t="s">
        <v>5012</v>
      </c>
      <c r="U1203" s="53"/>
      <c r="V1203" s="53" t="s">
        <v>109</v>
      </c>
      <c r="W1203" s="53" t="s">
        <v>111</v>
      </c>
      <c r="X1203" s="5" t="str">
        <f t="shared" si="151"/>
        <v>mayor/council member
letters/statements</v>
      </c>
      <c r="Y1203" s="53" t="s">
        <v>70</v>
      </c>
      <c r="Z1203" s="53" t="s">
        <v>71</v>
      </c>
      <c r="AA1203" s="5" t="str">
        <f t="shared" si="152"/>
        <v>police/sheriff
other</v>
      </c>
      <c r="AB1203" s="53"/>
      <c r="AC1203" s="53" t="s">
        <v>69</v>
      </c>
      <c r="AD1203" s="5" t="str">
        <f t="shared" si="153"/>
        <v>
clean up/cover up</v>
      </c>
      <c r="AE1203" s="53" t="s">
        <v>68</v>
      </c>
      <c r="AF1203" s="53" t="s">
        <v>111</v>
      </c>
      <c r="AG1203" s="12" t="str">
        <f t="shared" si="154"/>
        <v>community members
letters/statements</v>
      </c>
      <c r="AH1203" s="12">
        <v>4.0</v>
      </c>
      <c r="AI1203" s="12" t="str">
        <f t="shared" si="155"/>
        <v>Graffiti</v>
      </c>
      <c r="AJ1203" s="12" t="str">
        <f t="shared" si="156"/>
        <v>graffiti</v>
      </c>
      <c r="AK1203" s="22" t="str">
        <f t="shared" si="157"/>
        <v>letters/statements, other, clean up/cover up, letters/statements</v>
      </c>
      <c r="AL1203" s="23" t="str">
        <f t="shared" si="158"/>
        <v>mayor/council member, police/sheriff</v>
      </c>
      <c r="AM1203" s="1" t="str">
        <f t="shared" si="159"/>
        <v/>
      </c>
      <c r="AN1203" s="2" t="b">
        <f t="shared" si="160"/>
        <v>0</v>
      </c>
      <c r="AO1203" s="1" t="b">
        <f t="shared" si="161"/>
        <v>1</v>
      </c>
      <c r="AP1203" s="1" t="str">
        <f t="shared" si="162"/>
        <v>other</v>
      </c>
      <c r="AQ1203" s="1" t="b">
        <f t="shared" si="163"/>
        <v>0</v>
      </c>
      <c r="AR1203" s="1" t="b">
        <f t="shared" si="164"/>
        <v>1</v>
      </c>
      <c r="AS1203" s="1" t="b">
        <f t="shared" si="165"/>
        <v>1</v>
      </c>
      <c r="AT1203" s="1" t="str">
        <f t="shared" si="166"/>
        <v/>
      </c>
      <c r="AU1203" s="1" t="b">
        <f t="shared" si="167"/>
        <v>0</v>
      </c>
      <c r="AV1203" s="1" t="b">
        <f t="shared" si="168"/>
        <v>1</v>
      </c>
      <c r="AW1203" s="1" t="str">
        <f t="shared" si="169"/>
        <v>police/sheriff</v>
      </c>
      <c r="AX1203" s="1" t="b">
        <f t="shared" si="170"/>
        <v>0</v>
      </c>
      <c r="AY1203" s="1" t="b">
        <f t="shared" si="171"/>
        <v>0</v>
      </c>
      <c r="AZ1203" s="1" t="b">
        <f t="shared" si="172"/>
        <v>0</v>
      </c>
      <c r="BA1203" s="1" t="b">
        <f t="shared" si="173"/>
        <v>0</v>
      </c>
      <c r="BB1203" s="1" t="b">
        <f t="shared" si="174"/>
        <v>1</v>
      </c>
    </row>
    <row r="1204">
      <c r="A1204" s="51" t="s">
        <v>5013</v>
      </c>
      <c r="B1204" s="52">
        <v>43715.0</v>
      </c>
      <c r="C1204" s="53" t="s">
        <v>5014</v>
      </c>
      <c r="D1204" s="54" t="s">
        <v>150</v>
      </c>
      <c r="E1204" s="54" t="s">
        <v>53</v>
      </c>
      <c r="F1204" s="18" t="s">
        <v>5015</v>
      </c>
      <c r="G1204" s="6"/>
      <c r="H1204" s="6"/>
      <c r="I1204" s="54"/>
      <c r="J1204" s="27"/>
      <c r="K1204" s="19" t="s">
        <v>83</v>
      </c>
      <c r="L1204" s="3" t="s">
        <v>59</v>
      </c>
      <c r="M1204" s="54" t="s">
        <v>3918</v>
      </c>
      <c r="N1204" s="54" t="s">
        <v>1381</v>
      </c>
      <c r="O1204" s="54" t="s">
        <v>366</v>
      </c>
      <c r="P1204" s="51" t="s">
        <v>5016</v>
      </c>
      <c r="Q1204" s="53"/>
      <c r="R1204" s="56"/>
      <c r="S1204" s="56"/>
      <c r="T1204" s="182" t="s">
        <v>5017</v>
      </c>
      <c r="U1204" s="53"/>
      <c r="V1204" s="53" t="s">
        <v>109</v>
      </c>
      <c r="W1204" s="53" t="s">
        <v>111</v>
      </c>
      <c r="X1204" s="5" t="str">
        <f t="shared" si="151"/>
        <v>mayor/council member
letters/statements</v>
      </c>
      <c r="Y1204" s="53" t="s">
        <v>70</v>
      </c>
      <c r="Z1204" s="53" t="s">
        <v>111</v>
      </c>
      <c r="AA1204" s="5" t="str">
        <f t="shared" si="152"/>
        <v>police/sheriff
letters/statements</v>
      </c>
      <c r="AB1204" s="53" t="s">
        <v>78</v>
      </c>
      <c r="AC1204" s="53" t="s">
        <v>69</v>
      </c>
      <c r="AD1204" s="5" t="str">
        <f t="shared" si="153"/>
        <v>parks department
clean up/cover up</v>
      </c>
      <c r="AE1204" s="53" t="s">
        <v>70</v>
      </c>
      <c r="AF1204" s="4" t="s">
        <v>110</v>
      </c>
      <c r="AG1204" s="12" t="str">
        <f t="shared" si="154"/>
        <v>police/sheriff
policy/committee/system creation</v>
      </c>
      <c r="AH1204" s="12">
        <v>4.0</v>
      </c>
      <c r="AI1204" s="12" t="str">
        <f t="shared" si="155"/>
        <v>Other</v>
      </c>
      <c r="AJ1204" s="12" t="str">
        <f t="shared" si="156"/>
        <v>other</v>
      </c>
      <c r="AK1204" s="22" t="str">
        <f t="shared" si="157"/>
        <v>letters/statements, letters/statements, clean up/cover up, policy/committee/system creation</v>
      </c>
      <c r="AL1204" s="23" t="str">
        <f t="shared" si="158"/>
        <v>mayor/council member, police/sheriff, parks department, police/sheriff</v>
      </c>
      <c r="AM1204" s="1" t="str">
        <f t="shared" si="159"/>
        <v/>
      </c>
      <c r="AN1204" s="2" t="b">
        <f t="shared" si="160"/>
        <v>0</v>
      </c>
      <c r="AO1204" s="1" t="b">
        <f t="shared" si="161"/>
        <v>1</v>
      </c>
      <c r="AP1204" s="1" t="str">
        <f t="shared" si="162"/>
        <v>letters/statements</v>
      </c>
      <c r="AQ1204" s="1" t="b">
        <f t="shared" si="163"/>
        <v>0</v>
      </c>
      <c r="AR1204" s="1" t="b">
        <f t="shared" si="164"/>
        <v>1</v>
      </c>
      <c r="AS1204" s="1" t="b">
        <f t="shared" si="165"/>
        <v>1</v>
      </c>
      <c r="AT1204" s="1" t="str">
        <f t="shared" si="166"/>
        <v>parks department</v>
      </c>
      <c r="AU1204" s="1" t="b">
        <f t="shared" si="167"/>
        <v>0</v>
      </c>
      <c r="AV1204" s="1" t="b">
        <f t="shared" si="168"/>
        <v>0</v>
      </c>
      <c r="AW1204" s="1" t="str">
        <f t="shared" si="169"/>
        <v>None</v>
      </c>
      <c r="AX1204" s="1" t="b">
        <f t="shared" si="170"/>
        <v>1</v>
      </c>
      <c r="AY1204" s="1" t="b">
        <f t="shared" si="171"/>
        <v>0</v>
      </c>
      <c r="AZ1204" s="1" t="b">
        <f t="shared" si="172"/>
        <v>0</v>
      </c>
      <c r="BA1204" s="1" t="b">
        <f t="shared" si="173"/>
        <v>1</v>
      </c>
      <c r="BB1204" s="1" t="b">
        <f t="shared" si="174"/>
        <v>1</v>
      </c>
    </row>
    <row r="1205">
      <c r="A1205" s="51" t="s">
        <v>5018</v>
      </c>
      <c r="B1205" s="52">
        <v>43734.0</v>
      </c>
      <c r="C1205" s="53" t="s">
        <v>5019</v>
      </c>
      <c r="D1205" s="54" t="s">
        <v>138</v>
      </c>
      <c r="E1205" s="54" t="s">
        <v>53</v>
      </c>
      <c r="F1205" s="18" t="s">
        <v>54</v>
      </c>
      <c r="G1205" s="6"/>
      <c r="H1205" s="6"/>
      <c r="I1205" s="54"/>
      <c r="J1205" s="14"/>
      <c r="K1205" s="19" t="s">
        <v>83</v>
      </c>
      <c r="L1205" s="54" t="s">
        <v>59</v>
      </c>
      <c r="M1205" s="54" t="s">
        <v>84</v>
      </c>
      <c r="N1205" s="54" t="s">
        <v>1381</v>
      </c>
      <c r="O1205" s="54" t="s">
        <v>3070</v>
      </c>
      <c r="P1205" s="53"/>
      <c r="Q1205" s="53"/>
      <c r="R1205" s="56"/>
      <c r="S1205" s="56"/>
      <c r="T1205" s="177" t="s">
        <v>2495</v>
      </c>
      <c r="U1205" s="53"/>
      <c r="V1205" s="53" t="s">
        <v>70</v>
      </c>
      <c r="W1205" s="53" t="s">
        <v>71</v>
      </c>
      <c r="X1205" s="5" t="str">
        <f t="shared" si="151"/>
        <v>police/sheriff
other</v>
      </c>
      <c r="Y1205" s="53"/>
      <c r="Z1205" s="53"/>
      <c r="AA1205" s="5" t="str">
        <f t="shared" si="152"/>
        <v>
</v>
      </c>
      <c r="AB1205" s="53"/>
      <c r="AC1205" s="53"/>
      <c r="AD1205" s="5" t="str">
        <f t="shared" si="153"/>
        <v>
</v>
      </c>
      <c r="AE1205" s="53"/>
      <c r="AF1205" s="53"/>
      <c r="AG1205" s="12" t="str">
        <f t="shared" si="154"/>
        <v>
</v>
      </c>
      <c r="AH1205" s="12">
        <v>1.0</v>
      </c>
      <c r="AI1205" s="12" t="str">
        <f t="shared" si="155"/>
        <v>Vandalism</v>
      </c>
      <c r="AJ1205" s="12" t="str">
        <f t="shared" si="156"/>
        <v>vandalism</v>
      </c>
      <c r="AK1205" s="22" t="str">
        <f t="shared" si="157"/>
        <v>other</v>
      </c>
      <c r="AL1205" s="23" t="str">
        <f t="shared" si="158"/>
        <v>other</v>
      </c>
      <c r="AM1205" s="1" t="str">
        <f t="shared" si="159"/>
        <v/>
      </c>
      <c r="AN1205" s="2" t="b">
        <f t="shared" si="160"/>
        <v>0</v>
      </c>
      <c r="AO1205" s="1" t="b">
        <f t="shared" si="161"/>
        <v>1</v>
      </c>
      <c r="AP1205" s="1" t="str">
        <f t="shared" si="162"/>
        <v>other</v>
      </c>
      <c r="AQ1205" s="1" t="b">
        <f t="shared" si="163"/>
        <v>0</v>
      </c>
      <c r="AR1205" s="1" t="b">
        <f t="shared" si="164"/>
        <v>0</v>
      </c>
      <c r="AS1205" s="1" t="b">
        <f t="shared" si="165"/>
        <v>0</v>
      </c>
      <c r="AT1205" s="1" t="str">
        <f t="shared" si="166"/>
        <v>None</v>
      </c>
      <c r="AU1205" s="1" t="b">
        <f t="shared" si="167"/>
        <v>0</v>
      </c>
      <c r="AV1205" s="1" t="b">
        <f t="shared" si="168"/>
        <v>1</v>
      </c>
      <c r="AW1205" s="1" t="str">
        <f t="shared" si="169"/>
        <v>police/sheriff</v>
      </c>
      <c r="AX1205" s="1" t="b">
        <f t="shared" si="170"/>
        <v>0</v>
      </c>
      <c r="AY1205" s="1" t="b">
        <f t="shared" si="171"/>
        <v>0</v>
      </c>
      <c r="AZ1205" s="1" t="b">
        <f t="shared" si="172"/>
        <v>0</v>
      </c>
      <c r="BA1205" s="1" t="b">
        <f t="shared" si="173"/>
        <v>0</v>
      </c>
      <c r="BB1205" s="1" t="b">
        <f t="shared" si="174"/>
        <v>1</v>
      </c>
    </row>
    <row r="1206">
      <c r="A1206" s="62" t="s">
        <v>5020</v>
      </c>
      <c r="B1206" s="17">
        <v>43751.0</v>
      </c>
      <c r="C1206" s="4" t="s">
        <v>4948</v>
      </c>
      <c r="D1206" s="3" t="s">
        <v>114</v>
      </c>
      <c r="E1206" s="3" t="s">
        <v>53</v>
      </c>
      <c r="F1206" s="18" t="s">
        <v>607</v>
      </c>
      <c r="G1206" s="6" t="s">
        <v>157</v>
      </c>
      <c r="H1206" s="6" t="s">
        <v>54</v>
      </c>
      <c r="I1206" s="3"/>
      <c r="J1206" s="14"/>
      <c r="K1206" s="19" t="s">
        <v>83</v>
      </c>
      <c r="L1206" s="3" t="s">
        <v>59</v>
      </c>
      <c r="M1206" s="3" t="s">
        <v>84</v>
      </c>
      <c r="N1206" s="3" t="s">
        <v>1381</v>
      </c>
      <c r="O1206" s="3" t="s">
        <v>366</v>
      </c>
      <c r="P1206" s="269" t="s">
        <v>5021</v>
      </c>
      <c r="Q1206" s="4"/>
      <c r="R1206" s="56"/>
      <c r="S1206" s="4" t="s">
        <v>126</v>
      </c>
      <c r="T1206" s="178" t="s">
        <v>5022</v>
      </c>
      <c r="U1206" s="4" t="s">
        <v>4951</v>
      </c>
      <c r="V1206" s="4" t="s">
        <v>70</v>
      </c>
      <c r="W1206" s="4" t="s">
        <v>71</v>
      </c>
      <c r="X1206" s="5" t="str">
        <f t="shared" si="151"/>
        <v>police/sheriff
other</v>
      </c>
      <c r="Y1206" s="4" t="s">
        <v>78</v>
      </c>
      <c r="Z1206" s="4" t="s">
        <v>69</v>
      </c>
      <c r="AA1206" s="5" t="str">
        <f t="shared" si="152"/>
        <v>parks department
clean up/cover up</v>
      </c>
      <c r="AB1206" s="53"/>
      <c r="AC1206" s="53"/>
      <c r="AD1206" s="5" t="str">
        <f t="shared" si="153"/>
        <v>
</v>
      </c>
      <c r="AE1206" s="53"/>
      <c r="AF1206" s="53"/>
      <c r="AG1206" s="12" t="str">
        <f t="shared" si="154"/>
        <v>
</v>
      </c>
      <c r="AH1206" s="12">
        <v>2.0</v>
      </c>
      <c r="AI1206" s="12" t="str">
        <f t="shared" si="155"/>
        <v>Symbol</v>
      </c>
      <c r="AJ1206" s="12" t="str">
        <f t="shared" si="156"/>
        <v>vandalism</v>
      </c>
      <c r="AK1206" s="22" t="str">
        <f t="shared" si="157"/>
        <v>other, clean up/cover up</v>
      </c>
      <c r="AL1206" s="23" t="str">
        <f t="shared" si="158"/>
        <v>police/sheriff, parks department</v>
      </c>
      <c r="AM1206" s="1" t="str">
        <f t="shared" si="159"/>
        <v/>
      </c>
      <c r="AN1206" s="2" t="b">
        <f t="shared" si="160"/>
        <v>0</v>
      </c>
      <c r="AO1206" s="1" t="b">
        <f t="shared" si="161"/>
        <v>1</v>
      </c>
      <c r="AP1206" s="1" t="str">
        <f t="shared" si="162"/>
        <v>other</v>
      </c>
      <c r="AQ1206" s="1" t="b">
        <f t="shared" si="163"/>
        <v>0</v>
      </c>
      <c r="AR1206" s="1" t="b">
        <f t="shared" si="164"/>
        <v>0</v>
      </c>
      <c r="AS1206" s="1" t="b">
        <f t="shared" si="165"/>
        <v>1</v>
      </c>
      <c r="AT1206" s="1" t="str">
        <f t="shared" si="166"/>
        <v>parks department</v>
      </c>
      <c r="AU1206" s="1" t="b">
        <f t="shared" si="167"/>
        <v>0</v>
      </c>
      <c r="AV1206" s="1" t="b">
        <f t="shared" si="168"/>
        <v>1</v>
      </c>
      <c r="AW1206" s="1" t="str">
        <f t="shared" si="169"/>
        <v>police/sheriff</v>
      </c>
      <c r="AX1206" s="1" t="b">
        <f t="shared" si="170"/>
        <v>0</v>
      </c>
      <c r="AY1206" s="1" t="b">
        <f t="shared" si="171"/>
        <v>0</v>
      </c>
      <c r="AZ1206" s="1" t="b">
        <f t="shared" si="172"/>
        <v>0</v>
      </c>
      <c r="BA1206" s="1" t="b">
        <f t="shared" si="173"/>
        <v>0</v>
      </c>
      <c r="BB1206" s="1" t="b">
        <f t="shared" si="174"/>
        <v>1</v>
      </c>
    </row>
    <row r="1207">
      <c r="A1207" s="62" t="s">
        <v>5023</v>
      </c>
      <c r="B1207" s="17">
        <v>43759.0</v>
      </c>
      <c r="C1207" s="4" t="s">
        <v>5024</v>
      </c>
      <c r="D1207" s="3" t="s">
        <v>995</v>
      </c>
      <c r="E1207" s="3" t="s">
        <v>53</v>
      </c>
      <c r="F1207" s="18" t="s">
        <v>3025</v>
      </c>
      <c r="G1207" s="6"/>
      <c r="H1207" s="6"/>
      <c r="I1207" s="3"/>
      <c r="J1207" s="14"/>
      <c r="K1207" s="19" t="s">
        <v>83</v>
      </c>
      <c r="L1207" s="3" t="s">
        <v>59</v>
      </c>
      <c r="M1207" s="3" t="s">
        <v>5025</v>
      </c>
      <c r="N1207" s="3" t="s">
        <v>1381</v>
      </c>
      <c r="O1207" s="3" t="s">
        <v>213</v>
      </c>
      <c r="P1207" s="269" t="s">
        <v>5026</v>
      </c>
      <c r="Q1207" s="4"/>
      <c r="R1207" s="56"/>
      <c r="S1207" s="56"/>
      <c r="T1207" s="65" t="s">
        <v>5027</v>
      </c>
      <c r="U1207" s="4"/>
      <c r="V1207" s="4" t="s">
        <v>70</v>
      </c>
      <c r="W1207" s="4" t="s">
        <v>71</v>
      </c>
      <c r="X1207" s="5" t="str">
        <f t="shared" si="151"/>
        <v>police/sheriff
other</v>
      </c>
      <c r="Y1207" s="4" t="s">
        <v>78</v>
      </c>
      <c r="Z1207" s="4" t="s">
        <v>69</v>
      </c>
      <c r="AA1207" s="5" t="str">
        <f t="shared" si="152"/>
        <v>parks department
clean up/cover up</v>
      </c>
      <c r="AB1207" s="53"/>
      <c r="AC1207" s="53"/>
      <c r="AD1207" s="5" t="str">
        <f t="shared" si="153"/>
        <v>
</v>
      </c>
      <c r="AE1207" s="53"/>
      <c r="AF1207" s="53"/>
      <c r="AG1207" s="12" t="str">
        <f t="shared" si="154"/>
        <v>
</v>
      </c>
      <c r="AH1207" s="12">
        <v>2.0</v>
      </c>
      <c r="AI1207" s="12" t="str">
        <f t="shared" si="155"/>
        <v>Symbol</v>
      </c>
      <c r="AJ1207" s="12" t="str">
        <f t="shared" si="156"/>
        <v>other</v>
      </c>
      <c r="AK1207" s="22" t="str">
        <f t="shared" si="157"/>
        <v>other, clean up/cover up</v>
      </c>
      <c r="AL1207" s="23" t="str">
        <f t="shared" si="158"/>
        <v>police/sheriff, parks department</v>
      </c>
      <c r="AM1207" s="1" t="str">
        <f t="shared" si="159"/>
        <v/>
      </c>
      <c r="AN1207" s="2" t="b">
        <f t="shared" si="160"/>
        <v>0</v>
      </c>
      <c r="AO1207" s="1" t="b">
        <f t="shared" si="161"/>
        <v>1</v>
      </c>
      <c r="AP1207" s="1" t="str">
        <f t="shared" si="162"/>
        <v>other</v>
      </c>
      <c r="AQ1207" s="1" t="b">
        <f t="shared" si="163"/>
        <v>0</v>
      </c>
      <c r="AR1207" s="1" t="b">
        <f t="shared" si="164"/>
        <v>0</v>
      </c>
      <c r="AS1207" s="1" t="b">
        <f t="shared" si="165"/>
        <v>1</v>
      </c>
      <c r="AT1207" s="1" t="str">
        <f t="shared" si="166"/>
        <v>parks department</v>
      </c>
      <c r="AU1207" s="1" t="b">
        <f t="shared" si="167"/>
        <v>0</v>
      </c>
      <c r="AV1207" s="1" t="b">
        <f t="shared" si="168"/>
        <v>1</v>
      </c>
      <c r="AW1207" s="1" t="str">
        <f t="shared" si="169"/>
        <v>police/sheriff</v>
      </c>
      <c r="AX1207" s="1" t="b">
        <f t="shared" si="170"/>
        <v>0</v>
      </c>
      <c r="AY1207" s="1" t="b">
        <f t="shared" si="171"/>
        <v>0</v>
      </c>
      <c r="AZ1207" s="1" t="b">
        <f t="shared" si="172"/>
        <v>0</v>
      </c>
      <c r="BA1207" s="1" t="b">
        <f t="shared" si="173"/>
        <v>0</v>
      </c>
      <c r="BB1207" s="1" t="b">
        <f t="shared" si="174"/>
        <v>1</v>
      </c>
    </row>
    <row r="1208">
      <c r="A1208" s="62" t="s">
        <v>5028</v>
      </c>
      <c r="B1208" s="17">
        <v>43768.0</v>
      </c>
      <c r="C1208" s="4" t="s">
        <v>3243</v>
      </c>
      <c r="D1208" s="3" t="s">
        <v>333</v>
      </c>
      <c r="E1208" s="3" t="s">
        <v>53</v>
      </c>
      <c r="F1208" s="18" t="s">
        <v>55</v>
      </c>
      <c r="G1208" s="6" t="s">
        <v>5029</v>
      </c>
      <c r="H1208" s="6"/>
      <c r="I1208" s="3"/>
      <c r="J1208" s="14"/>
      <c r="K1208" s="19" t="s">
        <v>83</v>
      </c>
      <c r="L1208" s="3" t="s">
        <v>59</v>
      </c>
      <c r="M1208" s="3" t="s">
        <v>84</v>
      </c>
      <c r="N1208" s="3" t="s">
        <v>1381</v>
      </c>
      <c r="O1208" s="3" t="s">
        <v>242</v>
      </c>
      <c r="P1208" s="4"/>
      <c r="Q1208" s="4"/>
      <c r="R1208" s="56"/>
      <c r="S1208" s="56"/>
      <c r="T1208" s="230" t="s">
        <v>5030</v>
      </c>
      <c r="U1208" s="4" t="s">
        <v>5031</v>
      </c>
      <c r="V1208" s="4" t="s">
        <v>163</v>
      </c>
      <c r="W1208" s="4" t="s">
        <v>111</v>
      </c>
      <c r="X1208" s="5" t="str">
        <f t="shared" si="151"/>
        <v>religious leaders
letters/statements</v>
      </c>
      <c r="Y1208" s="4" t="s">
        <v>70</v>
      </c>
      <c r="Z1208" s="4" t="s">
        <v>69</v>
      </c>
      <c r="AA1208" s="5" t="str">
        <f t="shared" si="152"/>
        <v>police/sheriff
clean up/cover up</v>
      </c>
      <c r="AB1208" s="4" t="s">
        <v>70</v>
      </c>
      <c r="AC1208" s="4" t="s">
        <v>71</v>
      </c>
      <c r="AD1208" s="5" t="str">
        <f t="shared" si="153"/>
        <v>police/sheriff
other</v>
      </c>
      <c r="AE1208" s="53"/>
      <c r="AF1208" s="53"/>
      <c r="AG1208" s="12" t="str">
        <f t="shared" si="154"/>
        <v>
</v>
      </c>
      <c r="AH1208" s="12">
        <v>3.0</v>
      </c>
      <c r="AI1208" s="12" t="str">
        <f t="shared" si="155"/>
        <v>Graffiti</v>
      </c>
      <c r="AJ1208" s="12" t="str">
        <f t="shared" si="156"/>
        <v>graffiti</v>
      </c>
      <c r="AK1208" s="22" t="str">
        <f t="shared" si="157"/>
        <v>letters/statements, clean up/cover up, other</v>
      </c>
      <c r="AL1208" s="23" t="str">
        <f t="shared" si="158"/>
        <v>religious leaders, police/sheriff, police/sheriff</v>
      </c>
      <c r="AM1208" s="1" t="str">
        <f t="shared" si="159"/>
        <v/>
      </c>
      <c r="AN1208" s="2" t="b">
        <f t="shared" si="160"/>
        <v>0</v>
      </c>
      <c r="AO1208" s="1" t="b">
        <f t="shared" si="161"/>
        <v>1</v>
      </c>
      <c r="AP1208" s="1" t="str">
        <f t="shared" si="162"/>
        <v>clean up/cover up</v>
      </c>
      <c r="AQ1208" s="1" t="b">
        <f t="shared" si="163"/>
        <v>1</v>
      </c>
      <c r="AR1208" s="1" t="b">
        <f t="shared" si="164"/>
        <v>1</v>
      </c>
      <c r="AS1208" s="1" t="b">
        <f t="shared" si="165"/>
        <v>1</v>
      </c>
      <c r="AT1208" s="1" t="str">
        <f t="shared" si="166"/>
        <v>police/sheriff</v>
      </c>
      <c r="AU1208" s="1" t="b">
        <f t="shared" si="167"/>
        <v>0</v>
      </c>
      <c r="AV1208" s="1" t="b">
        <f t="shared" si="168"/>
        <v>1</v>
      </c>
      <c r="AW1208" s="1" t="str">
        <f t="shared" si="169"/>
        <v>police/sheriff</v>
      </c>
      <c r="AX1208" s="1" t="b">
        <f t="shared" si="170"/>
        <v>0</v>
      </c>
      <c r="AY1208" s="1" t="b">
        <f t="shared" si="171"/>
        <v>0</v>
      </c>
      <c r="AZ1208" s="1" t="b">
        <f t="shared" si="172"/>
        <v>0</v>
      </c>
      <c r="BA1208" s="1" t="b">
        <f t="shared" si="173"/>
        <v>0</v>
      </c>
      <c r="BB1208" s="1" t="b">
        <f t="shared" si="174"/>
        <v>1</v>
      </c>
    </row>
    <row r="1209">
      <c r="A1209" s="40" t="s">
        <v>5032</v>
      </c>
      <c r="B1209" s="41">
        <v>43774.0</v>
      </c>
      <c r="C1209" s="5" t="s">
        <v>5033</v>
      </c>
      <c r="D1209" s="5" t="s">
        <v>52</v>
      </c>
      <c r="E1209" s="5" t="s">
        <v>53</v>
      </c>
      <c r="F1209" s="18" t="s">
        <v>54</v>
      </c>
      <c r="G1209" s="6"/>
      <c r="H1209" s="6"/>
      <c r="I1209" s="12"/>
      <c r="J1209" s="60" t="s">
        <v>57</v>
      </c>
      <c r="K1209" s="19" t="s">
        <v>83</v>
      </c>
      <c r="L1209" s="3" t="s">
        <v>59</v>
      </c>
      <c r="M1209" s="5" t="s">
        <v>84</v>
      </c>
      <c r="N1209" s="5" t="s">
        <v>1381</v>
      </c>
      <c r="O1209" s="3" t="s">
        <v>3325</v>
      </c>
      <c r="P1209" s="5"/>
      <c r="Q1209" s="12"/>
      <c r="R1209" s="56"/>
      <c r="S1209" s="12"/>
      <c r="T1209" s="65" t="s">
        <v>5034</v>
      </c>
      <c r="U1209" s="5" t="s">
        <v>5035</v>
      </c>
      <c r="V1209" s="5" t="s">
        <v>70</v>
      </c>
      <c r="W1209" s="5" t="s">
        <v>71</v>
      </c>
      <c r="X1209" s="5" t="str">
        <f t="shared" si="151"/>
        <v>police/sheriff
other</v>
      </c>
      <c r="Y1209" s="5"/>
      <c r="Z1209" s="5"/>
      <c r="AA1209" s="5" t="str">
        <f t="shared" si="152"/>
        <v>
</v>
      </c>
      <c r="AB1209" s="5"/>
      <c r="AC1209" s="5"/>
      <c r="AD1209" s="5" t="str">
        <f t="shared" si="153"/>
        <v>
</v>
      </c>
      <c r="AE1209" s="5"/>
      <c r="AF1209" s="5"/>
      <c r="AG1209" s="12" t="str">
        <f t="shared" si="154"/>
        <v>
</v>
      </c>
      <c r="AH1209" s="12">
        <v>1.0</v>
      </c>
      <c r="AI1209" s="12" t="str">
        <f t="shared" si="155"/>
        <v>Vandalism</v>
      </c>
      <c r="AJ1209" s="12" t="str">
        <f t="shared" si="156"/>
        <v>vandalism</v>
      </c>
      <c r="AK1209" s="22" t="str">
        <f t="shared" si="157"/>
        <v>other</v>
      </c>
      <c r="AL1209" s="23" t="str">
        <f t="shared" si="158"/>
        <v>other</v>
      </c>
      <c r="AM1209" s="1" t="str">
        <f t="shared" si="159"/>
        <v/>
      </c>
      <c r="AN1209" s="2" t="b">
        <f t="shared" si="160"/>
        <v>0</v>
      </c>
      <c r="AO1209" s="1" t="b">
        <f t="shared" si="161"/>
        <v>1</v>
      </c>
      <c r="AP1209" s="1" t="str">
        <f t="shared" si="162"/>
        <v>other</v>
      </c>
      <c r="AQ1209" s="1" t="b">
        <f t="shared" si="163"/>
        <v>0</v>
      </c>
      <c r="AR1209" s="1" t="b">
        <f t="shared" si="164"/>
        <v>0</v>
      </c>
      <c r="AS1209" s="1" t="b">
        <f t="shared" si="165"/>
        <v>0</v>
      </c>
      <c r="AT1209" s="1" t="str">
        <f t="shared" si="166"/>
        <v>None</v>
      </c>
      <c r="AU1209" s="1" t="b">
        <f t="shared" si="167"/>
        <v>0</v>
      </c>
      <c r="AV1209" s="1" t="b">
        <f t="shared" si="168"/>
        <v>1</v>
      </c>
      <c r="AW1209" s="1" t="str">
        <f t="shared" si="169"/>
        <v>police/sheriff</v>
      </c>
      <c r="AX1209" s="1" t="b">
        <f t="shared" si="170"/>
        <v>0</v>
      </c>
      <c r="AY1209" s="1" t="b">
        <f t="shared" si="171"/>
        <v>0</v>
      </c>
      <c r="AZ1209" s="1" t="b">
        <f t="shared" si="172"/>
        <v>0</v>
      </c>
      <c r="BA1209" s="1" t="b">
        <f t="shared" si="173"/>
        <v>0</v>
      </c>
      <c r="BB1209" s="1" t="b">
        <f t="shared" si="174"/>
        <v>1</v>
      </c>
    </row>
    <row r="1210">
      <c r="A1210" s="40" t="s">
        <v>5036</v>
      </c>
      <c r="B1210" s="41">
        <v>43776.0</v>
      </c>
      <c r="C1210" s="5" t="s">
        <v>1421</v>
      </c>
      <c r="D1210" s="5" t="s">
        <v>114</v>
      </c>
      <c r="E1210" s="5" t="s">
        <v>53</v>
      </c>
      <c r="F1210" s="6" t="s">
        <v>881</v>
      </c>
      <c r="G1210" s="18"/>
      <c r="H1210" s="18"/>
      <c r="I1210" s="12"/>
      <c r="J1210" s="8"/>
      <c r="K1210" s="19" t="s">
        <v>83</v>
      </c>
      <c r="L1210" s="5" t="s">
        <v>146</v>
      </c>
      <c r="M1210" s="5" t="s">
        <v>84</v>
      </c>
      <c r="N1210" s="5" t="s">
        <v>1381</v>
      </c>
      <c r="O1210" s="3" t="s">
        <v>187</v>
      </c>
      <c r="P1210" s="5"/>
      <c r="Q1210" s="90" t="s">
        <v>134</v>
      </c>
      <c r="R1210" s="21"/>
      <c r="S1210" s="12"/>
      <c r="T1210" s="185" t="s">
        <v>5037</v>
      </c>
      <c r="U1210" s="5" t="s">
        <v>5038</v>
      </c>
      <c r="V1210" s="5" t="s">
        <v>70</v>
      </c>
      <c r="W1210" s="5" t="s">
        <v>71</v>
      </c>
      <c r="X1210" s="5" t="str">
        <f t="shared" si="151"/>
        <v>police/sheriff
other</v>
      </c>
      <c r="Y1210" s="5"/>
      <c r="Z1210" s="5"/>
      <c r="AA1210" s="5" t="str">
        <f t="shared" si="152"/>
        <v>
</v>
      </c>
      <c r="AB1210" s="5"/>
      <c r="AC1210" s="5"/>
      <c r="AD1210" s="5" t="str">
        <f t="shared" si="153"/>
        <v>
</v>
      </c>
      <c r="AE1210" s="5"/>
      <c r="AF1210" s="5"/>
      <c r="AG1210" s="12" t="str">
        <f t="shared" si="154"/>
        <v>
</v>
      </c>
      <c r="AH1210" s="12">
        <v>1.0</v>
      </c>
      <c r="AI1210" s="12" t="str">
        <f t="shared" si="155"/>
        <v>Symbol</v>
      </c>
      <c r="AJ1210" s="12" t="str">
        <f t="shared" si="156"/>
        <v>other</v>
      </c>
      <c r="AK1210" s="22" t="str">
        <f t="shared" si="157"/>
        <v>other</v>
      </c>
      <c r="AL1210" s="39" t="str">
        <f t="shared" si="158"/>
        <v>other</v>
      </c>
      <c r="AM1210" s="1" t="str">
        <f t="shared" si="159"/>
        <v>Jewish Community</v>
      </c>
      <c r="AN1210" s="2" t="b">
        <f t="shared" si="160"/>
        <v>0</v>
      </c>
      <c r="AO1210" s="1" t="b">
        <f t="shared" si="161"/>
        <v>1</v>
      </c>
      <c r="AP1210" s="1" t="str">
        <f t="shared" si="162"/>
        <v>other</v>
      </c>
      <c r="AQ1210" s="1" t="b">
        <f t="shared" si="163"/>
        <v>0</v>
      </c>
      <c r="AR1210" s="1" t="b">
        <f t="shared" si="164"/>
        <v>0</v>
      </c>
      <c r="AS1210" s="1" t="b">
        <f t="shared" si="165"/>
        <v>0</v>
      </c>
      <c r="AT1210" s="1" t="str">
        <f t="shared" si="166"/>
        <v>None</v>
      </c>
      <c r="AU1210" s="1" t="b">
        <f t="shared" si="167"/>
        <v>0</v>
      </c>
      <c r="AV1210" s="1" t="b">
        <f t="shared" si="168"/>
        <v>1</v>
      </c>
      <c r="AW1210" s="1" t="str">
        <f t="shared" si="169"/>
        <v>police/sheriff</v>
      </c>
      <c r="AX1210" s="1" t="b">
        <f t="shared" si="170"/>
        <v>0</v>
      </c>
      <c r="AY1210" s="1" t="b">
        <f t="shared" si="171"/>
        <v>0</v>
      </c>
      <c r="AZ1210" s="1" t="b">
        <f t="shared" si="172"/>
        <v>0</v>
      </c>
      <c r="BA1210" s="1" t="b">
        <f t="shared" si="173"/>
        <v>0</v>
      </c>
      <c r="BB1210" s="1" t="b">
        <f t="shared" si="174"/>
        <v>1</v>
      </c>
    </row>
    <row r="1211">
      <c r="A1211" s="59" t="s">
        <v>5039</v>
      </c>
      <c r="B1211" s="181">
        <v>43787.0</v>
      </c>
      <c r="C1211" s="4" t="s">
        <v>3287</v>
      </c>
      <c r="D1211" s="4" t="s">
        <v>52</v>
      </c>
      <c r="E1211" s="4" t="s">
        <v>1103</v>
      </c>
      <c r="F1211" s="18" t="s">
        <v>1529</v>
      </c>
      <c r="G1211" s="6" t="s">
        <v>5040</v>
      </c>
      <c r="H1211" s="6"/>
      <c r="I1211" s="4"/>
      <c r="J1211" s="14"/>
      <c r="K1211" s="19" t="s">
        <v>83</v>
      </c>
      <c r="L1211" s="3" t="s">
        <v>59</v>
      </c>
      <c r="M1211" s="4" t="s">
        <v>5041</v>
      </c>
      <c r="N1211" s="4" t="s">
        <v>1381</v>
      </c>
      <c r="O1211" s="4" t="s">
        <v>4273</v>
      </c>
      <c r="P1211" s="183"/>
      <c r="Q1211" s="4"/>
      <c r="R1211" s="12"/>
      <c r="S1211" s="56"/>
      <c r="T1211" s="65" t="s">
        <v>5042</v>
      </c>
      <c r="U1211" s="4"/>
      <c r="V1211" s="4" t="s">
        <v>109</v>
      </c>
      <c r="W1211" s="4" t="s">
        <v>111</v>
      </c>
      <c r="X1211" s="5" t="str">
        <f t="shared" si="151"/>
        <v>mayor/council member
letters/statements</v>
      </c>
      <c r="Y1211" s="4" t="s">
        <v>70</v>
      </c>
      <c r="Z1211" s="4" t="s">
        <v>71</v>
      </c>
      <c r="AA1211" s="5" t="str">
        <f t="shared" si="152"/>
        <v>police/sheriff
other</v>
      </c>
      <c r="AB1211" s="53"/>
      <c r="AC1211" s="53"/>
      <c r="AD1211" s="5" t="str">
        <f t="shared" si="153"/>
        <v>
</v>
      </c>
      <c r="AE1211" s="53"/>
      <c r="AF1211" s="53"/>
      <c r="AG1211" s="12" t="str">
        <f t="shared" si="154"/>
        <v>
</v>
      </c>
      <c r="AH1211" s="12">
        <v>2.0</v>
      </c>
      <c r="AI1211" s="12" t="str">
        <f t="shared" si="155"/>
        <v>Vandalism</v>
      </c>
      <c r="AJ1211" s="12" t="str">
        <f t="shared" si="156"/>
        <v>vandalism</v>
      </c>
      <c r="AK1211" s="22" t="str">
        <f t="shared" si="157"/>
        <v>letters/statements, other</v>
      </c>
      <c r="AL1211" s="23" t="str">
        <f t="shared" si="158"/>
        <v>mayor/council member, police/sheriff</v>
      </c>
      <c r="AM1211" s="1" t="str">
        <f t="shared" si="159"/>
        <v/>
      </c>
      <c r="AN1211" s="2" t="b">
        <f t="shared" si="160"/>
        <v>0</v>
      </c>
      <c r="AO1211" s="1" t="b">
        <f t="shared" si="161"/>
        <v>1</v>
      </c>
      <c r="AP1211" s="1" t="str">
        <f t="shared" si="162"/>
        <v>other</v>
      </c>
      <c r="AQ1211" s="1" t="b">
        <f t="shared" si="163"/>
        <v>0</v>
      </c>
      <c r="AR1211" s="1" t="b">
        <f t="shared" si="164"/>
        <v>1</v>
      </c>
      <c r="AS1211" s="1" t="b">
        <f t="shared" si="165"/>
        <v>0</v>
      </c>
      <c r="AT1211" s="1" t="str">
        <f t="shared" si="166"/>
        <v>None</v>
      </c>
      <c r="AU1211" s="1" t="b">
        <f t="shared" si="167"/>
        <v>0</v>
      </c>
      <c r="AV1211" s="1" t="b">
        <f t="shared" si="168"/>
        <v>1</v>
      </c>
      <c r="AW1211" s="1" t="str">
        <f t="shared" si="169"/>
        <v>police/sheriff</v>
      </c>
      <c r="AX1211" s="1" t="b">
        <f t="shared" si="170"/>
        <v>0</v>
      </c>
      <c r="AY1211" s="1" t="b">
        <f t="shared" si="171"/>
        <v>0</v>
      </c>
      <c r="AZ1211" s="1" t="b">
        <f t="shared" si="172"/>
        <v>0</v>
      </c>
      <c r="BA1211" s="1" t="b">
        <f t="shared" si="173"/>
        <v>0</v>
      </c>
      <c r="BB1211" s="1" t="b">
        <f t="shared" si="174"/>
        <v>1</v>
      </c>
    </row>
    <row r="1212">
      <c r="A1212" s="59" t="s">
        <v>5039</v>
      </c>
      <c r="B1212" s="181">
        <v>43787.0</v>
      </c>
      <c r="C1212" s="4" t="s">
        <v>5043</v>
      </c>
      <c r="D1212" s="4" t="s">
        <v>52</v>
      </c>
      <c r="E1212" s="4" t="s">
        <v>1103</v>
      </c>
      <c r="F1212" s="18" t="s">
        <v>1529</v>
      </c>
      <c r="G1212" s="6"/>
      <c r="H1212" s="6"/>
      <c r="I1212" s="4"/>
      <c r="J1212" s="14"/>
      <c r="K1212" s="19" t="s">
        <v>83</v>
      </c>
      <c r="L1212" s="3" t="s">
        <v>59</v>
      </c>
      <c r="M1212" s="4" t="s">
        <v>84</v>
      </c>
      <c r="N1212" s="4" t="s">
        <v>1381</v>
      </c>
      <c r="O1212" s="4" t="s">
        <v>213</v>
      </c>
      <c r="P1212" s="183"/>
      <c r="Q1212" s="4"/>
      <c r="R1212" s="12"/>
      <c r="S1212" s="56"/>
      <c r="T1212" s="65" t="s">
        <v>5044</v>
      </c>
      <c r="U1212" s="4"/>
      <c r="V1212" s="4" t="s">
        <v>109</v>
      </c>
      <c r="W1212" s="4" t="s">
        <v>111</v>
      </c>
      <c r="X1212" s="5" t="str">
        <f t="shared" si="151"/>
        <v>mayor/council member
letters/statements</v>
      </c>
      <c r="Y1212" s="4" t="s">
        <v>70</v>
      </c>
      <c r="Z1212" s="4" t="s">
        <v>71</v>
      </c>
      <c r="AA1212" s="5" t="str">
        <f t="shared" si="152"/>
        <v>police/sheriff
other</v>
      </c>
      <c r="AB1212" s="53"/>
      <c r="AC1212" s="53"/>
      <c r="AD1212" s="5" t="str">
        <f t="shared" si="153"/>
        <v>
</v>
      </c>
      <c r="AE1212" s="53"/>
      <c r="AF1212" s="53"/>
      <c r="AG1212" s="12" t="str">
        <f t="shared" si="154"/>
        <v>
</v>
      </c>
      <c r="AH1212" s="12">
        <v>2.0</v>
      </c>
      <c r="AI1212" s="12" t="str">
        <f t="shared" si="155"/>
        <v>Vandalism</v>
      </c>
      <c r="AJ1212" s="12" t="str">
        <f t="shared" si="156"/>
        <v>vandalism</v>
      </c>
      <c r="AK1212" s="22" t="str">
        <f t="shared" si="157"/>
        <v>letters/statements, other</v>
      </c>
      <c r="AL1212" s="23" t="str">
        <f t="shared" si="158"/>
        <v>mayor/council member, police/sheriff</v>
      </c>
      <c r="AM1212" s="1" t="str">
        <f t="shared" si="159"/>
        <v/>
      </c>
      <c r="AN1212" s="2" t="b">
        <f t="shared" si="160"/>
        <v>0</v>
      </c>
      <c r="AO1212" s="1" t="b">
        <f t="shared" si="161"/>
        <v>1</v>
      </c>
      <c r="AP1212" s="1" t="str">
        <f t="shared" si="162"/>
        <v>other</v>
      </c>
      <c r="AQ1212" s="1" t="b">
        <f t="shared" si="163"/>
        <v>0</v>
      </c>
      <c r="AR1212" s="1" t="b">
        <f t="shared" si="164"/>
        <v>1</v>
      </c>
      <c r="AS1212" s="1" t="b">
        <f t="shared" si="165"/>
        <v>0</v>
      </c>
      <c r="AT1212" s="1" t="str">
        <f t="shared" si="166"/>
        <v>None</v>
      </c>
      <c r="AU1212" s="1" t="b">
        <f t="shared" si="167"/>
        <v>0</v>
      </c>
      <c r="AV1212" s="1" t="b">
        <f t="shared" si="168"/>
        <v>1</v>
      </c>
      <c r="AW1212" s="1" t="str">
        <f t="shared" si="169"/>
        <v>police/sheriff</v>
      </c>
      <c r="AX1212" s="1" t="b">
        <f t="shared" si="170"/>
        <v>0</v>
      </c>
      <c r="AY1212" s="1" t="b">
        <f t="shared" si="171"/>
        <v>0</v>
      </c>
      <c r="AZ1212" s="1" t="b">
        <f t="shared" si="172"/>
        <v>0</v>
      </c>
      <c r="BA1212" s="1" t="b">
        <f t="shared" si="173"/>
        <v>0</v>
      </c>
      <c r="BB1212" s="1" t="b">
        <f t="shared" si="174"/>
        <v>1</v>
      </c>
    </row>
    <row r="1213">
      <c r="A1213" s="59" t="s">
        <v>5045</v>
      </c>
      <c r="B1213" s="181">
        <v>43790.0</v>
      </c>
      <c r="C1213" s="4" t="s">
        <v>5046</v>
      </c>
      <c r="D1213" s="4" t="s">
        <v>333</v>
      </c>
      <c r="E1213" s="4" t="s">
        <v>53</v>
      </c>
      <c r="F1213" s="18" t="s">
        <v>876</v>
      </c>
      <c r="G1213" s="6"/>
      <c r="H1213" s="6"/>
      <c r="I1213" s="4"/>
      <c r="J1213" s="14"/>
      <c r="K1213" s="19" t="s">
        <v>83</v>
      </c>
      <c r="L1213" s="4" t="s">
        <v>146</v>
      </c>
      <c r="M1213" s="4" t="s">
        <v>5047</v>
      </c>
      <c r="N1213" s="4" t="s">
        <v>1381</v>
      </c>
      <c r="O1213" s="4" t="s">
        <v>1330</v>
      </c>
      <c r="P1213" s="183"/>
      <c r="Q1213" s="4" t="s">
        <v>134</v>
      </c>
      <c r="R1213" s="21"/>
      <c r="S1213" s="56"/>
      <c r="T1213" s="65" t="s">
        <v>5048</v>
      </c>
      <c r="U1213" s="4" t="s">
        <v>5049</v>
      </c>
      <c r="V1213" s="4" t="s">
        <v>163</v>
      </c>
      <c r="W1213" s="4" t="s">
        <v>111</v>
      </c>
      <c r="X1213" s="5" t="str">
        <f t="shared" si="151"/>
        <v>religious leaders
letters/statements</v>
      </c>
      <c r="Y1213" s="4" t="s">
        <v>70</v>
      </c>
      <c r="Z1213" s="4" t="s">
        <v>71</v>
      </c>
      <c r="AA1213" s="5" t="str">
        <f t="shared" si="152"/>
        <v>police/sheriff
other</v>
      </c>
      <c r="AB1213" s="4" t="s">
        <v>109</v>
      </c>
      <c r="AC1213" s="4" t="s">
        <v>111</v>
      </c>
      <c r="AD1213" s="5" t="str">
        <f t="shared" si="153"/>
        <v>mayor/council member
letters/statements</v>
      </c>
      <c r="AE1213" s="53"/>
      <c r="AF1213" s="53"/>
      <c r="AG1213" s="12" t="str">
        <f t="shared" si="154"/>
        <v>
</v>
      </c>
      <c r="AH1213" s="12">
        <v>3.0</v>
      </c>
      <c r="AI1213" s="12" t="str">
        <f t="shared" si="155"/>
        <v>Symbol</v>
      </c>
      <c r="AJ1213" s="12" t="str">
        <f t="shared" si="156"/>
        <v>other</v>
      </c>
      <c r="AK1213" s="22" t="str">
        <f t="shared" si="157"/>
        <v>letters/statements, other, letters/statements</v>
      </c>
      <c r="AL1213" s="23" t="str">
        <f t="shared" si="158"/>
        <v>religious leaders, police/sheriff, mayor/council member</v>
      </c>
      <c r="AM1213" s="1" t="str">
        <f t="shared" si="159"/>
        <v>Jewish Community</v>
      </c>
      <c r="AN1213" s="2" t="b">
        <f t="shared" si="160"/>
        <v>0</v>
      </c>
      <c r="AO1213" s="1" t="b">
        <f t="shared" si="161"/>
        <v>1</v>
      </c>
      <c r="AP1213" s="1" t="str">
        <f t="shared" si="162"/>
        <v>other</v>
      </c>
      <c r="AQ1213" s="1" t="b">
        <f t="shared" si="163"/>
        <v>1</v>
      </c>
      <c r="AR1213" s="1" t="b">
        <f t="shared" si="164"/>
        <v>1</v>
      </c>
      <c r="AS1213" s="1" t="b">
        <f t="shared" si="165"/>
        <v>0</v>
      </c>
      <c r="AT1213" s="1" t="str">
        <f t="shared" si="166"/>
        <v>None</v>
      </c>
      <c r="AU1213" s="1" t="b">
        <f t="shared" si="167"/>
        <v>0</v>
      </c>
      <c r="AV1213" s="1" t="b">
        <f t="shared" si="168"/>
        <v>1</v>
      </c>
      <c r="AW1213" s="1" t="str">
        <f t="shared" si="169"/>
        <v>police/sheriff</v>
      </c>
      <c r="AX1213" s="1" t="b">
        <f t="shared" si="170"/>
        <v>0</v>
      </c>
      <c r="AY1213" s="1" t="b">
        <f t="shared" si="171"/>
        <v>0</v>
      </c>
      <c r="AZ1213" s="1" t="b">
        <f t="shared" si="172"/>
        <v>0</v>
      </c>
      <c r="BA1213" s="1" t="b">
        <f t="shared" si="173"/>
        <v>0</v>
      </c>
      <c r="BB1213" s="1" t="b">
        <f t="shared" si="174"/>
        <v>1</v>
      </c>
    </row>
    <row r="1214">
      <c r="A1214" s="70" t="s">
        <v>5050</v>
      </c>
      <c r="B1214" s="71">
        <v>43827.0</v>
      </c>
      <c r="C1214" s="5" t="s">
        <v>5051</v>
      </c>
      <c r="D1214" s="42" t="s">
        <v>150</v>
      </c>
      <c r="E1214" s="42" t="s">
        <v>53</v>
      </c>
      <c r="F1214" s="18" t="s">
        <v>54</v>
      </c>
      <c r="G1214" s="6"/>
      <c r="H1214" s="6"/>
      <c r="I1214" s="103"/>
      <c r="J1214" s="27"/>
      <c r="K1214" s="19" t="s">
        <v>83</v>
      </c>
      <c r="L1214" s="3" t="s">
        <v>59</v>
      </c>
      <c r="M1214" s="42" t="s">
        <v>5052</v>
      </c>
      <c r="N1214" s="42" t="s">
        <v>1381</v>
      </c>
      <c r="O1214" s="42" t="s">
        <v>160</v>
      </c>
      <c r="P1214" s="274" t="s">
        <v>5053</v>
      </c>
      <c r="Q1214" s="103"/>
      <c r="R1214" s="56"/>
      <c r="S1214" s="103"/>
      <c r="T1214" s="11" t="s">
        <v>3053</v>
      </c>
      <c r="U1214" s="42"/>
      <c r="V1214" s="42" t="s">
        <v>70</v>
      </c>
      <c r="W1214" s="42" t="s">
        <v>71</v>
      </c>
      <c r="X1214" s="5" t="str">
        <f t="shared" si="151"/>
        <v>police/sheriff
other</v>
      </c>
      <c r="Y1214" s="42"/>
      <c r="Z1214" s="42"/>
      <c r="AA1214" s="5" t="str">
        <f t="shared" si="152"/>
        <v>
</v>
      </c>
      <c r="AB1214" s="42"/>
      <c r="AC1214" s="42"/>
      <c r="AD1214" s="5" t="str">
        <f t="shared" si="153"/>
        <v>
</v>
      </c>
      <c r="AE1214" s="42"/>
      <c r="AF1214" s="42"/>
      <c r="AG1214" s="12" t="str">
        <f t="shared" si="154"/>
        <v>
</v>
      </c>
      <c r="AH1214" s="12">
        <v>1.0</v>
      </c>
      <c r="AI1214" s="12" t="str">
        <f t="shared" si="155"/>
        <v>Vandalism</v>
      </c>
      <c r="AJ1214" s="12" t="str">
        <f t="shared" si="156"/>
        <v>vandalism</v>
      </c>
      <c r="AK1214" s="22" t="str">
        <f t="shared" si="157"/>
        <v>other</v>
      </c>
      <c r="AL1214" s="23" t="str">
        <f t="shared" si="158"/>
        <v>other</v>
      </c>
      <c r="AM1214" s="1" t="str">
        <f t="shared" si="159"/>
        <v/>
      </c>
      <c r="AN1214" s="2" t="b">
        <f t="shared" si="160"/>
        <v>0</v>
      </c>
      <c r="AO1214" s="1" t="b">
        <f t="shared" si="161"/>
        <v>1</v>
      </c>
      <c r="AP1214" s="1" t="str">
        <f t="shared" si="162"/>
        <v>other</v>
      </c>
      <c r="AQ1214" s="1" t="b">
        <f t="shared" si="163"/>
        <v>0</v>
      </c>
      <c r="AR1214" s="1" t="b">
        <f t="shared" si="164"/>
        <v>0</v>
      </c>
      <c r="AS1214" s="1" t="b">
        <f t="shared" si="165"/>
        <v>0</v>
      </c>
      <c r="AT1214" s="1" t="str">
        <f t="shared" si="166"/>
        <v>None</v>
      </c>
      <c r="AU1214" s="1" t="b">
        <f t="shared" si="167"/>
        <v>0</v>
      </c>
      <c r="AV1214" s="1" t="b">
        <f t="shared" si="168"/>
        <v>1</v>
      </c>
      <c r="AW1214" s="1" t="str">
        <f t="shared" si="169"/>
        <v>police/sheriff</v>
      </c>
      <c r="AX1214" s="1" t="b">
        <f t="shared" si="170"/>
        <v>0</v>
      </c>
      <c r="AY1214" s="1" t="b">
        <f t="shared" si="171"/>
        <v>0</v>
      </c>
      <c r="AZ1214" s="1" t="b">
        <f t="shared" si="172"/>
        <v>0</v>
      </c>
      <c r="BA1214" s="1" t="b">
        <f t="shared" si="173"/>
        <v>0</v>
      </c>
      <c r="BB1214" s="1" t="b">
        <f t="shared" si="174"/>
        <v>1</v>
      </c>
    </row>
    <row r="1215">
      <c r="A1215" s="62" t="s">
        <v>5054</v>
      </c>
      <c r="B1215" s="63">
        <v>43841.0</v>
      </c>
      <c r="C1215" s="5" t="s">
        <v>73</v>
      </c>
      <c r="D1215" s="5" t="s">
        <v>74</v>
      </c>
      <c r="E1215" s="5" t="s">
        <v>53</v>
      </c>
      <c r="F1215" s="18" t="s">
        <v>82</v>
      </c>
      <c r="G1215" s="18"/>
      <c r="H1215" s="18"/>
      <c r="I1215" s="12"/>
      <c r="J1215" s="27"/>
      <c r="K1215" s="19" t="s">
        <v>83</v>
      </c>
      <c r="L1215" s="3" t="s">
        <v>151</v>
      </c>
      <c r="M1215" s="5" t="s">
        <v>860</v>
      </c>
      <c r="N1215" s="5" t="s">
        <v>1381</v>
      </c>
      <c r="O1215" s="5" t="s">
        <v>5055</v>
      </c>
      <c r="P1215" s="64"/>
      <c r="Q1215" s="5"/>
      <c r="R1215" s="103"/>
      <c r="S1215" s="12"/>
      <c r="T1215" s="178" t="s">
        <v>5056</v>
      </c>
      <c r="U1215" s="5"/>
      <c r="V1215" s="5" t="s">
        <v>109</v>
      </c>
      <c r="W1215" s="5" t="s">
        <v>111</v>
      </c>
      <c r="X1215" s="5" t="str">
        <f t="shared" si="151"/>
        <v>mayor/council member
letters/statements</v>
      </c>
      <c r="Y1215" s="5" t="s">
        <v>68</v>
      </c>
      <c r="Z1215" s="5" t="s">
        <v>92</v>
      </c>
      <c r="AA1215" s="5" t="str">
        <f t="shared" si="152"/>
        <v>community members
gathering/protest/vigil/demonstration</v>
      </c>
      <c r="AB1215" s="5"/>
      <c r="AC1215" s="5" t="s">
        <v>69</v>
      </c>
      <c r="AD1215" s="5" t="str">
        <f t="shared" si="153"/>
        <v>
clean up/cover up</v>
      </c>
      <c r="AE1215" s="5"/>
      <c r="AF1215" s="5"/>
      <c r="AG1215" s="12" t="str">
        <f t="shared" si="154"/>
        <v>
</v>
      </c>
      <c r="AH1215" s="12">
        <v>3.0</v>
      </c>
      <c r="AI1215" s="12" t="str">
        <f t="shared" si="155"/>
        <v>Other</v>
      </c>
      <c r="AJ1215" s="12" t="str">
        <f t="shared" si="156"/>
        <v>none</v>
      </c>
      <c r="AK1215" s="22" t="str">
        <f t="shared" si="157"/>
        <v>letters/statements, gathering/protest/vigil/demonstration, clean up/cover up</v>
      </c>
      <c r="AL1215" s="23" t="str">
        <f t="shared" si="158"/>
        <v>mayor/council member, community members</v>
      </c>
      <c r="AM1215" s="1" t="str">
        <f t="shared" si="159"/>
        <v/>
      </c>
      <c r="AN1215" s="2" t="b">
        <f t="shared" si="160"/>
        <v>0</v>
      </c>
      <c r="AO1215" s="1" t="b">
        <f t="shared" si="161"/>
        <v>0</v>
      </c>
      <c r="AP1215" s="1" t="str">
        <f t="shared" si="162"/>
        <v>no involvement</v>
      </c>
      <c r="AQ1215" s="1" t="b">
        <f t="shared" si="163"/>
        <v>0</v>
      </c>
      <c r="AR1215" s="1" t="b">
        <f t="shared" si="164"/>
        <v>1</v>
      </c>
      <c r="AS1215" s="1" t="b">
        <f t="shared" si="165"/>
        <v>1</v>
      </c>
      <c r="AT1215" s="1" t="str">
        <f t="shared" si="166"/>
        <v/>
      </c>
      <c r="AU1215" s="1" t="b">
        <f t="shared" si="167"/>
        <v>0</v>
      </c>
      <c r="AV1215" s="1" t="b">
        <f t="shared" si="168"/>
        <v>0</v>
      </c>
      <c r="AW1215" s="1" t="str">
        <f t="shared" si="169"/>
        <v>None</v>
      </c>
      <c r="AX1215" s="1" t="b">
        <f t="shared" si="170"/>
        <v>0</v>
      </c>
      <c r="AY1215" s="1" t="b">
        <f t="shared" si="171"/>
        <v>1</v>
      </c>
      <c r="AZ1215" s="1" t="b">
        <f t="shared" si="172"/>
        <v>0</v>
      </c>
      <c r="BA1215" s="1" t="b">
        <f t="shared" si="173"/>
        <v>1</v>
      </c>
      <c r="BB1215" s="1" t="b">
        <f t="shared" si="174"/>
        <v>1</v>
      </c>
    </row>
    <row r="1216">
      <c r="A1216" s="62" t="s">
        <v>5057</v>
      </c>
      <c r="B1216" s="63">
        <v>43864.0</v>
      </c>
      <c r="C1216" s="5" t="s">
        <v>1807</v>
      </c>
      <c r="D1216" s="5" t="s">
        <v>333</v>
      </c>
      <c r="E1216" s="5" t="s">
        <v>1103</v>
      </c>
      <c r="F1216" s="18" t="s">
        <v>672</v>
      </c>
      <c r="G1216" s="6" t="s">
        <v>5058</v>
      </c>
      <c r="H1216" s="6" t="s">
        <v>1845</v>
      </c>
      <c r="I1216" s="5"/>
      <c r="J1216" s="27"/>
      <c r="K1216" s="19" t="s">
        <v>132</v>
      </c>
      <c r="L1216" s="3" t="s">
        <v>151</v>
      </c>
      <c r="M1216" s="5" t="s">
        <v>5059</v>
      </c>
      <c r="N1216" s="5" t="s">
        <v>1381</v>
      </c>
      <c r="O1216" s="5" t="s">
        <v>4758</v>
      </c>
      <c r="P1216" s="64"/>
      <c r="Q1216" s="5"/>
      <c r="R1216" s="12"/>
      <c r="S1216" s="12"/>
      <c r="T1216" s="65" t="s">
        <v>5060</v>
      </c>
      <c r="U1216" s="5" t="s">
        <v>5061</v>
      </c>
      <c r="V1216" s="5"/>
      <c r="W1216" s="5" t="s">
        <v>69</v>
      </c>
      <c r="X1216" s="5" t="str">
        <f t="shared" si="151"/>
        <v>
clean up/cover up</v>
      </c>
      <c r="Y1216" s="5" t="s">
        <v>70</v>
      </c>
      <c r="Z1216" s="5" t="s">
        <v>71</v>
      </c>
      <c r="AA1216" s="5" t="str">
        <f t="shared" si="152"/>
        <v>police/sheriff
other</v>
      </c>
      <c r="AB1216" s="5"/>
      <c r="AC1216" s="5"/>
      <c r="AD1216" s="5" t="str">
        <f t="shared" si="153"/>
        <v>
</v>
      </c>
      <c r="AE1216" s="5"/>
      <c r="AF1216" s="5"/>
      <c r="AG1216" s="12" t="str">
        <f t="shared" si="154"/>
        <v>
</v>
      </c>
      <c r="AH1216" s="12">
        <v>2.0</v>
      </c>
      <c r="AI1216" s="12" t="str">
        <f t="shared" si="155"/>
        <v>Graffiti</v>
      </c>
      <c r="AJ1216" s="12" t="str">
        <f t="shared" si="156"/>
        <v>graffiti</v>
      </c>
      <c r="AK1216" s="22" t="str">
        <f t="shared" si="157"/>
        <v>clean up/cover up, other</v>
      </c>
      <c r="AL1216" s="23" t="str">
        <f t="shared" si="158"/>
        <v/>
      </c>
      <c r="AM1216" s="1" t="str">
        <f t="shared" si="159"/>
        <v/>
      </c>
      <c r="AN1216" s="2" t="b">
        <f t="shared" si="160"/>
        <v>0</v>
      </c>
      <c r="AO1216" s="1" t="b">
        <f t="shared" si="161"/>
        <v>1</v>
      </c>
      <c r="AP1216" s="1" t="str">
        <f t="shared" si="162"/>
        <v>other</v>
      </c>
      <c r="AQ1216" s="1" t="b">
        <f t="shared" si="163"/>
        <v>0</v>
      </c>
      <c r="AR1216" s="1" t="b">
        <f t="shared" si="164"/>
        <v>0</v>
      </c>
      <c r="AS1216" s="1" t="b">
        <f t="shared" si="165"/>
        <v>1</v>
      </c>
      <c r="AT1216" s="1" t="str">
        <f t="shared" si="166"/>
        <v/>
      </c>
      <c r="AU1216" s="1" t="b">
        <f t="shared" si="167"/>
        <v>0</v>
      </c>
      <c r="AV1216" s="1" t="b">
        <f t="shared" si="168"/>
        <v>1</v>
      </c>
      <c r="AW1216" s="1" t="str">
        <f t="shared" si="169"/>
        <v>police/sheriff</v>
      </c>
      <c r="AX1216" s="1" t="b">
        <f t="shared" si="170"/>
        <v>0</v>
      </c>
      <c r="AY1216" s="1" t="b">
        <f t="shared" si="171"/>
        <v>0</v>
      </c>
      <c r="AZ1216" s="1" t="b">
        <f t="shared" si="172"/>
        <v>0</v>
      </c>
      <c r="BA1216" s="1" t="b">
        <f t="shared" si="173"/>
        <v>0</v>
      </c>
      <c r="BB1216" s="1" t="b">
        <f t="shared" si="174"/>
        <v>1</v>
      </c>
    </row>
    <row r="1217">
      <c r="A1217" s="62" t="s">
        <v>5062</v>
      </c>
      <c r="B1217" s="63">
        <v>43869.0</v>
      </c>
      <c r="C1217" s="5" t="s">
        <v>5063</v>
      </c>
      <c r="D1217" s="5" t="s">
        <v>898</v>
      </c>
      <c r="E1217" s="5" t="s">
        <v>53</v>
      </c>
      <c r="F1217" s="18" t="s">
        <v>1074</v>
      </c>
      <c r="G1217" s="6" t="s">
        <v>54</v>
      </c>
      <c r="H1217" s="6"/>
      <c r="I1217" s="5" t="s">
        <v>5064</v>
      </c>
      <c r="J1217" s="27"/>
      <c r="K1217" s="19" t="s">
        <v>83</v>
      </c>
      <c r="L1217" s="3" t="s">
        <v>59</v>
      </c>
      <c r="M1217" s="5" t="s">
        <v>5025</v>
      </c>
      <c r="N1217" s="5" t="s">
        <v>1381</v>
      </c>
      <c r="O1217" s="5" t="s">
        <v>4046</v>
      </c>
      <c r="P1217" s="64"/>
      <c r="Q1217" s="5" t="s">
        <v>359</v>
      </c>
      <c r="R1217" s="12"/>
      <c r="S1217" s="12"/>
      <c r="T1217" s="65" t="s">
        <v>5065</v>
      </c>
      <c r="U1217" s="5" t="s">
        <v>5066</v>
      </c>
      <c r="V1217" s="5" t="s">
        <v>109</v>
      </c>
      <c r="W1217" s="5" t="s">
        <v>111</v>
      </c>
      <c r="X1217" s="5" t="str">
        <f t="shared" si="151"/>
        <v>mayor/council member
letters/statements</v>
      </c>
      <c r="Y1217" s="5"/>
      <c r="Z1217" s="5"/>
      <c r="AA1217" s="5" t="str">
        <f t="shared" si="152"/>
        <v>
</v>
      </c>
      <c r="AB1217" s="5"/>
      <c r="AC1217" s="5"/>
      <c r="AD1217" s="5" t="str">
        <f t="shared" si="153"/>
        <v>
</v>
      </c>
      <c r="AE1217" s="5"/>
      <c r="AF1217" s="5"/>
      <c r="AG1217" s="12" t="str">
        <f t="shared" si="154"/>
        <v>
</v>
      </c>
      <c r="AH1217" s="12">
        <v>1.0</v>
      </c>
      <c r="AI1217" s="12" t="str">
        <f t="shared" si="155"/>
        <v>Vandalism</v>
      </c>
      <c r="AJ1217" s="12" t="str">
        <f t="shared" si="156"/>
        <v>vandalism</v>
      </c>
      <c r="AK1217" s="22" t="str">
        <f t="shared" si="157"/>
        <v>letters/statements</v>
      </c>
      <c r="AL1217" s="23" t="str">
        <f t="shared" si="158"/>
        <v>letters/statements</v>
      </c>
      <c r="AM1217" s="1" t="str">
        <f t="shared" si="159"/>
        <v>Trump Supporter</v>
      </c>
      <c r="AN1217" s="2" t="b">
        <f t="shared" si="160"/>
        <v>1</v>
      </c>
      <c r="AO1217" s="1" t="b">
        <f t="shared" si="161"/>
        <v>0</v>
      </c>
      <c r="AP1217" s="1" t="str">
        <f t="shared" si="162"/>
        <v>no involvement</v>
      </c>
      <c r="AQ1217" s="1" t="b">
        <f t="shared" si="163"/>
        <v>0</v>
      </c>
      <c r="AR1217" s="1" t="b">
        <f t="shared" si="164"/>
        <v>1</v>
      </c>
      <c r="AS1217" s="1" t="b">
        <f t="shared" si="165"/>
        <v>0</v>
      </c>
      <c r="AT1217" s="1" t="str">
        <f t="shared" si="166"/>
        <v>None</v>
      </c>
      <c r="AU1217" s="1" t="b">
        <f t="shared" si="167"/>
        <v>0</v>
      </c>
      <c r="AV1217" s="1" t="b">
        <f t="shared" si="168"/>
        <v>0</v>
      </c>
      <c r="AW1217" s="1" t="str">
        <f t="shared" si="169"/>
        <v>None</v>
      </c>
      <c r="AX1217" s="1" t="b">
        <f t="shared" si="170"/>
        <v>0</v>
      </c>
      <c r="AY1217" s="1" t="b">
        <f t="shared" si="171"/>
        <v>0</v>
      </c>
      <c r="AZ1217" s="1" t="b">
        <f t="shared" si="172"/>
        <v>0</v>
      </c>
      <c r="BA1217" s="1" t="b">
        <f t="shared" si="173"/>
        <v>0</v>
      </c>
      <c r="BB1217" s="1" t="b">
        <f t="shared" si="174"/>
        <v>0</v>
      </c>
    </row>
    <row r="1218">
      <c r="A1218" s="62" t="s">
        <v>5067</v>
      </c>
      <c r="B1218" s="63">
        <v>43897.0</v>
      </c>
      <c r="C1218" s="5" t="s">
        <v>5068</v>
      </c>
      <c r="D1218" s="5" t="s">
        <v>1036</v>
      </c>
      <c r="E1218" s="5" t="s">
        <v>53</v>
      </c>
      <c r="F1218" s="18" t="s">
        <v>55</v>
      </c>
      <c r="G1218" s="6" t="s">
        <v>54</v>
      </c>
      <c r="H1218" s="6"/>
      <c r="I1218" s="5"/>
      <c r="J1218" s="27"/>
      <c r="K1218" s="19" t="s">
        <v>83</v>
      </c>
      <c r="L1218" s="3" t="s">
        <v>59</v>
      </c>
      <c r="M1218" s="5" t="s">
        <v>5025</v>
      </c>
      <c r="N1218" s="5" t="s">
        <v>1381</v>
      </c>
      <c r="O1218" s="5" t="s">
        <v>468</v>
      </c>
      <c r="P1218" s="64"/>
      <c r="Q1218" s="5"/>
      <c r="R1218" s="12"/>
      <c r="S1218" s="65" t="s">
        <v>126</v>
      </c>
      <c r="T1218" s="69" t="s">
        <v>5069</v>
      </c>
      <c r="U1218" s="5"/>
      <c r="V1218" s="5" t="s">
        <v>70</v>
      </c>
      <c r="W1218" s="5" t="s">
        <v>42</v>
      </c>
      <c r="X1218" s="5" t="str">
        <f t="shared" si="151"/>
        <v>police/sheriff
suspension/denial of access to space</v>
      </c>
      <c r="Y1218" s="5" t="s">
        <v>70</v>
      </c>
      <c r="Z1218" s="5" t="s">
        <v>111</v>
      </c>
      <c r="AA1218" s="5" t="str">
        <f t="shared" si="152"/>
        <v>police/sheriff
letters/statements</v>
      </c>
      <c r="AB1218" s="5"/>
      <c r="AC1218" s="5"/>
      <c r="AD1218" s="5" t="str">
        <f t="shared" si="153"/>
        <v>
</v>
      </c>
      <c r="AE1218" s="5"/>
      <c r="AF1218" s="5"/>
      <c r="AG1218" s="12" t="str">
        <f t="shared" si="154"/>
        <v>
</v>
      </c>
      <c r="AH1218" s="12">
        <v>2.0</v>
      </c>
      <c r="AI1218" s="12" t="str">
        <f t="shared" si="155"/>
        <v>Graffiti</v>
      </c>
      <c r="AJ1218" s="12" t="str">
        <f t="shared" si="156"/>
        <v>vandalism</v>
      </c>
      <c r="AK1218" s="22" t="str">
        <f t="shared" si="157"/>
        <v>suspension/denial of access to space, letters/statements</v>
      </c>
      <c r="AL1218" s="23" t="str">
        <f t="shared" si="158"/>
        <v>police/sheriff, police/sheriff</v>
      </c>
      <c r="AM1218" s="1" t="str">
        <f t="shared" si="159"/>
        <v/>
      </c>
      <c r="AN1218" s="2" t="b">
        <f t="shared" si="160"/>
        <v>0</v>
      </c>
      <c r="AO1218" s="1" t="b">
        <f t="shared" si="161"/>
        <v>1</v>
      </c>
      <c r="AP1218" s="1" t="str">
        <f t="shared" si="162"/>
        <v>suspension/denial of access to space</v>
      </c>
      <c r="AQ1218" s="1" t="b">
        <f t="shared" si="163"/>
        <v>0</v>
      </c>
      <c r="AR1218" s="1" t="b">
        <f t="shared" si="164"/>
        <v>1</v>
      </c>
      <c r="AS1218" s="1" t="b">
        <f t="shared" si="165"/>
        <v>0</v>
      </c>
      <c r="AT1218" s="1" t="str">
        <f t="shared" si="166"/>
        <v>None</v>
      </c>
      <c r="AU1218" s="1" t="b">
        <f t="shared" si="167"/>
        <v>1</v>
      </c>
      <c r="AV1218" s="1" t="b">
        <f t="shared" si="168"/>
        <v>0</v>
      </c>
      <c r="AW1218" s="1" t="str">
        <f t="shared" si="169"/>
        <v>None</v>
      </c>
      <c r="AX1218" s="1" t="b">
        <f t="shared" si="170"/>
        <v>0</v>
      </c>
      <c r="AY1218" s="1" t="b">
        <f t="shared" si="171"/>
        <v>0</v>
      </c>
      <c r="AZ1218" s="1" t="b">
        <f t="shared" si="172"/>
        <v>0</v>
      </c>
      <c r="BA1218" s="1" t="b">
        <f t="shared" si="173"/>
        <v>0</v>
      </c>
      <c r="BB1218" s="1" t="b">
        <f t="shared" si="174"/>
        <v>1</v>
      </c>
    </row>
    <row r="1219">
      <c r="A1219" s="62" t="s">
        <v>5070</v>
      </c>
      <c r="B1219" s="63">
        <v>43903.0</v>
      </c>
      <c r="C1219" s="5" t="s">
        <v>5071</v>
      </c>
      <c r="D1219" s="5" t="s">
        <v>423</v>
      </c>
      <c r="E1219" s="5" t="s">
        <v>53</v>
      </c>
      <c r="F1219" s="18" t="s">
        <v>5072</v>
      </c>
      <c r="G1219" s="6"/>
      <c r="H1219" s="6"/>
      <c r="I1219" s="5"/>
      <c r="J1219" s="27"/>
      <c r="K1219" s="19" t="s">
        <v>83</v>
      </c>
      <c r="L1219" s="5" t="s">
        <v>3913</v>
      </c>
      <c r="M1219" s="5" t="s">
        <v>84</v>
      </c>
      <c r="N1219" s="5" t="s">
        <v>1381</v>
      </c>
      <c r="O1219" s="5" t="s">
        <v>5073</v>
      </c>
      <c r="P1219" s="64"/>
      <c r="Q1219" s="90"/>
      <c r="R1219" s="65"/>
      <c r="S1219" s="5" t="s">
        <v>88</v>
      </c>
      <c r="T1219" s="69" t="s">
        <v>5074</v>
      </c>
      <c r="U1219" s="5" t="s">
        <v>5075</v>
      </c>
      <c r="V1219" s="5" t="s">
        <v>70</v>
      </c>
      <c r="W1219" s="5" t="s">
        <v>42</v>
      </c>
      <c r="X1219" s="5" t="str">
        <f t="shared" si="151"/>
        <v>police/sheriff
suspension/denial of access to space</v>
      </c>
      <c r="Y1219" s="5"/>
      <c r="Z1219" s="5"/>
      <c r="AA1219" s="5" t="str">
        <f t="shared" si="152"/>
        <v>
</v>
      </c>
      <c r="AB1219" s="5"/>
      <c r="AC1219" s="5"/>
      <c r="AD1219" s="5" t="str">
        <f t="shared" si="153"/>
        <v>
</v>
      </c>
      <c r="AE1219" s="5"/>
      <c r="AF1219" s="5"/>
      <c r="AG1219" s="12" t="str">
        <f t="shared" si="154"/>
        <v>
</v>
      </c>
      <c r="AH1219" s="12">
        <v>1.0</v>
      </c>
      <c r="AI1219" s="12" t="str">
        <f t="shared" si="155"/>
        <v>Other</v>
      </c>
      <c r="AJ1219" s="12" t="str">
        <f t="shared" si="156"/>
        <v>other</v>
      </c>
      <c r="AK1219" s="22" t="str">
        <f t="shared" si="157"/>
        <v>suspension/denial of access to space</v>
      </c>
      <c r="AL1219" s="39" t="str">
        <f t="shared" si="158"/>
        <v>suspension/denial of access to space</v>
      </c>
      <c r="AM1219" s="1" t="str">
        <f t="shared" si="159"/>
        <v/>
      </c>
      <c r="AN1219" s="2" t="b">
        <f t="shared" si="160"/>
        <v>0</v>
      </c>
      <c r="AO1219" s="1" t="b">
        <f t="shared" si="161"/>
        <v>1</v>
      </c>
      <c r="AP1219" s="1" t="str">
        <f t="shared" si="162"/>
        <v>suspension/denial of access to space</v>
      </c>
      <c r="AQ1219" s="1" t="b">
        <f t="shared" si="163"/>
        <v>0</v>
      </c>
      <c r="AR1219" s="1" t="b">
        <f t="shared" si="164"/>
        <v>0</v>
      </c>
      <c r="AS1219" s="1" t="b">
        <f t="shared" si="165"/>
        <v>0</v>
      </c>
      <c r="AT1219" s="1" t="str">
        <f t="shared" si="166"/>
        <v>None</v>
      </c>
      <c r="AU1219" s="1" t="b">
        <f t="shared" si="167"/>
        <v>1</v>
      </c>
      <c r="AV1219" s="1" t="b">
        <f t="shared" si="168"/>
        <v>0</v>
      </c>
      <c r="AW1219" s="1" t="str">
        <f t="shared" si="169"/>
        <v>None</v>
      </c>
      <c r="AX1219" s="1" t="b">
        <f t="shared" si="170"/>
        <v>0</v>
      </c>
      <c r="AY1219" s="1" t="b">
        <f t="shared" si="171"/>
        <v>0</v>
      </c>
      <c r="AZ1219" s="1" t="b">
        <f t="shared" si="172"/>
        <v>0</v>
      </c>
      <c r="BA1219" s="1" t="b">
        <f t="shared" si="173"/>
        <v>0</v>
      </c>
      <c r="BB1219" s="1" t="b">
        <f t="shared" si="174"/>
        <v>1</v>
      </c>
    </row>
    <row r="1220">
      <c r="A1220" s="62" t="s">
        <v>5076</v>
      </c>
      <c r="B1220" s="63">
        <v>43935.0</v>
      </c>
      <c r="C1220" s="5" t="s">
        <v>5077</v>
      </c>
      <c r="D1220" s="5" t="s">
        <v>150</v>
      </c>
      <c r="E1220" s="5" t="s">
        <v>53</v>
      </c>
      <c r="F1220" s="18" t="s">
        <v>5078</v>
      </c>
      <c r="G1220" s="6"/>
      <c r="H1220" s="6"/>
      <c r="I1220" s="5" t="s">
        <v>5079</v>
      </c>
      <c r="J1220" s="27"/>
      <c r="K1220" s="19" t="s">
        <v>132</v>
      </c>
      <c r="L1220" s="5" t="s">
        <v>146</v>
      </c>
      <c r="M1220" s="5" t="s">
        <v>5080</v>
      </c>
      <c r="N1220" s="5" t="s">
        <v>1381</v>
      </c>
      <c r="O1220" s="5" t="s">
        <v>468</v>
      </c>
      <c r="P1220" s="40" t="s">
        <v>5081</v>
      </c>
      <c r="Q1220" s="89"/>
      <c r="R1220" s="5"/>
      <c r="S1220" s="12"/>
      <c r="T1220" s="69" t="s">
        <v>5082</v>
      </c>
      <c r="U1220" s="5" t="s">
        <v>5083</v>
      </c>
      <c r="V1220" s="5" t="s">
        <v>163</v>
      </c>
      <c r="W1220" s="5" t="s">
        <v>111</v>
      </c>
      <c r="X1220" s="5" t="str">
        <f t="shared" si="151"/>
        <v>religious leaders
letters/statements</v>
      </c>
      <c r="Y1220" s="5"/>
      <c r="Z1220" s="5"/>
      <c r="AA1220" s="5" t="str">
        <f t="shared" si="152"/>
        <v>
</v>
      </c>
      <c r="AB1220" s="5"/>
      <c r="AC1220" s="5"/>
      <c r="AD1220" s="5" t="str">
        <f t="shared" si="153"/>
        <v>
</v>
      </c>
      <c r="AE1220" s="5"/>
      <c r="AF1220" s="5"/>
      <c r="AG1220" s="12" t="str">
        <f t="shared" si="154"/>
        <v>
</v>
      </c>
      <c r="AH1220" s="12">
        <v>1.0</v>
      </c>
      <c r="AI1220" s="12" t="str">
        <f t="shared" si="155"/>
        <v>Other</v>
      </c>
      <c r="AJ1220" s="12" t="str">
        <f t="shared" si="156"/>
        <v>other</v>
      </c>
      <c r="AK1220" s="22" t="str">
        <f t="shared" si="157"/>
        <v>letters/statements</v>
      </c>
      <c r="AL1220" s="39" t="str">
        <f t="shared" si="158"/>
        <v>letters/statements</v>
      </c>
      <c r="AM1220" s="1" t="str">
        <f t="shared" si="159"/>
        <v/>
      </c>
      <c r="AN1220" s="2" t="b">
        <f t="shared" si="160"/>
        <v>0</v>
      </c>
      <c r="AO1220" s="1" t="b">
        <f t="shared" si="161"/>
        <v>0</v>
      </c>
      <c r="AP1220" s="1" t="str">
        <f t="shared" si="162"/>
        <v>no involvement</v>
      </c>
      <c r="AQ1220" s="1" t="b">
        <f t="shared" si="163"/>
        <v>0</v>
      </c>
      <c r="AR1220" s="1" t="b">
        <f t="shared" si="164"/>
        <v>1</v>
      </c>
      <c r="AS1220" s="1" t="b">
        <f t="shared" si="165"/>
        <v>0</v>
      </c>
      <c r="AT1220" s="1" t="str">
        <f t="shared" si="166"/>
        <v>None</v>
      </c>
      <c r="AU1220" s="1" t="b">
        <f t="shared" si="167"/>
        <v>0</v>
      </c>
      <c r="AV1220" s="1" t="b">
        <f t="shared" si="168"/>
        <v>0</v>
      </c>
      <c r="AW1220" s="1" t="str">
        <f t="shared" si="169"/>
        <v>None</v>
      </c>
      <c r="AX1220" s="1" t="b">
        <f t="shared" si="170"/>
        <v>0</v>
      </c>
      <c r="AY1220" s="1" t="b">
        <f t="shared" si="171"/>
        <v>0</v>
      </c>
      <c r="AZ1220" s="1" t="b">
        <f t="shared" si="172"/>
        <v>0</v>
      </c>
      <c r="BA1220" s="1" t="b">
        <f t="shared" si="173"/>
        <v>0</v>
      </c>
      <c r="BB1220" s="1" t="b">
        <f t="shared" si="174"/>
        <v>0</v>
      </c>
    </row>
    <row r="1221">
      <c r="A1221" s="62" t="s">
        <v>5084</v>
      </c>
      <c r="B1221" s="63">
        <v>43953.0</v>
      </c>
      <c r="C1221" s="5" t="s">
        <v>247</v>
      </c>
      <c r="D1221" s="5" t="s">
        <v>124</v>
      </c>
      <c r="E1221" s="5" t="s">
        <v>967</v>
      </c>
      <c r="F1221" s="18" t="s">
        <v>82</v>
      </c>
      <c r="G1221" s="18"/>
      <c r="H1221" s="18"/>
      <c r="I1221" s="5" t="s">
        <v>5085</v>
      </c>
      <c r="J1221" s="104"/>
      <c r="K1221" s="19" t="s">
        <v>132</v>
      </c>
      <c r="L1221" s="5" t="s">
        <v>146</v>
      </c>
      <c r="M1221" s="5" t="s">
        <v>4582</v>
      </c>
      <c r="N1221" s="5" t="s">
        <v>1381</v>
      </c>
      <c r="O1221" s="5" t="s">
        <v>468</v>
      </c>
      <c r="P1221" s="64"/>
      <c r="Q1221" s="90" t="s">
        <v>134</v>
      </c>
      <c r="R1221" s="21"/>
      <c r="S1221" s="12"/>
      <c r="T1221" s="65"/>
      <c r="U1221" s="5" t="s">
        <v>5086</v>
      </c>
      <c r="V1221" s="5"/>
      <c r="W1221" s="5"/>
      <c r="X1221" s="5" t="str">
        <f t="shared" si="151"/>
        <v>
</v>
      </c>
      <c r="Y1221" s="5"/>
      <c r="Z1221" s="5"/>
      <c r="AA1221" s="5" t="str">
        <f t="shared" si="152"/>
        <v>
</v>
      </c>
      <c r="AB1221" s="5"/>
      <c r="AC1221" s="5"/>
      <c r="AD1221" s="5" t="str">
        <f t="shared" si="153"/>
        <v>
</v>
      </c>
      <c r="AE1221" s="5"/>
      <c r="AF1221" s="5"/>
      <c r="AG1221" s="12" t="str">
        <f t="shared" si="154"/>
        <v>
</v>
      </c>
      <c r="AH1221" s="12">
        <v>0.0</v>
      </c>
      <c r="AI1221" s="12" t="str">
        <f t="shared" si="155"/>
        <v>Other</v>
      </c>
      <c r="AJ1221" s="12" t="str">
        <f t="shared" si="156"/>
        <v>none</v>
      </c>
      <c r="AK1221" s="22" t="str">
        <f t="shared" si="157"/>
        <v/>
      </c>
      <c r="AL1221" s="39" t="str">
        <f t="shared" si="158"/>
        <v/>
      </c>
      <c r="AM1221" s="1" t="str">
        <f t="shared" si="159"/>
        <v>Jewish Community</v>
      </c>
      <c r="AN1221" s="2" t="b">
        <f t="shared" si="160"/>
        <v>0</v>
      </c>
      <c r="AO1221" s="1" t="b">
        <f t="shared" si="161"/>
        <v>0</v>
      </c>
      <c r="AP1221" s="1" t="str">
        <f t="shared" si="162"/>
        <v>no involvement</v>
      </c>
      <c r="AQ1221" s="1" t="b">
        <f t="shared" si="163"/>
        <v>0</v>
      </c>
      <c r="AR1221" s="1" t="b">
        <f t="shared" si="164"/>
        <v>0</v>
      </c>
      <c r="AS1221" s="1" t="b">
        <f t="shared" si="165"/>
        <v>0</v>
      </c>
      <c r="AT1221" s="1" t="str">
        <f t="shared" si="166"/>
        <v>None</v>
      </c>
      <c r="AU1221" s="1" t="b">
        <f t="shared" si="167"/>
        <v>0</v>
      </c>
      <c r="AV1221" s="1" t="b">
        <f t="shared" si="168"/>
        <v>0</v>
      </c>
      <c r="AW1221" s="1" t="str">
        <f t="shared" si="169"/>
        <v>None</v>
      </c>
      <c r="AX1221" s="1" t="b">
        <f t="shared" si="170"/>
        <v>0</v>
      </c>
      <c r="AY1221" s="1" t="b">
        <f t="shared" si="171"/>
        <v>0</v>
      </c>
      <c r="AZ1221" s="1" t="b">
        <f t="shared" si="172"/>
        <v>0</v>
      </c>
      <c r="BA1221" s="1" t="b">
        <f t="shared" si="173"/>
        <v>0</v>
      </c>
      <c r="BB1221" s="1" t="b">
        <f t="shared" si="174"/>
        <v>0</v>
      </c>
    </row>
    <row r="1222">
      <c r="A1222" s="62" t="s">
        <v>5087</v>
      </c>
      <c r="B1222" s="63">
        <v>43972.0</v>
      </c>
      <c r="C1222" s="5" t="s">
        <v>5088</v>
      </c>
      <c r="D1222" s="5" t="s">
        <v>356</v>
      </c>
      <c r="E1222" s="5" t="s">
        <v>53</v>
      </c>
      <c r="F1222" s="18" t="s">
        <v>446</v>
      </c>
      <c r="G1222" s="6"/>
      <c r="H1222" s="6"/>
      <c r="I1222" s="5" t="s">
        <v>5089</v>
      </c>
      <c r="J1222" s="104"/>
      <c r="K1222" s="19" t="s">
        <v>132</v>
      </c>
      <c r="L1222" s="5" t="s">
        <v>146</v>
      </c>
      <c r="M1222" s="5" t="s">
        <v>4582</v>
      </c>
      <c r="N1222" s="5" t="s">
        <v>1381</v>
      </c>
      <c r="O1222" s="5" t="s">
        <v>468</v>
      </c>
      <c r="P1222" s="64"/>
      <c r="Q1222" s="89"/>
      <c r="R1222" s="12"/>
      <c r="S1222" s="12"/>
      <c r="T1222" s="65" t="s">
        <v>5090</v>
      </c>
      <c r="U1222" s="5" t="s">
        <v>5091</v>
      </c>
      <c r="V1222" s="5" t="s">
        <v>380</v>
      </c>
      <c r="W1222" s="5" t="s">
        <v>111</v>
      </c>
      <c r="X1222" s="5" t="str">
        <f t="shared" si="151"/>
        <v>representative/senator
letters/statements</v>
      </c>
      <c r="Y1222" s="5" t="s">
        <v>163</v>
      </c>
      <c r="Z1222" s="5" t="s">
        <v>111</v>
      </c>
      <c r="AA1222" s="5" t="str">
        <f t="shared" si="152"/>
        <v>religious leaders
letters/statements</v>
      </c>
      <c r="AB1222" s="5"/>
      <c r="AC1222" s="5"/>
      <c r="AD1222" s="5" t="str">
        <f t="shared" si="153"/>
        <v>
</v>
      </c>
      <c r="AE1222" s="5"/>
      <c r="AF1222" s="5"/>
      <c r="AG1222" s="12" t="str">
        <f t="shared" si="154"/>
        <v>
</v>
      </c>
      <c r="AH1222" s="12">
        <v>2.0</v>
      </c>
      <c r="AI1222" s="12" t="str">
        <f t="shared" si="155"/>
        <v>Symbol</v>
      </c>
      <c r="AJ1222" s="12" t="str">
        <f t="shared" si="156"/>
        <v>other</v>
      </c>
      <c r="AK1222" s="22" t="str">
        <f t="shared" si="157"/>
        <v>letters/statements, letters/statements</v>
      </c>
      <c r="AL1222" s="39" t="str">
        <f t="shared" si="158"/>
        <v>representative/senator, religious leaders</v>
      </c>
      <c r="AM1222" s="1" t="str">
        <f t="shared" si="159"/>
        <v/>
      </c>
      <c r="AN1222" s="2" t="b">
        <f t="shared" si="160"/>
        <v>0</v>
      </c>
      <c r="AO1222" s="1" t="b">
        <f t="shared" si="161"/>
        <v>0</v>
      </c>
      <c r="AP1222" s="1" t="str">
        <f t="shared" si="162"/>
        <v>no involvement</v>
      </c>
      <c r="AQ1222" s="1" t="b">
        <f t="shared" si="163"/>
        <v>1</v>
      </c>
      <c r="AR1222" s="1" t="b">
        <f t="shared" si="164"/>
        <v>1</v>
      </c>
      <c r="AS1222" s="1" t="b">
        <f t="shared" si="165"/>
        <v>0</v>
      </c>
      <c r="AT1222" s="1" t="str">
        <f t="shared" si="166"/>
        <v>None</v>
      </c>
      <c r="AU1222" s="1" t="b">
        <f t="shared" si="167"/>
        <v>0</v>
      </c>
      <c r="AV1222" s="1" t="b">
        <f t="shared" si="168"/>
        <v>0</v>
      </c>
      <c r="AW1222" s="1" t="str">
        <f t="shared" si="169"/>
        <v>None</v>
      </c>
      <c r="AX1222" s="1" t="b">
        <f t="shared" si="170"/>
        <v>0</v>
      </c>
      <c r="AY1222" s="1" t="b">
        <f t="shared" si="171"/>
        <v>0</v>
      </c>
      <c r="AZ1222" s="1" t="b">
        <f t="shared" si="172"/>
        <v>0</v>
      </c>
      <c r="BA1222" s="1" t="b">
        <f t="shared" si="173"/>
        <v>0</v>
      </c>
      <c r="BB1222" s="1" t="b">
        <f t="shared" si="174"/>
        <v>0</v>
      </c>
    </row>
    <row r="1223">
      <c r="A1223" s="62" t="s">
        <v>5092</v>
      </c>
      <c r="B1223" s="63">
        <v>43979.0</v>
      </c>
      <c r="C1223" s="5" t="s">
        <v>2621</v>
      </c>
      <c r="D1223" s="5" t="s">
        <v>454</v>
      </c>
      <c r="E1223" s="5" t="s">
        <v>53</v>
      </c>
      <c r="F1223" s="6" t="s">
        <v>881</v>
      </c>
      <c r="G1223" s="18"/>
      <c r="H1223" s="18"/>
      <c r="I1223" s="5"/>
      <c r="J1223" s="14"/>
      <c r="K1223" s="19" t="s">
        <v>83</v>
      </c>
      <c r="L1223" s="3" t="s">
        <v>59</v>
      </c>
      <c r="M1223" s="5" t="s">
        <v>4625</v>
      </c>
      <c r="N1223" s="5" t="s">
        <v>1381</v>
      </c>
      <c r="O1223" s="5" t="s">
        <v>366</v>
      </c>
      <c r="P1223" s="64"/>
      <c r="Q1223" s="5"/>
      <c r="R1223" s="12"/>
      <c r="S1223" s="12"/>
      <c r="T1223" s="65" t="s">
        <v>4101</v>
      </c>
      <c r="U1223" s="66" t="s">
        <v>5093</v>
      </c>
      <c r="V1223" s="5" t="s">
        <v>70</v>
      </c>
      <c r="W1223" s="5" t="s">
        <v>71</v>
      </c>
      <c r="X1223" s="5" t="str">
        <f t="shared" si="151"/>
        <v>police/sheriff
other</v>
      </c>
      <c r="Y1223" s="5"/>
      <c r="Z1223" s="5"/>
      <c r="AA1223" s="5" t="str">
        <f t="shared" si="152"/>
        <v>
</v>
      </c>
      <c r="AB1223" s="5"/>
      <c r="AC1223" s="5"/>
      <c r="AD1223" s="5" t="str">
        <f t="shared" si="153"/>
        <v>
</v>
      </c>
      <c r="AE1223" s="5"/>
      <c r="AF1223" s="5"/>
      <c r="AG1223" s="12" t="str">
        <f t="shared" si="154"/>
        <v>
</v>
      </c>
      <c r="AH1223" s="12">
        <v>1.0</v>
      </c>
      <c r="AI1223" s="12" t="str">
        <f t="shared" si="155"/>
        <v>Symbol</v>
      </c>
      <c r="AJ1223" s="12" t="str">
        <f t="shared" si="156"/>
        <v>other</v>
      </c>
      <c r="AK1223" s="22" t="str">
        <f t="shared" si="157"/>
        <v>other</v>
      </c>
      <c r="AL1223" s="23" t="str">
        <f t="shared" si="158"/>
        <v>other</v>
      </c>
      <c r="AM1223" s="1" t="str">
        <f t="shared" si="159"/>
        <v/>
      </c>
      <c r="AN1223" s="2" t="b">
        <f t="shared" si="160"/>
        <v>0</v>
      </c>
      <c r="AO1223" s="1" t="b">
        <f t="shared" si="161"/>
        <v>1</v>
      </c>
      <c r="AP1223" s="1" t="str">
        <f t="shared" si="162"/>
        <v>other</v>
      </c>
      <c r="AQ1223" s="1" t="b">
        <f t="shared" si="163"/>
        <v>0</v>
      </c>
      <c r="AR1223" s="1" t="b">
        <f t="shared" si="164"/>
        <v>0</v>
      </c>
      <c r="AS1223" s="1" t="b">
        <f t="shared" si="165"/>
        <v>0</v>
      </c>
      <c r="AT1223" s="1" t="str">
        <f t="shared" si="166"/>
        <v>None</v>
      </c>
      <c r="AU1223" s="1" t="b">
        <f t="shared" si="167"/>
        <v>0</v>
      </c>
      <c r="AV1223" s="1" t="b">
        <f t="shared" si="168"/>
        <v>1</v>
      </c>
      <c r="AW1223" s="1" t="str">
        <f t="shared" si="169"/>
        <v>police/sheriff</v>
      </c>
      <c r="AX1223" s="1" t="b">
        <f t="shared" si="170"/>
        <v>0</v>
      </c>
      <c r="AY1223" s="1" t="b">
        <f t="shared" si="171"/>
        <v>0</v>
      </c>
      <c r="AZ1223" s="1" t="b">
        <f t="shared" si="172"/>
        <v>0</v>
      </c>
      <c r="BA1223" s="1" t="b">
        <f t="shared" si="173"/>
        <v>0</v>
      </c>
      <c r="BB1223" s="1" t="b">
        <f t="shared" si="174"/>
        <v>1</v>
      </c>
    </row>
    <row r="1224">
      <c r="A1224" s="62" t="s">
        <v>5094</v>
      </c>
      <c r="B1224" s="63">
        <v>43984.0</v>
      </c>
      <c r="C1224" s="5" t="s">
        <v>2760</v>
      </c>
      <c r="D1224" s="5" t="s">
        <v>95</v>
      </c>
      <c r="E1224" s="5" t="s">
        <v>53</v>
      </c>
      <c r="F1224" s="18" t="s">
        <v>54</v>
      </c>
      <c r="G1224" s="6"/>
      <c r="H1224" s="6"/>
      <c r="I1224" s="5"/>
      <c r="J1224" s="8"/>
      <c r="K1224" s="19" t="s">
        <v>83</v>
      </c>
      <c r="L1224" s="5" t="s">
        <v>59</v>
      </c>
      <c r="M1224" s="5" t="s">
        <v>84</v>
      </c>
      <c r="N1224" s="5" t="s">
        <v>1381</v>
      </c>
      <c r="O1224" s="3" t="s">
        <v>187</v>
      </c>
      <c r="P1224" s="64"/>
      <c r="Q1224" s="5"/>
      <c r="R1224" s="12"/>
      <c r="S1224" s="353" t="s">
        <v>88</v>
      </c>
      <c r="T1224" s="65" t="s">
        <v>5095</v>
      </c>
      <c r="U1224" s="66" t="s">
        <v>5096</v>
      </c>
      <c r="V1224" s="5" t="s">
        <v>70</v>
      </c>
      <c r="W1224" s="5" t="s">
        <v>42</v>
      </c>
      <c r="X1224" s="5" t="str">
        <f t="shared" si="151"/>
        <v>police/sheriff
suspension/denial of access to space</v>
      </c>
      <c r="Y1224" s="5"/>
      <c r="Z1224" s="5"/>
      <c r="AA1224" s="5" t="str">
        <f t="shared" si="152"/>
        <v>
</v>
      </c>
      <c r="AB1224" s="5"/>
      <c r="AC1224" s="5"/>
      <c r="AD1224" s="5" t="str">
        <f t="shared" si="153"/>
        <v>
</v>
      </c>
      <c r="AE1224" s="5"/>
      <c r="AF1224" s="5"/>
      <c r="AG1224" s="12" t="str">
        <f t="shared" si="154"/>
        <v>
</v>
      </c>
      <c r="AH1224" s="12">
        <v>1.0</v>
      </c>
      <c r="AI1224" s="12" t="str">
        <f t="shared" si="155"/>
        <v>Vandalism</v>
      </c>
      <c r="AJ1224" s="12" t="str">
        <f t="shared" si="156"/>
        <v>vandalism</v>
      </c>
      <c r="AK1224" s="22" t="str">
        <f t="shared" si="157"/>
        <v>suspension/denial of access to space</v>
      </c>
      <c r="AL1224" s="23" t="str">
        <f t="shared" si="158"/>
        <v>suspension/denial of access to space</v>
      </c>
      <c r="AM1224" s="1" t="str">
        <f t="shared" si="159"/>
        <v/>
      </c>
      <c r="AN1224" s="2" t="b">
        <f t="shared" si="160"/>
        <v>0</v>
      </c>
      <c r="AO1224" s="1" t="b">
        <f t="shared" si="161"/>
        <v>1</v>
      </c>
      <c r="AP1224" s="1" t="str">
        <f t="shared" si="162"/>
        <v>suspension/denial of access to space</v>
      </c>
      <c r="AQ1224" s="1" t="b">
        <f t="shared" si="163"/>
        <v>0</v>
      </c>
      <c r="AR1224" s="1" t="b">
        <f t="shared" si="164"/>
        <v>0</v>
      </c>
      <c r="AS1224" s="1" t="b">
        <f t="shared" si="165"/>
        <v>0</v>
      </c>
      <c r="AT1224" s="1" t="str">
        <f t="shared" si="166"/>
        <v>None</v>
      </c>
      <c r="AU1224" s="1" t="b">
        <f t="shared" si="167"/>
        <v>1</v>
      </c>
      <c r="AV1224" s="1" t="b">
        <f t="shared" si="168"/>
        <v>0</v>
      </c>
      <c r="AW1224" s="1" t="str">
        <f t="shared" si="169"/>
        <v>None</v>
      </c>
      <c r="AX1224" s="1" t="b">
        <f t="shared" si="170"/>
        <v>0</v>
      </c>
      <c r="AY1224" s="1" t="b">
        <f t="shared" si="171"/>
        <v>0</v>
      </c>
      <c r="AZ1224" s="1" t="b">
        <f t="shared" si="172"/>
        <v>0</v>
      </c>
      <c r="BA1224" s="1" t="b">
        <f t="shared" si="173"/>
        <v>0</v>
      </c>
      <c r="BB1224" s="1" t="b">
        <f t="shared" si="174"/>
        <v>1</v>
      </c>
    </row>
    <row r="1225">
      <c r="A1225" s="67" t="s">
        <v>5097</v>
      </c>
      <c r="B1225" s="63">
        <v>44006.0</v>
      </c>
      <c r="C1225" s="5" t="s">
        <v>5098</v>
      </c>
      <c r="D1225" s="5" t="s">
        <v>995</v>
      </c>
      <c r="E1225" s="5" t="s">
        <v>53</v>
      </c>
      <c r="F1225" s="18" t="s">
        <v>54</v>
      </c>
      <c r="G1225" s="6" t="s">
        <v>881</v>
      </c>
      <c r="H1225" s="6"/>
      <c r="I1225" s="5"/>
      <c r="J1225" s="14"/>
      <c r="K1225" s="19" t="s">
        <v>83</v>
      </c>
      <c r="L1225" s="3" t="s">
        <v>59</v>
      </c>
      <c r="M1225" s="5" t="s">
        <v>5099</v>
      </c>
      <c r="N1225" s="5" t="s">
        <v>1381</v>
      </c>
      <c r="O1225" s="5" t="s">
        <v>5100</v>
      </c>
      <c r="P1225" s="5"/>
      <c r="Q1225" s="90" t="s">
        <v>359</v>
      </c>
      <c r="R1225" s="21"/>
      <c r="S1225" s="12"/>
      <c r="T1225" s="69" t="s">
        <v>5101</v>
      </c>
      <c r="U1225" s="66"/>
      <c r="V1225" s="5" t="s">
        <v>636</v>
      </c>
      <c r="W1225" s="5" t="s">
        <v>111</v>
      </c>
      <c r="X1225" s="5" t="str">
        <f t="shared" si="151"/>
        <v>homeowner/car owner
letters/statements</v>
      </c>
      <c r="Y1225" s="5"/>
      <c r="Z1225" s="5"/>
      <c r="AA1225" s="5" t="str">
        <f t="shared" si="152"/>
        <v>
</v>
      </c>
      <c r="AB1225" s="5"/>
      <c r="AC1225" s="5"/>
      <c r="AD1225" s="5" t="str">
        <f t="shared" si="153"/>
        <v>
</v>
      </c>
      <c r="AE1225" s="5"/>
      <c r="AF1225" s="5"/>
      <c r="AG1225" s="12" t="str">
        <f t="shared" si="154"/>
        <v>
</v>
      </c>
      <c r="AH1225" s="12">
        <v>1.0</v>
      </c>
      <c r="AI1225" s="12" t="str">
        <f t="shared" si="155"/>
        <v>Vandalism</v>
      </c>
      <c r="AJ1225" s="12" t="str">
        <f t="shared" si="156"/>
        <v>vandalism</v>
      </c>
      <c r="AK1225" s="22" t="str">
        <f t="shared" si="157"/>
        <v>letters/statements</v>
      </c>
      <c r="AL1225" s="39" t="str">
        <f t="shared" si="158"/>
        <v>letters/statements</v>
      </c>
      <c r="AM1225" s="1" t="str">
        <f t="shared" si="159"/>
        <v>Trump Supporter</v>
      </c>
      <c r="AN1225" s="2" t="b">
        <f t="shared" si="160"/>
        <v>0</v>
      </c>
      <c r="AO1225" s="1" t="b">
        <f t="shared" si="161"/>
        <v>0</v>
      </c>
      <c r="AP1225" s="1" t="str">
        <f t="shared" si="162"/>
        <v>no involvement</v>
      </c>
      <c r="AQ1225" s="1" t="b">
        <f t="shared" si="163"/>
        <v>0</v>
      </c>
      <c r="AR1225" s="1" t="b">
        <f t="shared" si="164"/>
        <v>1</v>
      </c>
      <c r="AS1225" s="1" t="b">
        <f t="shared" si="165"/>
        <v>0</v>
      </c>
      <c r="AT1225" s="1" t="str">
        <f t="shared" si="166"/>
        <v>None</v>
      </c>
      <c r="AU1225" s="1" t="b">
        <f t="shared" si="167"/>
        <v>0</v>
      </c>
      <c r="AV1225" s="1" t="b">
        <f t="shared" si="168"/>
        <v>0</v>
      </c>
      <c r="AW1225" s="1" t="str">
        <f t="shared" si="169"/>
        <v>None</v>
      </c>
      <c r="AX1225" s="1" t="b">
        <f t="shared" si="170"/>
        <v>0</v>
      </c>
      <c r="AY1225" s="1" t="b">
        <f t="shared" si="171"/>
        <v>0</v>
      </c>
      <c r="AZ1225" s="1" t="b">
        <f t="shared" si="172"/>
        <v>0</v>
      </c>
      <c r="BA1225" s="1" t="b">
        <f t="shared" si="173"/>
        <v>0</v>
      </c>
      <c r="BB1225" s="1" t="b">
        <f t="shared" si="174"/>
        <v>0</v>
      </c>
    </row>
    <row r="1226">
      <c r="A1226" s="40" t="s">
        <v>5102</v>
      </c>
      <c r="B1226" s="63">
        <v>44008.0</v>
      </c>
      <c r="C1226" s="5" t="s">
        <v>363</v>
      </c>
      <c r="D1226" s="5" t="s">
        <v>95</v>
      </c>
      <c r="E1226" s="5" t="s">
        <v>53</v>
      </c>
      <c r="F1226" s="18" t="s">
        <v>908</v>
      </c>
      <c r="G1226" s="6"/>
      <c r="H1226" s="6"/>
      <c r="I1226" s="12"/>
      <c r="J1226" s="14"/>
      <c r="K1226" s="19" t="s">
        <v>132</v>
      </c>
      <c r="L1226" s="5" t="s">
        <v>146</v>
      </c>
      <c r="M1226" s="5" t="s">
        <v>5103</v>
      </c>
      <c r="N1226" s="5" t="s">
        <v>1381</v>
      </c>
      <c r="O1226" s="3" t="s">
        <v>909</v>
      </c>
      <c r="P1226" s="12"/>
      <c r="Q1226" s="12"/>
      <c r="R1226" s="353"/>
      <c r="S1226" s="354" t="s">
        <v>176</v>
      </c>
      <c r="T1226" s="178" t="s">
        <v>5104</v>
      </c>
      <c r="U1226" s="12"/>
      <c r="V1226" s="5" t="s">
        <v>380</v>
      </c>
      <c r="W1226" s="5" t="s">
        <v>111</v>
      </c>
      <c r="X1226" s="5" t="str">
        <f t="shared" si="151"/>
        <v>representative/senator
letters/statements</v>
      </c>
      <c r="Y1226" s="5" t="s">
        <v>380</v>
      </c>
      <c r="Z1226" s="5" t="s">
        <v>111</v>
      </c>
      <c r="AA1226" s="5" t="str">
        <f t="shared" si="152"/>
        <v>representative/senator
letters/statements</v>
      </c>
      <c r="AB1226" s="5" t="s">
        <v>68</v>
      </c>
      <c r="AC1226" s="5" t="s">
        <v>71</v>
      </c>
      <c r="AD1226" s="5" t="str">
        <f t="shared" si="153"/>
        <v>community members
other</v>
      </c>
      <c r="AE1226" s="5"/>
      <c r="AF1226" s="5"/>
      <c r="AG1226" s="12" t="str">
        <f t="shared" si="154"/>
        <v>
</v>
      </c>
      <c r="AH1226" s="12">
        <v>3.0</v>
      </c>
      <c r="AI1226" s="12" t="str">
        <f t="shared" si="155"/>
        <v>Other</v>
      </c>
      <c r="AJ1226" s="12" t="str">
        <f t="shared" si="156"/>
        <v>other</v>
      </c>
      <c r="AK1226" s="22" t="str">
        <f t="shared" si="157"/>
        <v>letters/statements, letters/statements, other</v>
      </c>
      <c r="AL1226" s="23" t="str">
        <f t="shared" si="158"/>
        <v>representative/senator, representative/senator, community members</v>
      </c>
      <c r="AM1226" s="1" t="str">
        <f t="shared" si="159"/>
        <v/>
      </c>
      <c r="AN1226" s="2" t="b">
        <f t="shared" si="160"/>
        <v>0</v>
      </c>
      <c r="AO1226" s="1" t="b">
        <f t="shared" si="161"/>
        <v>0</v>
      </c>
      <c r="AP1226" s="1" t="str">
        <f t="shared" si="162"/>
        <v>no involvement</v>
      </c>
      <c r="AQ1226" s="1" t="b">
        <f t="shared" si="163"/>
        <v>0</v>
      </c>
      <c r="AR1226" s="1" t="b">
        <f t="shared" si="164"/>
        <v>1</v>
      </c>
      <c r="AS1226" s="1" t="b">
        <f t="shared" si="165"/>
        <v>0</v>
      </c>
      <c r="AT1226" s="1" t="str">
        <f t="shared" si="166"/>
        <v>None</v>
      </c>
      <c r="AU1226" s="1" t="b">
        <f t="shared" si="167"/>
        <v>0</v>
      </c>
      <c r="AV1226" s="1" t="b">
        <f t="shared" si="168"/>
        <v>1</v>
      </c>
      <c r="AW1226" s="1" t="str">
        <f t="shared" si="169"/>
        <v>community members</v>
      </c>
      <c r="AX1226" s="1" t="b">
        <f t="shared" si="170"/>
        <v>0</v>
      </c>
      <c r="AY1226" s="1" t="b">
        <f t="shared" si="171"/>
        <v>0</v>
      </c>
      <c r="AZ1226" s="1" t="b">
        <f t="shared" si="172"/>
        <v>0</v>
      </c>
      <c r="BA1226" s="1" t="b">
        <f t="shared" si="173"/>
        <v>0</v>
      </c>
      <c r="BB1226" s="1" t="b">
        <f t="shared" si="174"/>
        <v>0</v>
      </c>
    </row>
    <row r="1227">
      <c r="A1227" s="40" t="s">
        <v>5105</v>
      </c>
      <c r="B1227" s="63">
        <v>44021.0</v>
      </c>
      <c r="C1227" s="5" t="s">
        <v>5106</v>
      </c>
      <c r="D1227" s="5" t="s">
        <v>103</v>
      </c>
      <c r="E1227" s="5" t="s">
        <v>53</v>
      </c>
      <c r="F1227" s="18" t="s">
        <v>378</v>
      </c>
      <c r="G1227" s="6"/>
      <c r="H1227" s="6"/>
      <c r="I1227" s="5" t="s">
        <v>5107</v>
      </c>
      <c r="J1227" s="104"/>
      <c r="K1227" s="19" t="s">
        <v>83</v>
      </c>
      <c r="L1227" s="3" t="s">
        <v>59</v>
      </c>
      <c r="M1227" s="5" t="s">
        <v>3486</v>
      </c>
      <c r="N1227" s="5" t="s">
        <v>1381</v>
      </c>
      <c r="O1227" s="5" t="s">
        <v>1737</v>
      </c>
      <c r="P1227" s="12"/>
      <c r="Q1227" s="5" t="s">
        <v>64</v>
      </c>
      <c r="R1227" s="148"/>
      <c r="S1227" s="12"/>
      <c r="T1227" s="65" t="s">
        <v>5108</v>
      </c>
      <c r="U1227" s="5"/>
      <c r="V1227" s="5" t="s">
        <v>68</v>
      </c>
      <c r="W1227" s="5" t="s">
        <v>69</v>
      </c>
      <c r="X1227" s="5" t="str">
        <f t="shared" si="151"/>
        <v>community members
clean up/cover up</v>
      </c>
      <c r="Y1227" s="5" t="s">
        <v>109</v>
      </c>
      <c r="Z1227" s="5" t="s">
        <v>111</v>
      </c>
      <c r="AA1227" s="5" t="str">
        <f t="shared" si="152"/>
        <v>mayor/council member
letters/statements</v>
      </c>
      <c r="AB1227" s="5" t="s">
        <v>70</v>
      </c>
      <c r="AC1227" s="5" t="s">
        <v>71</v>
      </c>
      <c r="AD1227" s="5" t="str">
        <f t="shared" si="153"/>
        <v>police/sheriff
other</v>
      </c>
      <c r="AE1227" s="5" t="s">
        <v>70</v>
      </c>
      <c r="AF1227" s="5" t="s">
        <v>111</v>
      </c>
      <c r="AG1227" s="12" t="str">
        <f t="shared" si="154"/>
        <v>police/sheriff
letters/statements</v>
      </c>
      <c r="AH1227" s="12">
        <v>4.0</v>
      </c>
      <c r="AI1227" s="12" t="str">
        <f t="shared" si="155"/>
        <v>Graffiti</v>
      </c>
      <c r="AJ1227" s="12" t="str">
        <f t="shared" si="156"/>
        <v>graffiti</v>
      </c>
      <c r="AK1227" s="22" t="str">
        <f t="shared" si="157"/>
        <v>clean up/cover up, letters/statements, other, letters/statements</v>
      </c>
      <c r="AL1227" s="23" t="str">
        <f t="shared" si="158"/>
        <v>community members, mayor/council member, police/sheriff, police/sheriff</v>
      </c>
      <c r="AM1227" s="1" t="str">
        <f t="shared" si="159"/>
        <v>Black American Community</v>
      </c>
      <c r="AN1227" s="2" t="b">
        <f t="shared" si="160"/>
        <v>0</v>
      </c>
      <c r="AO1227" s="1" t="b">
        <f t="shared" si="161"/>
        <v>1</v>
      </c>
      <c r="AP1227" s="1" t="str">
        <f t="shared" si="162"/>
        <v>other</v>
      </c>
      <c r="AQ1227" s="1" t="b">
        <f t="shared" si="163"/>
        <v>0</v>
      </c>
      <c r="AR1227" s="1" t="b">
        <f t="shared" si="164"/>
        <v>1</v>
      </c>
      <c r="AS1227" s="1" t="b">
        <f t="shared" si="165"/>
        <v>1</v>
      </c>
      <c r="AT1227" s="1" t="str">
        <f t="shared" si="166"/>
        <v>community members</v>
      </c>
      <c r="AU1227" s="1" t="b">
        <f t="shared" si="167"/>
        <v>0</v>
      </c>
      <c r="AV1227" s="1" t="b">
        <f t="shared" si="168"/>
        <v>1</v>
      </c>
      <c r="AW1227" s="1" t="str">
        <f t="shared" si="169"/>
        <v>police/sheriff</v>
      </c>
      <c r="AX1227" s="1" t="b">
        <f t="shared" si="170"/>
        <v>0</v>
      </c>
      <c r="AY1227" s="1" t="b">
        <f t="shared" si="171"/>
        <v>0</v>
      </c>
      <c r="AZ1227" s="1" t="b">
        <f t="shared" si="172"/>
        <v>0</v>
      </c>
      <c r="BA1227" s="1" t="b">
        <f t="shared" si="173"/>
        <v>0</v>
      </c>
      <c r="BB1227" s="1" t="b">
        <f t="shared" si="174"/>
        <v>1</v>
      </c>
    </row>
    <row r="1228">
      <c r="A1228" s="48" t="s">
        <v>5109</v>
      </c>
      <c r="B1228" s="63">
        <v>44034.0</v>
      </c>
      <c r="C1228" s="5" t="s">
        <v>5110</v>
      </c>
      <c r="D1228" s="5" t="s">
        <v>182</v>
      </c>
      <c r="E1228" s="5" t="s">
        <v>168</v>
      </c>
      <c r="F1228" s="18" t="s">
        <v>54</v>
      </c>
      <c r="G1228" s="6" t="s">
        <v>2071</v>
      </c>
      <c r="H1228" s="6"/>
      <c r="I1228" s="5" t="s">
        <v>5111</v>
      </c>
      <c r="J1228" s="27"/>
      <c r="K1228" s="19" t="s">
        <v>132</v>
      </c>
      <c r="L1228" s="5" t="s">
        <v>316</v>
      </c>
      <c r="M1228" s="5" t="s">
        <v>213</v>
      </c>
      <c r="N1228" s="5" t="s">
        <v>1381</v>
      </c>
      <c r="O1228" s="5" t="s">
        <v>214</v>
      </c>
      <c r="P1228" s="40" t="s">
        <v>5112</v>
      </c>
      <c r="Q1228" s="5"/>
      <c r="R1228" s="12"/>
      <c r="S1228" s="12"/>
      <c r="T1228" s="65" t="s">
        <v>5113</v>
      </c>
      <c r="U1228" s="5"/>
      <c r="V1228" s="5" t="s">
        <v>70</v>
      </c>
      <c r="W1228" s="5" t="s">
        <v>71</v>
      </c>
      <c r="X1228" s="5" t="str">
        <f t="shared" si="151"/>
        <v>police/sheriff
other</v>
      </c>
      <c r="Y1228" s="5"/>
      <c r="Z1228" s="5"/>
      <c r="AA1228" s="5" t="str">
        <f t="shared" si="152"/>
        <v>
</v>
      </c>
      <c r="AB1228" s="5"/>
      <c r="AC1228" s="5"/>
      <c r="AD1228" s="5" t="str">
        <f t="shared" si="153"/>
        <v>
</v>
      </c>
      <c r="AE1228" s="5"/>
      <c r="AF1228" s="5"/>
      <c r="AG1228" s="12" t="str">
        <f t="shared" si="154"/>
        <v>
</v>
      </c>
      <c r="AH1228" s="12">
        <v>1.0</v>
      </c>
      <c r="AI1228" s="12" t="str">
        <f t="shared" si="155"/>
        <v>Vandalism</v>
      </c>
      <c r="AJ1228" s="12" t="str">
        <f t="shared" si="156"/>
        <v>vandalism</v>
      </c>
      <c r="AK1228" s="22" t="str">
        <f t="shared" si="157"/>
        <v>other</v>
      </c>
      <c r="AL1228" s="23" t="str">
        <f t="shared" si="158"/>
        <v>other</v>
      </c>
      <c r="AM1228" s="1" t="str">
        <f t="shared" si="159"/>
        <v/>
      </c>
      <c r="AN1228" s="2" t="b">
        <f t="shared" si="160"/>
        <v>0</v>
      </c>
      <c r="AO1228" s="1" t="b">
        <f t="shared" si="161"/>
        <v>1</v>
      </c>
      <c r="AP1228" s="1" t="str">
        <f t="shared" si="162"/>
        <v>other</v>
      </c>
      <c r="AQ1228" s="1" t="b">
        <f t="shared" si="163"/>
        <v>0</v>
      </c>
      <c r="AR1228" s="1" t="b">
        <f t="shared" si="164"/>
        <v>0</v>
      </c>
      <c r="AS1228" s="1" t="b">
        <f t="shared" si="165"/>
        <v>0</v>
      </c>
      <c r="AT1228" s="1" t="str">
        <f t="shared" si="166"/>
        <v>None</v>
      </c>
      <c r="AU1228" s="1" t="b">
        <f t="shared" si="167"/>
        <v>0</v>
      </c>
      <c r="AV1228" s="1" t="b">
        <f t="shared" si="168"/>
        <v>1</v>
      </c>
      <c r="AW1228" s="1" t="str">
        <f t="shared" si="169"/>
        <v>police/sheriff</v>
      </c>
      <c r="AX1228" s="1" t="b">
        <f t="shared" si="170"/>
        <v>0</v>
      </c>
      <c r="AY1228" s="1" t="b">
        <f t="shared" si="171"/>
        <v>0</v>
      </c>
      <c r="AZ1228" s="1" t="b">
        <f t="shared" si="172"/>
        <v>0</v>
      </c>
      <c r="BA1228" s="1" t="b">
        <f t="shared" si="173"/>
        <v>0</v>
      </c>
      <c r="BB1228" s="1" t="b">
        <f t="shared" si="174"/>
        <v>1</v>
      </c>
    </row>
    <row r="1229">
      <c r="A1229" s="40" t="s">
        <v>5114</v>
      </c>
      <c r="B1229" s="41">
        <v>44050.0</v>
      </c>
      <c r="C1229" s="5" t="s">
        <v>3524</v>
      </c>
      <c r="D1229" s="5" t="s">
        <v>182</v>
      </c>
      <c r="E1229" s="5" t="s">
        <v>53</v>
      </c>
      <c r="F1229" s="18" t="s">
        <v>82</v>
      </c>
      <c r="G1229" s="26"/>
      <c r="H1229" s="26"/>
      <c r="I1229" s="12"/>
      <c r="J1229" s="27"/>
      <c r="K1229" s="19" t="s">
        <v>83</v>
      </c>
      <c r="L1229" s="5" t="s">
        <v>1329</v>
      </c>
      <c r="M1229" s="5" t="s">
        <v>84</v>
      </c>
      <c r="N1229" s="5" t="s">
        <v>1381</v>
      </c>
      <c r="O1229" s="5" t="s">
        <v>366</v>
      </c>
      <c r="P1229" s="12"/>
      <c r="Q1229" s="12"/>
      <c r="R1229" s="12"/>
      <c r="S1229" s="231" t="s">
        <v>88</v>
      </c>
      <c r="T1229" s="138" t="s">
        <v>5115</v>
      </c>
      <c r="U1229" s="12"/>
      <c r="V1229" s="5" t="s">
        <v>70</v>
      </c>
      <c r="W1229" s="5" t="s">
        <v>42</v>
      </c>
      <c r="X1229" s="5" t="str">
        <f t="shared" si="151"/>
        <v>police/sheriff
suspension/denial of access to space</v>
      </c>
      <c r="Y1229" s="5"/>
      <c r="Z1229" s="5"/>
      <c r="AA1229" s="5" t="str">
        <f t="shared" si="152"/>
        <v>
</v>
      </c>
      <c r="AB1229" s="5"/>
      <c r="AC1229" s="5"/>
      <c r="AD1229" s="5" t="str">
        <f t="shared" si="153"/>
        <v>
</v>
      </c>
      <c r="AE1229" s="5"/>
      <c r="AF1229" s="5"/>
      <c r="AG1229" s="12" t="str">
        <f t="shared" si="154"/>
        <v>
</v>
      </c>
      <c r="AH1229" s="12">
        <v>1.0</v>
      </c>
      <c r="AI1229" s="12" t="str">
        <f t="shared" si="155"/>
        <v>Other</v>
      </c>
      <c r="AJ1229" s="12" t="str">
        <f t="shared" si="156"/>
        <v>none</v>
      </c>
      <c r="AK1229" s="22" t="str">
        <f t="shared" si="157"/>
        <v>suspension/denial of access to space</v>
      </c>
      <c r="AL1229" s="23" t="str">
        <f t="shared" si="158"/>
        <v>suspension/denial of access to space</v>
      </c>
      <c r="AM1229" s="1" t="str">
        <f t="shared" si="159"/>
        <v/>
      </c>
      <c r="AN1229" s="2" t="b">
        <f t="shared" si="160"/>
        <v>0</v>
      </c>
      <c r="AO1229" s="1" t="b">
        <f t="shared" si="161"/>
        <v>1</v>
      </c>
      <c r="AP1229" s="1" t="str">
        <f t="shared" si="162"/>
        <v>suspension/denial of access to space</v>
      </c>
      <c r="AQ1229" s="1" t="b">
        <f t="shared" si="163"/>
        <v>0</v>
      </c>
      <c r="AR1229" s="1" t="b">
        <f t="shared" si="164"/>
        <v>0</v>
      </c>
      <c r="AS1229" s="1" t="b">
        <f t="shared" si="165"/>
        <v>0</v>
      </c>
      <c r="AT1229" s="1" t="str">
        <f t="shared" si="166"/>
        <v>None</v>
      </c>
      <c r="AU1229" s="1" t="b">
        <f t="shared" si="167"/>
        <v>1</v>
      </c>
      <c r="AV1229" s="1" t="b">
        <f t="shared" si="168"/>
        <v>0</v>
      </c>
      <c r="AW1229" s="1" t="str">
        <f t="shared" si="169"/>
        <v>None</v>
      </c>
      <c r="AX1229" s="1" t="b">
        <f t="shared" si="170"/>
        <v>0</v>
      </c>
      <c r="AY1229" s="1" t="b">
        <f t="shared" si="171"/>
        <v>0</v>
      </c>
      <c r="AZ1229" s="1" t="b">
        <f t="shared" si="172"/>
        <v>0</v>
      </c>
      <c r="BA1229" s="1" t="b">
        <f t="shared" si="173"/>
        <v>0</v>
      </c>
      <c r="BB1229" s="1" t="b">
        <f t="shared" si="174"/>
        <v>1</v>
      </c>
    </row>
    <row r="1230">
      <c r="A1230" s="40" t="s">
        <v>5116</v>
      </c>
      <c r="B1230" s="41">
        <v>44052.0</v>
      </c>
      <c r="C1230" s="5" t="s">
        <v>5117</v>
      </c>
      <c r="D1230" s="5" t="s">
        <v>74</v>
      </c>
      <c r="E1230" s="5" t="s">
        <v>53</v>
      </c>
      <c r="F1230" s="18" t="s">
        <v>55</v>
      </c>
      <c r="G1230" s="6"/>
      <c r="H1230" s="6"/>
      <c r="I1230" s="12"/>
      <c r="J1230" s="27"/>
      <c r="K1230" s="19" t="s">
        <v>83</v>
      </c>
      <c r="L1230" s="3" t="s">
        <v>59</v>
      </c>
      <c r="M1230" s="5" t="s">
        <v>84</v>
      </c>
      <c r="N1230" s="5" t="s">
        <v>1381</v>
      </c>
      <c r="O1230" s="5" t="s">
        <v>468</v>
      </c>
      <c r="P1230" s="12"/>
      <c r="Q1230" s="12"/>
      <c r="R1230" s="231"/>
      <c r="S1230" s="12"/>
      <c r="T1230" s="138" t="s">
        <v>5118</v>
      </c>
      <c r="U1230" s="5" t="s">
        <v>5119</v>
      </c>
      <c r="V1230" s="5" t="s">
        <v>70</v>
      </c>
      <c r="W1230" s="5" t="s">
        <v>71</v>
      </c>
      <c r="X1230" s="5" t="str">
        <f t="shared" si="151"/>
        <v>police/sheriff
other</v>
      </c>
      <c r="Y1230" s="5"/>
      <c r="Z1230" s="5"/>
      <c r="AA1230" s="5" t="str">
        <f t="shared" si="152"/>
        <v>
</v>
      </c>
      <c r="AB1230" s="5"/>
      <c r="AC1230" s="5"/>
      <c r="AD1230" s="5" t="str">
        <f t="shared" si="153"/>
        <v>
</v>
      </c>
      <c r="AE1230" s="5"/>
      <c r="AF1230" s="5"/>
      <c r="AG1230" s="12" t="str">
        <f t="shared" si="154"/>
        <v>
</v>
      </c>
      <c r="AH1230" s="12">
        <v>1.0</v>
      </c>
      <c r="AI1230" s="12" t="str">
        <f t="shared" si="155"/>
        <v>Graffiti</v>
      </c>
      <c r="AJ1230" s="12" t="str">
        <f t="shared" si="156"/>
        <v>graffiti</v>
      </c>
      <c r="AK1230" s="22" t="str">
        <f t="shared" si="157"/>
        <v>other</v>
      </c>
      <c r="AL1230" s="23" t="str">
        <f t="shared" si="158"/>
        <v>other</v>
      </c>
      <c r="AM1230" s="1" t="str">
        <f t="shared" si="159"/>
        <v/>
      </c>
      <c r="AN1230" s="2" t="b">
        <f t="shared" si="160"/>
        <v>0</v>
      </c>
      <c r="AO1230" s="1" t="b">
        <f t="shared" si="161"/>
        <v>1</v>
      </c>
      <c r="AP1230" s="1" t="str">
        <f t="shared" si="162"/>
        <v>other</v>
      </c>
      <c r="AQ1230" s="1" t="b">
        <f t="shared" si="163"/>
        <v>0</v>
      </c>
      <c r="AR1230" s="1" t="b">
        <f t="shared" si="164"/>
        <v>0</v>
      </c>
      <c r="AS1230" s="1" t="b">
        <f t="shared" si="165"/>
        <v>0</v>
      </c>
      <c r="AT1230" s="1" t="str">
        <f t="shared" si="166"/>
        <v>None</v>
      </c>
      <c r="AU1230" s="1" t="b">
        <f t="shared" si="167"/>
        <v>0</v>
      </c>
      <c r="AV1230" s="1" t="b">
        <f t="shared" si="168"/>
        <v>1</v>
      </c>
      <c r="AW1230" s="1" t="str">
        <f t="shared" si="169"/>
        <v>police/sheriff</v>
      </c>
      <c r="AX1230" s="1" t="b">
        <f t="shared" si="170"/>
        <v>0</v>
      </c>
      <c r="AY1230" s="1" t="b">
        <f t="shared" si="171"/>
        <v>0</v>
      </c>
      <c r="AZ1230" s="1" t="b">
        <f t="shared" si="172"/>
        <v>0</v>
      </c>
      <c r="BA1230" s="1" t="b">
        <f t="shared" si="173"/>
        <v>0</v>
      </c>
      <c r="BB1230" s="1" t="b">
        <f t="shared" si="174"/>
        <v>1</v>
      </c>
    </row>
    <row r="1231">
      <c r="A1231" s="40" t="s">
        <v>5116</v>
      </c>
      <c r="B1231" s="41">
        <v>44052.0</v>
      </c>
      <c r="C1231" s="5" t="s">
        <v>5117</v>
      </c>
      <c r="D1231" s="5" t="s">
        <v>74</v>
      </c>
      <c r="E1231" s="5" t="s">
        <v>53</v>
      </c>
      <c r="F1231" s="18" t="s">
        <v>55</v>
      </c>
      <c r="G1231" s="6"/>
      <c r="H1231" s="6"/>
      <c r="I1231" s="12"/>
      <c r="J1231" s="27"/>
      <c r="K1231" s="19" t="s">
        <v>83</v>
      </c>
      <c r="L1231" s="3" t="s">
        <v>59</v>
      </c>
      <c r="M1231" s="5" t="s">
        <v>84</v>
      </c>
      <c r="N1231" s="5" t="s">
        <v>1381</v>
      </c>
      <c r="O1231" s="5" t="s">
        <v>468</v>
      </c>
      <c r="P1231" s="12"/>
      <c r="Q1231" s="12"/>
      <c r="R1231" s="12"/>
      <c r="S1231" s="12"/>
      <c r="T1231" s="138" t="s">
        <v>5118</v>
      </c>
      <c r="U1231" s="5" t="s">
        <v>5120</v>
      </c>
      <c r="V1231" s="5" t="s">
        <v>70</v>
      </c>
      <c r="W1231" s="5" t="s">
        <v>71</v>
      </c>
      <c r="X1231" s="5" t="str">
        <f t="shared" si="151"/>
        <v>police/sheriff
other</v>
      </c>
      <c r="Y1231" s="5"/>
      <c r="Z1231" s="5"/>
      <c r="AA1231" s="5" t="str">
        <f t="shared" si="152"/>
        <v>
</v>
      </c>
      <c r="AB1231" s="5"/>
      <c r="AC1231" s="5"/>
      <c r="AD1231" s="5" t="str">
        <f t="shared" si="153"/>
        <v>
</v>
      </c>
      <c r="AE1231" s="5"/>
      <c r="AF1231" s="5"/>
      <c r="AG1231" s="12" t="str">
        <f t="shared" si="154"/>
        <v>
</v>
      </c>
      <c r="AH1231" s="12">
        <v>1.0</v>
      </c>
      <c r="AI1231" s="12" t="str">
        <f t="shared" si="155"/>
        <v>Graffiti</v>
      </c>
      <c r="AJ1231" s="12" t="str">
        <f t="shared" si="156"/>
        <v>graffiti</v>
      </c>
      <c r="AK1231" s="22" t="str">
        <f t="shared" si="157"/>
        <v>other</v>
      </c>
      <c r="AL1231" s="23" t="str">
        <f t="shared" si="158"/>
        <v>other</v>
      </c>
      <c r="AM1231" s="1" t="str">
        <f t="shared" si="159"/>
        <v/>
      </c>
      <c r="AN1231" s="2" t="b">
        <f t="shared" si="160"/>
        <v>0</v>
      </c>
      <c r="AO1231" s="1" t="b">
        <f t="shared" si="161"/>
        <v>1</v>
      </c>
      <c r="AP1231" s="1" t="str">
        <f t="shared" si="162"/>
        <v>other</v>
      </c>
      <c r="AQ1231" s="1" t="b">
        <f t="shared" si="163"/>
        <v>0</v>
      </c>
      <c r="AR1231" s="1" t="b">
        <f t="shared" si="164"/>
        <v>0</v>
      </c>
      <c r="AS1231" s="1" t="b">
        <f t="shared" si="165"/>
        <v>0</v>
      </c>
      <c r="AT1231" s="1" t="str">
        <f t="shared" si="166"/>
        <v>None</v>
      </c>
      <c r="AU1231" s="1" t="b">
        <f t="shared" si="167"/>
        <v>0</v>
      </c>
      <c r="AV1231" s="1" t="b">
        <f t="shared" si="168"/>
        <v>1</v>
      </c>
      <c r="AW1231" s="1" t="str">
        <f t="shared" si="169"/>
        <v>police/sheriff</v>
      </c>
      <c r="AX1231" s="1" t="b">
        <f t="shared" si="170"/>
        <v>0</v>
      </c>
      <c r="AY1231" s="1" t="b">
        <f t="shared" si="171"/>
        <v>0</v>
      </c>
      <c r="AZ1231" s="1" t="b">
        <f t="shared" si="172"/>
        <v>0</v>
      </c>
      <c r="BA1231" s="1" t="b">
        <f t="shared" si="173"/>
        <v>0</v>
      </c>
      <c r="BB1231" s="1" t="b">
        <f t="shared" si="174"/>
        <v>1</v>
      </c>
    </row>
    <row r="1232">
      <c r="A1232" s="40" t="s">
        <v>5121</v>
      </c>
      <c r="B1232" s="41">
        <v>44057.0</v>
      </c>
      <c r="C1232" s="5" t="s">
        <v>5122</v>
      </c>
      <c r="D1232" s="5" t="s">
        <v>347</v>
      </c>
      <c r="E1232" s="5" t="s">
        <v>53</v>
      </c>
      <c r="F1232" s="18" t="s">
        <v>446</v>
      </c>
      <c r="G1232" s="6"/>
      <c r="H1232" s="6"/>
      <c r="I1232" s="12"/>
      <c r="J1232" s="27"/>
      <c r="K1232" s="19" t="s">
        <v>83</v>
      </c>
      <c r="L1232" s="3" t="s">
        <v>59</v>
      </c>
      <c r="M1232" s="5" t="s">
        <v>84</v>
      </c>
      <c r="N1232" s="5" t="s">
        <v>1381</v>
      </c>
      <c r="O1232" s="5" t="s">
        <v>5123</v>
      </c>
      <c r="P1232" s="12"/>
      <c r="Q1232" s="12"/>
      <c r="R1232" s="12"/>
      <c r="S1232" s="12"/>
      <c r="T1232" s="138"/>
      <c r="U1232" s="5" t="s">
        <v>5124</v>
      </c>
      <c r="V1232" s="5"/>
      <c r="W1232" s="5"/>
      <c r="X1232" s="5" t="str">
        <f t="shared" si="151"/>
        <v>
</v>
      </c>
      <c r="Y1232" s="5"/>
      <c r="Z1232" s="5"/>
      <c r="AA1232" s="5" t="str">
        <f t="shared" si="152"/>
        <v>
</v>
      </c>
      <c r="AB1232" s="5"/>
      <c r="AC1232" s="5"/>
      <c r="AD1232" s="5" t="str">
        <f t="shared" si="153"/>
        <v>
</v>
      </c>
      <c r="AE1232" s="5"/>
      <c r="AF1232" s="5"/>
      <c r="AG1232" s="12" t="str">
        <f t="shared" si="154"/>
        <v>
</v>
      </c>
      <c r="AH1232" s="12">
        <v>0.0</v>
      </c>
      <c r="AI1232" s="12" t="str">
        <f t="shared" si="155"/>
        <v>Symbol</v>
      </c>
      <c r="AJ1232" s="12" t="str">
        <f t="shared" si="156"/>
        <v>other</v>
      </c>
      <c r="AK1232" s="22" t="str">
        <f t="shared" si="157"/>
        <v/>
      </c>
      <c r="AL1232" s="23" t="str">
        <f t="shared" si="158"/>
        <v/>
      </c>
      <c r="AM1232" s="1" t="str">
        <f t="shared" si="159"/>
        <v/>
      </c>
      <c r="AN1232" s="2" t="b">
        <f t="shared" si="160"/>
        <v>0</v>
      </c>
      <c r="AO1232" s="1" t="b">
        <f t="shared" si="161"/>
        <v>0</v>
      </c>
      <c r="AP1232" s="1" t="str">
        <f t="shared" si="162"/>
        <v>no involvement</v>
      </c>
      <c r="AQ1232" s="1" t="b">
        <f t="shared" si="163"/>
        <v>0</v>
      </c>
      <c r="AR1232" s="1" t="b">
        <f t="shared" si="164"/>
        <v>0</v>
      </c>
      <c r="AS1232" s="1" t="b">
        <f t="shared" si="165"/>
        <v>0</v>
      </c>
      <c r="AT1232" s="1" t="str">
        <f t="shared" si="166"/>
        <v>None</v>
      </c>
      <c r="AU1232" s="1" t="b">
        <f t="shared" si="167"/>
        <v>0</v>
      </c>
      <c r="AV1232" s="1" t="b">
        <f t="shared" si="168"/>
        <v>0</v>
      </c>
      <c r="AW1232" s="1" t="str">
        <f t="shared" si="169"/>
        <v>None</v>
      </c>
      <c r="AX1232" s="1" t="b">
        <f t="shared" si="170"/>
        <v>0</v>
      </c>
      <c r="AY1232" s="1" t="b">
        <f t="shared" si="171"/>
        <v>0</v>
      </c>
      <c r="AZ1232" s="1" t="b">
        <f t="shared" si="172"/>
        <v>0</v>
      </c>
      <c r="BA1232" s="1" t="b">
        <f t="shared" si="173"/>
        <v>0</v>
      </c>
      <c r="BB1232" s="1" t="b">
        <f t="shared" si="174"/>
        <v>0</v>
      </c>
    </row>
    <row r="1233">
      <c r="A1233" s="62" t="s">
        <v>5125</v>
      </c>
      <c r="B1233" s="41">
        <v>44065.0</v>
      </c>
      <c r="C1233" s="5" t="s">
        <v>5126</v>
      </c>
      <c r="D1233" s="5" t="s">
        <v>1178</v>
      </c>
      <c r="E1233" s="5" t="s">
        <v>53</v>
      </c>
      <c r="F1233" s="18" t="s">
        <v>672</v>
      </c>
      <c r="G1233" s="6"/>
      <c r="H1233" s="6"/>
      <c r="I1233" s="5" t="s">
        <v>5127</v>
      </c>
      <c r="J1233" s="27"/>
      <c r="K1233" s="19" t="s">
        <v>83</v>
      </c>
      <c r="L1233" s="3" t="s">
        <v>59</v>
      </c>
      <c r="M1233" s="5" t="s">
        <v>3486</v>
      </c>
      <c r="N1233" s="5" t="s">
        <v>1381</v>
      </c>
      <c r="O1233" s="5" t="s">
        <v>5128</v>
      </c>
      <c r="P1233" s="40" t="s">
        <v>5129</v>
      </c>
      <c r="Q1233" s="12"/>
      <c r="R1233" s="12"/>
      <c r="S1233" s="12"/>
      <c r="T1233" s="138" t="s">
        <v>5130</v>
      </c>
      <c r="U1233" s="5" t="s">
        <v>5131</v>
      </c>
      <c r="V1233" s="5" t="s">
        <v>70</v>
      </c>
      <c r="W1233" s="5" t="s">
        <v>71</v>
      </c>
      <c r="X1233" s="5" t="str">
        <f t="shared" si="151"/>
        <v>police/sheriff
other</v>
      </c>
      <c r="Y1233" s="5" t="s">
        <v>68</v>
      </c>
      <c r="Z1233" s="5" t="s">
        <v>69</v>
      </c>
      <c r="AA1233" s="5" t="str">
        <f t="shared" si="152"/>
        <v>community members
clean up/cover up</v>
      </c>
      <c r="AB1233" s="5" t="s">
        <v>163</v>
      </c>
      <c r="AC1233" s="5" t="s">
        <v>111</v>
      </c>
      <c r="AD1233" s="5" t="str">
        <f t="shared" si="153"/>
        <v>religious leaders
letters/statements</v>
      </c>
      <c r="AE1233" s="5" t="s">
        <v>68</v>
      </c>
      <c r="AF1233" s="5" t="s">
        <v>92</v>
      </c>
      <c r="AG1233" s="12" t="str">
        <f t="shared" si="154"/>
        <v>community members
gathering/protest/vigil/demonstration</v>
      </c>
      <c r="AH1233" s="12">
        <v>4.0</v>
      </c>
      <c r="AI1233" s="12" t="str">
        <f t="shared" si="155"/>
        <v>Graffiti</v>
      </c>
      <c r="AJ1233" s="12" t="str">
        <f t="shared" si="156"/>
        <v>graffiti</v>
      </c>
      <c r="AK1233" s="22" t="str">
        <f t="shared" si="157"/>
        <v>other, clean up/cover up, letters/statements, gathering/protest/vigil/demonstration</v>
      </c>
      <c r="AL1233" s="23" t="str">
        <f t="shared" si="158"/>
        <v>police/sheriff, community members, religious leaders, community members</v>
      </c>
      <c r="AM1233" s="1" t="str">
        <f t="shared" si="159"/>
        <v/>
      </c>
      <c r="AN1233" s="2" t="b">
        <f t="shared" si="160"/>
        <v>0</v>
      </c>
      <c r="AO1233" s="1" t="b">
        <f t="shared" si="161"/>
        <v>1</v>
      </c>
      <c r="AP1233" s="1" t="str">
        <f t="shared" si="162"/>
        <v>other</v>
      </c>
      <c r="AQ1233" s="1" t="b">
        <f t="shared" si="163"/>
        <v>1</v>
      </c>
      <c r="AR1233" s="1" t="b">
        <f t="shared" si="164"/>
        <v>1</v>
      </c>
      <c r="AS1233" s="1" t="b">
        <f t="shared" si="165"/>
        <v>1</v>
      </c>
      <c r="AT1233" s="1" t="str">
        <f t="shared" si="166"/>
        <v>community members</v>
      </c>
      <c r="AU1233" s="1" t="b">
        <f t="shared" si="167"/>
        <v>0</v>
      </c>
      <c r="AV1233" s="1" t="b">
        <f t="shared" si="168"/>
        <v>1</v>
      </c>
      <c r="AW1233" s="1" t="str">
        <f t="shared" si="169"/>
        <v>police/sheriff</v>
      </c>
      <c r="AX1233" s="1" t="b">
        <f t="shared" si="170"/>
        <v>0</v>
      </c>
      <c r="AY1233" s="1" t="b">
        <f t="shared" si="171"/>
        <v>1</v>
      </c>
      <c r="AZ1233" s="1" t="b">
        <f t="shared" si="172"/>
        <v>0</v>
      </c>
      <c r="BA1233" s="1" t="b">
        <f t="shared" si="173"/>
        <v>1</v>
      </c>
      <c r="BB1233" s="1" t="b">
        <f t="shared" si="174"/>
        <v>1</v>
      </c>
    </row>
    <row r="1234">
      <c r="A1234" s="40" t="s">
        <v>5132</v>
      </c>
      <c r="B1234" s="41">
        <v>44069.0</v>
      </c>
      <c r="C1234" s="5" t="s">
        <v>5133</v>
      </c>
      <c r="D1234" s="5" t="s">
        <v>333</v>
      </c>
      <c r="E1234" s="5" t="s">
        <v>53</v>
      </c>
      <c r="F1234" s="18" t="s">
        <v>82</v>
      </c>
      <c r="G1234" s="26"/>
      <c r="H1234" s="26"/>
      <c r="I1234" s="5" t="s">
        <v>56</v>
      </c>
      <c r="J1234" s="27"/>
      <c r="K1234" s="19" t="s">
        <v>83</v>
      </c>
      <c r="L1234" s="3" t="s">
        <v>151</v>
      </c>
      <c r="M1234" s="5" t="s">
        <v>84</v>
      </c>
      <c r="N1234" s="5" t="s">
        <v>1381</v>
      </c>
      <c r="O1234" s="5" t="s">
        <v>366</v>
      </c>
      <c r="P1234" s="12"/>
      <c r="Q1234" s="5" t="s">
        <v>87</v>
      </c>
      <c r="R1234" s="12"/>
      <c r="S1234" s="12"/>
      <c r="T1234" s="138" t="s">
        <v>5134</v>
      </c>
      <c r="U1234" s="12"/>
      <c r="V1234" s="5" t="s">
        <v>164</v>
      </c>
      <c r="W1234" s="5" t="s">
        <v>111</v>
      </c>
      <c r="X1234" s="5" t="str">
        <f t="shared" si="151"/>
        <v>business owner
letters/statements</v>
      </c>
      <c r="Y1234" s="5" t="s">
        <v>70</v>
      </c>
      <c r="Z1234" s="5" t="s">
        <v>71</v>
      </c>
      <c r="AA1234" s="5" t="str">
        <f t="shared" si="152"/>
        <v>police/sheriff
other</v>
      </c>
      <c r="AB1234" s="5" t="s">
        <v>164</v>
      </c>
      <c r="AC1234" s="5" t="s">
        <v>69</v>
      </c>
      <c r="AD1234" s="5" t="str">
        <f t="shared" si="153"/>
        <v>business owner
clean up/cover up</v>
      </c>
      <c r="AE1234" s="5"/>
      <c r="AF1234" s="5"/>
      <c r="AG1234" s="12" t="str">
        <f t="shared" si="154"/>
        <v>
</v>
      </c>
      <c r="AH1234" s="12">
        <v>3.0</v>
      </c>
      <c r="AI1234" s="12" t="str">
        <f t="shared" si="155"/>
        <v>Other</v>
      </c>
      <c r="AJ1234" s="12" t="str">
        <f t="shared" si="156"/>
        <v>none</v>
      </c>
      <c r="AK1234" s="22" t="str">
        <f t="shared" si="157"/>
        <v>letters/statements, other, clean up/cover up</v>
      </c>
      <c r="AL1234" s="23" t="str">
        <f t="shared" si="158"/>
        <v>business owner, police/sheriff, business owner</v>
      </c>
      <c r="AM1234" s="1" t="str">
        <f t="shared" si="159"/>
        <v>Non-White</v>
      </c>
      <c r="AN1234" s="2" t="b">
        <f t="shared" si="160"/>
        <v>0</v>
      </c>
      <c r="AO1234" s="1" t="b">
        <f t="shared" si="161"/>
        <v>1</v>
      </c>
      <c r="AP1234" s="1" t="str">
        <f t="shared" si="162"/>
        <v>other</v>
      </c>
      <c r="AQ1234" s="1" t="b">
        <f t="shared" si="163"/>
        <v>0</v>
      </c>
      <c r="AR1234" s="1" t="b">
        <f t="shared" si="164"/>
        <v>1</v>
      </c>
      <c r="AS1234" s="1" t="b">
        <f t="shared" si="165"/>
        <v>1</v>
      </c>
      <c r="AT1234" s="1" t="str">
        <f t="shared" si="166"/>
        <v>business owner</v>
      </c>
      <c r="AU1234" s="1" t="b">
        <f t="shared" si="167"/>
        <v>0</v>
      </c>
      <c r="AV1234" s="1" t="b">
        <f t="shared" si="168"/>
        <v>1</v>
      </c>
      <c r="AW1234" s="1" t="str">
        <f t="shared" si="169"/>
        <v>police/sheriff</v>
      </c>
      <c r="AX1234" s="1" t="b">
        <f t="shared" si="170"/>
        <v>0</v>
      </c>
      <c r="AY1234" s="1" t="b">
        <f t="shared" si="171"/>
        <v>0</v>
      </c>
      <c r="AZ1234" s="1" t="b">
        <f t="shared" si="172"/>
        <v>0</v>
      </c>
      <c r="BA1234" s="1" t="b">
        <f t="shared" si="173"/>
        <v>0</v>
      </c>
      <c r="BB1234" s="1" t="b">
        <f t="shared" si="174"/>
        <v>1</v>
      </c>
    </row>
    <row r="1235">
      <c r="A1235" s="40" t="s">
        <v>5135</v>
      </c>
      <c r="B1235" s="41">
        <v>44086.0</v>
      </c>
      <c r="C1235" s="5" t="s">
        <v>5136</v>
      </c>
      <c r="D1235" s="5" t="s">
        <v>210</v>
      </c>
      <c r="E1235" s="5" t="s">
        <v>53</v>
      </c>
      <c r="F1235" s="18" t="s">
        <v>54</v>
      </c>
      <c r="G1235" s="6" t="s">
        <v>378</v>
      </c>
      <c r="H1235" s="6"/>
      <c r="I1235" s="12"/>
      <c r="J1235" s="27"/>
      <c r="K1235" s="19" t="s">
        <v>83</v>
      </c>
      <c r="L1235" s="3" t="s">
        <v>59</v>
      </c>
      <c r="M1235" s="5" t="s">
        <v>84</v>
      </c>
      <c r="N1235" s="5" t="s">
        <v>1381</v>
      </c>
      <c r="O1235" s="5" t="s">
        <v>468</v>
      </c>
      <c r="P1235" s="12"/>
      <c r="Q1235" s="12"/>
      <c r="R1235" s="12"/>
      <c r="S1235" s="12"/>
      <c r="T1235" s="138" t="s">
        <v>5137</v>
      </c>
      <c r="U1235" s="12"/>
      <c r="V1235" s="5" t="s">
        <v>70</v>
      </c>
      <c r="W1235" s="5" t="s">
        <v>71</v>
      </c>
      <c r="X1235" s="5" t="str">
        <f t="shared" si="151"/>
        <v>police/sheriff
other</v>
      </c>
      <c r="Y1235" s="5" t="s">
        <v>78</v>
      </c>
      <c r="Z1235" s="5" t="s">
        <v>69</v>
      </c>
      <c r="AA1235" s="5" t="str">
        <f t="shared" si="152"/>
        <v>parks department
clean up/cover up</v>
      </c>
      <c r="AB1235" s="5" t="s">
        <v>68</v>
      </c>
      <c r="AC1235" s="5" t="s">
        <v>92</v>
      </c>
      <c r="AD1235" s="5" t="str">
        <f t="shared" si="153"/>
        <v>community members
gathering/protest/vigil/demonstration</v>
      </c>
      <c r="AE1235" s="5" t="s">
        <v>68</v>
      </c>
      <c r="AF1235" s="5" t="s">
        <v>69</v>
      </c>
      <c r="AG1235" s="12" t="str">
        <f t="shared" si="154"/>
        <v>community members
clean up/cover up</v>
      </c>
      <c r="AH1235" s="12">
        <v>4.0</v>
      </c>
      <c r="AI1235" s="12" t="str">
        <f t="shared" si="155"/>
        <v>Vandalism</v>
      </c>
      <c r="AJ1235" s="12" t="str">
        <f t="shared" si="156"/>
        <v>vandalism</v>
      </c>
      <c r="AK1235" s="22" t="str">
        <f t="shared" si="157"/>
        <v>other, clean up/cover up, gathering/protest/vigil/demonstration, clean up/cover up</v>
      </c>
      <c r="AL1235" s="23" t="str">
        <f t="shared" si="158"/>
        <v>police/sheriff, parks department, community members, community members</v>
      </c>
      <c r="AM1235" s="1" t="str">
        <f t="shared" si="159"/>
        <v/>
      </c>
      <c r="AN1235" s="2" t="b">
        <f t="shared" si="160"/>
        <v>0</v>
      </c>
      <c r="AO1235" s="1" t="b">
        <f t="shared" si="161"/>
        <v>1</v>
      </c>
      <c r="AP1235" s="1" t="str">
        <f t="shared" si="162"/>
        <v>other</v>
      </c>
      <c r="AQ1235" s="1" t="b">
        <f t="shared" si="163"/>
        <v>0</v>
      </c>
      <c r="AR1235" s="1" t="b">
        <f t="shared" si="164"/>
        <v>0</v>
      </c>
      <c r="AS1235" s="1" t="b">
        <f t="shared" si="165"/>
        <v>1</v>
      </c>
      <c r="AT1235" s="1" t="str">
        <f t="shared" si="166"/>
        <v>parks department</v>
      </c>
      <c r="AU1235" s="1" t="b">
        <f t="shared" si="167"/>
        <v>0</v>
      </c>
      <c r="AV1235" s="1" t="b">
        <f t="shared" si="168"/>
        <v>1</v>
      </c>
      <c r="AW1235" s="1" t="str">
        <f t="shared" si="169"/>
        <v>police/sheriff</v>
      </c>
      <c r="AX1235" s="1" t="b">
        <f t="shared" si="170"/>
        <v>0</v>
      </c>
      <c r="AY1235" s="1" t="b">
        <f t="shared" si="171"/>
        <v>1</v>
      </c>
      <c r="AZ1235" s="1" t="b">
        <f t="shared" si="172"/>
        <v>0</v>
      </c>
      <c r="BA1235" s="1" t="b">
        <f t="shared" si="173"/>
        <v>1</v>
      </c>
      <c r="BB1235" s="1" t="b">
        <f t="shared" si="174"/>
        <v>1</v>
      </c>
    </row>
    <row r="1236">
      <c r="A1236" s="40" t="s">
        <v>5138</v>
      </c>
      <c r="B1236" s="41">
        <v>44087.0</v>
      </c>
      <c r="C1236" s="5" t="s">
        <v>5139</v>
      </c>
      <c r="D1236" s="5" t="s">
        <v>1031</v>
      </c>
      <c r="E1236" s="5" t="s">
        <v>53</v>
      </c>
      <c r="F1236" s="18" t="s">
        <v>82</v>
      </c>
      <c r="G1236" s="26"/>
      <c r="H1236" s="26"/>
      <c r="I1236" s="12"/>
      <c r="J1236" s="27"/>
      <c r="K1236" s="19" t="s">
        <v>83</v>
      </c>
      <c r="L1236" s="3" t="s">
        <v>59</v>
      </c>
      <c r="M1236" s="5" t="s">
        <v>84</v>
      </c>
      <c r="N1236" s="5" t="s">
        <v>1381</v>
      </c>
      <c r="O1236" s="5" t="s">
        <v>3070</v>
      </c>
      <c r="P1236" s="12"/>
      <c r="Q1236" s="12"/>
      <c r="R1236" s="12"/>
      <c r="S1236" s="12"/>
      <c r="T1236" s="138" t="s">
        <v>5140</v>
      </c>
      <c r="U1236" s="12"/>
      <c r="V1236" s="5" t="s">
        <v>70</v>
      </c>
      <c r="W1236" s="5" t="s">
        <v>71</v>
      </c>
      <c r="X1236" s="5" t="str">
        <f t="shared" si="151"/>
        <v>police/sheriff
other</v>
      </c>
      <c r="Y1236" s="5" t="s">
        <v>109</v>
      </c>
      <c r="Z1236" s="5" t="s">
        <v>111</v>
      </c>
      <c r="AA1236" s="5" t="str">
        <f t="shared" si="152"/>
        <v>mayor/council member
letters/statements</v>
      </c>
      <c r="AB1236" s="5" t="s">
        <v>78</v>
      </c>
      <c r="AC1236" s="5" t="s">
        <v>69</v>
      </c>
      <c r="AD1236" s="5" t="str">
        <f t="shared" si="153"/>
        <v>parks department
clean up/cover up</v>
      </c>
      <c r="AE1236" s="5" t="s">
        <v>163</v>
      </c>
      <c r="AF1236" s="5" t="s">
        <v>111</v>
      </c>
      <c r="AG1236" s="12" t="str">
        <f t="shared" si="154"/>
        <v>religious leaders
letters/statements</v>
      </c>
      <c r="AH1236" s="12">
        <v>4.0</v>
      </c>
      <c r="AI1236" s="12" t="str">
        <f t="shared" si="155"/>
        <v>Other</v>
      </c>
      <c r="AJ1236" s="12" t="str">
        <f t="shared" si="156"/>
        <v>none</v>
      </c>
      <c r="AK1236" s="22" t="str">
        <f t="shared" si="157"/>
        <v>other, letters/statements, clean up/cover up, letters/statements</v>
      </c>
      <c r="AL1236" s="23" t="str">
        <f t="shared" si="158"/>
        <v>police/sheriff, mayor/council member, parks department, religious leaders</v>
      </c>
      <c r="AM1236" s="1" t="str">
        <f t="shared" si="159"/>
        <v/>
      </c>
      <c r="AN1236" s="2" t="b">
        <f t="shared" si="160"/>
        <v>0</v>
      </c>
      <c r="AO1236" s="1" t="b">
        <f t="shared" si="161"/>
        <v>1</v>
      </c>
      <c r="AP1236" s="1" t="str">
        <f t="shared" si="162"/>
        <v>other</v>
      </c>
      <c r="AQ1236" s="1" t="b">
        <f t="shared" si="163"/>
        <v>1</v>
      </c>
      <c r="AR1236" s="1" t="b">
        <f t="shared" si="164"/>
        <v>1</v>
      </c>
      <c r="AS1236" s="1" t="b">
        <f t="shared" si="165"/>
        <v>1</v>
      </c>
      <c r="AT1236" s="1" t="str">
        <f t="shared" si="166"/>
        <v>parks department</v>
      </c>
      <c r="AU1236" s="1" t="b">
        <f t="shared" si="167"/>
        <v>0</v>
      </c>
      <c r="AV1236" s="1" t="b">
        <f t="shared" si="168"/>
        <v>1</v>
      </c>
      <c r="AW1236" s="1" t="str">
        <f t="shared" si="169"/>
        <v>police/sheriff</v>
      </c>
      <c r="AX1236" s="1" t="b">
        <f t="shared" si="170"/>
        <v>0</v>
      </c>
      <c r="AY1236" s="1" t="b">
        <f t="shared" si="171"/>
        <v>0</v>
      </c>
      <c r="AZ1236" s="1" t="b">
        <f t="shared" si="172"/>
        <v>0</v>
      </c>
      <c r="BA1236" s="1" t="b">
        <f t="shared" si="173"/>
        <v>0</v>
      </c>
      <c r="BB1236" s="1" t="b">
        <f t="shared" si="174"/>
        <v>1</v>
      </c>
    </row>
    <row r="1237">
      <c r="A1237" s="40" t="s">
        <v>5141</v>
      </c>
      <c r="B1237" s="41">
        <v>44117.0</v>
      </c>
      <c r="C1237" s="5" t="s">
        <v>5142</v>
      </c>
      <c r="D1237" s="5" t="s">
        <v>210</v>
      </c>
      <c r="E1237" s="5" t="s">
        <v>53</v>
      </c>
      <c r="F1237" s="18" t="s">
        <v>607</v>
      </c>
      <c r="G1237" s="6" t="s">
        <v>55</v>
      </c>
      <c r="H1237" s="6"/>
      <c r="I1237" s="5" t="s">
        <v>2465</v>
      </c>
      <c r="J1237" s="27"/>
      <c r="K1237" s="19" t="s">
        <v>83</v>
      </c>
      <c r="L1237" s="3" t="s">
        <v>59</v>
      </c>
      <c r="M1237" s="5" t="s">
        <v>84</v>
      </c>
      <c r="N1237" s="5" t="s">
        <v>1381</v>
      </c>
      <c r="O1237" s="5" t="s">
        <v>213</v>
      </c>
      <c r="P1237" s="12"/>
      <c r="Q1237" s="12"/>
      <c r="R1237" s="12"/>
      <c r="S1237" s="12"/>
      <c r="T1237" s="138" t="s">
        <v>5143</v>
      </c>
      <c r="U1237" s="5" t="s">
        <v>5144</v>
      </c>
      <c r="V1237" s="5" t="s">
        <v>70</v>
      </c>
      <c r="W1237" s="5" t="s">
        <v>71</v>
      </c>
      <c r="X1237" s="5" t="str">
        <f t="shared" si="151"/>
        <v>police/sheriff
other</v>
      </c>
      <c r="Y1237" s="5" t="s">
        <v>78</v>
      </c>
      <c r="Z1237" s="5" t="s">
        <v>69</v>
      </c>
      <c r="AA1237" s="5" t="str">
        <f t="shared" si="152"/>
        <v>parks department
clean up/cover up</v>
      </c>
      <c r="AB1237" s="5"/>
      <c r="AC1237" s="5"/>
      <c r="AD1237" s="5" t="str">
        <f t="shared" si="153"/>
        <v>
</v>
      </c>
      <c r="AE1237" s="5"/>
      <c r="AF1237" s="5"/>
      <c r="AG1237" s="12" t="str">
        <f t="shared" si="154"/>
        <v>
</v>
      </c>
      <c r="AH1237" s="12">
        <v>2.0</v>
      </c>
      <c r="AI1237" s="12" t="str">
        <f t="shared" si="155"/>
        <v>Symbol</v>
      </c>
      <c r="AJ1237" s="12" t="str">
        <f t="shared" si="156"/>
        <v>graffiti</v>
      </c>
      <c r="AK1237" s="22" t="str">
        <f t="shared" si="157"/>
        <v>other, clean up/cover up</v>
      </c>
      <c r="AL1237" s="23" t="str">
        <f t="shared" si="158"/>
        <v>police/sheriff, parks department</v>
      </c>
      <c r="AM1237" s="1" t="str">
        <f t="shared" si="159"/>
        <v/>
      </c>
      <c r="AN1237" s="2" t="b">
        <f t="shared" si="160"/>
        <v>1</v>
      </c>
      <c r="AO1237" s="1" t="b">
        <f t="shared" si="161"/>
        <v>1</v>
      </c>
      <c r="AP1237" s="1" t="str">
        <f t="shared" si="162"/>
        <v>other</v>
      </c>
      <c r="AQ1237" s="1" t="b">
        <f t="shared" si="163"/>
        <v>0</v>
      </c>
      <c r="AR1237" s="1" t="b">
        <f t="shared" si="164"/>
        <v>0</v>
      </c>
      <c r="AS1237" s="1" t="b">
        <f t="shared" si="165"/>
        <v>1</v>
      </c>
      <c r="AT1237" s="1" t="str">
        <f t="shared" si="166"/>
        <v>parks department</v>
      </c>
      <c r="AU1237" s="1" t="b">
        <f t="shared" si="167"/>
        <v>0</v>
      </c>
      <c r="AV1237" s="1" t="b">
        <f t="shared" si="168"/>
        <v>1</v>
      </c>
      <c r="AW1237" s="1" t="str">
        <f t="shared" si="169"/>
        <v>police/sheriff</v>
      </c>
      <c r="AX1237" s="1" t="b">
        <f t="shared" si="170"/>
        <v>0</v>
      </c>
      <c r="AY1237" s="1" t="b">
        <f t="shared" si="171"/>
        <v>0</v>
      </c>
      <c r="AZ1237" s="1" t="b">
        <f t="shared" si="172"/>
        <v>0</v>
      </c>
      <c r="BA1237" s="1" t="b">
        <f t="shared" si="173"/>
        <v>0</v>
      </c>
      <c r="BB1237" s="1" t="b">
        <f t="shared" si="174"/>
        <v>1</v>
      </c>
    </row>
    <row r="1238">
      <c r="A1238" s="40" t="s">
        <v>5145</v>
      </c>
      <c r="B1238" s="41">
        <v>44118.0</v>
      </c>
      <c r="C1238" s="5" t="s">
        <v>5146</v>
      </c>
      <c r="D1238" s="5" t="s">
        <v>324</v>
      </c>
      <c r="E1238" s="5" t="s">
        <v>53</v>
      </c>
      <c r="F1238" s="18" t="s">
        <v>2405</v>
      </c>
      <c r="G1238" s="6" t="s">
        <v>54</v>
      </c>
      <c r="H1238" s="6"/>
      <c r="I1238" s="5" t="s">
        <v>2465</v>
      </c>
      <c r="J1238" s="27"/>
      <c r="K1238" s="19" t="s">
        <v>83</v>
      </c>
      <c r="L1238" s="3" t="s">
        <v>59</v>
      </c>
      <c r="M1238" s="5" t="s">
        <v>5147</v>
      </c>
      <c r="N1238" s="5" t="s">
        <v>1381</v>
      </c>
      <c r="O1238" s="5" t="s">
        <v>468</v>
      </c>
      <c r="P1238" s="40" t="s">
        <v>5148</v>
      </c>
      <c r="Q1238" s="5" t="s">
        <v>5149</v>
      </c>
      <c r="R1238" s="322"/>
      <c r="S1238" s="12"/>
      <c r="T1238" s="138" t="s">
        <v>5150</v>
      </c>
      <c r="U1238" s="12"/>
      <c r="V1238" s="5" t="s">
        <v>70</v>
      </c>
      <c r="W1238" s="5" t="s">
        <v>71</v>
      </c>
      <c r="X1238" s="5" t="str">
        <f t="shared" si="151"/>
        <v>police/sheriff
other</v>
      </c>
      <c r="Y1238" s="5" t="s">
        <v>109</v>
      </c>
      <c r="Z1238" s="5" t="s">
        <v>111</v>
      </c>
      <c r="AA1238" s="5" t="str">
        <f t="shared" si="152"/>
        <v>mayor/council member
letters/statements</v>
      </c>
      <c r="AB1238" s="5"/>
      <c r="AC1238" s="5"/>
      <c r="AD1238" s="5" t="str">
        <f t="shared" si="153"/>
        <v>
</v>
      </c>
      <c r="AE1238" s="5"/>
      <c r="AF1238" s="5"/>
      <c r="AG1238" s="12" t="str">
        <f t="shared" si="154"/>
        <v>
</v>
      </c>
      <c r="AH1238" s="12">
        <v>2.0</v>
      </c>
      <c r="AI1238" s="12" t="str">
        <f t="shared" si="155"/>
        <v>Other</v>
      </c>
      <c r="AJ1238" s="12" t="str">
        <f t="shared" si="156"/>
        <v>vandalism</v>
      </c>
      <c r="AK1238" s="22" t="str">
        <f t="shared" si="157"/>
        <v>other, letters/statements</v>
      </c>
      <c r="AL1238" s="23" t="str">
        <f t="shared" si="158"/>
        <v>police/sheriff, mayor/council member</v>
      </c>
      <c r="AM1238" s="1" t="str">
        <f t="shared" si="159"/>
        <v>Native American Community</v>
      </c>
      <c r="AN1238" s="2" t="b">
        <f t="shared" si="160"/>
        <v>1</v>
      </c>
      <c r="AO1238" s="1" t="b">
        <f t="shared" si="161"/>
        <v>1</v>
      </c>
      <c r="AP1238" s="1" t="str">
        <f t="shared" si="162"/>
        <v>other</v>
      </c>
      <c r="AQ1238" s="1" t="b">
        <f t="shared" si="163"/>
        <v>0</v>
      </c>
      <c r="AR1238" s="1" t="b">
        <f t="shared" si="164"/>
        <v>1</v>
      </c>
      <c r="AS1238" s="1" t="b">
        <f t="shared" si="165"/>
        <v>0</v>
      </c>
      <c r="AT1238" s="1" t="str">
        <f t="shared" si="166"/>
        <v>None</v>
      </c>
      <c r="AU1238" s="1" t="b">
        <f t="shared" si="167"/>
        <v>0</v>
      </c>
      <c r="AV1238" s="1" t="b">
        <f t="shared" si="168"/>
        <v>1</v>
      </c>
      <c r="AW1238" s="1" t="str">
        <f t="shared" si="169"/>
        <v>police/sheriff</v>
      </c>
      <c r="AX1238" s="1" t="b">
        <f t="shared" si="170"/>
        <v>0</v>
      </c>
      <c r="AY1238" s="1" t="b">
        <f t="shared" si="171"/>
        <v>0</v>
      </c>
      <c r="AZ1238" s="1" t="b">
        <f t="shared" si="172"/>
        <v>0</v>
      </c>
      <c r="BA1238" s="1" t="b">
        <f t="shared" si="173"/>
        <v>0</v>
      </c>
      <c r="BB1238" s="1" t="b">
        <f t="shared" si="174"/>
        <v>1</v>
      </c>
    </row>
    <row r="1239">
      <c r="A1239" s="40" t="s">
        <v>5151</v>
      </c>
      <c r="B1239" s="41">
        <v>44127.0</v>
      </c>
      <c r="C1239" s="5" t="s">
        <v>4948</v>
      </c>
      <c r="D1239" s="5" t="s">
        <v>114</v>
      </c>
      <c r="E1239" s="5" t="s">
        <v>168</v>
      </c>
      <c r="F1239" s="18" t="s">
        <v>54</v>
      </c>
      <c r="G1239" s="6" t="s">
        <v>881</v>
      </c>
      <c r="H1239" s="6"/>
      <c r="I1239" s="5" t="s">
        <v>5152</v>
      </c>
      <c r="J1239" s="27"/>
      <c r="K1239" s="19" t="s">
        <v>83</v>
      </c>
      <c r="L1239" s="5" t="s">
        <v>146</v>
      </c>
      <c r="M1239" s="5" t="s">
        <v>84</v>
      </c>
      <c r="N1239" s="5" t="s">
        <v>1381</v>
      </c>
      <c r="O1239" s="5" t="s">
        <v>4046</v>
      </c>
      <c r="P1239" s="40" t="s">
        <v>5153</v>
      </c>
      <c r="Q1239" s="5" t="s">
        <v>134</v>
      </c>
      <c r="R1239" s="21"/>
      <c r="S1239" s="12"/>
      <c r="T1239" s="138" t="s">
        <v>5154</v>
      </c>
      <c r="U1239" s="5" t="s">
        <v>5155</v>
      </c>
      <c r="V1239" s="5" t="s">
        <v>636</v>
      </c>
      <c r="W1239" s="5" t="s">
        <v>111</v>
      </c>
      <c r="X1239" s="5" t="str">
        <f t="shared" si="151"/>
        <v>homeowner/car owner
letters/statements</v>
      </c>
      <c r="Y1239" s="5" t="s">
        <v>70</v>
      </c>
      <c r="Z1239" s="5" t="s">
        <v>71</v>
      </c>
      <c r="AA1239" s="5" t="str">
        <f t="shared" si="152"/>
        <v>police/sheriff
other</v>
      </c>
      <c r="AB1239" s="5" t="s">
        <v>70</v>
      </c>
      <c r="AC1239" s="5" t="s">
        <v>111</v>
      </c>
      <c r="AD1239" s="5" t="str">
        <f t="shared" si="153"/>
        <v>police/sheriff
letters/statements</v>
      </c>
      <c r="AE1239" s="5" t="s">
        <v>171</v>
      </c>
      <c r="AF1239" s="5" t="s">
        <v>111</v>
      </c>
      <c r="AG1239" s="12" t="str">
        <f t="shared" si="154"/>
        <v>ADL
letters/statements</v>
      </c>
      <c r="AH1239" s="12">
        <v>4.0</v>
      </c>
      <c r="AI1239" s="12" t="str">
        <f t="shared" si="155"/>
        <v>Vandalism</v>
      </c>
      <c r="AJ1239" s="12" t="str">
        <f t="shared" si="156"/>
        <v>vandalism</v>
      </c>
      <c r="AK1239" s="22" t="str">
        <f t="shared" si="157"/>
        <v>letters/statements, other, letters/statements, letters/statements</v>
      </c>
      <c r="AL1239" s="23" t="str">
        <f t="shared" si="158"/>
        <v>homeowner/car owner, police/sheriff, police/sheriff, ADL</v>
      </c>
      <c r="AM1239" s="1" t="str">
        <f t="shared" si="159"/>
        <v>Jewish Community</v>
      </c>
      <c r="AN1239" s="2" t="b">
        <f t="shared" si="160"/>
        <v>0</v>
      </c>
      <c r="AO1239" s="1" t="b">
        <f t="shared" si="161"/>
        <v>1</v>
      </c>
      <c r="AP1239" s="1" t="str">
        <f t="shared" si="162"/>
        <v>other</v>
      </c>
      <c r="AQ1239" s="1" t="b">
        <f t="shared" si="163"/>
        <v>0</v>
      </c>
      <c r="AR1239" s="1" t="b">
        <f t="shared" si="164"/>
        <v>1</v>
      </c>
      <c r="AS1239" s="1" t="b">
        <f t="shared" si="165"/>
        <v>0</v>
      </c>
      <c r="AT1239" s="1" t="str">
        <f t="shared" si="166"/>
        <v>None</v>
      </c>
      <c r="AU1239" s="1" t="b">
        <f t="shared" si="167"/>
        <v>0</v>
      </c>
      <c r="AV1239" s="1" t="b">
        <f t="shared" si="168"/>
        <v>1</v>
      </c>
      <c r="AW1239" s="1" t="str">
        <f t="shared" si="169"/>
        <v>police/sheriff</v>
      </c>
      <c r="AX1239" s="1" t="b">
        <f t="shared" si="170"/>
        <v>0</v>
      </c>
      <c r="AY1239" s="1" t="b">
        <f t="shared" si="171"/>
        <v>0</v>
      </c>
      <c r="AZ1239" s="1" t="b">
        <f t="shared" si="172"/>
        <v>0</v>
      </c>
      <c r="BA1239" s="1" t="b">
        <f t="shared" si="173"/>
        <v>0</v>
      </c>
      <c r="BB1239" s="1" t="b">
        <f t="shared" si="174"/>
        <v>1</v>
      </c>
    </row>
    <row r="1240">
      <c r="A1240" s="40" t="s">
        <v>5156</v>
      </c>
      <c r="B1240" s="41">
        <v>44130.0</v>
      </c>
      <c r="C1240" s="5" t="s">
        <v>5157</v>
      </c>
      <c r="D1240" s="5" t="s">
        <v>138</v>
      </c>
      <c r="E1240" s="5" t="s">
        <v>53</v>
      </c>
      <c r="F1240" s="18" t="s">
        <v>54</v>
      </c>
      <c r="G1240" s="6"/>
      <c r="H1240" s="6"/>
      <c r="I1240" s="12"/>
      <c r="J1240" s="27"/>
      <c r="K1240" s="19" t="s">
        <v>83</v>
      </c>
      <c r="L1240" s="3" t="s">
        <v>59</v>
      </c>
      <c r="M1240" s="5" t="s">
        <v>84</v>
      </c>
      <c r="N1240" s="5" t="s">
        <v>1381</v>
      </c>
      <c r="O1240" s="5" t="s">
        <v>4046</v>
      </c>
      <c r="P1240" s="12"/>
      <c r="Q1240" s="12"/>
      <c r="R1240" s="12"/>
      <c r="S1240" s="12"/>
      <c r="T1240" s="138" t="s">
        <v>5158</v>
      </c>
      <c r="U1240" s="5" t="s">
        <v>5159</v>
      </c>
      <c r="V1240" s="5" t="s">
        <v>70</v>
      </c>
      <c r="W1240" s="5" t="s">
        <v>71</v>
      </c>
      <c r="X1240" s="5" t="str">
        <f t="shared" si="151"/>
        <v>police/sheriff
other</v>
      </c>
      <c r="Y1240" s="5"/>
      <c r="Z1240" s="5"/>
      <c r="AA1240" s="5" t="str">
        <f t="shared" si="152"/>
        <v>
</v>
      </c>
      <c r="AB1240" s="5"/>
      <c r="AC1240" s="5"/>
      <c r="AD1240" s="5" t="str">
        <f t="shared" si="153"/>
        <v>
</v>
      </c>
      <c r="AE1240" s="5"/>
      <c r="AF1240" s="5"/>
      <c r="AG1240" s="12" t="str">
        <f t="shared" si="154"/>
        <v>
</v>
      </c>
      <c r="AH1240" s="12">
        <v>1.0</v>
      </c>
      <c r="AI1240" s="12" t="str">
        <f t="shared" si="155"/>
        <v>Vandalism</v>
      </c>
      <c r="AJ1240" s="12" t="str">
        <f t="shared" si="156"/>
        <v>vandalism</v>
      </c>
      <c r="AK1240" s="22" t="str">
        <f t="shared" si="157"/>
        <v>other</v>
      </c>
      <c r="AL1240" s="23" t="str">
        <f t="shared" si="158"/>
        <v>other</v>
      </c>
      <c r="AM1240" s="1" t="str">
        <f t="shared" si="159"/>
        <v/>
      </c>
      <c r="AN1240" s="2" t="b">
        <f t="shared" si="160"/>
        <v>0</v>
      </c>
      <c r="AO1240" s="1" t="b">
        <f t="shared" si="161"/>
        <v>1</v>
      </c>
      <c r="AP1240" s="1" t="str">
        <f t="shared" si="162"/>
        <v>other</v>
      </c>
      <c r="AQ1240" s="1" t="b">
        <f t="shared" si="163"/>
        <v>0</v>
      </c>
      <c r="AR1240" s="1" t="b">
        <f t="shared" si="164"/>
        <v>0</v>
      </c>
      <c r="AS1240" s="1" t="b">
        <f t="shared" si="165"/>
        <v>0</v>
      </c>
      <c r="AT1240" s="1" t="str">
        <f t="shared" si="166"/>
        <v>None</v>
      </c>
      <c r="AU1240" s="1" t="b">
        <f t="shared" si="167"/>
        <v>0</v>
      </c>
      <c r="AV1240" s="1" t="b">
        <f t="shared" si="168"/>
        <v>1</v>
      </c>
      <c r="AW1240" s="1" t="str">
        <f t="shared" si="169"/>
        <v>police/sheriff</v>
      </c>
      <c r="AX1240" s="1" t="b">
        <f t="shared" si="170"/>
        <v>0</v>
      </c>
      <c r="AY1240" s="1" t="b">
        <f t="shared" si="171"/>
        <v>0</v>
      </c>
      <c r="AZ1240" s="1" t="b">
        <f t="shared" si="172"/>
        <v>0</v>
      </c>
      <c r="BA1240" s="1" t="b">
        <f t="shared" si="173"/>
        <v>0</v>
      </c>
      <c r="BB1240" s="1" t="b">
        <f t="shared" si="174"/>
        <v>1</v>
      </c>
    </row>
    <row r="1241">
      <c r="A1241" s="62" t="s">
        <v>5160</v>
      </c>
      <c r="B1241" s="41">
        <v>44135.0</v>
      </c>
      <c r="C1241" s="5" t="s">
        <v>5161</v>
      </c>
      <c r="D1241" s="5" t="s">
        <v>81</v>
      </c>
      <c r="E1241" s="5" t="s">
        <v>53</v>
      </c>
      <c r="F1241" s="18" t="s">
        <v>3216</v>
      </c>
      <c r="G1241" s="6"/>
      <c r="H1241" s="6"/>
      <c r="I1241" s="5" t="s">
        <v>3599</v>
      </c>
      <c r="J1241" s="27"/>
      <c r="K1241" s="19" t="s">
        <v>83</v>
      </c>
      <c r="L1241" s="3" t="s">
        <v>59</v>
      </c>
      <c r="M1241" s="5" t="s">
        <v>3486</v>
      </c>
      <c r="N1241" s="5" t="s">
        <v>1381</v>
      </c>
      <c r="O1241" s="5" t="s">
        <v>213</v>
      </c>
      <c r="P1241" s="40" t="s">
        <v>5162</v>
      </c>
      <c r="Q1241" s="5" t="s">
        <v>134</v>
      </c>
      <c r="R1241" s="12"/>
      <c r="S1241" s="12"/>
      <c r="T1241" s="138" t="s">
        <v>2495</v>
      </c>
      <c r="U1241" s="12"/>
      <c r="V1241" s="5" t="s">
        <v>70</v>
      </c>
      <c r="W1241" s="5" t="s">
        <v>71</v>
      </c>
      <c r="X1241" s="5" t="str">
        <f t="shared" si="151"/>
        <v>police/sheriff
other</v>
      </c>
      <c r="Y1241" s="5"/>
      <c r="Z1241" s="5"/>
      <c r="AA1241" s="5" t="str">
        <f t="shared" si="152"/>
        <v>
</v>
      </c>
      <c r="AB1241" s="5"/>
      <c r="AC1241" s="5"/>
      <c r="AD1241" s="5" t="str">
        <f t="shared" si="153"/>
        <v>
</v>
      </c>
      <c r="AE1241" s="5"/>
      <c r="AF1241" s="5"/>
      <c r="AG1241" s="12" t="str">
        <f t="shared" si="154"/>
        <v>
</v>
      </c>
      <c r="AH1241" s="12">
        <v>1.0</v>
      </c>
      <c r="AI1241" s="12" t="str">
        <f t="shared" si="155"/>
        <v>Graffiti</v>
      </c>
      <c r="AJ1241" s="12" t="str">
        <f t="shared" si="156"/>
        <v>graffiti</v>
      </c>
      <c r="AK1241" s="22" t="str">
        <f t="shared" si="157"/>
        <v>other</v>
      </c>
      <c r="AL1241" s="23" t="str">
        <f t="shared" si="158"/>
        <v>other</v>
      </c>
      <c r="AM1241" s="1" t="str">
        <f t="shared" si="159"/>
        <v>Jewish Community</v>
      </c>
      <c r="AN1241" s="2" t="b">
        <f t="shared" si="160"/>
        <v>0</v>
      </c>
      <c r="AO1241" s="1" t="b">
        <f t="shared" si="161"/>
        <v>1</v>
      </c>
      <c r="AP1241" s="1" t="str">
        <f t="shared" si="162"/>
        <v>other</v>
      </c>
      <c r="AQ1241" s="1" t="b">
        <f t="shared" si="163"/>
        <v>0</v>
      </c>
      <c r="AR1241" s="1" t="b">
        <f t="shared" si="164"/>
        <v>0</v>
      </c>
      <c r="AS1241" s="1" t="b">
        <f t="shared" si="165"/>
        <v>0</v>
      </c>
      <c r="AT1241" s="1" t="str">
        <f t="shared" si="166"/>
        <v>None</v>
      </c>
      <c r="AU1241" s="1" t="b">
        <f t="shared" si="167"/>
        <v>0</v>
      </c>
      <c r="AV1241" s="1" t="b">
        <f t="shared" si="168"/>
        <v>1</v>
      </c>
      <c r="AW1241" s="1" t="str">
        <f t="shared" si="169"/>
        <v>police/sheriff</v>
      </c>
      <c r="AX1241" s="1" t="b">
        <f t="shared" si="170"/>
        <v>0</v>
      </c>
      <c r="AY1241" s="1" t="b">
        <f t="shared" si="171"/>
        <v>0</v>
      </c>
      <c r="AZ1241" s="1" t="b">
        <f t="shared" si="172"/>
        <v>0</v>
      </c>
      <c r="BA1241" s="1" t="b">
        <f t="shared" si="173"/>
        <v>0</v>
      </c>
      <c r="BB1241" s="1" t="b">
        <f t="shared" si="174"/>
        <v>1</v>
      </c>
    </row>
    <row r="1242">
      <c r="A1242" s="70" t="s">
        <v>5163</v>
      </c>
      <c r="B1242" s="71">
        <v>44136.0</v>
      </c>
      <c r="C1242" s="5" t="s">
        <v>5164</v>
      </c>
      <c r="D1242" s="42" t="s">
        <v>423</v>
      </c>
      <c r="E1242" s="42" t="s">
        <v>53</v>
      </c>
      <c r="F1242" s="18" t="s">
        <v>82</v>
      </c>
      <c r="G1242" s="18"/>
      <c r="H1242" s="18"/>
      <c r="I1242" s="42"/>
      <c r="J1242" s="27"/>
      <c r="K1242" s="19" t="s">
        <v>83</v>
      </c>
      <c r="L1242" s="42" t="s">
        <v>146</v>
      </c>
      <c r="M1242" s="42" t="s">
        <v>5165</v>
      </c>
      <c r="N1242" s="42" t="s">
        <v>1381</v>
      </c>
      <c r="O1242" s="42" t="s">
        <v>468</v>
      </c>
      <c r="P1242" s="42"/>
      <c r="Q1242" s="72" t="s">
        <v>359</v>
      </c>
      <c r="R1242" s="12"/>
      <c r="S1242" s="42" t="s">
        <v>126</v>
      </c>
      <c r="T1242" s="11"/>
      <c r="U1242" s="73" t="s">
        <v>5166</v>
      </c>
      <c r="V1242" s="42" t="s">
        <v>70</v>
      </c>
      <c r="W1242" s="42" t="s">
        <v>71</v>
      </c>
      <c r="X1242" s="5" t="str">
        <f t="shared" si="151"/>
        <v>police/sheriff
other</v>
      </c>
      <c r="Y1242" s="42"/>
      <c r="Z1242" s="42"/>
      <c r="AA1242" s="5" t="str">
        <f t="shared" si="152"/>
        <v>
</v>
      </c>
      <c r="AB1242" s="42"/>
      <c r="AC1242" s="42"/>
      <c r="AD1242" s="5" t="str">
        <f t="shared" si="153"/>
        <v>
</v>
      </c>
      <c r="AE1242" s="42"/>
      <c r="AF1242" s="42"/>
      <c r="AG1242" s="12" t="str">
        <f t="shared" si="154"/>
        <v>
</v>
      </c>
      <c r="AH1242" s="12">
        <v>1.0</v>
      </c>
      <c r="AI1242" s="12" t="str">
        <f t="shared" si="155"/>
        <v>Other</v>
      </c>
      <c r="AJ1242" s="12" t="str">
        <f t="shared" si="156"/>
        <v>none</v>
      </c>
      <c r="AK1242" s="22" t="str">
        <f t="shared" si="157"/>
        <v>other</v>
      </c>
      <c r="AL1242" s="39" t="str">
        <f t="shared" si="158"/>
        <v>other</v>
      </c>
      <c r="AM1242" s="1" t="str">
        <f t="shared" si="159"/>
        <v>Trump Supporter</v>
      </c>
      <c r="AN1242" s="2" t="b">
        <f t="shared" si="160"/>
        <v>0</v>
      </c>
      <c r="AO1242" s="1" t="b">
        <f t="shared" si="161"/>
        <v>1</v>
      </c>
      <c r="AP1242" s="1" t="str">
        <f t="shared" si="162"/>
        <v>other</v>
      </c>
      <c r="AQ1242" s="1" t="b">
        <f t="shared" si="163"/>
        <v>0</v>
      </c>
      <c r="AR1242" s="1" t="b">
        <f t="shared" si="164"/>
        <v>0</v>
      </c>
      <c r="AS1242" s="1" t="b">
        <f t="shared" si="165"/>
        <v>0</v>
      </c>
      <c r="AT1242" s="1" t="str">
        <f t="shared" si="166"/>
        <v>None</v>
      </c>
      <c r="AU1242" s="1" t="b">
        <f t="shared" si="167"/>
        <v>0</v>
      </c>
      <c r="AV1242" s="1" t="b">
        <f t="shared" si="168"/>
        <v>1</v>
      </c>
      <c r="AW1242" s="1" t="str">
        <f t="shared" si="169"/>
        <v>police/sheriff</v>
      </c>
      <c r="AX1242" s="1" t="b">
        <f t="shared" si="170"/>
        <v>0</v>
      </c>
      <c r="AY1242" s="1" t="b">
        <f t="shared" si="171"/>
        <v>0</v>
      </c>
      <c r="AZ1242" s="1" t="b">
        <f t="shared" si="172"/>
        <v>0</v>
      </c>
      <c r="BA1242" s="1" t="b">
        <f t="shared" si="173"/>
        <v>0</v>
      </c>
      <c r="BB1242" s="1" t="b">
        <f t="shared" si="174"/>
        <v>1</v>
      </c>
    </row>
    <row r="1243">
      <c r="A1243" s="70" t="s">
        <v>5167</v>
      </c>
      <c r="B1243" s="71">
        <v>44139.0</v>
      </c>
      <c r="C1243" s="5" t="s">
        <v>5168</v>
      </c>
      <c r="D1243" s="42" t="s">
        <v>370</v>
      </c>
      <c r="E1243" s="42" t="s">
        <v>53</v>
      </c>
      <c r="F1243" s="18" t="s">
        <v>5169</v>
      </c>
      <c r="G1243" s="6"/>
      <c r="H1243" s="6"/>
      <c r="I1243" s="42">
        <v>1488.0</v>
      </c>
      <c r="J1243" s="27"/>
      <c r="K1243" s="19" t="s">
        <v>132</v>
      </c>
      <c r="L1243" s="3" t="s">
        <v>59</v>
      </c>
      <c r="M1243" s="42" t="s">
        <v>84</v>
      </c>
      <c r="N1243" s="42" t="s">
        <v>1381</v>
      </c>
      <c r="O1243" s="3" t="s">
        <v>2711</v>
      </c>
      <c r="P1243" s="274" t="s">
        <v>5170</v>
      </c>
      <c r="Q1243" s="42"/>
      <c r="R1243" s="12"/>
      <c r="S1243" s="42"/>
      <c r="T1243" s="11" t="s">
        <v>5171</v>
      </c>
      <c r="U1243" s="66" t="s">
        <v>5172</v>
      </c>
      <c r="V1243" s="42" t="s">
        <v>70</v>
      </c>
      <c r="W1243" s="42" t="s">
        <v>71</v>
      </c>
      <c r="X1243" s="5" t="str">
        <f t="shared" si="151"/>
        <v>police/sheriff
other</v>
      </c>
      <c r="Y1243" s="42" t="s">
        <v>68</v>
      </c>
      <c r="Z1243" s="42" t="s">
        <v>111</v>
      </c>
      <c r="AA1243" s="5" t="str">
        <f t="shared" si="152"/>
        <v>community members
letters/statements</v>
      </c>
      <c r="AB1243" s="42" t="s">
        <v>70</v>
      </c>
      <c r="AC1243" s="42" t="s">
        <v>111</v>
      </c>
      <c r="AD1243" s="5" t="str">
        <f t="shared" si="153"/>
        <v>police/sheriff
letters/statements</v>
      </c>
      <c r="AE1243" s="42" t="s">
        <v>70</v>
      </c>
      <c r="AF1243" s="42" t="s">
        <v>69</v>
      </c>
      <c r="AG1243" s="12" t="str">
        <f t="shared" si="154"/>
        <v>police/sheriff
clean up/cover up</v>
      </c>
      <c r="AH1243" s="12">
        <v>4.0</v>
      </c>
      <c r="AI1243" s="12" t="str">
        <f t="shared" si="155"/>
        <v>Symbol</v>
      </c>
      <c r="AJ1243" s="12" t="str">
        <f t="shared" si="156"/>
        <v>other</v>
      </c>
      <c r="AK1243" s="22" t="str">
        <f t="shared" si="157"/>
        <v>other, letters/statements, letters/statements, clean up/cover up</v>
      </c>
      <c r="AL1243" s="23" t="str">
        <f t="shared" si="158"/>
        <v>police/sheriff, community members, police/sheriff, police/sheriff</v>
      </c>
      <c r="AM1243" s="1" t="str">
        <f t="shared" si="159"/>
        <v/>
      </c>
      <c r="AN1243" s="2" t="b">
        <f t="shared" si="160"/>
        <v>0</v>
      </c>
      <c r="AO1243" s="1" t="b">
        <f t="shared" si="161"/>
        <v>1</v>
      </c>
      <c r="AP1243" s="1" t="str">
        <f t="shared" si="162"/>
        <v>other</v>
      </c>
      <c r="AQ1243" s="1" t="b">
        <f t="shared" si="163"/>
        <v>0</v>
      </c>
      <c r="AR1243" s="1" t="b">
        <f t="shared" si="164"/>
        <v>1</v>
      </c>
      <c r="AS1243" s="1" t="b">
        <f t="shared" si="165"/>
        <v>1</v>
      </c>
      <c r="AT1243" s="1" t="str">
        <f t="shared" si="166"/>
        <v>police/sheriff</v>
      </c>
      <c r="AU1243" s="1" t="b">
        <f t="shared" si="167"/>
        <v>0</v>
      </c>
      <c r="AV1243" s="1" t="b">
        <f t="shared" si="168"/>
        <v>1</v>
      </c>
      <c r="AW1243" s="1" t="str">
        <f t="shared" si="169"/>
        <v>police/sheriff</v>
      </c>
      <c r="AX1243" s="1" t="b">
        <f t="shared" si="170"/>
        <v>0</v>
      </c>
      <c r="AY1243" s="1" t="b">
        <f t="shared" si="171"/>
        <v>0</v>
      </c>
      <c r="AZ1243" s="1" t="b">
        <f t="shared" si="172"/>
        <v>0</v>
      </c>
      <c r="BA1243" s="1" t="b">
        <f t="shared" si="173"/>
        <v>0</v>
      </c>
      <c r="BB1243" s="1" t="b">
        <f t="shared" si="174"/>
        <v>1</v>
      </c>
    </row>
    <row r="1244">
      <c r="A1244" s="70" t="s">
        <v>5173</v>
      </c>
      <c r="B1244" s="71">
        <v>44159.0</v>
      </c>
      <c r="C1244" s="5" t="s">
        <v>587</v>
      </c>
      <c r="D1244" s="42" t="s">
        <v>95</v>
      </c>
      <c r="E1244" s="42" t="s">
        <v>53</v>
      </c>
      <c r="F1244" s="18" t="s">
        <v>2220</v>
      </c>
      <c r="G1244" s="6"/>
      <c r="H1244" s="6"/>
      <c r="I1244" s="42" t="s">
        <v>2923</v>
      </c>
      <c r="J1244" s="27"/>
      <c r="K1244" s="19" t="s">
        <v>83</v>
      </c>
      <c r="L1244" s="42" t="s">
        <v>146</v>
      </c>
      <c r="M1244" s="42" t="s">
        <v>84</v>
      </c>
      <c r="N1244" s="42" t="s">
        <v>1381</v>
      </c>
      <c r="O1244" s="42" t="s">
        <v>5174</v>
      </c>
      <c r="P1244" s="42"/>
      <c r="Q1244" s="103"/>
      <c r="R1244" s="42"/>
      <c r="S1244" s="42" t="s">
        <v>126</v>
      </c>
      <c r="T1244" s="256" t="s">
        <v>5175</v>
      </c>
      <c r="U1244" s="66" t="s">
        <v>5176</v>
      </c>
      <c r="V1244" s="42" t="s">
        <v>70</v>
      </c>
      <c r="W1244" s="42" t="s">
        <v>71</v>
      </c>
      <c r="X1244" s="5" t="str">
        <f t="shared" si="151"/>
        <v>police/sheriff
other</v>
      </c>
      <c r="Y1244" s="42"/>
      <c r="Z1244" s="42"/>
      <c r="AA1244" s="5" t="str">
        <f t="shared" si="152"/>
        <v>
</v>
      </c>
      <c r="AB1244" s="42"/>
      <c r="AC1244" s="42"/>
      <c r="AD1244" s="5" t="str">
        <f t="shared" si="153"/>
        <v>
</v>
      </c>
      <c r="AE1244" s="42"/>
      <c r="AF1244" s="42"/>
      <c r="AG1244" s="12" t="str">
        <f t="shared" si="154"/>
        <v>
</v>
      </c>
      <c r="AH1244" s="12">
        <v>1.0</v>
      </c>
      <c r="AI1244" s="12" t="str">
        <f t="shared" si="155"/>
        <v>Incident</v>
      </c>
      <c r="AJ1244" s="12" t="str">
        <f t="shared" si="156"/>
        <v>other</v>
      </c>
      <c r="AK1244" s="22" t="str">
        <f t="shared" si="157"/>
        <v>other</v>
      </c>
      <c r="AL1244" s="23" t="str">
        <f t="shared" si="158"/>
        <v>other</v>
      </c>
      <c r="AM1244" s="1" t="str">
        <f t="shared" si="159"/>
        <v/>
      </c>
      <c r="AN1244" s="2" t="b">
        <f t="shared" si="160"/>
        <v>0</v>
      </c>
      <c r="AO1244" s="1" t="b">
        <f t="shared" si="161"/>
        <v>1</v>
      </c>
      <c r="AP1244" s="1" t="str">
        <f t="shared" si="162"/>
        <v>other</v>
      </c>
      <c r="AQ1244" s="1" t="b">
        <f t="shared" si="163"/>
        <v>0</v>
      </c>
      <c r="AR1244" s="1" t="b">
        <f t="shared" si="164"/>
        <v>0</v>
      </c>
      <c r="AS1244" s="1" t="b">
        <f t="shared" si="165"/>
        <v>0</v>
      </c>
      <c r="AT1244" s="1" t="str">
        <f t="shared" si="166"/>
        <v>None</v>
      </c>
      <c r="AU1244" s="1" t="b">
        <f t="shared" si="167"/>
        <v>0</v>
      </c>
      <c r="AV1244" s="1" t="b">
        <f t="shared" si="168"/>
        <v>1</v>
      </c>
      <c r="AW1244" s="1" t="str">
        <f t="shared" si="169"/>
        <v>police/sheriff</v>
      </c>
      <c r="AX1244" s="1" t="b">
        <f t="shared" si="170"/>
        <v>0</v>
      </c>
      <c r="AY1244" s="1" t="b">
        <f t="shared" si="171"/>
        <v>0</v>
      </c>
      <c r="AZ1244" s="1" t="b">
        <f t="shared" si="172"/>
        <v>0</v>
      </c>
      <c r="BA1244" s="1" t="b">
        <f t="shared" si="173"/>
        <v>0</v>
      </c>
      <c r="BB1244" s="1" t="b">
        <f t="shared" si="174"/>
        <v>1</v>
      </c>
    </row>
    <row r="1245">
      <c r="A1245" s="70" t="s">
        <v>5177</v>
      </c>
      <c r="B1245" s="71">
        <v>44166.0</v>
      </c>
      <c r="C1245" s="5" t="s">
        <v>181</v>
      </c>
      <c r="D1245" s="42" t="s">
        <v>182</v>
      </c>
      <c r="E1245" s="42" t="s">
        <v>53</v>
      </c>
      <c r="F1245" s="18" t="s">
        <v>139</v>
      </c>
      <c r="G1245" s="6"/>
      <c r="H1245" s="6"/>
      <c r="I1245" s="103"/>
      <c r="J1245" s="27"/>
      <c r="K1245" s="19" t="s">
        <v>83</v>
      </c>
      <c r="L1245" s="42" t="s">
        <v>2201</v>
      </c>
      <c r="M1245" s="42" t="s">
        <v>5178</v>
      </c>
      <c r="N1245" s="42" t="s">
        <v>1381</v>
      </c>
      <c r="O1245" s="42" t="s">
        <v>366</v>
      </c>
      <c r="P1245" s="42"/>
      <c r="Q1245" s="103"/>
      <c r="R1245" s="42"/>
      <c r="S1245" s="42"/>
      <c r="T1245" s="11" t="s">
        <v>5179</v>
      </c>
      <c r="U1245" s="66"/>
      <c r="V1245" s="42" t="s">
        <v>164</v>
      </c>
      <c r="W1245" s="42" t="s">
        <v>69</v>
      </c>
      <c r="X1245" s="5" t="str">
        <f t="shared" si="151"/>
        <v>business owner
clean up/cover up</v>
      </c>
      <c r="Y1245" s="42"/>
      <c r="Z1245" s="42"/>
      <c r="AA1245" s="5" t="str">
        <f t="shared" si="152"/>
        <v>
</v>
      </c>
      <c r="AB1245" s="42"/>
      <c r="AC1245" s="42"/>
      <c r="AD1245" s="5" t="str">
        <f t="shared" si="153"/>
        <v>
</v>
      </c>
      <c r="AE1245" s="42"/>
      <c r="AF1245" s="42"/>
      <c r="AG1245" s="12" t="str">
        <f t="shared" si="154"/>
        <v>
</v>
      </c>
      <c r="AH1245" s="12">
        <v>1.0</v>
      </c>
      <c r="AI1245" s="12" t="str">
        <f t="shared" si="155"/>
        <v>Symbol</v>
      </c>
      <c r="AJ1245" s="12" t="str">
        <f t="shared" si="156"/>
        <v>hate-symbol</v>
      </c>
      <c r="AK1245" s="22" t="str">
        <f t="shared" si="157"/>
        <v>clean up/cover up</v>
      </c>
      <c r="AL1245" s="23" t="str">
        <f t="shared" si="158"/>
        <v>clean up/cover up</v>
      </c>
      <c r="AM1245" s="1" t="str">
        <f t="shared" si="159"/>
        <v/>
      </c>
      <c r="AN1245" s="2" t="b">
        <f t="shared" si="160"/>
        <v>0</v>
      </c>
      <c r="AO1245" s="1" t="b">
        <f t="shared" si="161"/>
        <v>0</v>
      </c>
      <c r="AP1245" s="1" t="str">
        <f t="shared" si="162"/>
        <v>no involvement</v>
      </c>
      <c r="AQ1245" s="1" t="b">
        <f t="shared" si="163"/>
        <v>0</v>
      </c>
      <c r="AR1245" s="1" t="b">
        <f t="shared" si="164"/>
        <v>0</v>
      </c>
      <c r="AS1245" s="1" t="b">
        <f t="shared" si="165"/>
        <v>1</v>
      </c>
      <c r="AT1245" s="1" t="str">
        <f t="shared" si="166"/>
        <v>business owner</v>
      </c>
      <c r="AU1245" s="1" t="b">
        <f t="shared" si="167"/>
        <v>0</v>
      </c>
      <c r="AV1245" s="1" t="b">
        <f t="shared" si="168"/>
        <v>0</v>
      </c>
      <c r="AW1245" s="1" t="str">
        <f t="shared" si="169"/>
        <v>None</v>
      </c>
      <c r="AX1245" s="1" t="b">
        <f t="shared" si="170"/>
        <v>0</v>
      </c>
      <c r="AY1245" s="1" t="b">
        <f t="shared" si="171"/>
        <v>0</v>
      </c>
      <c r="AZ1245" s="1" t="b">
        <f t="shared" si="172"/>
        <v>0</v>
      </c>
      <c r="BA1245" s="1" t="b">
        <f t="shared" si="173"/>
        <v>0</v>
      </c>
      <c r="BB1245" s="1" t="b">
        <f t="shared" si="174"/>
        <v>1</v>
      </c>
    </row>
    <row r="1246">
      <c r="A1246" s="323" t="s">
        <v>5180</v>
      </c>
      <c r="B1246" s="41">
        <v>44183.0</v>
      </c>
      <c r="C1246" s="5" t="s">
        <v>5181</v>
      </c>
      <c r="D1246" s="5" t="s">
        <v>477</v>
      </c>
      <c r="E1246" s="5" t="s">
        <v>53</v>
      </c>
      <c r="F1246" s="18" t="s">
        <v>54</v>
      </c>
      <c r="G1246" s="6"/>
      <c r="H1246" s="6"/>
      <c r="I1246" s="12"/>
      <c r="J1246" s="27"/>
      <c r="K1246" s="19" t="s">
        <v>83</v>
      </c>
      <c r="L1246" s="3" t="s">
        <v>59</v>
      </c>
      <c r="M1246" s="5" t="s">
        <v>84</v>
      </c>
      <c r="N1246" s="5" t="s">
        <v>1381</v>
      </c>
      <c r="O1246" s="5" t="s">
        <v>214</v>
      </c>
      <c r="P1246" s="40" t="s">
        <v>5182</v>
      </c>
      <c r="Q1246" s="12"/>
      <c r="R1246" s="42"/>
      <c r="S1246" s="12"/>
      <c r="T1246" s="355" t="s">
        <v>5183</v>
      </c>
      <c r="U1246" s="12"/>
      <c r="V1246" s="5" t="s">
        <v>70</v>
      </c>
      <c r="W1246" s="5" t="s">
        <v>71</v>
      </c>
      <c r="X1246" s="5" t="str">
        <f t="shared" si="151"/>
        <v>police/sheriff
other</v>
      </c>
      <c r="Y1246" s="5"/>
      <c r="Z1246" s="5"/>
      <c r="AA1246" s="5" t="str">
        <f t="shared" si="152"/>
        <v>
</v>
      </c>
      <c r="AB1246" s="5"/>
      <c r="AC1246" s="5"/>
      <c r="AD1246" s="5" t="str">
        <f t="shared" si="153"/>
        <v>
</v>
      </c>
      <c r="AE1246" s="5"/>
      <c r="AF1246" s="5"/>
      <c r="AG1246" s="12" t="str">
        <f t="shared" si="154"/>
        <v>
</v>
      </c>
      <c r="AH1246" s="12">
        <v>1.0</v>
      </c>
      <c r="AI1246" s="12" t="str">
        <f t="shared" si="155"/>
        <v>Vandalism</v>
      </c>
      <c r="AJ1246" s="12" t="str">
        <f t="shared" si="156"/>
        <v>vandalism</v>
      </c>
      <c r="AK1246" s="22" t="str">
        <f t="shared" si="157"/>
        <v>other</v>
      </c>
      <c r="AL1246" s="23" t="str">
        <f t="shared" si="158"/>
        <v>other</v>
      </c>
      <c r="AM1246" s="1" t="str">
        <f t="shared" si="159"/>
        <v/>
      </c>
      <c r="AN1246" s="2" t="b">
        <f t="shared" si="160"/>
        <v>0</v>
      </c>
      <c r="AO1246" s="1" t="b">
        <f t="shared" si="161"/>
        <v>1</v>
      </c>
      <c r="AP1246" s="1" t="str">
        <f t="shared" si="162"/>
        <v>other</v>
      </c>
      <c r="AQ1246" s="1" t="b">
        <f t="shared" si="163"/>
        <v>0</v>
      </c>
      <c r="AR1246" s="1" t="b">
        <f t="shared" si="164"/>
        <v>0</v>
      </c>
      <c r="AS1246" s="1" t="b">
        <f t="shared" si="165"/>
        <v>0</v>
      </c>
      <c r="AT1246" s="1" t="str">
        <f t="shared" si="166"/>
        <v>None</v>
      </c>
      <c r="AU1246" s="1" t="b">
        <f t="shared" si="167"/>
        <v>0</v>
      </c>
      <c r="AV1246" s="1" t="b">
        <f t="shared" si="168"/>
        <v>1</v>
      </c>
      <c r="AW1246" s="1" t="str">
        <f t="shared" si="169"/>
        <v>police/sheriff</v>
      </c>
      <c r="AX1246" s="1" t="b">
        <f t="shared" si="170"/>
        <v>0</v>
      </c>
      <c r="AY1246" s="1" t="b">
        <f t="shared" si="171"/>
        <v>0</v>
      </c>
      <c r="AZ1246" s="1" t="b">
        <f t="shared" si="172"/>
        <v>0</v>
      </c>
      <c r="BA1246" s="1" t="b">
        <f t="shared" si="173"/>
        <v>0</v>
      </c>
      <c r="BB1246" s="1" t="b">
        <f t="shared" si="174"/>
        <v>1</v>
      </c>
    </row>
    <row r="1247">
      <c r="A1247" s="62" t="s">
        <v>5184</v>
      </c>
      <c r="B1247" s="41">
        <v>44202.0</v>
      </c>
      <c r="C1247" s="5" t="s">
        <v>2705</v>
      </c>
      <c r="D1247" s="5" t="s">
        <v>423</v>
      </c>
      <c r="E1247" s="5" t="s">
        <v>53</v>
      </c>
      <c r="F1247" s="18" t="s">
        <v>82</v>
      </c>
      <c r="G1247" s="18"/>
      <c r="H1247" s="18"/>
      <c r="I1247" s="5" t="s">
        <v>54</v>
      </c>
      <c r="J1247" s="27"/>
      <c r="K1247" s="19" t="s">
        <v>83</v>
      </c>
      <c r="L1247" s="3" t="s">
        <v>59</v>
      </c>
      <c r="M1247" s="5" t="s">
        <v>84</v>
      </c>
      <c r="N1247" s="5" t="s">
        <v>1381</v>
      </c>
      <c r="O1247" s="5" t="s">
        <v>5185</v>
      </c>
      <c r="P1247" s="5"/>
      <c r="Q1247" s="12"/>
      <c r="R1247" s="12"/>
      <c r="S1247" s="12"/>
      <c r="T1247" s="138" t="s">
        <v>5186</v>
      </c>
      <c r="U1247" s="5" t="s">
        <v>5187</v>
      </c>
      <c r="V1247" s="5" t="s">
        <v>70</v>
      </c>
      <c r="W1247" s="5" t="s">
        <v>111</v>
      </c>
      <c r="X1247" s="5" t="str">
        <f t="shared" si="151"/>
        <v>police/sheriff
letters/statements</v>
      </c>
      <c r="Y1247" s="5" t="s">
        <v>70</v>
      </c>
      <c r="Z1247" s="5" t="s">
        <v>71</v>
      </c>
      <c r="AA1247" s="5" t="str">
        <f t="shared" si="152"/>
        <v>police/sheriff
other</v>
      </c>
      <c r="AB1247" s="5"/>
      <c r="AC1247" s="5"/>
      <c r="AD1247" s="5" t="str">
        <f t="shared" si="153"/>
        <v>
</v>
      </c>
      <c r="AE1247" s="5"/>
      <c r="AF1247" s="5"/>
      <c r="AG1247" s="12" t="str">
        <f t="shared" si="154"/>
        <v>
</v>
      </c>
      <c r="AH1247" s="12">
        <v>2.0</v>
      </c>
      <c r="AI1247" s="12" t="str">
        <f t="shared" si="155"/>
        <v>Other</v>
      </c>
      <c r="AJ1247" s="12" t="str">
        <f t="shared" si="156"/>
        <v>none</v>
      </c>
      <c r="AK1247" s="22" t="str">
        <f t="shared" si="157"/>
        <v>letters/statements, other</v>
      </c>
      <c r="AL1247" s="23" t="str">
        <f t="shared" si="158"/>
        <v>police/sheriff, police/sheriff</v>
      </c>
      <c r="AM1247" s="1" t="str">
        <f t="shared" si="159"/>
        <v/>
      </c>
      <c r="AN1247" s="2" t="b">
        <f t="shared" si="160"/>
        <v>0</v>
      </c>
      <c r="AO1247" s="1" t="b">
        <f t="shared" si="161"/>
        <v>1</v>
      </c>
      <c r="AP1247" s="1" t="str">
        <f t="shared" si="162"/>
        <v>letters/statements</v>
      </c>
      <c r="AQ1247" s="1" t="b">
        <f t="shared" si="163"/>
        <v>0</v>
      </c>
      <c r="AR1247" s="1" t="b">
        <f t="shared" si="164"/>
        <v>1</v>
      </c>
      <c r="AS1247" s="1" t="b">
        <f t="shared" si="165"/>
        <v>0</v>
      </c>
      <c r="AT1247" s="1" t="str">
        <f t="shared" si="166"/>
        <v>None</v>
      </c>
      <c r="AU1247" s="1" t="b">
        <f t="shared" si="167"/>
        <v>0</v>
      </c>
      <c r="AV1247" s="1" t="b">
        <f t="shared" si="168"/>
        <v>1</v>
      </c>
      <c r="AW1247" s="1" t="str">
        <f t="shared" si="169"/>
        <v>police/sheriff</v>
      </c>
      <c r="AX1247" s="1" t="b">
        <f t="shared" si="170"/>
        <v>0</v>
      </c>
      <c r="AY1247" s="1" t="b">
        <f t="shared" si="171"/>
        <v>0</v>
      </c>
      <c r="AZ1247" s="1" t="b">
        <f t="shared" si="172"/>
        <v>0</v>
      </c>
      <c r="BA1247" s="1" t="b">
        <f t="shared" si="173"/>
        <v>0</v>
      </c>
      <c r="BB1247" s="1" t="b">
        <f t="shared" si="174"/>
        <v>1</v>
      </c>
    </row>
    <row r="1248">
      <c r="A1248" s="16" t="s">
        <v>5188</v>
      </c>
      <c r="B1248" s="24">
        <v>42694.0</v>
      </c>
      <c r="C1248" s="4" t="s">
        <v>395</v>
      </c>
      <c r="D1248" s="3" t="s">
        <v>333</v>
      </c>
      <c r="E1248" s="3" t="s">
        <v>53</v>
      </c>
      <c r="F1248" s="18" t="s">
        <v>3216</v>
      </c>
      <c r="G1248" s="6"/>
      <c r="H1248" s="6"/>
      <c r="I1248" s="25"/>
      <c r="J1248" s="14"/>
      <c r="K1248" s="19" t="s">
        <v>58</v>
      </c>
      <c r="L1248" s="3" t="s">
        <v>59</v>
      </c>
      <c r="M1248" s="3" t="s">
        <v>5189</v>
      </c>
      <c r="N1248" s="3" t="s">
        <v>5190</v>
      </c>
      <c r="O1248" s="3" t="s">
        <v>5191</v>
      </c>
      <c r="P1248" s="20" t="s">
        <v>5192</v>
      </c>
      <c r="Q1248" s="21"/>
      <c r="R1248" s="12"/>
      <c r="S1248" s="21"/>
      <c r="T1248" s="7" t="s">
        <v>5193</v>
      </c>
      <c r="U1248" s="7" t="s">
        <v>5194</v>
      </c>
      <c r="V1248" s="5" t="s">
        <v>68</v>
      </c>
      <c r="W1248" s="5" t="s">
        <v>69</v>
      </c>
      <c r="X1248" s="5" t="str">
        <f t="shared" si="151"/>
        <v>community members
clean up/cover up</v>
      </c>
      <c r="Y1248" s="5" t="s">
        <v>68</v>
      </c>
      <c r="Z1248" s="5" t="s">
        <v>226</v>
      </c>
      <c r="AA1248" s="5" t="str">
        <f t="shared" si="152"/>
        <v>community members
victim support</v>
      </c>
      <c r="AB1248" s="12"/>
      <c r="AC1248" s="12"/>
      <c r="AD1248" s="5" t="str">
        <f t="shared" si="153"/>
        <v>
</v>
      </c>
      <c r="AE1248" s="12"/>
      <c r="AF1248" s="12"/>
      <c r="AG1248" s="12" t="str">
        <f t="shared" si="154"/>
        <v>
</v>
      </c>
      <c r="AH1248" s="12">
        <v>2.0</v>
      </c>
      <c r="AI1248" s="12" t="str">
        <f t="shared" si="155"/>
        <v>Graffiti</v>
      </c>
      <c r="AJ1248" s="12" t="str">
        <f t="shared" si="156"/>
        <v>graffiti</v>
      </c>
      <c r="AK1248" s="22" t="str">
        <f t="shared" si="157"/>
        <v>clean up/cover up, victim support</v>
      </c>
      <c r="AL1248" s="23" t="str">
        <f t="shared" si="158"/>
        <v>community members, community members</v>
      </c>
      <c r="AM1248" s="1" t="str">
        <f t="shared" si="159"/>
        <v/>
      </c>
      <c r="AN1248" s="2" t="b">
        <f t="shared" si="160"/>
        <v>0</v>
      </c>
      <c r="AO1248" s="1" t="b">
        <f t="shared" si="161"/>
        <v>0</v>
      </c>
      <c r="AP1248" s="1" t="str">
        <f t="shared" si="162"/>
        <v>no involvement</v>
      </c>
      <c r="AQ1248" s="1" t="b">
        <f t="shared" si="163"/>
        <v>0</v>
      </c>
      <c r="AR1248" s="1" t="b">
        <f t="shared" si="164"/>
        <v>0</v>
      </c>
      <c r="AS1248" s="1" t="b">
        <f t="shared" si="165"/>
        <v>1</v>
      </c>
      <c r="AT1248" s="1" t="str">
        <f t="shared" si="166"/>
        <v>community members</v>
      </c>
      <c r="AU1248" s="1" t="b">
        <f t="shared" si="167"/>
        <v>0</v>
      </c>
      <c r="AV1248" s="1" t="b">
        <f t="shared" si="168"/>
        <v>0</v>
      </c>
      <c r="AW1248" s="1" t="str">
        <f t="shared" si="169"/>
        <v>None</v>
      </c>
      <c r="AX1248" s="1" t="b">
        <f t="shared" si="170"/>
        <v>0</v>
      </c>
      <c r="AY1248" s="1" t="b">
        <f t="shared" si="171"/>
        <v>0</v>
      </c>
      <c r="AZ1248" s="1" t="b">
        <f t="shared" si="172"/>
        <v>1</v>
      </c>
      <c r="BA1248" s="1" t="b">
        <f t="shared" si="173"/>
        <v>1</v>
      </c>
      <c r="BB1248" s="1" t="b">
        <f t="shared" si="174"/>
        <v>1</v>
      </c>
    </row>
    <row r="1249">
      <c r="A1249" s="16" t="s">
        <v>5195</v>
      </c>
      <c r="B1249" s="17">
        <v>42770.0</v>
      </c>
      <c r="C1249" s="4" t="s">
        <v>395</v>
      </c>
      <c r="D1249" s="3" t="s">
        <v>333</v>
      </c>
      <c r="E1249" s="3" t="s">
        <v>96</v>
      </c>
      <c r="F1249" s="18" t="s">
        <v>55</v>
      </c>
      <c r="G1249" s="6"/>
      <c r="H1249" s="6"/>
      <c r="I1249" s="7" t="s">
        <v>5196</v>
      </c>
      <c r="J1249" s="27"/>
      <c r="K1249" s="19" t="s">
        <v>132</v>
      </c>
      <c r="L1249" s="3" t="s">
        <v>146</v>
      </c>
      <c r="M1249" s="3" t="s">
        <v>5189</v>
      </c>
      <c r="N1249" s="3" t="s">
        <v>5190</v>
      </c>
      <c r="O1249" s="3" t="s">
        <v>275</v>
      </c>
      <c r="P1249" s="20" t="s">
        <v>5197</v>
      </c>
      <c r="Q1249" s="3" t="s">
        <v>134</v>
      </c>
      <c r="R1249" s="21"/>
      <c r="S1249" s="21"/>
      <c r="T1249" s="7" t="s">
        <v>5198</v>
      </c>
      <c r="U1249" s="7" t="s">
        <v>5199</v>
      </c>
      <c r="V1249" s="5" t="s">
        <v>68</v>
      </c>
      <c r="W1249" s="5" t="s">
        <v>69</v>
      </c>
      <c r="X1249" s="5" t="str">
        <f t="shared" si="151"/>
        <v>community members
clean up/cover up</v>
      </c>
      <c r="Y1249" s="12"/>
      <c r="Z1249" s="5"/>
      <c r="AA1249" s="5" t="str">
        <f t="shared" si="152"/>
        <v>
</v>
      </c>
      <c r="AB1249" s="12"/>
      <c r="AC1249" s="12"/>
      <c r="AD1249" s="5" t="str">
        <f t="shared" si="153"/>
        <v>
</v>
      </c>
      <c r="AE1249" s="12"/>
      <c r="AF1249" s="12"/>
      <c r="AG1249" s="12" t="str">
        <f t="shared" si="154"/>
        <v>
</v>
      </c>
      <c r="AH1249" s="12">
        <v>1.0</v>
      </c>
      <c r="AI1249" s="12" t="str">
        <f t="shared" si="155"/>
        <v>Graffiti</v>
      </c>
      <c r="AJ1249" s="12" t="str">
        <f t="shared" si="156"/>
        <v>graffiti</v>
      </c>
      <c r="AK1249" s="22" t="str">
        <f t="shared" si="157"/>
        <v>clean up/cover up</v>
      </c>
      <c r="AL1249" s="23" t="str">
        <f t="shared" si="158"/>
        <v>clean up/cover up</v>
      </c>
      <c r="AM1249" s="1" t="str">
        <f t="shared" si="159"/>
        <v>Jewish Community</v>
      </c>
      <c r="AN1249" s="2" t="b">
        <f t="shared" si="160"/>
        <v>0</v>
      </c>
      <c r="AO1249" s="1" t="b">
        <f t="shared" si="161"/>
        <v>0</v>
      </c>
      <c r="AP1249" s="1" t="str">
        <f t="shared" si="162"/>
        <v>no involvement</v>
      </c>
      <c r="AQ1249" s="1" t="b">
        <f t="shared" si="163"/>
        <v>0</v>
      </c>
      <c r="AR1249" s="1" t="b">
        <f t="shared" si="164"/>
        <v>0</v>
      </c>
      <c r="AS1249" s="1" t="b">
        <f t="shared" si="165"/>
        <v>1</v>
      </c>
      <c r="AT1249" s="1" t="str">
        <f t="shared" si="166"/>
        <v>community members</v>
      </c>
      <c r="AU1249" s="1" t="b">
        <f t="shared" si="167"/>
        <v>0</v>
      </c>
      <c r="AV1249" s="1" t="b">
        <f t="shared" si="168"/>
        <v>0</v>
      </c>
      <c r="AW1249" s="1" t="str">
        <f t="shared" si="169"/>
        <v>None</v>
      </c>
      <c r="AX1249" s="1" t="b">
        <f t="shared" si="170"/>
        <v>0</v>
      </c>
      <c r="AY1249" s="1" t="b">
        <f t="shared" si="171"/>
        <v>0</v>
      </c>
      <c r="AZ1249" s="1" t="b">
        <f t="shared" si="172"/>
        <v>0</v>
      </c>
      <c r="BA1249" s="1" t="b">
        <f t="shared" si="173"/>
        <v>0</v>
      </c>
      <c r="BB1249" s="1" t="b">
        <f t="shared" si="174"/>
        <v>1</v>
      </c>
    </row>
    <row r="1250">
      <c r="A1250" s="16" t="s">
        <v>5200</v>
      </c>
      <c r="B1250" s="17">
        <v>42784.0</v>
      </c>
      <c r="C1250" s="4" t="s">
        <v>395</v>
      </c>
      <c r="D1250" s="3" t="s">
        <v>333</v>
      </c>
      <c r="E1250" s="3" t="s">
        <v>870</v>
      </c>
      <c r="F1250" s="18" t="s">
        <v>1263</v>
      </c>
      <c r="G1250" s="6" t="s">
        <v>115</v>
      </c>
      <c r="H1250" s="6"/>
      <c r="I1250" s="25"/>
      <c r="J1250" s="27"/>
      <c r="K1250" s="19" t="s">
        <v>83</v>
      </c>
      <c r="L1250" s="3" t="s">
        <v>146</v>
      </c>
      <c r="M1250" s="3" t="s">
        <v>4562</v>
      </c>
      <c r="N1250" s="3" t="s">
        <v>5190</v>
      </c>
      <c r="O1250" s="3" t="s">
        <v>297</v>
      </c>
      <c r="P1250" s="74"/>
      <c r="Q1250" s="3" t="s">
        <v>120</v>
      </c>
      <c r="R1250" s="42"/>
      <c r="S1250" s="3" t="s">
        <v>176</v>
      </c>
      <c r="T1250" s="25"/>
      <c r="U1250" s="7" t="s">
        <v>5201</v>
      </c>
      <c r="V1250" s="12"/>
      <c r="W1250" s="5"/>
      <c r="X1250" s="5" t="str">
        <f t="shared" si="151"/>
        <v>
</v>
      </c>
      <c r="Y1250" s="12"/>
      <c r="Z1250" s="5"/>
      <c r="AA1250" s="5" t="str">
        <f t="shared" si="152"/>
        <v>
</v>
      </c>
      <c r="AB1250" s="12"/>
      <c r="AC1250" s="12"/>
      <c r="AD1250" s="5" t="str">
        <f t="shared" si="153"/>
        <v>
</v>
      </c>
      <c r="AE1250" s="12"/>
      <c r="AF1250" s="12"/>
      <c r="AG1250" s="12" t="str">
        <f t="shared" si="154"/>
        <v>
</v>
      </c>
      <c r="AH1250" s="12">
        <v>0.0</v>
      </c>
      <c r="AI1250" s="12" t="str">
        <f t="shared" si="155"/>
        <v>Graffiti</v>
      </c>
      <c r="AJ1250" s="12" t="str">
        <f t="shared" si="156"/>
        <v>graffiti</v>
      </c>
      <c r="AK1250" s="22" t="str">
        <f t="shared" si="157"/>
        <v/>
      </c>
      <c r="AL1250" s="23" t="str">
        <f t="shared" si="158"/>
        <v/>
      </c>
      <c r="AM1250" s="1" t="str">
        <f t="shared" si="159"/>
        <v>Latinx Community</v>
      </c>
      <c r="AN1250" s="2" t="b">
        <f t="shared" si="160"/>
        <v>0</v>
      </c>
      <c r="AO1250" s="1" t="b">
        <f t="shared" si="161"/>
        <v>0</v>
      </c>
      <c r="AP1250" s="1" t="str">
        <f t="shared" si="162"/>
        <v>no involvement</v>
      </c>
      <c r="AQ1250" s="1" t="b">
        <f t="shared" si="163"/>
        <v>0</v>
      </c>
      <c r="AR1250" s="1" t="b">
        <f t="shared" si="164"/>
        <v>0</v>
      </c>
      <c r="AS1250" s="1" t="b">
        <f t="shared" si="165"/>
        <v>0</v>
      </c>
      <c r="AT1250" s="1" t="str">
        <f t="shared" si="166"/>
        <v>None</v>
      </c>
      <c r="AU1250" s="1" t="b">
        <f t="shared" si="167"/>
        <v>0</v>
      </c>
      <c r="AV1250" s="1" t="b">
        <f t="shared" si="168"/>
        <v>0</v>
      </c>
      <c r="AW1250" s="1" t="str">
        <f t="shared" si="169"/>
        <v>None</v>
      </c>
      <c r="AX1250" s="1" t="b">
        <f t="shared" si="170"/>
        <v>0</v>
      </c>
      <c r="AY1250" s="1" t="b">
        <f t="shared" si="171"/>
        <v>0</v>
      </c>
      <c r="AZ1250" s="1" t="b">
        <f t="shared" si="172"/>
        <v>0</v>
      </c>
      <c r="BA1250" s="1" t="b">
        <f t="shared" si="173"/>
        <v>0</v>
      </c>
      <c r="BB1250" s="1" t="b">
        <f t="shared" si="174"/>
        <v>0</v>
      </c>
    </row>
    <row r="1251">
      <c r="A1251" s="16" t="s">
        <v>5202</v>
      </c>
      <c r="B1251" s="17">
        <v>42851.0</v>
      </c>
      <c r="C1251" s="4" t="s">
        <v>395</v>
      </c>
      <c r="D1251" s="3" t="s">
        <v>333</v>
      </c>
      <c r="E1251" s="3" t="s">
        <v>53</v>
      </c>
      <c r="F1251" s="18" t="s">
        <v>82</v>
      </c>
      <c r="G1251" s="6"/>
      <c r="H1251" s="6"/>
      <c r="I1251" s="25"/>
      <c r="J1251" s="27"/>
      <c r="K1251" s="19" t="s">
        <v>83</v>
      </c>
      <c r="L1251" s="3" t="s">
        <v>146</v>
      </c>
      <c r="M1251" s="3" t="s">
        <v>5189</v>
      </c>
      <c r="N1251" s="3" t="s">
        <v>5190</v>
      </c>
      <c r="O1251" s="3" t="s">
        <v>326</v>
      </c>
      <c r="P1251" s="74"/>
      <c r="Q1251" s="21"/>
      <c r="R1251" s="21"/>
      <c r="S1251" s="21"/>
      <c r="T1251" s="7" t="s">
        <v>5203</v>
      </c>
      <c r="U1251" s="7" t="s">
        <v>5204</v>
      </c>
      <c r="V1251" s="5" t="s">
        <v>164</v>
      </c>
      <c r="W1251" s="5" t="s">
        <v>71</v>
      </c>
      <c r="X1251" s="5" t="str">
        <f t="shared" si="151"/>
        <v>business owner
other</v>
      </c>
      <c r="Y1251" s="12"/>
      <c r="Z1251" s="5"/>
      <c r="AA1251" s="5" t="str">
        <f t="shared" si="152"/>
        <v>
</v>
      </c>
      <c r="AB1251" s="12"/>
      <c r="AC1251" s="12"/>
      <c r="AD1251" s="5" t="str">
        <f t="shared" si="153"/>
        <v>
</v>
      </c>
      <c r="AE1251" s="12"/>
      <c r="AF1251" s="12"/>
      <c r="AG1251" s="12" t="str">
        <f t="shared" si="154"/>
        <v>
</v>
      </c>
      <c r="AH1251" s="12">
        <v>1.0</v>
      </c>
      <c r="AI1251" s="12" t="str">
        <f t="shared" si="155"/>
        <v>Other</v>
      </c>
      <c r="AJ1251" s="12" t="str">
        <f t="shared" si="156"/>
        <v>none</v>
      </c>
      <c r="AK1251" s="22" t="str">
        <f t="shared" si="157"/>
        <v>other</v>
      </c>
      <c r="AL1251" s="23" t="str">
        <f t="shared" si="158"/>
        <v>other</v>
      </c>
      <c r="AM1251" s="1" t="str">
        <f t="shared" si="159"/>
        <v/>
      </c>
      <c r="AN1251" s="2" t="b">
        <f t="shared" si="160"/>
        <v>0</v>
      </c>
      <c r="AO1251" s="1" t="b">
        <f t="shared" si="161"/>
        <v>0</v>
      </c>
      <c r="AP1251" s="1" t="str">
        <f t="shared" si="162"/>
        <v>no involvement</v>
      </c>
      <c r="AQ1251" s="1" t="b">
        <f t="shared" si="163"/>
        <v>0</v>
      </c>
      <c r="AR1251" s="1" t="b">
        <f t="shared" si="164"/>
        <v>0</v>
      </c>
      <c r="AS1251" s="1" t="b">
        <f t="shared" si="165"/>
        <v>0</v>
      </c>
      <c r="AT1251" s="1" t="str">
        <f t="shared" si="166"/>
        <v>None</v>
      </c>
      <c r="AU1251" s="1" t="b">
        <f t="shared" si="167"/>
        <v>0</v>
      </c>
      <c r="AV1251" s="1" t="b">
        <f t="shared" si="168"/>
        <v>1</v>
      </c>
      <c r="AW1251" s="1" t="str">
        <f t="shared" si="169"/>
        <v>business owner</v>
      </c>
      <c r="AX1251" s="1" t="b">
        <f t="shared" si="170"/>
        <v>0</v>
      </c>
      <c r="AY1251" s="1" t="b">
        <f t="shared" si="171"/>
        <v>0</v>
      </c>
      <c r="AZ1251" s="1" t="b">
        <f t="shared" si="172"/>
        <v>0</v>
      </c>
      <c r="BA1251" s="1" t="b">
        <f t="shared" si="173"/>
        <v>0</v>
      </c>
      <c r="BB1251" s="1" t="b">
        <f t="shared" si="174"/>
        <v>0</v>
      </c>
    </row>
    <row r="1252">
      <c r="A1252" s="16" t="s">
        <v>5205</v>
      </c>
      <c r="B1252" s="17">
        <v>42967.0</v>
      </c>
      <c r="C1252" s="4" t="s">
        <v>395</v>
      </c>
      <c r="D1252" s="3" t="s">
        <v>333</v>
      </c>
      <c r="E1252" s="3" t="s">
        <v>870</v>
      </c>
      <c r="F1252" s="6" t="s">
        <v>139</v>
      </c>
      <c r="G1252" s="26"/>
      <c r="H1252" s="26"/>
      <c r="I1252" s="25"/>
      <c r="J1252" s="27"/>
      <c r="K1252" s="19" t="s">
        <v>83</v>
      </c>
      <c r="L1252" s="3" t="s">
        <v>5206</v>
      </c>
      <c r="M1252" s="3" t="s">
        <v>5189</v>
      </c>
      <c r="N1252" s="3" t="s">
        <v>5190</v>
      </c>
      <c r="O1252" s="3" t="s">
        <v>1086</v>
      </c>
      <c r="P1252" s="20" t="s">
        <v>5207</v>
      </c>
      <c r="Q1252" s="21"/>
      <c r="R1252" s="21"/>
      <c r="S1252" s="21"/>
      <c r="T1252" s="25"/>
      <c r="U1252" s="25"/>
      <c r="V1252" s="12"/>
      <c r="W1252" s="5"/>
      <c r="X1252" s="5" t="str">
        <f t="shared" si="151"/>
        <v>
</v>
      </c>
      <c r="Y1252" s="12"/>
      <c r="Z1252" s="5"/>
      <c r="AA1252" s="5" t="str">
        <f t="shared" si="152"/>
        <v>
</v>
      </c>
      <c r="AB1252" s="12"/>
      <c r="AC1252" s="12"/>
      <c r="AD1252" s="5" t="str">
        <f t="shared" si="153"/>
        <v>
</v>
      </c>
      <c r="AE1252" s="12"/>
      <c r="AF1252" s="12"/>
      <c r="AG1252" s="12" t="str">
        <f t="shared" si="154"/>
        <v>
</v>
      </c>
      <c r="AH1252" s="12">
        <v>0.0</v>
      </c>
      <c r="AI1252" s="12" t="str">
        <f t="shared" si="155"/>
        <v>Symbol</v>
      </c>
      <c r="AJ1252" s="12" t="str">
        <f t="shared" si="156"/>
        <v>hate-symbol</v>
      </c>
      <c r="AK1252" s="22" t="str">
        <f t="shared" si="157"/>
        <v/>
      </c>
      <c r="AL1252" s="23" t="str">
        <f t="shared" si="158"/>
        <v/>
      </c>
      <c r="AM1252" s="1" t="str">
        <f t="shared" si="159"/>
        <v/>
      </c>
      <c r="AN1252" s="2" t="b">
        <f t="shared" si="160"/>
        <v>0</v>
      </c>
      <c r="AO1252" s="1" t="b">
        <f t="shared" si="161"/>
        <v>0</v>
      </c>
      <c r="AP1252" s="1" t="str">
        <f t="shared" si="162"/>
        <v>no involvement</v>
      </c>
      <c r="AQ1252" s="1" t="b">
        <f t="shared" si="163"/>
        <v>0</v>
      </c>
      <c r="AR1252" s="1" t="b">
        <f t="shared" si="164"/>
        <v>0</v>
      </c>
      <c r="AS1252" s="1" t="b">
        <f t="shared" si="165"/>
        <v>0</v>
      </c>
      <c r="AT1252" s="1" t="str">
        <f t="shared" si="166"/>
        <v>None</v>
      </c>
      <c r="AU1252" s="1" t="b">
        <f t="shared" si="167"/>
        <v>0</v>
      </c>
      <c r="AV1252" s="1" t="b">
        <f t="shared" si="168"/>
        <v>0</v>
      </c>
      <c r="AW1252" s="1" t="str">
        <f t="shared" si="169"/>
        <v>None</v>
      </c>
      <c r="AX1252" s="1" t="b">
        <f t="shared" si="170"/>
        <v>0</v>
      </c>
      <c r="AY1252" s="1" t="b">
        <f t="shared" si="171"/>
        <v>0</v>
      </c>
      <c r="AZ1252" s="1" t="b">
        <f t="shared" si="172"/>
        <v>0</v>
      </c>
      <c r="BA1252" s="1" t="b">
        <f t="shared" si="173"/>
        <v>0</v>
      </c>
      <c r="BB1252" s="1" t="b">
        <f t="shared" si="174"/>
        <v>0</v>
      </c>
    </row>
    <row r="1253">
      <c r="A1253" s="62" t="s">
        <v>5208</v>
      </c>
      <c r="B1253" s="41">
        <v>43427.0</v>
      </c>
      <c r="C1253" s="5" t="s">
        <v>1288</v>
      </c>
      <c r="D1253" s="5" t="s">
        <v>333</v>
      </c>
      <c r="E1253" s="5" t="s">
        <v>53</v>
      </c>
      <c r="F1253" s="18" t="s">
        <v>157</v>
      </c>
      <c r="G1253" s="6"/>
      <c r="H1253" s="6"/>
      <c r="I1253" s="12"/>
      <c r="J1253" s="104" t="s">
        <v>5209</v>
      </c>
      <c r="K1253" s="19" t="s">
        <v>132</v>
      </c>
      <c r="L1253" s="5" t="s">
        <v>146</v>
      </c>
      <c r="M1253" s="5" t="s">
        <v>4562</v>
      </c>
      <c r="N1253" s="5" t="s">
        <v>5190</v>
      </c>
      <c r="O1253" s="5" t="s">
        <v>842</v>
      </c>
      <c r="P1253" s="12"/>
      <c r="Q1253" s="12"/>
      <c r="R1253" s="21"/>
      <c r="S1253" s="12"/>
      <c r="T1253" s="138" t="s">
        <v>5210</v>
      </c>
      <c r="U1253" s="5" t="s">
        <v>5211</v>
      </c>
      <c r="V1253" s="5" t="s">
        <v>1453</v>
      </c>
      <c r="W1253" s="5" t="s">
        <v>69</v>
      </c>
      <c r="X1253" s="5" t="str">
        <f t="shared" si="151"/>
        <v>department of transportation
clean up/cover up</v>
      </c>
      <c r="Y1253" s="5" t="s">
        <v>70</v>
      </c>
      <c r="Z1253" s="5" t="s">
        <v>71</v>
      </c>
      <c r="AA1253" s="5" t="str">
        <f t="shared" si="152"/>
        <v>police/sheriff
other</v>
      </c>
      <c r="AB1253" s="5"/>
      <c r="AC1253" s="5"/>
      <c r="AD1253" s="5" t="str">
        <f t="shared" si="153"/>
        <v>
</v>
      </c>
      <c r="AE1253" s="5"/>
      <c r="AF1253" s="5"/>
      <c r="AG1253" s="12" t="str">
        <f t="shared" si="154"/>
        <v>
</v>
      </c>
      <c r="AH1253" s="12">
        <v>2.0</v>
      </c>
      <c r="AI1253" s="12" t="str">
        <f t="shared" si="155"/>
        <v>Symbol</v>
      </c>
      <c r="AJ1253" s="12" t="str">
        <f t="shared" si="156"/>
        <v>Nazi-symbol</v>
      </c>
      <c r="AK1253" s="22" t="str">
        <f t="shared" si="157"/>
        <v>clean up/cover up, other</v>
      </c>
      <c r="AL1253" s="23" t="str">
        <f t="shared" si="158"/>
        <v>department of transportation, police/sheriff</v>
      </c>
      <c r="AM1253" s="1" t="str">
        <f t="shared" si="159"/>
        <v/>
      </c>
      <c r="AN1253" s="2" t="b">
        <f t="shared" si="160"/>
        <v>0</v>
      </c>
      <c r="AO1253" s="1" t="b">
        <f t="shared" si="161"/>
        <v>1</v>
      </c>
      <c r="AP1253" s="1" t="str">
        <f t="shared" si="162"/>
        <v>other</v>
      </c>
      <c r="AQ1253" s="1" t="b">
        <f t="shared" si="163"/>
        <v>0</v>
      </c>
      <c r="AR1253" s="1" t="b">
        <f t="shared" si="164"/>
        <v>0</v>
      </c>
      <c r="AS1253" s="1" t="b">
        <f t="shared" si="165"/>
        <v>1</v>
      </c>
      <c r="AT1253" s="1" t="str">
        <f t="shared" si="166"/>
        <v>department of transportation</v>
      </c>
      <c r="AU1253" s="1" t="b">
        <f t="shared" si="167"/>
        <v>0</v>
      </c>
      <c r="AV1253" s="1" t="b">
        <f t="shared" si="168"/>
        <v>1</v>
      </c>
      <c r="AW1253" s="1" t="str">
        <f t="shared" si="169"/>
        <v>police/sheriff</v>
      </c>
      <c r="AX1253" s="1" t="b">
        <f t="shared" si="170"/>
        <v>0</v>
      </c>
      <c r="AY1253" s="1" t="b">
        <f t="shared" si="171"/>
        <v>0</v>
      </c>
      <c r="AZ1253" s="1" t="b">
        <f t="shared" si="172"/>
        <v>0</v>
      </c>
      <c r="BA1253" s="1" t="b">
        <f t="shared" si="173"/>
        <v>0</v>
      </c>
      <c r="BB1253" s="1" t="b">
        <f t="shared" si="174"/>
        <v>1</v>
      </c>
    </row>
    <row r="1254">
      <c r="A1254" s="40" t="s">
        <v>5212</v>
      </c>
      <c r="B1254" s="41">
        <v>43509.0</v>
      </c>
      <c r="C1254" s="5" t="s">
        <v>340</v>
      </c>
      <c r="D1254" s="5" t="s">
        <v>333</v>
      </c>
      <c r="E1254" s="5" t="s">
        <v>1103</v>
      </c>
      <c r="F1254" s="18" t="s">
        <v>5213</v>
      </c>
      <c r="G1254" s="6"/>
      <c r="H1254" s="6"/>
      <c r="I1254" s="12"/>
      <c r="J1254" s="27"/>
      <c r="K1254" s="19" t="s">
        <v>83</v>
      </c>
      <c r="L1254" s="5" t="s">
        <v>146</v>
      </c>
      <c r="M1254" s="5" t="s">
        <v>5214</v>
      </c>
      <c r="N1254" s="5" t="s">
        <v>5190</v>
      </c>
      <c r="O1254" s="5" t="s">
        <v>3134</v>
      </c>
      <c r="P1254" s="12"/>
      <c r="Q1254" s="12"/>
      <c r="R1254" s="12"/>
      <c r="S1254" s="12"/>
      <c r="T1254" s="256" t="s">
        <v>5215</v>
      </c>
      <c r="U1254" s="70" t="s">
        <v>5216</v>
      </c>
      <c r="V1254" s="5" t="s">
        <v>1453</v>
      </c>
      <c r="W1254" s="5" t="s">
        <v>69</v>
      </c>
      <c r="X1254" s="5" t="str">
        <f t="shared" si="151"/>
        <v>department of transportation
clean up/cover up</v>
      </c>
      <c r="Y1254" s="12"/>
      <c r="Z1254" s="5"/>
      <c r="AA1254" s="5" t="str">
        <f t="shared" si="152"/>
        <v>
</v>
      </c>
      <c r="AB1254" s="12"/>
      <c r="AC1254" s="12"/>
      <c r="AD1254" s="5" t="str">
        <f t="shared" si="153"/>
        <v>
</v>
      </c>
      <c r="AE1254" s="12"/>
      <c r="AF1254" s="12"/>
      <c r="AG1254" s="12" t="str">
        <f t="shared" si="154"/>
        <v>
</v>
      </c>
      <c r="AH1254" s="12">
        <v>1.0</v>
      </c>
      <c r="AI1254" s="12" t="str">
        <f t="shared" si="155"/>
        <v>Other</v>
      </c>
      <c r="AJ1254" s="12" t="str">
        <f t="shared" si="156"/>
        <v>other</v>
      </c>
      <c r="AK1254" s="22" t="str">
        <f t="shared" si="157"/>
        <v>clean up/cover up</v>
      </c>
      <c r="AL1254" s="23" t="str">
        <f t="shared" si="158"/>
        <v>clean up/cover up</v>
      </c>
      <c r="AM1254" s="1" t="str">
        <f t="shared" si="159"/>
        <v/>
      </c>
      <c r="AN1254" s="2" t="b">
        <f t="shared" si="160"/>
        <v>0</v>
      </c>
      <c r="AO1254" s="1" t="b">
        <f t="shared" si="161"/>
        <v>0</v>
      </c>
      <c r="AP1254" s="1" t="str">
        <f t="shared" si="162"/>
        <v>no involvement</v>
      </c>
      <c r="AQ1254" s="1" t="b">
        <f t="shared" si="163"/>
        <v>0</v>
      </c>
      <c r="AR1254" s="1" t="b">
        <f t="shared" si="164"/>
        <v>0</v>
      </c>
      <c r="AS1254" s="1" t="b">
        <f t="shared" si="165"/>
        <v>1</v>
      </c>
      <c r="AT1254" s="1" t="str">
        <f t="shared" si="166"/>
        <v>department of transportation</v>
      </c>
      <c r="AU1254" s="1" t="b">
        <f t="shared" si="167"/>
        <v>0</v>
      </c>
      <c r="AV1254" s="1" t="b">
        <f t="shared" si="168"/>
        <v>0</v>
      </c>
      <c r="AW1254" s="1" t="str">
        <f t="shared" si="169"/>
        <v>None</v>
      </c>
      <c r="AX1254" s="1" t="b">
        <f t="shared" si="170"/>
        <v>0</v>
      </c>
      <c r="AY1254" s="1" t="b">
        <f t="shared" si="171"/>
        <v>0</v>
      </c>
      <c r="AZ1254" s="1" t="b">
        <f t="shared" si="172"/>
        <v>0</v>
      </c>
      <c r="BA1254" s="1" t="b">
        <f t="shared" si="173"/>
        <v>0</v>
      </c>
      <c r="BB1254" s="1" t="b">
        <f t="shared" si="174"/>
        <v>1</v>
      </c>
    </row>
    <row r="1255">
      <c r="A1255" s="40" t="s">
        <v>5217</v>
      </c>
      <c r="B1255" s="41">
        <v>43515.0</v>
      </c>
      <c r="C1255" s="5" t="s">
        <v>340</v>
      </c>
      <c r="D1255" s="5" t="s">
        <v>333</v>
      </c>
      <c r="E1255" s="5" t="s">
        <v>1103</v>
      </c>
      <c r="F1255" s="18" t="s">
        <v>82</v>
      </c>
      <c r="G1255" s="26"/>
      <c r="H1255" s="26"/>
      <c r="I1255" s="12"/>
      <c r="J1255" s="27"/>
      <c r="K1255" s="19" t="s">
        <v>83</v>
      </c>
      <c r="L1255" s="3" t="s">
        <v>59</v>
      </c>
      <c r="M1255" s="5" t="s">
        <v>5189</v>
      </c>
      <c r="N1255" s="5" t="s">
        <v>5190</v>
      </c>
      <c r="O1255" s="3" t="s">
        <v>187</v>
      </c>
      <c r="P1255" s="40" t="s">
        <v>5218</v>
      </c>
      <c r="Q1255" s="12"/>
      <c r="R1255" s="12"/>
      <c r="S1255" s="12"/>
      <c r="T1255" s="11" t="s">
        <v>5219</v>
      </c>
      <c r="U1255" s="5" t="s">
        <v>5220</v>
      </c>
      <c r="V1255" s="12"/>
      <c r="W1255" s="5"/>
      <c r="X1255" s="5" t="str">
        <f t="shared" si="151"/>
        <v>
</v>
      </c>
      <c r="Y1255" s="12"/>
      <c r="Z1255" s="5"/>
      <c r="AA1255" s="5" t="str">
        <f t="shared" si="152"/>
        <v>
</v>
      </c>
      <c r="AB1255" s="12"/>
      <c r="AC1255" s="12"/>
      <c r="AD1255" s="5" t="str">
        <f t="shared" si="153"/>
        <v>
</v>
      </c>
      <c r="AE1255" s="12"/>
      <c r="AF1255" s="12"/>
      <c r="AG1255" s="12" t="str">
        <f t="shared" si="154"/>
        <v>
</v>
      </c>
      <c r="AH1255" s="12">
        <v>0.0</v>
      </c>
      <c r="AI1255" s="12" t="str">
        <f t="shared" si="155"/>
        <v>Other</v>
      </c>
      <c r="AJ1255" s="12" t="str">
        <f t="shared" si="156"/>
        <v>none</v>
      </c>
      <c r="AK1255" s="22" t="str">
        <f t="shared" si="157"/>
        <v/>
      </c>
      <c r="AL1255" s="23" t="str">
        <f t="shared" si="158"/>
        <v/>
      </c>
      <c r="AM1255" s="1" t="str">
        <f t="shared" si="159"/>
        <v/>
      </c>
      <c r="AN1255" s="2" t="b">
        <f t="shared" si="160"/>
        <v>0</v>
      </c>
      <c r="AO1255" s="1" t="b">
        <f t="shared" si="161"/>
        <v>0</v>
      </c>
      <c r="AP1255" s="1" t="str">
        <f t="shared" si="162"/>
        <v>no involvement</v>
      </c>
      <c r="AQ1255" s="1" t="b">
        <f t="shared" si="163"/>
        <v>0</v>
      </c>
      <c r="AR1255" s="1" t="b">
        <f t="shared" si="164"/>
        <v>0</v>
      </c>
      <c r="AS1255" s="1" t="b">
        <f t="shared" si="165"/>
        <v>0</v>
      </c>
      <c r="AT1255" s="1" t="str">
        <f t="shared" si="166"/>
        <v>None</v>
      </c>
      <c r="AU1255" s="1" t="b">
        <f t="shared" si="167"/>
        <v>0</v>
      </c>
      <c r="AV1255" s="1" t="b">
        <f t="shared" si="168"/>
        <v>0</v>
      </c>
      <c r="AW1255" s="1" t="str">
        <f t="shared" si="169"/>
        <v>None</v>
      </c>
      <c r="AX1255" s="1" t="b">
        <f t="shared" si="170"/>
        <v>0</v>
      </c>
      <c r="AY1255" s="1" t="b">
        <f t="shared" si="171"/>
        <v>0</v>
      </c>
      <c r="AZ1255" s="1" t="b">
        <f t="shared" si="172"/>
        <v>0</v>
      </c>
      <c r="BA1255" s="1" t="b">
        <f t="shared" si="173"/>
        <v>0</v>
      </c>
      <c r="BB1255" s="1" t="b">
        <f t="shared" si="174"/>
        <v>0</v>
      </c>
    </row>
    <row r="1256">
      <c r="A1256" s="70" t="s">
        <v>5221</v>
      </c>
      <c r="B1256" s="71">
        <v>43830.0</v>
      </c>
      <c r="C1256" s="5" t="s">
        <v>395</v>
      </c>
      <c r="D1256" s="42" t="s">
        <v>333</v>
      </c>
      <c r="E1256" s="42" t="s">
        <v>53</v>
      </c>
      <c r="F1256" s="18" t="s">
        <v>82</v>
      </c>
      <c r="G1256" s="18"/>
      <c r="H1256" s="18"/>
      <c r="I1256" s="103"/>
      <c r="J1256" s="27"/>
      <c r="K1256" s="19" t="s">
        <v>83</v>
      </c>
      <c r="L1256" s="42" t="s">
        <v>146</v>
      </c>
      <c r="M1256" s="42" t="s">
        <v>5189</v>
      </c>
      <c r="N1256" s="42" t="s">
        <v>5190</v>
      </c>
      <c r="O1256" s="42" t="s">
        <v>62</v>
      </c>
      <c r="P1256" s="12"/>
      <c r="Q1256" s="255"/>
      <c r="R1256" s="12"/>
      <c r="S1256" s="103"/>
      <c r="T1256" s="11" t="s">
        <v>5222</v>
      </c>
      <c r="U1256" s="42"/>
      <c r="V1256" s="42" t="s">
        <v>164</v>
      </c>
      <c r="W1256" s="42" t="s">
        <v>111</v>
      </c>
      <c r="X1256" s="5" t="str">
        <f t="shared" si="151"/>
        <v>business owner
letters/statements</v>
      </c>
      <c r="Y1256" s="42" t="s">
        <v>70</v>
      </c>
      <c r="Z1256" s="42" t="s">
        <v>71</v>
      </c>
      <c r="AA1256" s="5" t="str">
        <f t="shared" si="152"/>
        <v>police/sheriff
other</v>
      </c>
      <c r="AB1256" s="42"/>
      <c r="AC1256" s="42"/>
      <c r="AD1256" s="5" t="str">
        <f t="shared" si="153"/>
        <v>
</v>
      </c>
      <c r="AE1256" s="42"/>
      <c r="AF1256" s="42"/>
      <c r="AG1256" s="12" t="str">
        <f t="shared" si="154"/>
        <v>
</v>
      </c>
      <c r="AH1256" s="12">
        <v>2.0</v>
      </c>
      <c r="AI1256" s="12" t="str">
        <f t="shared" si="155"/>
        <v>Other</v>
      </c>
      <c r="AJ1256" s="12" t="str">
        <f t="shared" si="156"/>
        <v>none</v>
      </c>
      <c r="AK1256" s="22" t="str">
        <f t="shared" si="157"/>
        <v>letters/statements, other</v>
      </c>
      <c r="AL1256" s="39" t="str">
        <f t="shared" si="158"/>
        <v>business owner, police/sheriff</v>
      </c>
      <c r="AM1256" s="1" t="str">
        <f t="shared" si="159"/>
        <v/>
      </c>
      <c r="AN1256" s="2" t="b">
        <f t="shared" si="160"/>
        <v>0</v>
      </c>
      <c r="AO1256" s="1" t="b">
        <f t="shared" si="161"/>
        <v>1</v>
      </c>
      <c r="AP1256" s="1" t="str">
        <f t="shared" si="162"/>
        <v>other</v>
      </c>
      <c r="AQ1256" s="1" t="b">
        <f t="shared" si="163"/>
        <v>0</v>
      </c>
      <c r="AR1256" s="1" t="b">
        <f t="shared" si="164"/>
        <v>1</v>
      </c>
      <c r="AS1256" s="1" t="b">
        <f t="shared" si="165"/>
        <v>0</v>
      </c>
      <c r="AT1256" s="1" t="str">
        <f t="shared" si="166"/>
        <v>None</v>
      </c>
      <c r="AU1256" s="1" t="b">
        <f t="shared" si="167"/>
        <v>0</v>
      </c>
      <c r="AV1256" s="1" t="b">
        <f t="shared" si="168"/>
        <v>1</v>
      </c>
      <c r="AW1256" s="1" t="str">
        <f t="shared" si="169"/>
        <v>police/sheriff</v>
      </c>
      <c r="AX1256" s="1" t="b">
        <f t="shared" si="170"/>
        <v>0</v>
      </c>
      <c r="AY1256" s="1" t="b">
        <f t="shared" si="171"/>
        <v>0</v>
      </c>
      <c r="AZ1256" s="1" t="b">
        <f t="shared" si="172"/>
        <v>0</v>
      </c>
      <c r="BA1256" s="1" t="b">
        <f t="shared" si="173"/>
        <v>0</v>
      </c>
      <c r="BB1256" s="1" t="b">
        <f t="shared" si="174"/>
        <v>1</v>
      </c>
    </row>
    <row r="1257">
      <c r="A1257" s="274" t="s">
        <v>5223</v>
      </c>
      <c r="B1257" s="63">
        <v>43836.0</v>
      </c>
      <c r="C1257" s="5" t="s">
        <v>1369</v>
      </c>
      <c r="D1257" s="5" t="s">
        <v>333</v>
      </c>
      <c r="E1257" s="5" t="s">
        <v>1103</v>
      </c>
      <c r="F1257" s="18" t="s">
        <v>5224</v>
      </c>
      <c r="G1257" s="6"/>
      <c r="H1257" s="6"/>
      <c r="I1257" s="5"/>
      <c r="J1257" s="104" t="s">
        <v>131</v>
      </c>
      <c r="K1257" s="19" t="s">
        <v>132</v>
      </c>
      <c r="L1257" s="5" t="s">
        <v>316</v>
      </c>
      <c r="M1257" s="5" t="s">
        <v>5225</v>
      </c>
      <c r="N1257" s="5" t="s">
        <v>5190</v>
      </c>
      <c r="O1257" s="5" t="s">
        <v>447</v>
      </c>
      <c r="P1257" s="274" t="s">
        <v>5223</v>
      </c>
      <c r="Q1257" s="90"/>
      <c r="R1257" s="103"/>
      <c r="S1257" s="12"/>
      <c r="T1257" s="65" t="s">
        <v>5226</v>
      </c>
      <c r="U1257" s="185" t="s">
        <v>5227</v>
      </c>
      <c r="V1257" s="5" t="s">
        <v>164</v>
      </c>
      <c r="W1257" s="5" t="s">
        <v>111</v>
      </c>
      <c r="X1257" s="5" t="str">
        <f t="shared" si="151"/>
        <v>business owner
letters/statements</v>
      </c>
      <c r="Y1257" s="5"/>
      <c r="Z1257" s="5"/>
      <c r="AA1257" s="5" t="str">
        <f t="shared" si="152"/>
        <v>
</v>
      </c>
      <c r="AB1257" s="5"/>
      <c r="AC1257" s="5"/>
      <c r="AD1257" s="5" t="str">
        <f t="shared" si="153"/>
        <v>
</v>
      </c>
      <c r="AE1257" s="5"/>
      <c r="AF1257" s="5"/>
      <c r="AG1257" s="12" t="str">
        <f t="shared" si="154"/>
        <v>
</v>
      </c>
      <c r="AH1257" s="12">
        <v>1.0</v>
      </c>
      <c r="AI1257" s="12" t="str">
        <f t="shared" si="155"/>
        <v>Symbol</v>
      </c>
      <c r="AJ1257" s="12" t="str">
        <f t="shared" si="156"/>
        <v>hate-symbol</v>
      </c>
      <c r="AK1257" s="22" t="str">
        <f t="shared" si="157"/>
        <v>letters/statements</v>
      </c>
      <c r="AL1257" s="39" t="str">
        <f t="shared" si="158"/>
        <v>letters/statements</v>
      </c>
      <c r="AM1257" s="1" t="str">
        <f t="shared" si="159"/>
        <v/>
      </c>
      <c r="AN1257" s="2" t="b">
        <f t="shared" si="160"/>
        <v>0</v>
      </c>
      <c r="AO1257" s="1" t="b">
        <f t="shared" si="161"/>
        <v>0</v>
      </c>
      <c r="AP1257" s="1" t="str">
        <f t="shared" si="162"/>
        <v>no involvement</v>
      </c>
      <c r="AQ1257" s="1" t="b">
        <f t="shared" si="163"/>
        <v>0</v>
      </c>
      <c r="AR1257" s="1" t="b">
        <f t="shared" si="164"/>
        <v>1</v>
      </c>
      <c r="AS1257" s="1" t="b">
        <f t="shared" si="165"/>
        <v>0</v>
      </c>
      <c r="AT1257" s="1" t="str">
        <f t="shared" si="166"/>
        <v>None</v>
      </c>
      <c r="AU1257" s="1" t="b">
        <f t="shared" si="167"/>
        <v>0</v>
      </c>
      <c r="AV1257" s="1" t="b">
        <f t="shared" si="168"/>
        <v>0</v>
      </c>
      <c r="AW1257" s="1" t="str">
        <f t="shared" si="169"/>
        <v>None</v>
      </c>
      <c r="AX1257" s="1" t="b">
        <f t="shared" si="170"/>
        <v>0</v>
      </c>
      <c r="AY1257" s="1" t="b">
        <f t="shared" si="171"/>
        <v>0</v>
      </c>
      <c r="AZ1257" s="1" t="b">
        <f t="shared" si="172"/>
        <v>0</v>
      </c>
      <c r="BA1257" s="1" t="b">
        <f t="shared" si="173"/>
        <v>0</v>
      </c>
      <c r="BB1257" s="1" t="b">
        <f t="shared" si="174"/>
        <v>0</v>
      </c>
    </row>
    <row r="1258">
      <c r="A1258" s="62" t="s">
        <v>5228</v>
      </c>
      <c r="B1258" s="63">
        <v>43978.0</v>
      </c>
      <c r="C1258" s="5" t="s">
        <v>2855</v>
      </c>
      <c r="D1258" s="5" t="s">
        <v>52</v>
      </c>
      <c r="E1258" s="5" t="s">
        <v>53</v>
      </c>
      <c r="F1258" s="18" t="s">
        <v>55</v>
      </c>
      <c r="G1258" s="6"/>
      <c r="H1258" s="6"/>
      <c r="I1258" s="5"/>
      <c r="J1258" s="8"/>
      <c r="K1258" s="19" t="s">
        <v>83</v>
      </c>
      <c r="L1258" s="5" t="s">
        <v>517</v>
      </c>
      <c r="M1258" s="5" t="s">
        <v>860</v>
      </c>
      <c r="N1258" s="5" t="s">
        <v>5190</v>
      </c>
      <c r="O1258" s="10" t="s">
        <v>62</v>
      </c>
      <c r="P1258" s="64"/>
      <c r="Q1258" s="5"/>
      <c r="R1258" s="12"/>
      <c r="S1258" s="12"/>
      <c r="T1258" s="65" t="s">
        <v>4101</v>
      </c>
      <c r="U1258" s="66"/>
      <c r="V1258" s="5" t="s">
        <v>70</v>
      </c>
      <c r="W1258" s="5" t="s">
        <v>71</v>
      </c>
      <c r="X1258" s="5" t="str">
        <f t="shared" si="151"/>
        <v>police/sheriff
other</v>
      </c>
      <c r="Y1258" s="5"/>
      <c r="Z1258" s="5"/>
      <c r="AA1258" s="5" t="str">
        <f t="shared" si="152"/>
        <v>
</v>
      </c>
      <c r="AB1258" s="5"/>
      <c r="AC1258" s="5"/>
      <c r="AD1258" s="5" t="str">
        <f t="shared" si="153"/>
        <v>
</v>
      </c>
      <c r="AE1258" s="5"/>
      <c r="AF1258" s="5"/>
      <c r="AG1258" s="12" t="str">
        <f t="shared" si="154"/>
        <v>
</v>
      </c>
      <c r="AH1258" s="12">
        <v>1.0</v>
      </c>
      <c r="AI1258" s="12" t="str">
        <f t="shared" si="155"/>
        <v>Graffiti</v>
      </c>
      <c r="AJ1258" s="12" t="str">
        <f t="shared" si="156"/>
        <v>graffiti</v>
      </c>
      <c r="AK1258" s="22" t="str">
        <f t="shared" si="157"/>
        <v>other</v>
      </c>
      <c r="AL1258" s="23" t="str">
        <f t="shared" si="158"/>
        <v>other</v>
      </c>
      <c r="AM1258" s="1" t="str">
        <f t="shared" si="159"/>
        <v/>
      </c>
      <c r="AN1258" s="2" t="b">
        <f t="shared" si="160"/>
        <v>0</v>
      </c>
      <c r="AO1258" s="1" t="b">
        <f t="shared" si="161"/>
        <v>1</v>
      </c>
      <c r="AP1258" s="1" t="str">
        <f t="shared" si="162"/>
        <v>other</v>
      </c>
      <c r="AQ1258" s="1" t="b">
        <f t="shared" si="163"/>
        <v>0</v>
      </c>
      <c r="AR1258" s="1" t="b">
        <f t="shared" si="164"/>
        <v>0</v>
      </c>
      <c r="AS1258" s="1" t="b">
        <f t="shared" si="165"/>
        <v>0</v>
      </c>
      <c r="AT1258" s="1" t="str">
        <f t="shared" si="166"/>
        <v>None</v>
      </c>
      <c r="AU1258" s="1" t="b">
        <f t="shared" si="167"/>
        <v>0</v>
      </c>
      <c r="AV1258" s="1" t="b">
        <f t="shared" si="168"/>
        <v>1</v>
      </c>
      <c r="AW1258" s="1" t="str">
        <f t="shared" si="169"/>
        <v>police/sheriff</v>
      </c>
      <c r="AX1258" s="1" t="b">
        <f t="shared" si="170"/>
        <v>0</v>
      </c>
      <c r="AY1258" s="1" t="b">
        <f t="shared" si="171"/>
        <v>0</v>
      </c>
      <c r="AZ1258" s="1" t="b">
        <f t="shared" si="172"/>
        <v>0</v>
      </c>
      <c r="BA1258" s="1" t="b">
        <f t="shared" si="173"/>
        <v>0</v>
      </c>
      <c r="BB1258" s="1" t="b">
        <f t="shared" si="174"/>
        <v>1</v>
      </c>
    </row>
    <row r="1259">
      <c r="A1259" s="40" t="s">
        <v>5229</v>
      </c>
      <c r="B1259" s="41">
        <v>44068.0</v>
      </c>
      <c r="C1259" s="5" t="s">
        <v>4841</v>
      </c>
      <c r="D1259" s="5" t="s">
        <v>1036</v>
      </c>
      <c r="E1259" s="5" t="s">
        <v>53</v>
      </c>
      <c r="F1259" s="6" t="s">
        <v>378</v>
      </c>
      <c r="G1259" s="26"/>
      <c r="H1259" s="26"/>
      <c r="I1259" s="5" t="s">
        <v>1037</v>
      </c>
      <c r="J1259" s="27"/>
      <c r="K1259" s="19" t="s">
        <v>83</v>
      </c>
      <c r="L1259" s="3" t="s">
        <v>59</v>
      </c>
      <c r="M1259" s="5" t="s">
        <v>84</v>
      </c>
      <c r="N1259" s="5" t="s">
        <v>5190</v>
      </c>
      <c r="O1259" s="5" t="s">
        <v>5230</v>
      </c>
      <c r="P1259" s="40" t="s">
        <v>5231</v>
      </c>
      <c r="Q1259" s="12"/>
      <c r="R1259" s="12"/>
      <c r="S1259" s="12"/>
      <c r="T1259" s="11" t="s">
        <v>5232</v>
      </c>
      <c r="U1259" s="5" t="s">
        <v>5233</v>
      </c>
      <c r="V1259" s="5"/>
      <c r="W1259" s="5"/>
      <c r="X1259" s="5" t="str">
        <f t="shared" si="151"/>
        <v>
</v>
      </c>
      <c r="Y1259" s="5"/>
      <c r="Z1259" s="5"/>
      <c r="AA1259" s="5" t="str">
        <f t="shared" si="152"/>
        <v>
</v>
      </c>
      <c r="AB1259" s="5"/>
      <c r="AC1259" s="5"/>
      <c r="AD1259" s="5" t="str">
        <f t="shared" si="153"/>
        <v>
</v>
      </c>
      <c r="AE1259" s="5"/>
      <c r="AF1259" s="5"/>
      <c r="AG1259" s="12" t="str">
        <f t="shared" si="154"/>
        <v>
</v>
      </c>
      <c r="AH1259" s="12">
        <v>0.0</v>
      </c>
      <c r="AI1259" s="12" t="str">
        <f t="shared" si="155"/>
        <v>Graffiti</v>
      </c>
      <c r="AJ1259" s="12" t="str">
        <f t="shared" si="156"/>
        <v>graffiti</v>
      </c>
      <c r="AK1259" s="22" t="str">
        <f t="shared" si="157"/>
        <v/>
      </c>
      <c r="AL1259" s="23" t="str">
        <f t="shared" si="158"/>
        <v/>
      </c>
      <c r="AM1259" s="1" t="str">
        <f t="shared" si="159"/>
        <v/>
      </c>
      <c r="AN1259" s="2" t="b">
        <f t="shared" si="160"/>
        <v>0</v>
      </c>
      <c r="AO1259" s="1" t="b">
        <f t="shared" si="161"/>
        <v>0</v>
      </c>
      <c r="AP1259" s="1" t="str">
        <f t="shared" si="162"/>
        <v>no involvement</v>
      </c>
      <c r="AQ1259" s="1" t="b">
        <f t="shared" si="163"/>
        <v>0</v>
      </c>
      <c r="AR1259" s="1" t="b">
        <f t="shared" si="164"/>
        <v>0</v>
      </c>
      <c r="AS1259" s="1" t="b">
        <f t="shared" si="165"/>
        <v>0</v>
      </c>
      <c r="AT1259" s="1" t="str">
        <f t="shared" si="166"/>
        <v>None</v>
      </c>
      <c r="AU1259" s="1" t="b">
        <f t="shared" si="167"/>
        <v>0</v>
      </c>
      <c r="AV1259" s="1" t="b">
        <f t="shared" si="168"/>
        <v>0</v>
      </c>
      <c r="AW1259" s="1" t="str">
        <f t="shared" si="169"/>
        <v>None</v>
      </c>
      <c r="AX1259" s="1" t="b">
        <f t="shared" si="170"/>
        <v>0</v>
      </c>
      <c r="AY1259" s="1" t="b">
        <f t="shared" si="171"/>
        <v>0</v>
      </c>
      <c r="AZ1259" s="1" t="b">
        <f t="shared" si="172"/>
        <v>0</v>
      </c>
      <c r="BA1259" s="1" t="b">
        <f t="shared" si="173"/>
        <v>0</v>
      </c>
      <c r="BB1259" s="1" t="b">
        <f t="shared" si="174"/>
        <v>0</v>
      </c>
    </row>
    <row r="1260">
      <c r="A1260" s="16" t="s">
        <v>5234</v>
      </c>
      <c r="B1260" s="17">
        <v>42458.0</v>
      </c>
      <c r="C1260" s="4" t="s">
        <v>247</v>
      </c>
      <c r="D1260" s="3" t="s">
        <v>124</v>
      </c>
      <c r="E1260" s="3" t="s">
        <v>53</v>
      </c>
      <c r="F1260" s="18" t="s">
        <v>5235</v>
      </c>
      <c r="G1260" s="6"/>
      <c r="H1260" s="6"/>
      <c r="I1260" s="7" t="s">
        <v>5236</v>
      </c>
      <c r="J1260" s="14"/>
      <c r="K1260" s="19" t="s">
        <v>58</v>
      </c>
      <c r="L1260" s="3" t="s">
        <v>146</v>
      </c>
      <c r="M1260" s="3" t="s">
        <v>1325</v>
      </c>
      <c r="N1260" s="3" t="s">
        <v>5237</v>
      </c>
      <c r="O1260" s="3" t="s">
        <v>85</v>
      </c>
      <c r="P1260" s="20" t="s">
        <v>5238</v>
      </c>
      <c r="Q1260" s="3" t="s">
        <v>120</v>
      </c>
      <c r="R1260" s="12"/>
      <c r="S1260" s="21"/>
      <c r="T1260" s="7" t="s">
        <v>5239</v>
      </c>
      <c r="U1260" s="7" t="s">
        <v>5240</v>
      </c>
      <c r="V1260" s="5" t="s">
        <v>70</v>
      </c>
      <c r="W1260" s="5" t="s">
        <v>71</v>
      </c>
      <c r="X1260" s="5" t="str">
        <f t="shared" si="151"/>
        <v>police/sheriff
other</v>
      </c>
      <c r="Y1260" s="5" t="s">
        <v>164</v>
      </c>
      <c r="Z1260" s="5" t="s">
        <v>111</v>
      </c>
      <c r="AA1260" s="5" t="str">
        <f t="shared" si="152"/>
        <v>business owner
letters/statements</v>
      </c>
      <c r="AB1260" s="12"/>
      <c r="AC1260" s="12"/>
      <c r="AD1260" s="5" t="str">
        <f t="shared" si="153"/>
        <v>
</v>
      </c>
      <c r="AE1260" s="12"/>
      <c r="AF1260" s="12"/>
      <c r="AG1260" s="12" t="str">
        <f t="shared" si="154"/>
        <v>
</v>
      </c>
      <c r="AH1260" s="12">
        <v>2.0</v>
      </c>
      <c r="AI1260" s="12" t="str">
        <f t="shared" si="155"/>
        <v>Other</v>
      </c>
      <c r="AJ1260" s="12" t="str">
        <f t="shared" si="156"/>
        <v>other</v>
      </c>
      <c r="AK1260" s="22" t="str">
        <f t="shared" si="157"/>
        <v>other, letters/statements</v>
      </c>
      <c r="AL1260" s="23" t="str">
        <f t="shared" si="158"/>
        <v>police/sheriff, business owner</v>
      </c>
      <c r="AM1260" s="1" t="str">
        <f t="shared" si="159"/>
        <v>Latinx Community</v>
      </c>
      <c r="AN1260" s="2" t="b">
        <f t="shared" si="160"/>
        <v>0</v>
      </c>
      <c r="AO1260" s="1" t="b">
        <f t="shared" si="161"/>
        <v>1</v>
      </c>
      <c r="AP1260" s="1" t="str">
        <f t="shared" si="162"/>
        <v>other</v>
      </c>
      <c r="AQ1260" s="1" t="b">
        <f t="shared" si="163"/>
        <v>0</v>
      </c>
      <c r="AR1260" s="1" t="b">
        <f t="shared" si="164"/>
        <v>1</v>
      </c>
      <c r="AS1260" s="1" t="b">
        <f t="shared" si="165"/>
        <v>0</v>
      </c>
      <c r="AT1260" s="1" t="str">
        <f t="shared" si="166"/>
        <v>None</v>
      </c>
      <c r="AU1260" s="1" t="b">
        <f t="shared" si="167"/>
        <v>0</v>
      </c>
      <c r="AV1260" s="1" t="b">
        <f t="shared" si="168"/>
        <v>1</v>
      </c>
      <c r="AW1260" s="1" t="str">
        <f t="shared" si="169"/>
        <v>police/sheriff</v>
      </c>
      <c r="AX1260" s="1" t="b">
        <f t="shared" si="170"/>
        <v>0</v>
      </c>
      <c r="AY1260" s="1" t="b">
        <f t="shared" si="171"/>
        <v>0</v>
      </c>
      <c r="AZ1260" s="1" t="b">
        <f t="shared" si="172"/>
        <v>0</v>
      </c>
      <c r="BA1260" s="1" t="b">
        <f t="shared" si="173"/>
        <v>0</v>
      </c>
      <c r="BB1260" s="1" t="b">
        <f t="shared" si="174"/>
        <v>1</v>
      </c>
    </row>
    <row r="1261">
      <c r="A1261" s="16" t="s">
        <v>5241</v>
      </c>
      <c r="B1261" s="17">
        <v>42459.0</v>
      </c>
      <c r="C1261" s="4" t="s">
        <v>247</v>
      </c>
      <c r="D1261" s="3" t="s">
        <v>124</v>
      </c>
      <c r="E1261" s="3" t="s">
        <v>53</v>
      </c>
      <c r="F1261" s="18" t="s">
        <v>378</v>
      </c>
      <c r="G1261" s="6"/>
      <c r="H1261" s="6"/>
      <c r="I1261" s="7" t="s">
        <v>5242</v>
      </c>
      <c r="J1261" s="14"/>
      <c r="K1261" s="19" t="s">
        <v>58</v>
      </c>
      <c r="L1261" s="3" t="s">
        <v>59</v>
      </c>
      <c r="M1261" s="3" t="s">
        <v>5243</v>
      </c>
      <c r="N1261" s="3" t="s">
        <v>5237</v>
      </c>
      <c r="O1261" s="3" t="s">
        <v>275</v>
      </c>
      <c r="P1261" s="20" t="s">
        <v>5244</v>
      </c>
      <c r="Q1261" s="45" t="s">
        <v>87</v>
      </c>
      <c r="R1261" s="21"/>
      <c r="S1261" s="21"/>
      <c r="T1261" s="7" t="s">
        <v>5245</v>
      </c>
      <c r="U1261" s="46" t="s">
        <v>5246</v>
      </c>
      <c r="V1261" s="5" t="s">
        <v>68</v>
      </c>
      <c r="W1261" s="5" t="s">
        <v>69</v>
      </c>
      <c r="X1261" s="5" t="str">
        <f t="shared" si="151"/>
        <v>community members
clean up/cover up</v>
      </c>
      <c r="Y1261" s="12"/>
      <c r="Z1261" s="5"/>
      <c r="AA1261" s="5" t="str">
        <f t="shared" si="152"/>
        <v>
</v>
      </c>
      <c r="AB1261" s="12"/>
      <c r="AC1261" s="12"/>
      <c r="AD1261" s="5" t="str">
        <f t="shared" si="153"/>
        <v>
</v>
      </c>
      <c r="AE1261" s="12"/>
      <c r="AF1261" s="12"/>
      <c r="AG1261" s="12" t="str">
        <f t="shared" si="154"/>
        <v>
</v>
      </c>
      <c r="AH1261" s="12">
        <v>1.0</v>
      </c>
      <c r="AI1261" s="12" t="str">
        <f t="shared" si="155"/>
        <v>Graffiti</v>
      </c>
      <c r="AJ1261" s="12" t="str">
        <f t="shared" si="156"/>
        <v>graffiti</v>
      </c>
      <c r="AK1261" s="22" t="str">
        <f t="shared" si="157"/>
        <v>clean up/cover up</v>
      </c>
      <c r="AL1261" s="39" t="str">
        <f t="shared" si="158"/>
        <v>clean up/cover up</v>
      </c>
      <c r="AM1261" s="1" t="str">
        <f t="shared" si="159"/>
        <v>Non-White</v>
      </c>
      <c r="AN1261" s="2" t="b">
        <f t="shared" si="160"/>
        <v>0</v>
      </c>
      <c r="AO1261" s="1" t="b">
        <f t="shared" si="161"/>
        <v>0</v>
      </c>
      <c r="AP1261" s="1" t="str">
        <f t="shared" si="162"/>
        <v>no involvement</v>
      </c>
      <c r="AQ1261" s="1" t="b">
        <f t="shared" si="163"/>
        <v>0</v>
      </c>
      <c r="AR1261" s="1" t="b">
        <f t="shared" si="164"/>
        <v>0</v>
      </c>
      <c r="AS1261" s="1" t="b">
        <f t="shared" si="165"/>
        <v>1</v>
      </c>
      <c r="AT1261" s="1" t="str">
        <f t="shared" si="166"/>
        <v>community members</v>
      </c>
      <c r="AU1261" s="1" t="b">
        <f t="shared" si="167"/>
        <v>0</v>
      </c>
      <c r="AV1261" s="1" t="b">
        <f t="shared" si="168"/>
        <v>0</v>
      </c>
      <c r="AW1261" s="1" t="str">
        <f t="shared" si="169"/>
        <v>None</v>
      </c>
      <c r="AX1261" s="1" t="b">
        <f t="shared" si="170"/>
        <v>0</v>
      </c>
      <c r="AY1261" s="1" t="b">
        <f t="shared" si="171"/>
        <v>0</v>
      </c>
      <c r="AZ1261" s="1" t="b">
        <f t="shared" si="172"/>
        <v>0</v>
      </c>
      <c r="BA1261" s="1" t="b">
        <f t="shared" si="173"/>
        <v>0</v>
      </c>
      <c r="BB1261" s="1" t="b">
        <f t="shared" si="174"/>
        <v>1</v>
      </c>
    </row>
    <row r="1262">
      <c r="A1262" s="16" t="s">
        <v>5247</v>
      </c>
      <c r="B1262" s="17">
        <v>42468.0</v>
      </c>
      <c r="C1262" s="4" t="s">
        <v>247</v>
      </c>
      <c r="D1262" s="3" t="s">
        <v>124</v>
      </c>
      <c r="E1262" s="3" t="s">
        <v>53</v>
      </c>
      <c r="F1262" s="18" t="s">
        <v>378</v>
      </c>
      <c r="G1262" s="6"/>
      <c r="H1262" s="6"/>
      <c r="I1262" s="7" t="s">
        <v>5248</v>
      </c>
      <c r="J1262" s="14"/>
      <c r="K1262" s="19" t="s">
        <v>58</v>
      </c>
      <c r="L1262" s="3" t="s">
        <v>59</v>
      </c>
      <c r="M1262" s="3" t="s">
        <v>5243</v>
      </c>
      <c r="N1262" s="3" t="s">
        <v>5237</v>
      </c>
      <c r="O1262" s="3" t="s">
        <v>275</v>
      </c>
      <c r="P1262" s="20" t="s">
        <v>5249</v>
      </c>
      <c r="Q1262" s="3" t="s">
        <v>120</v>
      </c>
      <c r="R1262" s="10"/>
      <c r="S1262" s="21"/>
      <c r="T1262" s="7" t="s">
        <v>5250</v>
      </c>
      <c r="U1262" s="7" t="s">
        <v>5251</v>
      </c>
      <c r="V1262" s="5" t="s">
        <v>164</v>
      </c>
      <c r="W1262" s="5" t="s">
        <v>111</v>
      </c>
      <c r="X1262" s="5" t="str">
        <f t="shared" si="151"/>
        <v>business owner
letters/statements</v>
      </c>
      <c r="Y1262" s="12"/>
      <c r="Z1262" s="5"/>
      <c r="AA1262" s="5" t="str">
        <f t="shared" si="152"/>
        <v>
</v>
      </c>
      <c r="AB1262" s="12"/>
      <c r="AC1262" s="12"/>
      <c r="AD1262" s="5" t="str">
        <f t="shared" si="153"/>
        <v>
</v>
      </c>
      <c r="AE1262" s="12"/>
      <c r="AF1262" s="12"/>
      <c r="AG1262" s="12" t="str">
        <f t="shared" si="154"/>
        <v>
</v>
      </c>
      <c r="AH1262" s="12">
        <v>1.0</v>
      </c>
      <c r="AI1262" s="12" t="str">
        <f t="shared" si="155"/>
        <v>Graffiti</v>
      </c>
      <c r="AJ1262" s="12" t="str">
        <f t="shared" si="156"/>
        <v>graffiti</v>
      </c>
      <c r="AK1262" s="22" t="str">
        <f t="shared" si="157"/>
        <v>letters/statements</v>
      </c>
      <c r="AL1262" s="23" t="str">
        <f t="shared" si="158"/>
        <v>letters/statements</v>
      </c>
      <c r="AM1262" s="1" t="str">
        <f t="shared" si="159"/>
        <v>Latinx Community</v>
      </c>
      <c r="AN1262" s="2" t="b">
        <f t="shared" si="160"/>
        <v>1</v>
      </c>
      <c r="AO1262" s="1" t="b">
        <f t="shared" si="161"/>
        <v>0</v>
      </c>
      <c r="AP1262" s="1" t="str">
        <f t="shared" si="162"/>
        <v>no involvement</v>
      </c>
      <c r="AQ1262" s="1" t="b">
        <f t="shared" si="163"/>
        <v>0</v>
      </c>
      <c r="AR1262" s="1" t="b">
        <f t="shared" si="164"/>
        <v>1</v>
      </c>
      <c r="AS1262" s="1" t="b">
        <f t="shared" si="165"/>
        <v>0</v>
      </c>
      <c r="AT1262" s="1" t="str">
        <f t="shared" si="166"/>
        <v>None</v>
      </c>
      <c r="AU1262" s="1" t="b">
        <f t="shared" si="167"/>
        <v>0</v>
      </c>
      <c r="AV1262" s="1" t="b">
        <f t="shared" si="168"/>
        <v>0</v>
      </c>
      <c r="AW1262" s="1" t="str">
        <f t="shared" si="169"/>
        <v>None</v>
      </c>
      <c r="AX1262" s="1" t="b">
        <f t="shared" si="170"/>
        <v>0</v>
      </c>
      <c r="AY1262" s="1" t="b">
        <f t="shared" si="171"/>
        <v>0</v>
      </c>
      <c r="AZ1262" s="1" t="b">
        <f t="shared" si="172"/>
        <v>0</v>
      </c>
      <c r="BA1262" s="1" t="b">
        <f t="shared" si="173"/>
        <v>0</v>
      </c>
      <c r="BB1262" s="1" t="b">
        <f t="shared" si="174"/>
        <v>0</v>
      </c>
    </row>
    <row r="1263">
      <c r="A1263" s="16" t="s">
        <v>5252</v>
      </c>
      <c r="B1263" s="17">
        <v>42644.0</v>
      </c>
      <c r="C1263" s="4" t="s">
        <v>247</v>
      </c>
      <c r="D1263" s="3" t="s">
        <v>124</v>
      </c>
      <c r="E1263" s="3" t="s">
        <v>53</v>
      </c>
      <c r="F1263" s="18" t="s">
        <v>54</v>
      </c>
      <c r="G1263" s="6"/>
      <c r="H1263" s="6"/>
      <c r="I1263" s="7" t="s">
        <v>5253</v>
      </c>
      <c r="J1263" s="14"/>
      <c r="K1263" s="19" t="s">
        <v>58</v>
      </c>
      <c r="L1263" s="3" t="s">
        <v>59</v>
      </c>
      <c r="M1263" s="3" t="s">
        <v>5243</v>
      </c>
      <c r="N1263" s="3" t="s">
        <v>5237</v>
      </c>
      <c r="O1263" s="3" t="s">
        <v>820</v>
      </c>
      <c r="P1263" s="20" t="s">
        <v>5254</v>
      </c>
      <c r="Q1263" s="3" t="s">
        <v>874</v>
      </c>
      <c r="R1263" s="12"/>
      <c r="S1263" s="3" t="s">
        <v>126</v>
      </c>
      <c r="T1263" s="7" t="s">
        <v>5255</v>
      </c>
      <c r="U1263" s="46" t="s">
        <v>5256</v>
      </c>
      <c r="V1263" s="5" t="s">
        <v>164</v>
      </c>
      <c r="W1263" s="5" t="s">
        <v>111</v>
      </c>
      <c r="X1263" s="5" t="str">
        <f t="shared" si="151"/>
        <v>business owner
letters/statements</v>
      </c>
      <c r="Y1263" s="12"/>
      <c r="Z1263" s="5"/>
      <c r="AA1263" s="5" t="str">
        <f t="shared" si="152"/>
        <v>
</v>
      </c>
      <c r="AB1263" s="12"/>
      <c r="AC1263" s="12"/>
      <c r="AD1263" s="5" t="str">
        <f t="shared" si="153"/>
        <v>
</v>
      </c>
      <c r="AE1263" s="12"/>
      <c r="AF1263" s="12"/>
      <c r="AG1263" s="12" t="str">
        <f t="shared" si="154"/>
        <v>
</v>
      </c>
      <c r="AH1263" s="12">
        <v>1.0</v>
      </c>
      <c r="AI1263" s="12" t="str">
        <f t="shared" si="155"/>
        <v>Vandalism</v>
      </c>
      <c r="AJ1263" s="12" t="str">
        <f t="shared" si="156"/>
        <v>vandalism</v>
      </c>
      <c r="AK1263" s="22" t="str">
        <f t="shared" si="157"/>
        <v>letters/statements</v>
      </c>
      <c r="AL1263" s="23" t="str">
        <f t="shared" si="158"/>
        <v>letters/statements</v>
      </c>
      <c r="AM1263" s="1" t="str">
        <f t="shared" si="159"/>
        <v>Immigrant</v>
      </c>
      <c r="AN1263" s="2" t="b">
        <f t="shared" si="160"/>
        <v>0</v>
      </c>
      <c r="AO1263" s="1" t="b">
        <f t="shared" si="161"/>
        <v>0</v>
      </c>
      <c r="AP1263" s="1" t="str">
        <f t="shared" si="162"/>
        <v>no involvement</v>
      </c>
      <c r="AQ1263" s="1" t="b">
        <f t="shared" si="163"/>
        <v>0</v>
      </c>
      <c r="AR1263" s="1" t="b">
        <f t="shared" si="164"/>
        <v>1</v>
      </c>
      <c r="AS1263" s="1" t="b">
        <f t="shared" si="165"/>
        <v>0</v>
      </c>
      <c r="AT1263" s="1" t="str">
        <f t="shared" si="166"/>
        <v>None</v>
      </c>
      <c r="AU1263" s="1" t="b">
        <f t="shared" si="167"/>
        <v>0</v>
      </c>
      <c r="AV1263" s="1" t="b">
        <f t="shared" si="168"/>
        <v>0</v>
      </c>
      <c r="AW1263" s="1" t="str">
        <f t="shared" si="169"/>
        <v>None</v>
      </c>
      <c r="AX1263" s="1" t="b">
        <f t="shared" si="170"/>
        <v>0</v>
      </c>
      <c r="AY1263" s="1" t="b">
        <f t="shared" si="171"/>
        <v>0</v>
      </c>
      <c r="AZ1263" s="1" t="b">
        <f t="shared" si="172"/>
        <v>0</v>
      </c>
      <c r="BA1263" s="1" t="b">
        <f t="shared" si="173"/>
        <v>0</v>
      </c>
      <c r="BB1263" s="1" t="b">
        <f t="shared" si="174"/>
        <v>0</v>
      </c>
    </row>
    <row r="1264">
      <c r="A1264" s="16" t="s">
        <v>5257</v>
      </c>
      <c r="B1264" s="17">
        <v>42644.0</v>
      </c>
      <c r="C1264" s="4" t="s">
        <v>5258</v>
      </c>
      <c r="D1264" s="3" t="s">
        <v>5259</v>
      </c>
      <c r="E1264" s="3" t="s">
        <v>96</v>
      </c>
      <c r="F1264" s="18" t="s">
        <v>82</v>
      </c>
      <c r="G1264" s="26"/>
      <c r="H1264" s="26"/>
      <c r="I1264" s="7" t="s">
        <v>5260</v>
      </c>
      <c r="J1264" s="14"/>
      <c r="K1264" s="19" t="s">
        <v>58</v>
      </c>
      <c r="L1264" s="3" t="s">
        <v>59</v>
      </c>
      <c r="M1264" s="3" t="s">
        <v>5261</v>
      </c>
      <c r="N1264" s="3" t="s">
        <v>5237</v>
      </c>
      <c r="O1264" s="3" t="s">
        <v>275</v>
      </c>
      <c r="P1264" s="74"/>
      <c r="Q1264" s="45" t="s">
        <v>621</v>
      </c>
      <c r="R1264" s="110"/>
      <c r="S1264" s="3" t="s">
        <v>126</v>
      </c>
      <c r="T1264" s="227" t="s">
        <v>5262</v>
      </c>
      <c r="U1264" s="25"/>
      <c r="V1264" s="5" t="s">
        <v>68</v>
      </c>
      <c r="W1264" s="5" t="s">
        <v>71</v>
      </c>
      <c r="X1264" s="5" t="str">
        <f t="shared" si="151"/>
        <v>community members
other</v>
      </c>
      <c r="Y1264" s="12"/>
      <c r="Z1264" s="5"/>
      <c r="AA1264" s="5" t="str">
        <f t="shared" si="152"/>
        <v>
</v>
      </c>
      <c r="AB1264" s="12"/>
      <c r="AC1264" s="12"/>
      <c r="AD1264" s="5" t="str">
        <f t="shared" si="153"/>
        <v>
</v>
      </c>
      <c r="AE1264" s="12"/>
      <c r="AF1264" s="12"/>
      <c r="AG1264" s="12" t="str">
        <f t="shared" si="154"/>
        <v>
</v>
      </c>
      <c r="AH1264" s="12">
        <v>1.0</v>
      </c>
      <c r="AI1264" s="12" t="str">
        <f t="shared" si="155"/>
        <v>Other</v>
      </c>
      <c r="AJ1264" s="12" t="str">
        <f t="shared" si="156"/>
        <v>none</v>
      </c>
      <c r="AK1264" s="22" t="str">
        <f t="shared" si="157"/>
        <v>other</v>
      </c>
      <c r="AL1264" s="39" t="str">
        <f t="shared" si="158"/>
        <v>other</v>
      </c>
      <c r="AM1264" s="1" t="str">
        <f t="shared" si="159"/>
        <v>Muslim Community</v>
      </c>
      <c r="AN1264" s="2" t="b">
        <f t="shared" si="160"/>
        <v>0</v>
      </c>
      <c r="AO1264" s="1" t="b">
        <f t="shared" si="161"/>
        <v>0</v>
      </c>
      <c r="AP1264" s="1" t="str">
        <f t="shared" si="162"/>
        <v>no involvement</v>
      </c>
      <c r="AQ1264" s="1" t="b">
        <f t="shared" si="163"/>
        <v>0</v>
      </c>
      <c r="AR1264" s="1" t="b">
        <f t="shared" si="164"/>
        <v>0</v>
      </c>
      <c r="AS1264" s="1" t="b">
        <f t="shared" si="165"/>
        <v>0</v>
      </c>
      <c r="AT1264" s="1" t="str">
        <f t="shared" si="166"/>
        <v>None</v>
      </c>
      <c r="AU1264" s="1" t="b">
        <f t="shared" si="167"/>
        <v>0</v>
      </c>
      <c r="AV1264" s="1" t="b">
        <f t="shared" si="168"/>
        <v>1</v>
      </c>
      <c r="AW1264" s="1" t="str">
        <f t="shared" si="169"/>
        <v>community members</v>
      </c>
      <c r="AX1264" s="1" t="b">
        <f t="shared" si="170"/>
        <v>0</v>
      </c>
      <c r="AY1264" s="1" t="b">
        <f t="shared" si="171"/>
        <v>0</v>
      </c>
      <c r="AZ1264" s="1" t="b">
        <f t="shared" si="172"/>
        <v>0</v>
      </c>
      <c r="BA1264" s="1" t="b">
        <f t="shared" si="173"/>
        <v>0</v>
      </c>
      <c r="BB1264" s="1" t="b">
        <f t="shared" si="174"/>
        <v>0</v>
      </c>
    </row>
    <row r="1265">
      <c r="A1265" s="16" t="s">
        <v>5263</v>
      </c>
      <c r="B1265" s="17">
        <v>42672.0</v>
      </c>
      <c r="C1265" s="4" t="s">
        <v>5264</v>
      </c>
      <c r="D1265" s="3" t="s">
        <v>210</v>
      </c>
      <c r="E1265" s="3" t="s">
        <v>53</v>
      </c>
      <c r="F1265" s="18" t="s">
        <v>55</v>
      </c>
      <c r="G1265" s="6"/>
      <c r="H1265" s="6"/>
      <c r="I1265" s="25"/>
      <c r="J1265" s="8" t="s">
        <v>5265</v>
      </c>
      <c r="K1265" s="19" t="s">
        <v>58</v>
      </c>
      <c r="L1265" s="3" t="s">
        <v>59</v>
      </c>
      <c r="M1265" s="3" t="s">
        <v>5243</v>
      </c>
      <c r="N1265" s="3" t="s">
        <v>5237</v>
      </c>
      <c r="O1265" s="10" t="s">
        <v>62</v>
      </c>
      <c r="P1265" s="74"/>
      <c r="Q1265" s="3" t="s">
        <v>359</v>
      </c>
      <c r="R1265" s="42"/>
      <c r="S1265" s="21"/>
      <c r="T1265" s="7" t="s">
        <v>5266</v>
      </c>
      <c r="U1265" s="7" t="s">
        <v>5267</v>
      </c>
      <c r="V1265" s="5" t="s">
        <v>68</v>
      </c>
      <c r="W1265" s="5" t="s">
        <v>69</v>
      </c>
      <c r="X1265" s="5" t="str">
        <f t="shared" si="151"/>
        <v>community members
clean up/cover up</v>
      </c>
      <c r="Y1265" s="12"/>
      <c r="Z1265" s="5"/>
      <c r="AA1265" s="5" t="str">
        <f t="shared" si="152"/>
        <v>
</v>
      </c>
      <c r="AB1265" s="12"/>
      <c r="AC1265" s="12"/>
      <c r="AD1265" s="5" t="str">
        <f t="shared" si="153"/>
        <v>
</v>
      </c>
      <c r="AE1265" s="12"/>
      <c r="AF1265" s="12"/>
      <c r="AG1265" s="12" t="str">
        <f t="shared" si="154"/>
        <v>
</v>
      </c>
      <c r="AH1265" s="12">
        <v>1.0</v>
      </c>
      <c r="AI1265" s="12" t="str">
        <f t="shared" si="155"/>
        <v>Graffiti</v>
      </c>
      <c r="AJ1265" s="12" t="str">
        <f t="shared" si="156"/>
        <v>graffiti</v>
      </c>
      <c r="AK1265" s="22" t="str">
        <f t="shared" si="157"/>
        <v>clean up/cover up</v>
      </c>
      <c r="AL1265" s="23" t="str">
        <f t="shared" si="158"/>
        <v>clean up/cover up</v>
      </c>
      <c r="AM1265" s="1" t="str">
        <f t="shared" si="159"/>
        <v>Trump Supporter</v>
      </c>
      <c r="AN1265" s="2" t="b">
        <f t="shared" si="160"/>
        <v>0</v>
      </c>
      <c r="AO1265" s="1" t="b">
        <f t="shared" si="161"/>
        <v>0</v>
      </c>
      <c r="AP1265" s="1" t="str">
        <f t="shared" si="162"/>
        <v>no involvement</v>
      </c>
      <c r="AQ1265" s="1" t="b">
        <f t="shared" si="163"/>
        <v>0</v>
      </c>
      <c r="AR1265" s="1" t="b">
        <f t="shared" si="164"/>
        <v>0</v>
      </c>
      <c r="AS1265" s="1" t="b">
        <f t="shared" si="165"/>
        <v>1</v>
      </c>
      <c r="AT1265" s="1" t="str">
        <f t="shared" si="166"/>
        <v>community members</v>
      </c>
      <c r="AU1265" s="1" t="b">
        <f t="shared" si="167"/>
        <v>0</v>
      </c>
      <c r="AV1265" s="1" t="b">
        <f t="shared" si="168"/>
        <v>0</v>
      </c>
      <c r="AW1265" s="1" t="str">
        <f t="shared" si="169"/>
        <v>None</v>
      </c>
      <c r="AX1265" s="1" t="b">
        <f t="shared" si="170"/>
        <v>0</v>
      </c>
      <c r="AY1265" s="1" t="b">
        <f t="shared" si="171"/>
        <v>0</v>
      </c>
      <c r="AZ1265" s="1" t="b">
        <f t="shared" si="172"/>
        <v>0</v>
      </c>
      <c r="BA1265" s="1" t="b">
        <f t="shared" si="173"/>
        <v>0</v>
      </c>
      <c r="BB1265" s="1" t="b">
        <f t="shared" si="174"/>
        <v>1</v>
      </c>
    </row>
    <row r="1266">
      <c r="A1266" s="16" t="s">
        <v>5268</v>
      </c>
      <c r="B1266" s="17">
        <v>42674.0</v>
      </c>
      <c r="C1266" s="4" t="s">
        <v>5269</v>
      </c>
      <c r="D1266" s="3" t="s">
        <v>201</v>
      </c>
      <c r="E1266" s="3" t="s">
        <v>53</v>
      </c>
      <c r="F1266" s="18" t="s">
        <v>115</v>
      </c>
      <c r="G1266" s="6"/>
      <c r="H1266" s="6"/>
      <c r="I1266" s="25"/>
      <c r="J1266" s="14"/>
      <c r="K1266" s="19" t="s">
        <v>58</v>
      </c>
      <c r="L1266" s="3" t="s">
        <v>59</v>
      </c>
      <c r="M1266" s="3" t="s">
        <v>5270</v>
      </c>
      <c r="N1266" s="3" t="s">
        <v>5237</v>
      </c>
      <c r="O1266" s="3" t="s">
        <v>5271</v>
      </c>
      <c r="P1266" s="74"/>
      <c r="Q1266" s="21"/>
      <c r="R1266" s="21"/>
      <c r="S1266" s="21"/>
      <c r="T1266" s="25"/>
      <c r="U1266" s="7" t="s">
        <v>5272</v>
      </c>
      <c r="V1266" s="12"/>
      <c r="W1266" s="5"/>
      <c r="X1266" s="5" t="str">
        <f t="shared" si="151"/>
        <v>
</v>
      </c>
      <c r="Y1266" s="12"/>
      <c r="Z1266" s="5"/>
      <c r="AA1266" s="5" t="str">
        <f t="shared" si="152"/>
        <v>
</v>
      </c>
      <c r="AB1266" s="12"/>
      <c r="AC1266" s="12"/>
      <c r="AD1266" s="5" t="str">
        <f t="shared" si="153"/>
        <v>
</v>
      </c>
      <c r="AE1266" s="12"/>
      <c r="AF1266" s="12"/>
      <c r="AG1266" s="12" t="str">
        <f t="shared" si="154"/>
        <v>
</v>
      </c>
      <c r="AH1266" s="12">
        <v>0.0</v>
      </c>
      <c r="AI1266" s="12" t="str">
        <f t="shared" si="155"/>
        <v>Crime</v>
      </c>
      <c r="AJ1266" s="12" t="str">
        <f t="shared" si="156"/>
        <v>hate-crime</v>
      </c>
      <c r="AK1266" s="22" t="str">
        <f t="shared" si="157"/>
        <v/>
      </c>
      <c r="AL1266" s="23" t="str">
        <f t="shared" si="158"/>
        <v/>
      </c>
      <c r="AM1266" s="1" t="str">
        <f t="shared" si="159"/>
        <v/>
      </c>
      <c r="AN1266" s="2" t="b">
        <f t="shared" si="160"/>
        <v>0</v>
      </c>
      <c r="AO1266" s="1" t="b">
        <f t="shared" si="161"/>
        <v>0</v>
      </c>
      <c r="AP1266" s="1" t="str">
        <f t="shared" si="162"/>
        <v>no involvement</v>
      </c>
      <c r="AQ1266" s="1" t="b">
        <f t="shared" si="163"/>
        <v>0</v>
      </c>
      <c r="AR1266" s="1" t="b">
        <f t="shared" si="164"/>
        <v>0</v>
      </c>
      <c r="AS1266" s="1" t="b">
        <f t="shared" si="165"/>
        <v>0</v>
      </c>
      <c r="AT1266" s="1" t="str">
        <f t="shared" si="166"/>
        <v>None</v>
      </c>
      <c r="AU1266" s="1" t="b">
        <f t="shared" si="167"/>
        <v>0</v>
      </c>
      <c r="AV1266" s="1" t="b">
        <f t="shared" si="168"/>
        <v>0</v>
      </c>
      <c r="AW1266" s="1" t="str">
        <f t="shared" si="169"/>
        <v>None</v>
      </c>
      <c r="AX1266" s="1" t="b">
        <f t="shared" si="170"/>
        <v>0</v>
      </c>
      <c r="AY1266" s="1" t="b">
        <f t="shared" si="171"/>
        <v>0</v>
      </c>
      <c r="AZ1266" s="1" t="b">
        <f t="shared" si="172"/>
        <v>0</v>
      </c>
      <c r="BA1266" s="1" t="b">
        <f t="shared" si="173"/>
        <v>0</v>
      </c>
      <c r="BB1266" s="1" t="b">
        <f t="shared" si="174"/>
        <v>0</v>
      </c>
    </row>
    <row r="1267">
      <c r="A1267" s="16" t="s">
        <v>5268</v>
      </c>
      <c r="B1267" s="17">
        <v>42674.0</v>
      </c>
      <c r="C1267" s="4" t="s">
        <v>5269</v>
      </c>
      <c r="D1267" s="3" t="s">
        <v>201</v>
      </c>
      <c r="E1267" s="3" t="s">
        <v>53</v>
      </c>
      <c r="F1267" s="18" t="s">
        <v>115</v>
      </c>
      <c r="G1267" s="6"/>
      <c r="H1267" s="6"/>
      <c r="I1267" s="7" t="s">
        <v>5273</v>
      </c>
      <c r="J1267" s="60" t="s">
        <v>131</v>
      </c>
      <c r="K1267" s="19" t="s">
        <v>223</v>
      </c>
      <c r="L1267" s="3" t="s">
        <v>59</v>
      </c>
      <c r="M1267" s="3" t="s">
        <v>5270</v>
      </c>
      <c r="N1267" s="3" t="s">
        <v>5237</v>
      </c>
      <c r="O1267" s="3" t="s">
        <v>85</v>
      </c>
      <c r="P1267" s="20" t="s">
        <v>5274</v>
      </c>
      <c r="Q1267" s="45" t="s">
        <v>64</v>
      </c>
      <c r="R1267" s="12"/>
      <c r="S1267" s="21"/>
      <c r="T1267" s="7" t="s">
        <v>5275</v>
      </c>
      <c r="U1267" s="25"/>
      <c r="V1267" s="5" t="s">
        <v>163</v>
      </c>
      <c r="W1267" s="5" t="s">
        <v>110</v>
      </c>
      <c r="X1267" s="5" t="str">
        <f t="shared" si="151"/>
        <v>religious leaders
policy/committee/system creation</v>
      </c>
      <c r="Y1267" s="12"/>
      <c r="Z1267" s="5"/>
      <c r="AA1267" s="5" t="str">
        <f t="shared" si="152"/>
        <v>
</v>
      </c>
      <c r="AB1267" s="12"/>
      <c r="AC1267" s="12"/>
      <c r="AD1267" s="5" t="str">
        <f t="shared" si="153"/>
        <v>
</v>
      </c>
      <c r="AE1267" s="12"/>
      <c r="AF1267" s="12"/>
      <c r="AG1267" s="12" t="str">
        <f t="shared" si="154"/>
        <v>
</v>
      </c>
      <c r="AH1267" s="12">
        <v>1.0</v>
      </c>
      <c r="AI1267" s="12" t="str">
        <f t="shared" si="155"/>
        <v>Crime</v>
      </c>
      <c r="AJ1267" s="12" t="str">
        <f t="shared" si="156"/>
        <v>hate-crime</v>
      </c>
      <c r="AK1267" s="22" t="str">
        <f t="shared" si="157"/>
        <v>policy/committee/system creation</v>
      </c>
      <c r="AL1267" s="39" t="str">
        <f t="shared" si="158"/>
        <v>policy/committee/system creation</v>
      </c>
      <c r="AM1267" s="1" t="str">
        <f t="shared" si="159"/>
        <v>Black American Community</v>
      </c>
      <c r="AN1267" s="2" t="b">
        <f t="shared" si="160"/>
        <v>0</v>
      </c>
      <c r="AO1267" s="1" t="b">
        <f t="shared" si="161"/>
        <v>0</v>
      </c>
      <c r="AP1267" s="1" t="str">
        <f t="shared" si="162"/>
        <v>no involvement</v>
      </c>
      <c r="AQ1267" s="1" t="b">
        <f t="shared" si="163"/>
        <v>0</v>
      </c>
      <c r="AR1267" s="1" t="b">
        <f t="shared" si="164"/>
        <v>0</v>
      </c>
      <c r="AS1267" s="1" t="b">
        <f t="shared" si="165"/>
        <v>0</v>
      </c>
      <c r="AT1267" s="1" t="str">
        <f t="shared" si="166"/>
        <v>None</v>
      </c>
      <c r="AU1267" s="1" t="b">
        <f t="shared" si="167"/>
        <v>0</v>
      </c>
      <c r="AV1267" s="1" t="b">
        <f t="shared" si="168"/>
        <v>0</v>
      </c>
      <c r="AW1267" s="1" t="str">
        <f t="shared" si="169"/>
        <v>None</v>
      </c>
      <c r="AX1267" s="1" t="b">
        <f t="shared" si="170"/>
        <v>1</v>
      </c>
      <c r="AY1267" s="1" t="b">
        <f t="shared" si="171"/>
        <v>0</v>
      </c>
      <c r="AZ1267" s="1" t="b">
        <f t="shared" si="172"/>
        <v>0</v>
      </c>
      <c r="BA1267" s="1" t="b">
        <f t="shared" si="173"/>
        <v>1</v>
      </c>
      <c r="BB1267" s="1" t="b">
        <f t="shared" si="174"/>
        <v>0</v>
      </c>
    </row>
    <row r="1268">
      <c r="A1268" s="16" t="s">
        <v>5276</v>
      </c>
      <c r="B1268" s="24">
        <v>42686.0</v>
      </c>
      <c r="C1268" s="4" t="s">
        <v>5277</v>
      </c>
      <c r="D1268" s="3" t="s">
        <v>749</v>
      </c>
      <c r="E1268" s="3" t="s">
        <v>53</v>
      </c>
      <c r="F1268" s="18" t="s">
        <v>4643</v>
      </c>
      <c r="G1268" s="6"/>
      <c r="H1268" s="6"/>
      <c r="I1268" s="7" t="s">
        <v>5278</v>
      </c>
      <c r="J1268" s="14"/>
      <c r="K1268" s="19" t="s">
        <v>223</v>
      </c>
      <c r="L1268" s="3" t="s">
        <v>59</v>
      </c>
      <c r="M1268" s="3" t="s">
        <v>1325</v>
      </c>
      <c r="N1268" s="3" t="s">
        <v>5237</v>
      </c>
      <c r="O1268" s="85" t="s">
        <v>62</v>
      </c>
      <c r="P1268" s="96" t="s">
        <v>5279</v>
      </c>
      <c r="Q1268" s="45" t="s">
        <v>65</v>
      </c>
      <c r="R1268" s="12"/>
      <c r="S1268" s="3" t="s">
        <v>126</v>
      </c>
      <c r="T1268" s="356" t="s">
        <v>5280</v>
      </c>
      <c r="U1268" s="102" t="s">
        <v>5281</v>
      </c>
      <c r="V1268" s="5" t="s">
        <v>163</v>
      </c>
      <c r="W1268" s="5" t="s">
        <v>71</v>
      </c>
      <c r="X1268" s="5" t="str">
        <f t="shared" si="151"/>
        <v>religious leaders
other</v>
      </c>
      <c r="Y1268" s="12"/>
      <c r="Z1268" s="5"/>
      <c r="AA1268" s="5" t="str">
        <f t="shared" si="152"/>
        <v>
</v>
      </c>
      <c r="AB1268" s="12"/>
      <c r="AC1268" s="12"/>
      <c r="AD1268" s="5" t="str">
        <f t="shared" si="153"/>
        <v>
</v>
      </c>
      <c r="AE1268" s="12"/>
      <c r="AF1268" s="12"/>
      <c r="AG1268" s="12" t="str">
        <f t="shared" si="154"/>
        <v>
</v>
      </c>
      <c r="AH1268" s="12">
        <v>1.0</v>
      </c>
      <c r="AI1268" s="12" t="str">
        <f t="shared" si="155"/>
        <v>Other</v>
      </c>
      <c r="AJ1268" s="12" t="str">
        <f t="shared" si="156"/>
        <v>other</v>
      </c>
      <c r="AK1268" s="22" t="str">
        <f t="shared" si="157"/>
        <v>other</v>
      </c>
      <c r="AL1268" s="39" t="str">
        <f t="shared" si="158"/>
        <v>other</v>
      </c>
      <c r="AM1268" s="1" t="str">
        <f t="shared" si="159"/>
        <v>LGBTQ</v>
      </c>
      <c r="AN1268" s="2" t="b">
        <f t="shared" si="160"/>
        <v>1</v>
      </c>
      <c r="AO1268" s="1" t="b">
        <f t="shared" si="161"/>
        <v>0</v>
      </c>
      <c r="AP1268" s="1" t="str">
        <f t="shared" si="162"/>
        <v>no involvement</v>
      </c>
      <c r="AQ1268" s="1" t="b">
        <f t="shared" si="163"/>
        <v>0</v>
      </c>
      <c r="AR1268" s="1" t="b">
        <f t="shared" si="164"/>
        <v>0</v>
      </c>
      <c r="AS1268" s="1" t="b">
        <f t="shared" si="165"/>
        <v>0</v>
      </c>
      <c r="AT1268" s="1" t="str">
        <f t="shared" si="166"/>
        <v>None</v>
      </c>
      <c r="AU1268" s="1" t="b">
        <f t="shared" si="167"/>
        <v>0</v>
      </c>
      <c r="AV1268" s="1" t="b">
        <f t="shared" si="168"/>
        <v>1</v>
      </c>
      <c r="AW1268" s="1" t="str">
        <f t="shared" si="169"/>
        <v>religious leaders</v>
      </c>
      <c r="AX1268" s="1" t="b">
        <f t="shared" si="170"/>
        <v>0</v>
      </c>
      <c r="AY1268" s="1" t="b">
        <f t="shared" si="171"/>
        <v>0</v>
      </c>
      <c r="AZ1268" s="1" t="b">
        <f t="shared" si="172"/>
        <v>0</v>
      </c>
      <c r="BA1268" s="1" t="b">
        <f t="shared" si="173"/>
        <v>0</v>
      </c>
      <c r="BB1268" s="1" t="b">
        <f t="shared" si="174"/>
        <v>0</v>
      </c>
    </row>
    <row r="1269">
      <c r="A1269" s="16" t="s">
        <v>5282</v>
      </c>
      <c r="B1269" s="24">
        <v>42688.0</v>
      </c>
      <c r="C1269" s="4" t="s">
        <v>5164</v>
      </c>
      <c r="D1269" s="3" t="s">
        <v>423</v>
      </c>
      <c r="E1269" s="3" t="s">
        <v>53</v>
      </c>
      <c r="F1269" s="18" t="s">
        <v>378</v>
      </c>
      <c r="G1269" s="6"/>
      <c r="H1269" s="6"/>
      <c r="I1269" s="7" t="s">
        <v>5283</v>
      </c>
      <c r="J1269" s="14"/>
      <c r="K1269" s="19" t="s">
        <v>132</v>
      </c>
      <c r="L1269" s="3" t="s">
        <v>517</v>
      </c>
      <c r="M1269" s="3" t="s">
        <v>1325</v>
      </c>
      <c r="N1269" s="3" t="s">
        <v>5237</v>
      </c>
      <c r="O1269" s="3" t="s">
        <v>366</v>
      </c>
      <c r="P1269" s="20" t="s">
        <v>5284</v>
      </c>
      <c r="Q1269" s="21"/>
      <c r="R1269" s="21"/>
      <c r="S1269" s="21"/>
      <c r="T1269" s="25"/>
      <c r="U1269" s="7" t="s">
        <v>5285</v>
      </c>
      <c r="V1269" s="5" t="s">
        <v>70</v>
      </c>
      <c r="W1269" s="5" t="s">
        <v>71</v>
      </c>
      <c r="X1269" s="5" t="str">
        <f t="shared" si="151"/>
        <v>police/sheriff
other</v>
      </c>
      <c r="Y1269" s="5" t="s">
        <v>164</v>
      </c>
      <c r="Z1269" s="5" t="s">
        <v>69</v>
      </c>
      <c r="AA1269" s="5" t="str">
        <f t="shared" si="152"/>
        <v>business owner
clean up/cover up</v>
      </c>
      <c r="AB1269" s="12"/>
      <c r="AC1269" s="12"/>
      <c r="AD1269" s="5" t="str">
        <f t="shared" si="153"/>
        <v>
</v>
      </c>
      <c r="AE1269" s="12"/>
      <c r="AF1269" s="12"/>
      <c r="AG1269" s="12" t="str">
        <f t="shared" si="154"/>
        <v>
</v>
      </c>
      <c r="AH1269" s="12">
        <v>2.0</v>
      </c>
      <c r="AI1269" s="12" t="str">
        <f t="shared" si="155"/>
        <v>Graffiti</v>
      </c>
      <c r="AJ1269" s="12" t="str">
        <f t="shared" si="156"/>
        <v>graffiti</v>
      </c>
      <c r="AK1269" s="22" t="str">
        <f t="shared" si="157"/>
        <v>other, clean up/cover up</v>
      </c>
      <c r="AL1269" s="23" t="str">
        <f t="shared" si="158"/>
        <v>police/sheriff, business owner</v>
      </c>
      <c r="AM1269" s="1" t="str">
        <f t="shared" si="159"/>
        <v/>
      </c>
      <c r="AN1269" s="2" t="b">
        <f t="shared" si="160"/>
        <v>0</v>
      </c>
      <c r="AO1269" s="1" t="b">
        <f t="shared" si="161"/>
        <v>1</v>
      </c>
      <c r="AP1269" s="1" t="str">
        <f t="shared" si="162"/>
        <v>other</v>
      </c>
      <c r="AQ1269" s="1" t="b">
        <f t="shared" si="163"/>
        <v>0</v>
      </c>
      <c r="AR1269" s="1" t="b">
        <f t="shared" si="164"/>
        <v>0</v>
      </c>
      <c r="AS1269" s="1" t="b">
        <f t="shared" si="165"/>
        <v>1</v>
      </c>
      <c r="AT1269" s="1" t="str">
        <f t="shared" si="166"/>
        <v>business owner</v>
      </c>
      <c r="AU1269" s="1" t="b">
        <f t="shared" si="167"/>
        <v>0</v>
      </c>
      <c r="AV1269" s="1" t="b">
        <f t="shared" si="168"/>
        <v>1</v>
      </c>
      <c r="AW1269" s="1" t="str">
        <f t="shared" si="169"/>
        <v>police/sheriff</v>
      </c>
      <c r="AX1269" s="1" t="b">
        <f t="shared" si="170"/>
        <v>0</v>
      </c>
      <c r="AY1269" s="1" t="b">
        <f t="shared" si="171"/>
        <v>0</v>
      </c>
      <c r="AZ1269" s="1" t="b">
        <f t="shared" si="172"/>
        <v>0</v>
      </c>
      <c r="BA1269" s="1" t="b">
        <f t="shared" si="173"/>
        <v>0</v>
      </c>
      <c r="BB1269" s="1" t="b">
        <f t="shared" si="174"/>
        <v>1</v>
      </c>
    </row>
    <row r="1270">
      <c r="A1270" s="16" t="s">
        <v>5286</v>
      </c>
      <c r="B1270" s="24">
        <v>42691.0</v>
      </c>
      <c r="C1270" s="4" t="s">
        <v>5287</v>
      </c>
      <c r="D1270" s="3" t="s">
        <v>347</v>
      </c>
      <c r="E1270" s="3" t="s">
        <v>53</v>
      </c>
      <c r="F1270" s="18" t="s">
        <v>672</v>
      </c>
      <c r="G1270" s="6"/>
      <c r="H1270" s="6"/>
      <c r="I1270" s="25"/>
      <c r="J1270" s="14"/>
      <c r="K1270" s="19" t="s">
        <v>58</v>
      </c>
      <c r="L1270" s="3" t="s">
        <v>146</v>
      </c>
      <c r="M1270" s="3" t="s">
        <v>5288</v>
      </c>
      <c r="N1270" s="3" t="s">
        <v>5237</v>
      </c>
      <c r="O1270" s="3" t="s">
        <v>820</v>
      </c>
      <c r="P1270" s="20" t="s">
        <v>5289</v>
      </c>
      <c r="Q1270" s="3" t="s">
        <v>134</v>
      </c>
      <c r="R1270" s="21"/>
      <c r="S1270" s="21"/>
      <c r="T1270" s="7" t="s">
        <v>5290</v>
      </c>
      <c r="U1270" s="7" t="s">
        <v>5291</v>
      </c>
      <c r="V1270" s="5" t="s">
        <v>68</v>
      </c>
      <c r="W1270" s="5" t="s">
        <v>92</v>
      </c>
      <c r="X1270" s="5" t="str">
        <f t="shared" si="151"/>
        <v>community members
gathering/protest/vigil/demonstration</v>
      </c>
      <c r="Y1270" s="5" t="s">
        <v>70</v>
      </c>
      <c r="Z1270" s="5" t="s">
        <v>71</v>
      </c>
      <c r="AA1270" s="5" t="str">
        <f t="shared" si="152"/>
        <v>police/sheriff
other</v>
      </c>
      <c r="AB1270" s="12"/>
      <c r="AC1270" s="12"/>
      <c r="AD1270" s="5" t="str">
        <f t="shared" si="153"/>
        <v>
</v>
      </c>
      <c r="AE1270" s="12"/>
      <c r="AF1270" s="12"/>
      <c r="AG1270" s="12" t="str">
        <f t="shared" si="154"/>
        <v>
</v>
      </c>
      <c r="AH1270" s="12">
        <v>2.0</v>
      </c>
      <c r="AI1270" s="12" t="str">
        <f t="shared" si="155"/>
        <v>Graffiti</v>
      </c>
      <c r="AJ1270" s="12" t="str">
        <f t="shared" si="156"/>
        <v>graffiti</v>
      </c>
      <c r="AK1270" s="22" t="str">
        <f t="shared" si="157"/>
        <v>gathering/protest/vigil/demonstration, other</v>
      </c>
      <c r="AL1270" s="23" t="str">
        <f t="shared" si="158"/>
        <v>community members, police/sheriff</v>
      </c>
      <c r="AM1270" s="1" t="str">
        <f t="shared" si="159"/>
        <v>Jewish Community</v>
      </c>
      <c r="AN1270" s="2" t="b">
        <f t="shared" si="160"/>
        <v>0</v>
      </c>
      <c r="AO1270" s="1" t="b">
        <f t="shared" si="161"/>
        <v>1</v>
      </c>
      <c r="AP1270" s="1" t="str">
        <f t="shared" si="162"/>
        <v>other</v>
      </c>
      <c r="AQ1270" s="1" t="b">
        <f t="shared" si="163"/>
        <v>0</v>
      </c>
      <c r="AR1270" s="1" t="b">
        <f t="shared" si="164"/>
        <v>0</v>
      </c>
      <c r="AS1270" s="1" t="b">
        <f t="shared" si="165"/>
        <v>0</v>
      </c>
      <c r="AT1270" s="1" t="str">
        <f t="shared" si="166"/>
        <v>None</v>
      </c>
      <c r="AU1270" s="1" t="b">
        <f t="shared" si="167"/>
        <v>0</v>
      </c>
      <c r="AV1270" s="1" t="b">
        <f t="shared" si="168"/>
        <v>1</v>
      </c>
      <c r="AW1270" s="1" t="str">
        <f t="shared" si="169"/>
        <v>police/sheriff</v>
      </c>
      <c r="AX1270" s="1" t="b">
        <f t="shared" si="170"/>
        <v>0</v>
      </c>
      <c r="AY1270" s="1" t="b">
        <f t="shared" si="171"/>
        <v>1</v>
      </c>
      <c r="AZ1270" s="1" t="b">
        <f t="shared" si="172"/>
        <v>0</v>
      </c>
      <c r="BA1270" s="1" t="b">
        <f t="shared" si="173"/>
        <v>1</v>
      </c>
      <c r="BB1270" s="1" t="b">
        <f t="shared" si="174"/>
        <v>1</v>
      </c>
    </row>
    <row r="1271">
      <c r="A1271" s="16" t="s">
        <v>5292</v>
      </c>
      <c r="B1271" s="24">
        <v>42714.0</v>
      </c>
      <c r="C1271" s="4" t="s">
        <v>5293</v>
      </c>
      <c r="D1271" s="3" t="s">
        <v>95</v>
      </c>
      <c r="E1271" s="3" t="s">
        <v>96</v>
      </c>
      <c r="F1271" s="18" t="s">
        <v>115</v>
      </c>
      <c r="G1271" s="6"/>
      <c r="H1271" s="6"/>
      <c r="I1271" s="7" t="s">
        <v>5294</v>
      </c>
      <c r="J1271" s="27"/>
      <c r="K1271" s="19" t="s">
        <v>223</v>
      </c>
      <c r="L1271" s="3" t="s">
        <v>59</v>
      </c>
      <c r="M1271" s="3" t="s">
        <v>1325</v>
      </c>
      <c r="N1271" s="3" t="s">
        <v>5237</v>
      </c>
      <c r="O1271" s="10" t="s">
        <v>62</v>
      </c>
      <c r="P1271" s="20" t="s">
        <v>5295</v>
      </c>
      <c r="Q1271" s="3" t="s">
        <v>1477</v>
      </c>
      <c r="R1271" s="12"/>
      <c r="S1271" s="21"/>
      <c r="T1271" s="7" t="s">
        <v>5296</v>
      </c>
      <c r="U1271" s="7" t="s">
        <v>5297</v>
      </c>
      <c r="V1271" s="5" t="s">
        <v>70</v>
      </c>
      <c r="W1271" s="5" t="s">
        <v>71</v>
      </c>
      <c r="X1271" s="5" t="str">
        <f t="shared" si="151"/>
        <v>police/sheriff
other</v>
      </c>
      <c r="Y1271" s="12"/>
      <c r="Z1271" s="5"/>
      <c r="AA1271" s="5" t="str">
        <f t="shared" si="152"/>
        <v>
</v>
      </c>
      <c r="AB1271" s="12"/>
      <c r="AC1271" s="12"/>
      <c r="AD1271" s="5" t="str">
        <f t="shared" si="153"/>
        <v>
</v>
      </c>
      <c r="AE1271" s="12"/>
      <c r="AF1271" s="12"/>
      <c r="AG1271" s="12" t="str">
        <f t="shared" si="154"/>
        <v>
</v>
      </c>
      <c r="AH1271" s="12">
        <v>1.0</v>
      </c>
      <c r="AI1271" s="12" t="str">
        <f t="shared" si="155"/>
        <v>Crime</v>
      </c>
      <c r="AJ1271" s="12" t="str">
        <f t="shared" si="156"/>
        <v>hate-crime</v>
      </c>
      <c r="AK1271" s="22" t="str">
        <f t="shared" si="157"/>
        <v>other</v>
      </c>
      <c r="AL1271" s="23" t="str">
        <f t="shared" si="158"/>
        <v>other</v>
      </c>
      <c r="AM1271" s="1" t="str">
        <f t="shared" si="159"/>
        <v>Asian American Community</v>
      </c>
      <c r="AN1271" s="2" t="b">
        <f t="shared" si="160"/>
        <v>0</v>
      </c>
      <c r="AO1271" s="1" t="b">
        <f t="shared" si="161"/>
        <v>1</v>
      </c>
      <c r="AP1271" s="1" t="str">
        <f t="shared" si="162"/>
        <v>other</v>
      </c>
      <c r="AQ1271" s="1" t="b">
        <f t="shared" si="163"/>
        <v>0</v>
      </c>
      <c r="AR1271" s="1" t="b">
        <f t="shared" si="164"/>
        <v>0</v>
      </c>
      <c r="AS1271" s="1" t="b">
        <f t="shared" si="165"/>
        <v>0</v>
      </c>
      <c r="AT1271" s="1" t="str">
        <f t="shared" si="166"/>
        <v>None</v>
      </c>
      <c r="AU1271" s="1" t="b">
        <f t="shared" si="167"/>
        <v>0</v>
      </c>
      <c r="AV1271" s="1" t="b">
        <f t="shared" si="168"/>
        <v>1</v>
      </c>
      <c r="AW1271" s="1" t="str">
        <f t="shared" si="169"/>
        <v>police/sheriff</v>
      </c>
      <c r="AX1271" s="1" t="b">
        <f t="shared" si="170"/>
        <v>0</v>
      </c>
      <c r="AY1271" s="1" t="b">
        <f t="shared" si="171"/>
        <v>0</v>
      </c>
      <c r="AZ1271" s="1" t="b">
        <f t="shared" si="172"/>
        <v>0</v>
      </c>
      <c r="BA1271" s="1" t="b">
        <f t="shared" si="173"/>
        <v>0</v>
      </c>
      <c r="BB1271" s="1" t="b">
        <f t="shared" si="174"/>
        <v>1</v>
      </c>
    </row>
    <row r="1272">
      <c r="A1272" s="16" t="s">
        <v>5298</v>
      </c>
      <c r="B1272" s="24">
        <v>42721.0</v>
      </c>
      <c r="C1272" s="4" t="s">
        <v>5299</v>
      </c>
      <c r="D1272" s="3" t="s">
        <v>423</v>
      </c>
      <c r="E1272" s="3" t="s">
        <v>53</v>
      </c>
      <c r="F1272" s="18" t="s">
        <v>54</v>
      </c>
      <c r="G1272" s="6"/>
      <c r="H1272" s="6"/>
      <c r="I1272" s="25"/>
      <c r="J1272" s="27"/>
      <c r="K1272" s="19" t="s">
        <v>58</v>
      </c>
      <c r="L1272" s="3" t="s">
        <v>146</v>
      </c>
      <c r="M1272" s="3" t="s">
        <v>5300</v>
      </c>
      <c r="N1272" s="3" t="s">
        <v>5237</v>
      </c>
      <c r="O1272" s="10" t="s">
        <v>62</v>
      </c>
      <c r="P1272" s="74"/>
      <c r="Q1272" s="3" t="s">
        <v>134</v>
      </c>
      <c r="R1272" s="21"/>
      <c r="S1272" s="21"/>
      <c r="T1272" s="7" t="s">
        <v>5301</v>
      </c>
      <c r="U1272" s="7" t="s">
        <v>5302</v>
      </c>
      <c r="V1272" s="5" t="s">
        <v>164</v>
      </c>
      <c r="W1272" s="5" t="s">
        <v>69</v>
      </c>
      <c r="X1272" s="5" t="str">
        <f t="shared" si="151"/>
        <v>business owner
clean up/cover up</v>
      </c>
      <c r="Y1272" s="5" t="s">
        <v>163</v>
      </c>
      <c r="Z1272" s="5" t="s">
        <v>111</v>
      </c>
      <c r="AA1272" s="5" t="str">
        <f t="shared" si="152"/>
        <v>religious leaders
letters/statements</v>
      </c>
      <c r="AB1272" s="5" t="s">
        <v>164</v>
      </c>
      <c r="AC1272" s="5" t="s">
        <v>71</v>
      </c>
      <c r="AD1272" s="5" t="str">
        <f t="shared" si="153"/>
        <v>business owner
other</v>
      </c>
      <c r="AE1272" s="5" t="s">
        <v>70</v>
      </c>
      <c r="AF1272" s="5" t="s">
        <v>71</v>
      </c>
      <c r="AG1272" s="12" t="str">
        <f t="shared" si="154"/>
        <v>police/sheriff
other</v>
      </c>
      <c r="AH1272" s="12">
        <v>4.0</v>
      </c>
      <c r="AI1272" s="12" t="str">
        <f t="shared" si="155"/>
        <v>Vandalism</v>
      </c>
      <c r="AJ1272" s="12" t="str">
        <f t="shared" si="156"/>
        <v>vandalism</v>
      </c>
      <c r="AK1272" s="22" t="str">
        <f t="shared" si="157"/>
        <v>clean up/cover up, letters/statements, other, other</v>
      </c>
      <c r="AL1272" s="23" t="str">
        <f t="shared" si="158"/>
        <v>business owner, religious leaders, business owner, police/sheriff</v>
      </c>
      <c r="AM1272" s="1" t="str">
        <f t="shared" si="159"/>
        <v>Jewish Community</v>
      </c>
      <c r="AN1272" s="2" t="b">
        <f t="shared" si="160"/>
        <v>0</v>
      </c>
      <c r="AO1272" s="1" t="b">
        <f t="shared" si="161"/>
        <v>1</v>
      </c>
      <c r="AP1272" s="1" t="str">
        <f t="shared" si="162"/>
        <v>other</v>
      </c>
      <c r="AQ1272" s="1" t="b">
        <f t="shared" si="163"/>
        <v>1</v>
      </c>
      <c r="AR1272" s="1" t="b">
        <f t="shared" si="164"/>
        <v>1</v>
      </c>
      <c r="AS1272" s="1" t="b">
        <f t="shared" si="165"/>
        <v>1</v>
      </c>
      <c r="AT1272" s="1" t="str">
        <f t="shared" si="166"/>
        <v>business owner</v>
      </c>
      <c r="AU1272" s="1" t="b">
        <f t="shared" si="167"/>
        <v>0</v>
      </c>
      <c r="AV1272" s="1" t="b">
        <f t="shared" si="168"/>
        <v>1</v>
      </c>
      <c r="AW1272" s="1" t="str">
        <f t="shared" si="169"/>
        <v>business owner</v>
      </c>
      <c r="AX1272" s="1" t="b">
        <f t="shared" si="170"/>
        <v>0</v>
      </c>
      <c r="AY1272" s="1" t="b">
        <f t="shared" si="171"/>
        <v>0</v>
      </c>
      <c r="AZ1272" s="1" t="b">
        <f t="shared" si="172"/>
        <v>0</v>
      </c>
      <c r="BA1272" s="1" t="b">
        <f t="shared" si="173"/>
        <v>0</v>
      </c>
      <c r="BB1272" s="1" t="b">
        <f t="shared" si="174"/>
        <v>1</v>
      </c>
    </row>
    <row r="1273">
      <c r="A1273" s="16" t="s">
        <v>5303</v>
      </c>
      <c r="B1273" s="17">
        <v>42736.0</v>
      </c>
      <c r="C1273" s="4" t="s">
        <v>5304</v>
      </c>
      <c r="D1273" s="3" t="s">
        <v>333</v>
      </c>
      <c r="E1273" s="3" t="s">
        <v>53</v>
      </c>
      <c r="F1273" s="18" t="s">
        <v>54</v>
      </c>
      <c r="G1273" s="6"/>
      <c r="H1273" s="6"/>
      <c r="I1273" s="25"/>
      <c r="J1273" s="27"/>
      <c r="K1273" s="19" t="s">
        <v>83</v>
      </c>
      <c r="L1273" s="3" t="s">
        <v>59</v>
      </c>
      <c r="M1273" s="3" t="s">
        <v>1325</v>
      </c>
      <c r="N1273" s="3" t="s">
        <v>5237</v>
      </c>
      <c r="O1273" s="10" t="s">
        <v>62</v>
      </c>
      <c r="P1273" s="20" t="s">
        <v>5305</v>
      </c>
      <c r="Q1273" s="21"/>
      <c r="R1273" s="21"/>
      <c r="S1273" s="3" t="s">
        <v>88</v>
      </c>
      <c r="T1273" s="7" t="s">
        <v>5306</v>
      </c>
      <c r="U1273" s="7" t="s">
        <v>5307</v>
      </c>
      <c r="V1273" s="5" t="s">
        <v>70</v>
      </c>
      <c r="W1273" s="5" t="s">
        <v>42</v>
      </c>
      <c r="X1273" s="5" t="str">
        <f t="shared" si="151"/>
        <v>police/sheriff
suspension/denial of access to space</v>
      </c>
      <c r="Y1273" s="5" t="s">
        <v>68</v>
      </c>
      <c r="Z1273" s="5" t="s">
        <v>69</v>
      </c>
      <c r="AA1273" s="5" t="str">
        <f t="shared" si="152"/>
        <v>community members
clean up/cover up</v>
      </c>
      <c r="AB1273" s="12"/>
      <c r="AC1273" s="12"/>
      <c r="AD1273" s="5" t="str">
        <f t="shared" si="153"/>
        <v>
</v>
      </c>
      <c r="AE1273" s="12"/>
      <c r="AF1273" s="12"/>
      <c r="AG1273" s="12" t="str">
        <f t="shared" si="154"/>
        <v>
</v>
      </c>
      <c r="AH1273" s="12">
        <v>2.0</v>
      </c>
      <c r="AI1273" s="12" t="str">
        <f t="shared" si="155"/>
        <v>Vandalism</v>
      </c>
      <c r="AJ1273" s="12" t="str">
        <f t="shared" si="156"/>
        <v>vandalism</v>
      </c>
      <c r="AK1273" s="22" t="str">
        <f t="shared" si="157"/>
        <v>suspension/denial of access to space, clean up/cover up</v>
      </c>
      <c r="AL1273" s="23" t="str">
        <f t="shared" si="158"/>
        <v>police/sheriff, community members</v>
      </c>
      <c r="AM1273" s="1" t="str">
        <f t="shared" si="159"/>
        <v/>
      </c>
      <c r="AN1273" s="2" t="b">
        <f t="shared" si="160"/>
        <v>0</v>
      </c>
      <c r="AO1273" s="1" t="b">
        <f t="shared" si="161"/>
        <v>1</v>
      </c>
      <c r="AP1273" s="1" t="str">
        <f t="shared" si="162"/>
        <v>suspension/denial of access to space</v>
      </c>
      <c r="AQ1273" s="1" t="b">
        <f t="shared" si="163"/>
        <v>0</v>
      </c>
      <c r="AR1273" s="1" t="b">
        <f t="shared" si="164"/>
        <v>0</v>
      </c>
      <c r="AS1273" s="1" t="b">
        <f t="shared" si="165"/>
        <v>1</v>
      </c>
      <c r="AT1273" s="1" t="str">
        <f t="shared" si="166"/>
        <v>community members</v>
      </c>
      <c r="AU1273" s="1" t="b">
        <f t="shared" si="167"/>
        <v>1</v>
      </c>
      <c r="AV1273" s="1" t="b">
        <f t="shared" si="168"/>
        <v>0</v>
      </c>
      <c r="AW1273" s="1" t="str">
        <f t="shared" si="169"/>
        <v>None</v>
      </c>
      <c r="AX1273" s="1" t="b">
        <f t="shared" si="170"/>
        <v>0</v>
      </c>
      <c r="AY1273" s="1" t="b">
        <f t="shared" si="171"/>
        <v>0</v>
      </c>
      <c r="AZ1273" s="1" t="b">
        <f t="shared" si="172"/>
        <v>0</v>
      </c>
      <c r="BA1273" s="1" t="b">
        <f t="shared" si="173"/>
        <v>0</v>
      </c>
      <c r="BB1273" s="1" t="b">
        <f t="shared" si="174"/>
        <v>1</v>
      </c>
    </row>
    <row r="1274">
      <c r="A1274" s="16" t="s">
        <v>5308</v>
      </c>
      <c r="B1274" s="17">
        <v>42769.0</v>
      </c>
      <c r="C1274" s="4" t="s">
        <v>247</v>
      </c>
      <c r="D1274" s="3" t="s">
        <v>124</v>
      </c>
      <c r="E1274" s="3" t="s">
        <v>96</v>
      </c>
      <c r="F1274" s="18" t="s">
        <v>54</v>
      </c>
      <c r="G1274" s="6" t="s">
        <v>115</v>
      </c>
      <c r="H1274" s="6"/>
      <c r="I1274" s="25"/>
      <c r="J1274" s="27"/>
      <c r="K1274" s="19" t="s">
        <v>83</v>
      </c>
      <c r="L1274" s="3" t="s">
        <v>4538</v>
      </c>
      <c r="M1274" s="3" t="s">
        <v>5309</v>
      </c>
      <c r="N1274" s="3" t="s">
        <v>5237</v>
      </c>
      <c r="O1274" s="3" t="s">
        <v>203</v>
      </c>
      <c r="P1274" s="20" t="s">
        <v>5310</v>
      </c>
      <c r="Q1274" s="3" t="s">
        <v>134</v>
      </c>
      <c r="R1274" s="21"/>
      <c r="S1274" s="3" t="s">
        <v>126</v>
      </c>
      <c r="T1274" s="7" t="s">
        <v>5311</v>
      </c>
      <c r="U1274" s="7" t="s">
        <v>5312</v>
      </c>
      <c r="V1274" s="5" t="s">
        <v>70</v>
      </c>
      <c r="W1274" s="5" t="s">
        <v>110</v>
      </c>
      <c r="X1274" s="5" t="str">
        <f t="shared" si="151"/>
        <v>police/sheriff
policy/committee/system creation</v>
      </c>
      <c r="Y1274" s="5" t="s">
        <v>70</v>
      </c>
      <c r="Z1274" s="5" t="s">
        <v>111</v>
      </c>
      <c r="AA1274" s="5" t="str">
        <f t="shared" si="152"/>
        <v>police/sheriff
letters/statements</v>
      </c>
      <c r="AB1274" s="12"/>
      <c r="AC1274" s="12"/>
      <c r="AD1274" s="5" t="str">
        <f t="shared" si="153"/>
        <v>
</v>
      </c>
      <c r="AE1274" s="12"/>
      <c r="AF1274" s="12"/>
      <c r="AG1274" s="12" t="str">
        <f t="shared" si="154"/>
        <v>
</v>
      </c>
      <c r="AH1274" s="12">
        <v>2.0</v>
      </c>
      <c r="AI1274" s="12" t="str">
        <f t="shared" si="155"/>
        <v>Vandalism</v>
      </c>
      <c r="AJ1274" s="12" t="str">
        <f t="shared" si="156"/>
        <v>vandalism</v>
      </c>
      <c r="AK1274" s="22" t="str">
        <f t="shared" si="157"/>
        <v>policy/committee/system creation, letters/statements</v>
      </c>
      <c r="AL1274" s="23" t="str">
        <f t="shared" si="158"/>
        <v>police/sheriff, police/sheriff</v>
      </c>
      <c r="AM1274" s="1" t="str">
        <f t="shared" si="159"/>
        <v>Jewish Community</v>
      </c>
      <c r="AN1274" s="2" t="b">
        <f t="shared" si="160"/>
        <v>0</v>
      </c>
      <c r="AO1274" s="1" t="b">
        <f t="shared" si="161"/>
        <v>1</v>
      </c>
      <c r="AP1274" s="1" t="str">
        <f t="shared" si="162"/>
        <v>policy/committee/system creation</v>
      </c>
      <c r="AQ1274" s="1" t="b">
        <f t="shared" si="163"/>
        <v>0</v>
      </c>
      <c r="AR1274" s="1" t="b">
        <f t="shared" si="164"/>
        <v>1</v>
      </c>
      <c r="AS1274" s="1" t="b">
        <f t="shared" si="165"/>
        <v>0</v>
      </c>
      <c r="AT1274" s="1" t="str">
        <f t="shared" si="166"/>
        <v>None</v>
      </c>
      <c r="AU1274" s="1" t="b">
        <f t="shared" si="167"/>
        <v>0</v>
      </c>
      <c r="AV1274" s="1" t="b">
        <f t="shared" si="168"/>
        <v>0</v>
      </c>
      <c r="AW1274" s="1" t="str">
        <f t="shared" si="169"/>
        <v>None</v>
      </c>
      <c r="AX1274" s="1" t="b">
        <f t="shared" si="170"/>
        <v>1</v>
      </c>
      <c r="AY1274" s="1" t="b">
        <f t="shared" si="171"/>
        <v>0</v>
      </c>
      <c r="AZ1274" s="1" t="b">
        <f t="shared" si="172"/>
        <v>0</v>
      </c>
      <c r="BA1274" s="1" t="b">
        <f t="shared" si="173"/>
        <v>1</v>
      </c>
      <c r="BB1274" s="1" t="b">
        <f t="shared" si="174"/>
        <v>1</v>
      </c>
    </row>
    <row r="1275">
      <c r="A1275" s="16" t="s">
        <v>5313</v>
      </c>
      <c r="B1275" s="17">
        <v>42770.0</v>
      </c>
      <c r="C1275" s="4" t="s">
        <v>1016</v>
      </c>
      <c r="D1275" s="3" t="s">
        <v>795</v>
      </c>
      <c r="E1275" s="3" t="s">
        <v>53</v>
      </c>
      <c r="F1275" s="18" t="s">
        <v>54</v>
      </c>
      <c r="G1275" s="6"/>
      <c r="H1275" s="6"/>
      <c r="I1275" s="25"/>
      <c r="J1275" s="27"/>
      <c r="K1275" s="19" t="s">
        <v>83</v>
      </c>
      <c r="L1275" s="3" t="s">
        <v>242</v>
      </c>
      <c r="M1275" s="3" t="s">
        <v>5309</v>
      </c>
      <c r="N1275" s="3" t="s">
        <v>5237</v>
      </c>
      <c r="O1275" s="85" t="s">
        <v>62</v>
      </c>
      <c r="P1275" s="74"/>
      <c r="Q1275" s="45" t="s">
        <v>134</v>
      </c>
      <c r="R1275" s="12"/>
      <c r="S1275" s="21"/>
      <c r="T1275" s="7" t="s">
        <v>5314</v>
      </c>
      <c r="U1275" s="25"/>
      <c r="V1275" s="5" t="s">
        <v>163</v>
      </c>
      <c r="W1275" s="5" t="s">
        <v>111</v>
      </c>
      <c r="X1275" s="5" t="str">
        <f t="shared" si="151"/>
        <v>religious leaders
letters/statements</v>
      </c>
      <c r="Y1275" s="12"/>
      <c r="Z1275" s="5"/>
      <c r="AA1275" s="5" t="str">
        <f t="shared" si="152"/>
        <v>
</v>
      </c>
      <c r="AB1275" s="12"/>
      <c r="AC1275" s="12"/>
      <c r="AD1275" s="5" t="str">
        <f t="shared" si="153"/>
        <v>
</v>
      </c>
      <c r="AE1275" s="12"/>
      <c r="AF1275" s="12"/>
      <c r="AG1275" s="12" t="str">
        <f t="shared" si="154"/>
        <v>
</v>
      </c>
      <c r="AH1275" s="12">
        <v>1.0</v>
      </c>
      <c r="AI1275" s="12" t="str">
        <f t="shared" si="155"/>
        <v>Vandalism</v>
      </c>
      <c r="AJ1275" s="12" t="str">
        <f t="shared" si="156"/>
        <v>vandalism</v>
      </c>
      <c r="AK1275" s="22" t="str">
        <f t="shared" si="157"/>
        <v>letters/statements</v>
      </c>
      <c r="AL1275" s="39" t="str">
        <f t="shared" si="158"/>
        <v>letters/statements</v>
      </c>
      <c r="AM1275" s="1" t="str">
        <f t="shared" si="159"/>
        <v>Jewish Community</v>
      </c>
      <c r="AN1275" s="2" t="b">
        <f t="shared" si="160"/>
        <v>0</v>
      </c>
      <c r="AO1275" s="1" t="b">
        <f t="shared" si="161"/>
        <v>0</v>
      </c>
      <c r="AP1275" s="1" t="str">
        <f t="shared" si="162"/>
        <v>no involvement</v>
      </c>
      <c r="AQ1275" s="1" t="b">
        <f t="shared" si="163"/>
        <v>0</v>
      </c>
      <c r="AR1275" s="1" t="b">
        <f t="shared" si="164"/>
        <v>1</v>
      </c>
      <c r="AS1275" s="1" t="b">
        <f t="shared" si="165"/>
        <v>0</v>
      </c>
      <c r="AT1275" s="1" t="str">
        <f t="shared" si="166"/>
        <v>None</v>
      </c>
      <c r="AU1275" s="1" t="b">
        <f t="shared" si="167"/>
        <v>0</v>
      </c>
      <c r="AV1275" s="1" t="b">
        <f t="shared" si="168"/>
        <v>0</v>
      </c>
      <c r="AW1275" s="1" t="str">
        <f t="shared" si="169"/>
        <v>None</v>
      </c>
      <c r="AX1275" s="1" t="b">
        <f t="shared" si="170"/>
        <v>0</v>
      </c>
      <c r="AY1275" s="1" t="b">
        <f t="shared" si="171"/>
        <v>0</v>
      </c>
      <c r="AZ1275" s="1" t="b">
        <f t="shared" si="172"/>
        <v>0</v>
      </c>
      <c r="BA1275" s="1" t="b">
        <f t="shared" si="173"/>
        <v>0</v>
      </c>
      <c r="BB1275" s="1" t="b">
        <f t="shared" si="174"/>
        <v>0</v>
      </c>
    </row>
    <row r="1276">
      <c r="A1276" s="16" t="s">
        <v>5315</v>
      </c>
      <c r="B1276" s="17">
        <v>42778.0</v>
      </c>
      <c r="C1276" s="4" t="s">
        <v>278</v>
      </c>
      <c r="D1276" s="3" t="s">
        <v>95</v>
      </c>
      <c r="E1276" s="3" t="s">
        <v>262</v>
      </c>
      <c r="F1276" s="18" t="s">
        <v>82</v>
      </c>
      <c r="G1276" s="18"/>
      <c r="H1276" s="18"/>
      <c r="I1276" s="25"/>
      <c r="J1276" s="27"/>
      <c r="K1276" s="19" t="s">
        <v>83</v>
      </c>
      <c r="L1276" s="3" t="s">
        <v>146</v>
      </c>
      <c r="M1276" s="3" t="s">
        <v>5316</v>
      </c>
      <c r="N1276" s="3" t="s">
        <v>5237</v>
      </c>
      <c r="O1276" s="3" t="s">
        <v>3511</v>
      </c>
      <c r="P1276" s="74"/>
      <c r="Q1276" s="3" t="s">
        <v>134</v>
      </c>
      <c r="R1276" s="11"/>
      <c r="S1276" s="3"/>
      <c r="T1276" s="7" t="s">
        <v>3512</v>
      </c>
      <c r="U1276" s="7" t="s">
        <v>3513</v>
      </c>
      <c r="V1276" s="5" t="s">
        <v>70</v>
      </c>
      <c r="W1276" s="5" t="s">
        <v>71</v>
      </c>
      <c r="X1276" s="5" t="str">
        <f t="shared" si="151"/>
        <v>police/sheriff
other</v>
      </c>
      <c r="Y1276" s="12"/>
      <c r="Z1276" s="5"/>
      <c r="AA1276" s="5" t="str">
        <f t="shared" si="152"/>
        <v>
</v>
      </c>
      <c r="AB1276" s="12"/>
      <c r="AC1276" s="12"/>
      <c r="AD1276" s="5" t="str">
        <f t="shared" si="153"/>
        <v>
</v>
      </c>
      <c r="AE1276" s="12"/>
      <c r="AF1276" s="12"/>
      <c r="AG1276" s="12" t="str">
        <f t="shared" si="154"/>
        <v>
</v>
      </c>
      <c r="AH1276" s="12">
        <v>1.0</v>
      </c>
      <c r="AI1276" s="12" t="str">
        <f t="shared" si="155"/>
        <v>Other</v>
      </c>
      <c r="AJ1276" s="12" t="str">
        <f t="shared" si="156"/>
        <v>none</v>
      </c>
      <c r="AK1276" s="22" t="str">
        <f t="shared" si="157"/>
        <v>other</v>
      </c>
      <c r="AL1276" s="23" t="str">
        <f t="shared" si="158"/>
        <v>other</v>
      </c>
      <c r="AM1276" s="1" t="str">
        <f t="shared" si="159"/>
        <v>Jewish Community</v>
      </c>
      <c r="AN1276" s="2" t="b">
        <f t="shared" si="160"/>
        <v>0</v>
      </c>
      <c r="AO1276" s="1" t="b">
        <f t="shared" si="161"/>
        <v>1</v>
      </c>
      <c r="AP1276" s="1" t="str">
        <f t="shared" si="162"/>
        <v>other</v>
      </c>
      <c r="AQ1276" s="1" t="b">
        <f t="shared" si="163"/>
        <v>0</v>
      </c>
      <c r="AR1276" s="1" t="b">
        <f t="shared" si="164"/>
        <v>0</v>
      </c>
      <c r="AS1276" s="1" t="b">
        <f t="shared" si="165"/>
        <v>0</v>
      </c>
      <c r="AT1276" s="1" t="str">
        <f t="shared" si="166"/>
        <v>None</v>
      </c>
      <c r="AU1276" s="1" t="b">
        <f t="shared" si="167"/>
        <v>0</v>
      </c>
      <c r="AV1276" s="1" t="b">
        <f t="shared" si="168"/>
        <v>1</v>
      </c>
      <c r="AW1276" s="1" t="str">
        <f t="shared" si="169"/>
        <v>police/sheriff</v>
      </c>
      <c r="AX1276" s="1" t="b">
        <f t="shared" si="170"/>
        <v>0</v>
      </c>
      <c r="AY1276" s="1" t="b">
        <f t="shared" si="171"/>
        <v>0</v>
      </c>
      <c r="AZ1276" s="1" t="b">
        <f t="shared" si="172"/>
        <v>0</v>
      </c>
      <c r="BA1276" s="1" t="b">
        <f t="shared" si="173"/>
        <v>0</v>
      </c>
      <c r="BB1276" s="1" t="b">
        <f t="shared" si="174"/>
        <v>1</v>
      </c>
    </row>
    <row r="1277">
      <c r="A1277" s="16" t="s">
        <v>5317</v>
      </c>
      <c r="B1277" s="17">
        <v>42793.0</v>
      </c>
      <c r="C1277" s="4" t="s">
        <v>395</v>
      </c>
      <c r="D1277" s="3" t="s">
        <v>333</v>
      </c>
      <c r="E1277" s="3" t="s">
        <v>53</v>
      </c>
      <c r="F1277" s="18" t="s">
        <v>5318</v>
      </c>
      <c r="G1277" s="6"/>
      <c r="H1277" s="6"/>
      <c r="I1277" s="7" t="s">
        <v>5319</v>
      </c>
      <c r="J1277" s="27"/>
      <c r="K1277" s="19" t="s">
        <v>625</v>
      </c>
      <c r="L1277" s="3" t="s">
        <v>325</v>
      </c>
      <c r="M1277" s="3" t="s">
        <v>1325</v>
      </c>
      <c r="N1277" s="3" t="s">
        <v>5237</v>
      </c>
      <c r="O1277" s="3" t="s">
        <v>85</v>
      </c>
      <c r="P1277" s="20" t="s">
        <v>5320</v>
      </c>
      <c r="Q1277" s="3" t="s">
        <v>87</v>
      </c>
      <c r="R1277" s="12"/>
      <c r="S1277" s="21"/>
      <c r="T1277" s="7" t="s">
        <v>5321</v>
      </c>
      <c r="U1277" s="7" t="s">
        <v>5322</v>
      </c>
      <c r="V1277" s="5" t="s">
        <v>163</v>
      </c>
      <c r="W1277" s="5" t="s">
        <v>111</v>
      </c>
      <c r="X1277" s="5" t="str">
        <f t="shared" si="151"/>
        <v>religious leaders
letters/statements</v>
      </c>
      <c r="Y1277" s="5" t="s">
        <v>68</v>
      </c>
      <c r="Z1277" s="5" t="s">
        <v>111</v>
      </c>
      <c r="AA1277" s="5" t="str">
        <f t="shared" si="152"/>
        <v>community members
letters/statements</v>
      </c>
      <c r="AB1277" s="12"/>
      <c r="AC1277" s="12"/>
      <c r="AD1277" s="5" t="str">
        <f t="shared" si="153"/>
        <v>
</v>
      </c>
      <c r="AE1277" s="12"/>
      <c r="AF1277" s="12"/>
      <c r="AG1277" s="12" t="str">
        <f t="shared" si="154"/>
        <v>
</v>
      </c>
      <c r="AH1277" s="12">
        <v>2.0</v>
      </c>
      <c r="AI1277" s="12" t="str">
        <f t="shared" si="155"/>
        <v>Graffiti</v>
      </c>
      <c r="AJ1277" s="12" t="str">
        <f t="shared" si="156"/>
        <v>graffiti</v>
      </c>
      <c r="AK1277" s="22" t="str">
        <f t="shared" si="157"/>
        <v>letters/statements, letters/statements</v>
      </c>
      <c r="AL1277" s="23" t="str">
        <f t="shared" si="158"/>
        <v>religious leaders, community members</v>
      </c>
      <c r="AM1277" s="1" t="str">
        <f t="shared" si="159"/>
        <v>Non-White</v>
      </c>
      <c r="AN1277" s="2" t="b">
        <f t="shared" si="160"/>
        <v>0</v>
      </c>
      <c r="AO1277" s="1" t="b">
        <f t="shared" si="161"/>
        <v>0</v>
      </c>
      <c r="AP1277" s="1" t="str">
        <f t="shared" si="162"/>
        <v>no involvement</v>
      </c>
      <c r="AQ1277" s="1" t="b">
        <f t="shared" si="163"/>
        <v>1</v>
      </c>
      <c r="AR1277" s="1" t="b">
        <f t="shared" si="164"/>
        <v>1</v>
      </c>
      <c r="AS1277" s="1" t="b">
        <f t="shared" si="165"/>
        <v>0</v>
      </c>
      <c r="AT1277" s="1" t="str">
        <f t="shared" si="166"/>
        <v>None</v>
      </c>
      <c r="AU1277" s="1" t="b">
        <f t="shared" si="167"/>
        <v>0</v>
      </c>
      <c r="AV1277" s="1" t="b">
        <f t="shared" si="168"/>
        <v>0</v>
      </c>
      <c r="AW1277" s="1" t="str">
        <f t="shared" si="169"/>
        <v>None</v>
      </c>
      <c r="AX1277" s="1" t="b">
        <f t="shared" si="170"/>
        <v>0</v>
      </c>
      <c r="AY1277" s="1" t="b">
        <f t="shared" si="171"/>
        <v>0</v>
      </c>
      <c r="AZ1277" s="1" t="b">
        <f t="shared" si="172"/>
        <v>0</v>
      </c>
      <c r="BA1277" s="1" t="b">
        <f t="shared" si="173"/>
        <v>0</v>
      </c>
      <c r="BB1277" s="1" t="b">
        <f t="shared" si="174"/>
        <v>0</v>
      </c>
    </row>
    <row r="1278">
      <c r="A1278" s="16" t="s">
        <v>5323</v>
      </c>
      <c r="B1278" s="17">
        <v>42795.0</v>
      </c>
      <c r="C1278" s="4" t="s">
        <v>5324</v>
      </c>
      <c r="D1278" s="3" t="s">
        <v>182</v>
      </c>
      <c r="E1278" s="3" t="s">
        <v>53</v>
      </c>
      <c r="F1278" s="18" t="s">
        <v>54</v>
      </c>
      <c r="G1278" s="6"/>
      <c r="H1278" s="6"/>
      <c r="I1278" s="7" t="s">
        <v>5325</v>
      </c>
      <c r="J1278" s="27"/>
      <c r="K1278" s="19" t="s">
        <v>132</v>
      </c>
      <c r="L1278" s="3" t="s">
        <v>325</v>
      </c>
      <c r="M1278" s="3" t="s">
        <v>5309</v>
      </c>
      <c r="N1278" s="3" t="s">
        <v>5237</v>
      </c>
      <c r="O1278" s="3" t="s">
        <v>85</v>
      </c>
      <c r="P1278" s="74"/>
      <c r="Q1278" s="3" t="s">
        <v>134</v>
      </c>
      <c r="R1278" s="11"/>
      <c r="S1278" s="21"/>
      <c r="T1278" s="7" t="s">
        <v>5326</v>
      </c>
      <c r="U1278" s="25"/>
      <c r="V1278" s="5" t="s">
        <v>109</v>
      </c>
      <c r="W1278" s="5" t="s">
        <v>111</v>
      </c>
      <c r="X1278" s="5" t="str">
        <f t="shared" si="151"/>
        <v>mayor/council member
letters/statements</v>
      </c>
      <c r="Y1278" s="5" t="s">
        <v>380</v>
      </c>
      <c r="Z1278" s="5" t="s">
        <v>111</v>
      </c>
      <c r="AA1278" s="5" t="str">
        <f t="shared" si="152"/>
        <v>representative/senator
letters/statements</v>
      </c>
      <c r="AB1278" s="5" t="s">
        <v>109</v>
      </c>
      <c r="AC1278" s="5" t="s">
        <v>92</v>
      </c>
      <c r="AD1278" s="5" t="str">
        <f t="shared" si="153"/>
        <v>mayor/council member
gathering/protest/vigil/demonstration</v>
      </c>
      <c r="AE1278" s="12"/>
      <c r="AF1278" s="12"/>
      <c r="AG1278" s="12" t="str">
        <f t="shared" si="154"/>
        <v>
</v>
      </c>
      <c r="AH1278" s="12">
        <v>3.0</v>
      </c>
      <c r="AI1278" s="12" t="str">
        <f t="shared" si="155"/>
        <v>Vandalism</v>
      </c>
      <c r="AJ1278" s="12" t="str">
        <f t="shared" si="156"/>
        <v>vandalism</v>
      </c>
      <c r="AK1278" s="22" t="str">
        <f t="shared" si="157"/>
        <v>letters/statements, letters/statements, gathering/protest/vigil/demonstration</v>
      </c>
      <c r="AL1278" s="23" t="str">
        <f t="shared" si="158"/>
        <v>mayor/council member, representative/senator, mayor/council member</v>
      </c>
      <c r="AM1278" s="1" t="str">
        <f t="shared" si="159"/>
        <v>Jewish Community</v>
      </c>
      <c r="AN1278" s="2" t="b">
        <f t="shared" si="160"/>
        <v>0</v>
      </c>
      <c r="AO1278" s="1" t="b">
        <f t="shared" si="161"/>
        <v>0</v>
      </c>
      <c r="AP1278" s="1" t="str">
        <f t="shared" si="162"/>
        <v>no involvement</v>
      </c>
      <c r="AQ1278" s="1" t="b">
        <f t="shared" si="163"/>
        <v>0</v>
      </c>
      <c r="AR1278" s="1" t="b">
        <f t="shared" si="164"/>
        <v>1</v>
      </c>
      <c r="AS1278" s="1" t="b">
        <f t="shared" si="165"/>
        <v>0</v>
      </c>
      <c r="AT1278" s="1" t="str">
        <f t="shared" si="166"/>
        <v>None</v>
      </c>
      <c r="AU1278" s="1" t="b">
        <f t="shared" si="167"/>
        <v>0</v>
      </c>
      <c r="AV1278" s="1" t="b">
        <f t="shared" si="168"/>
        <v>0</v>
      </c>
      <c r="AW1278" s="1" t="str">
        <f t="shared" si="169"/>
        <v>None</v>
      </c>
      <c r="AX1278" s="1" t="b">
        <f t="shared" si="170"/>
        <v>0</v>
      </c>
      <c r="AY1278" s="1" t="b">
        <f t="shared" si="171"/>
        <v>1</v>
      </c>
      <c r="AZ1278" s="1" t="b">
        <f t="shared" si="172"/>
        <v>0</v>
      </c>
      <c r="BA1278" s="1" t="b">
        <f t="shared" si="173"/>
        <v>1</v>
      </c>
      <c r="BB1278" s="1" t="b">
        <f t="shared" si="174"/>
        <v>0</v>
      </c>
    </row>
    <row r="1279">
      <c r="A1279" s="16" t="s">
        <v>5327</v>
      </c>
      <c r="B1279" s="17">
        <v>42836.0</v>
      </c>
      <c r="C1279" s="4" t="s">
        <v>587</v>
      </c>
      <c r="D1279" s="3" t="s">
        <v>52</v>
      </c>
      <c r="E1279" s="3" t="s">
        <v>53</v>
      </c>
      <c r="F1279" s="18" t="s">
        <v>54</v>
      </c>
      <c r="G1279" s="6"/>
      <c r="H1279" s="6"/>
      <c r="I1279" s="7" t="s">
        <v>5328</v>
      </c>
      <c r="J1279" s="27"/>
      <c r="K1279" s="19" t="s">
        <v>132</v>
      </c>
      <c r="L1279" s="3" t="s">
        <v>59</v>
      </c>
      <c r="M1279" s="3" t="s">
        <v>1325</v>
      </c>
      <c r="N1279" s="3" t="s">
        <v>5237</v>
      </c>
      <c r="O1279" s="3" t="s">
        <v>468</v>
      </c>
      <c r="P1279" s="20" t="s">
        <v>5329</v>
      </c>
      <c r="Q1279" s="3" t="s">
        <v>621</v>
      </c>
      <c r="R1279" s="21"/>
      <c r="S1279" s="3" t="s">
        <v>126</v>
      </c>
      <c r="T1279" s="7" t="s">
        <v>5330</v>
      </c>
      <c r="U1279" s="7" t="s">
        <v>5331</v>
      </c>
      <c r="V1279" s="5" t="s">
        <v>70</v>
      </c>
      <c r="W1279" s="5" t="s">
        <v>42</v>
      </c>
      <c r="X1279" s="5" t="str">
        <f t="shared" si="151"/>
        <v>police/sheriff
suspension/denial of access to space</v>
      </c>
      <c r="Y1279" s="12"/>
      <c r="Z1279" s="5"/>
      <c r="AA1279" s="5" t="str">
        <f t="shared" si="152"/>
        <v>
</v>
      </c>
      <c r="AB1279" s="12"/>
      <c r="AC1279" s="12"/>
      <c r="AD1279" s="5" t="str">
        <f t="shared" si="153"/>
        <v>
</v>
      </c>
      <c r="AE1279" s="12"/>
      <c r="AF1279" s="12"/>
      <c r="AG1279" s="12" t="str">
        <f t="shared" si="154"/>
        <v>
</v>
      </c>
      <c r="AH1279" s="12">
        <v>1.0</v>
      </c>
      <c r="AI1279" s="12" t="str">
        <f t="shared" si="155"/>
        <v>Vandalism</v>
      </c>
      <c r="AJ1279" s="12" t="str">
        <f t="shared" si="156"/>
        <v>vandalism</v>
      </c>
      <c r="AK1279" s="22" t="str">
        <f t="shared" si="157"/>
        <v>suspension/denial of access to space</v>
      </c>
      <c r="AL1279" s="23" t="str">
        <f t="shared" si="158"/>
        <v>suspension/denial of access to space</v>
      </c>
      <c r="AM1279" s="1" t="str">
        <f t="shared" si="159"/>
        <v>Muslim Community</v>
      </c>
      <c r="AN1279" s="2" t="b">
        <f t="shared" si="160"/>
        <v>0</v>
      </c>
      <c r="AO1279" s="1" t="b">
        <f t="shared" si="161"/>
        <v>1</v>
      </c>
      <c r="AP1279" s="1" t="str">
        <f t="shared" si="162"/>
        <v>suspension/denial of access to space</v>
      </c>
      <c r="AQ1279" s="1" t="b">
        <f t="shared" si="163"/>
        <v>0</v>
      </c>
      <c r="AR1279" s="1" t="b">
        <f t="shared" si="164"/>
        <v>0</v>
      </c>
      <c r="AS1279" s="1" t="b">
        <f t="shared" si="165"/>
        <v>0</v>
      </c>
      <c r="AT1279" s="1" t="str">
        <f t="shared" si="166"/>
        <v>None</v>
      </c>
      <c r="AU1279" s="1" t="b">
        <f t="shared" si="167"/>
        <v>1</v>
      </c>
      <c r="AV1279" s="1" t="b">
        <f t="shared" si="168"/>
        <v>0</v>
      </c>
      <c r="AW1279" s="1" t="str">
        <f t="shared" si="169"/>
        <v>None</v>
      </c>
      <c r="AX1279" s="1" t="b">
        <f t="shared" si="170"/>
        <v>0</v>
      </c>
      <c r="AY1279" s="1" t="b">
        <f t="shared" si="171"/>
        <v>0</v>
      </c>
      <c r="AZ1279" s="1" t="b">
        <f t="shared" si="172"/>
        <v>0</v>
      </c>
      <c r="BA1279" s="1" t="b">
        <f t="shared" si="173"/>
        <v>0</v>
      </c>
      <c r="BB1279" s="1" t="b">
        <f t="shared" si="174"/>
        <v>1</v>
      </c>
    </row>
    <row r="1280">
      <c r="A1280" s="16" t="s">
        <v>5332</v>
      </c>
      <c r="B1280" s="17">
        <v>42841.0</v>
      </c>
      <c r="C1280" s="4" t="s">
        <v>5333</v>
      </c>
      <c r="D1280" s="3" t="s">
        <v>995</v>
      </c>
      <c r="E1280" s="3" t="s">
        <v>96</v>
      </c>
      <c r="F1280" s="18" t="s">
        <v>82</v>
      </c>
      <c r="G1280" s="26"/>
      <c r="H1280" s="26"/>
      <c r="I1280" s="25"/>
      <c r="J1280" s="27"/>
      <c r="K1280" s="19" t="s">
        <v>83</v>
      </c>
      <c r="L1280" s="3" t="s">
        <v>59</v>
      </c>
      <c r="M1280" s="3" t="s">
        <v>1325</v>
      </c>
      <c r="N1280" s="3" t="s">
        <v>5237</v>
      </c>
      <c r="O1280" s="3" t="s">
        <v>85</v>
      </c>
      <c r="P1280" s="20" t="s">
        <v>5334</v>
      </c>
      <c r="Q1280" s="21"/>
      <c r="R1280" s="3"/>
      <c r="S1280" s="21"/>
      <c r="T1280" s="7" t="s">
        <v>5335</v>
      </c>
      <c r="U1280" s="7" t="s">
        <v>5336</v>
      </c>
      <c r="V1280" s="5" t="s">
        <v>70</v>
      </c>
      <c r="W1280" s="5" t="s">
        <v>69</v>
      </c>
      <c r="X1280" s="5" t="str">
        <f t="shared" si="151"/>
        <v>police/sheriff
clean up/cover up</v>
      </c>
      <c r="Y1280" s="12"/>
      <c r="Z1280" s="5"/>
      <c r="AA1280" s="5" t="str">
        <f t="shared" si="152"/>
        <v>
</v>
      </c>
      <c r="AB1280" s="12"/>
      <c r="AC1280" s="12"/>
      <c r="AD1280" s="5" t="str">
        <f t="shared" si="153"/>
        <v>
</v>
      </c>
      <c r="AE1280" s="12"/>
      <c r="AF1280" s="12"/>
      <c r="AG1280" s="12" t="str">
        <f t="shared" si="154"/>
        <v>
</v>
      </c>
      <c r="AH1280" s="12">
        <v>1.0</v>
      </c>
      <c r="AI1280" s="12" t="str">
        <f t="shared" si="155"/>
        <v>Other</v>
      </c>
      <c r="AJ1280" s="12" t="str">
        <f t="shared" si="156"/>
        <v>none</v>
      </c>
      <c r="AK1280" s="22" t="str">
        <f t="shared" si="157"/>
        <v>clean up/cover up</v>
      </c>
      <c r="AL1280" s="23" t="str">
        <f t="shared" si="158"/>
        <v>clean up/cover up</v>
      </c>
      <c r="AM1280" s="1" t="str">
        <f t="shared" si="159"/>
        <v/>
      </c>
      <c r="AN1280" s="2" t="b">
        <f t="shared" si="160"/>
        <v>0</v>
      </c>
      <c r="AO1280" s="1" t="b">
        <f t="shared" si="161"/>
        <v>1</v>
      </c>
      <c r="AP1280" s="1" t="str">
        <f t="shared" si="162"/>
        <v>clean up/cover up</v>
      </c>
      <c r="AQ1280" s="1" t="b">
        <f t="shared" si="163"/>
        <v>0</v>
      </c>
      <c r="AR1280" s="1" t="b">
        <f t="shared" si="164"/>
        <v>0</v>
      </c>
      <c r="AS1280" s="1" t="b">
        <f t="shared" si="165"/>
        <v>1</v>
      </c>
      <c r="AT1280" s="1" t="str">
        <f t="shared" si="166"/>
        <v>police/sheriff</v>
      </c>
      <c r="AU1280" s="1" t="b">
        <f t="shared" si="167"/>
        <v>0</v>
      </c>
      <c r="AV1280" s="1" t="b">
        <f t="shared" si="168"/>
        <v>0</v>
      </c>
      <c r="AW1280" s="1" t="str">
        <f t="shared" si="169"/>
        <v>None</v>
      </c>
      <c r="AX1280" s="1" t="b">
        <f t="shared" si="170"/>
        <v>0</v>
      </c>
      <c r="AY1280" s="1" t="b">
        <f t="shared" si="171"/>
        <v>0</v>
      </c>
      <c r="AZ1280" s="1" t="b">
        <f t="shared" si="172"/>
        <v>0</v>
      </c>
      <c r="BA1280" s="1" t="b">
        <f t="shared" si="173"/>
        <v>0</v>
      </c>
      <c r="BB1280" s="1" t="b">
        <f t="shared" si="174"/>
        <v>1</v>
      </c>
    </row>
    <row r="1281">
      <c r="A1281" s="16" t="s">
        <v>4058</v>
      </c>
      <c r="B1281" s="17">
        <v>42903.0</v>
      </c>
      <c r="C1281" s="4" t="s">
        <v>990</v>
      </c>
      <c r="D1281" s="3" t="s">
        <v>95</v>
      </c>
      <c r="E1281" s="3" t="s">
        <v>53</v>
      </c>
      <c r="F1281" s="18" t="s">
        <v>54</v>
      </c>
      <c r="G1281" s="6" t="s">
        <v>115</v>
      </c>
      <c r="H1281" s="6"/>
      <c r="I1281" s="25"/>
      <c r="J1281" s="27"/>
      <c r="K1281" s="19" t="s">
        <v>83</v>
      </c>
      <c r="L1281" s="3" t="s">
        <v>59</v>
      </c>
      <c r="M1281" s="3" t="s">
        <v>1325</v>
      </c>
      <c r="N1281" s="3" t="s">
        <v>5237</v>
      </c>
      <c r="O1281" s="10" t="s">
        <v>62</v>
      </c>
      <c r="P1281" s="74"/>
      <c r="Q1281" s="21"/>
      <c r="R1281" s="21"/>
      <c r="S1281" s="21"/>
      <c r="T1281" s="25"/>
      <c r="U1281" s="7" t="s">
        <v>5337</v>
      </c>
      <c r="V1281" s="12"/>
      <c r="W1281" s="5"/>
      <c r="X1281" s="5" t="str">
        <f t="shared" si="151"/>
        <v>
</v>
      </c>
      <c r="Y1281" s="12"/>
      <c r="Z1281" s="5"/>
      <c r="AA1281" s="5" t="str">
        <f t="shared" si="152"/>
        <v>
</v>
      </c>
      <c r="AB1281" s="12"/>
      <c r="AC1281" s="12"/>
      <c r="AD1281" s="5" t="str">
        <f t="shared" si="153"/>
        <v>
</v>
      </c>
      <c r="AE1281" s="12"/>
      <c r="AF1281" s="12"/>
      <c r="AG1281" s="12" t="str">
        <f t="shared" si="154"/>
        <v>
</v>
      </c>
      <c r="AH1281" s="12">
        <v>0.0</v>
      </c>
      <c r="AI1281" s="12" t="str">
        <f t="shared" si="155"/>
        <v>Vandalism</v>
      </c>
      <c r="AJ1281" s="12" t="str">
        <f t="shared" si="156"/>
        <v>vandalism</v>
      </c>
      <c r="AK1281" s="22" t="str">
        <f t="shared" si="157"/>
        <v/>
      </c>
      <c r="AL1281" s="23" t="str">
        <f t="shared" si="158"/>
        <v/>
      </c>
      <c r="AM1281" s="1" t="str">
        <f t="shared" si="159"/>
        <v/>
      </c>
      <c r="AN1281" s="2" t="b">
        <f t="shared" si="160"/>
        <v>0</v>
      </c>
      <c r="AO1281" s="1" t="b">
        <f t="shared" si="161"/>
        <v>0</v>
      </c>
      <c r="AP1281" s="1" t="str">
        <f t="shared" si="162"/>
        <v>no involvement</v>
      </c>
      <c r="AQ1281" s="1" t="b">
        <f t="shared" si="163"/>
        <v>0</v>
      </c>
      <c r="AR1281" s="1" t="b">
        <f t="shared" si="164"/>
        <v>0</v>
      </c>
      <c r="AS1281" s="1" t="b">
        <f t="shared" si="165"/>
        <v>0</v>
      </c>
      <c r="AT1281" s="1" t="str">
        <f t="shared" si="166"/>
        <v>None</v>
      </c>
      <c r="AU1281" s="1" t="b">
        <f t="shared" si="167"/>
        <v>0</v>
      </c>
      <c r="AV1281" s="1" t="b">
        <f t="shared" si="168"/>
        <v>0</v>
      </c>
      <c r="AW1281" s="1" t="str">
        <f t="shared" si="169"/>
        <v>None</v>
      </c>
      <c r="AX1281" s="1" t="b">
        <f t="shared" si="170"/>
        <v>0</v>
      </c>
      <c r="AY1281" s="1" t="b">
        <f t="shared" si="171"/>
        <v>0</v>
      </c>
      <c r="AZ1281" s="1" t="b">
        <f t="shared" si="172"/>
        <v>0</v>
      </c>
      <c r="BA1281" s="1" t="b">
        <f t="shared" si="173"/>
        <v>0</v>
      </c>
      <c r="BB1281" s="1" t="b">
        <f t="shared" si="174"/>
        <v>0</v>
      </c>
    </row>
    <row r="1282">
      <c r="A1282" s="16" t="s">
        <v>5338</v>
      </c>
      <c r="B1282" s="17">
        <v>42918.0</v>
      </c>
      <c r="C1282" s="4" t="s">
        <v>3563</v>
      </c>
      <c r="D1282" s="3" t="s">
        <v>201</v>
      </c>
      <c r="E1282" s="3" t="s">
        <v>53</v>
      </c>
      <c r="F1282" s="18" t="s">
        <v>5339</v>
      </c>
      <c r="G1282" s="6"/>
      <c r="H1282" s="6"/>
      <c r="I1282" s="25"/>
      <c r="J1282" s="27"/>
      <c r="K1282" s="19" t="s">
        <v>83</v>
      </c>
      <c r="L1282" s="3" t="s">
        <v>59</v>
      </c>
      <c r="M1282" s="3" t="s">
        <v>1325</v>
      </c>
      <c r="N1282" s="3" t="s">
        <v>5237</v>
      </c>
      <c r="O1282" s="3" t="s">
        <v>214</v>
      </c>
      <c r="P1282" s="74"/>
      <c r="Q1282" s="21"/>
      <c r="R1282" s="21"/>
      <c r="S1282" s="3" t="s">
        <v>88</v>
      </c>
      <c r="T1282" s="25"/>
      <c r="U1282" s="7" t="s">
        <v>5340</v>
      </c>
      <c r="V1282" s="12"/>
      <c r="W1282" s="5"/>
      <c r="X1282" s="5" t="str">
        <f t="shared" si="151"/>
        <v>
</v>
      </c>
      <c r="Y1282" s="12"/>
      <c r="Z1282" s="12"/>
      <c r="AA1282" s="5" t="str">
        <f t="shared" si="152"/>
        <v>
</v>
      </c>
      <c r="AB1282" s="12"/>
      <c r="AC1282" s="12"/>
      <c r="AD1282" s="5" t="str">
        <f t="shared" si="153"/>
        <v>
</v>
      </c>
      <c r="AE1282" s="12"/>
      <c r="AF1282" s="12"/>
      <c r="AG1282" s="12" t="str">
        <f t="shared" si="154"/>
        <v>
</v>
      </c>
      <c r="AH1282" s="12">
        <v>0.0</v>
      </c>
      <c r="AI1282" s="12" t="str">
        <f t="shared" si="155"/>
        <v>Other</v>
      </c>
      <c r="AJ1282" s="12" t="str">
        <f t="shared" si="156"/>
        <v>other</v>
      </c>
      <c r="AK1282" s="22" t="str">
        <f t="shared" si="157"/>
        <v/>
      </c>
      <c r="AL1282" s="23" t="str">
        <f t="shared" si="158"/>
        <v/>
      </c>
      <c r="AM1282" s="1" t="str">
        <f t="shared" si="159"/>
        <v/>
      </c>
      <c r="AN1282" s="2" t="b">
        <f t="shared" si="160"/>
        <v>0</v>
      </c>
      <c r="AO1282" s="1" t="b">
        <f t="shared" si="161"/>
        <v>0</v>
      </c>
      <c r="AP1282" s="1" t="str">
        <f t="shared" si="162"/>
        <v>no involvement</v>
      </c>
      <c r="AQ1282" s="1" t="b">
        <f t="shared" si="163"/>
        <v>0</v>
      </c>
      <c r="AR1282" s="1" t="b">
        <f t="shared" si="164"/>
        <v>0</v>
      </c>
      <c r="AS1282" s="1" t="b">
        <f t="shared" si="165"/>
        <v>0</v>
      </c>
      <c r="AT1282" s="1" t="str">
        <f t="shared" si="166"/>
        <v>None</v>
      </c>
      <c r="AU1282" s="1" t="b">
        <f t="shared" si="167"/>
        <v>0</v>
      </c>
      <c r="AV1282" s="1" t="b">
        <f t="shared" si="168"/>
        <v>0</v>
      </c>
      <c r="AW1282" s="1" t="str">
        <f t="shared" si="169"/>
        <v>None</v>
      </c>
      <c r="AX1282" s="1" t="b">
        <f t="shared" si="170"/>
        <v>0</v>
      </c>
      <c r="AY1282" s="1" t="b">
        <f t="shared" si="171"/>
        <v>0</v>
      </c>
      <c r="AZ1282" s="1" t="b">
        <f t="shared" si="172"/>
        <v>0</v>
      </c>
      <c r="BA1282" s="1" t="b">
        <f t="shared" si="173"/>
        <v>0</v>
      </c>
      <c r="BB1282" s="1" t="b">
        <f t="shared" si="174"/>
        <v>0</v>
      </c>
    </row>
    <row r="1283">
      <c r="A1283" s="16" t="s">
        <v>5341</v>
      </c>
      <c r="B1283" s="17">
        <v>42966.0</v>
      </c>
      <c r="C1283" s="4" t="s">
        <v>1888</v>
      </c>
      <c r="D1283" s="3" t="s">
        <v>124</v>
      </c>
      <c r="E1283" s="3" t="s">
        <v>53</v>
      </c>
      <c r="F1283" s="18" t="s">
        <v>5342</v>
      </c>
      <c r="G1283" s="6"/>
      <c r="H1283" s="6"/>
      <c r="I1283" s="25"/>
      <c r="J1283" s="27"/>
      <c r="K1283" s="19" t="s">
        <v>83</v>
      </c>
      <c r="L1283" s="3" t="s">
        <v>146</v>
      </c>
      <c r="M1283" s="3" t="s">
        <v>1325</v>
      </c>
      <c r="N1283" s="3" t="s">
        <v>5237</v>
      </c>
      <c r="O1283" s="3" t="s">
        <v>5343</v>
      </c>
      <c r="P1283" s="74"/>
      <c r="Q1283" s="21"/>
      <c r="R1283" s="3"/>
      <c r="S1283" s="21"/>
      <c r="T1283" s="7" t="s">
        <v>5344</v>
      </c>
      <c r="U1283" s="25"/>
      <c r="V1283" s="5" t="s">
        <v>164</v>
      </c>
      <c r="W1283" s="5" t="s">
        <v>69</v>
      </c>
      <c r="X1283" s="5" t="str">
        <f t="shared" si="151"/>
        <v>business owner
clean up/cover up</v>
      </c>
      <c r="Y1283" s="5" t="s">
        <v>164</v>
      </c>
      <c r="Z1283" s="5" t="s">
        <v>111</v>
      </c>
      <c r="AA1283" s="5" t="str">
        <f t="shared" si="152"/>
        <v>business owner
letters/statements</v>
      </c>
      <c r="AB1283" s="12"/>
      <c r="AC1283" s="12"/>
      <c r="AD1283" s="5" t="str">
        <f t="shared" si="153"/>
        <v>
</v>
      </c>
      <c r="AE1283" s="12"/>
      <c r="AF1283" s="12"/>
      <c r="AG1283" s="12" t="str">
        <f t="shared" si="154"/>
        <v>
</v>
      </c>
      <c r="AH1283" s="12">
        <v>2.0</v>
      </c>
      <c r="AI1283" s="12" t="str">
        <f t="shared" si="155"/>
        <v>Graffiti</v>
      </c>
      <c r="AJ1283" s="12" t="str">
        <f t="shared" si="156"/>
        <v>graffiti</v>
      </c>
      <c r="AK1283" s="22" t="str">
        <f t="shared" si="157"/>
        <v>clean up/cover up, letters/statements</v>
      </c>
      <c r="AL1283" s="23" t="str">
        <f t="shared" si="158"/>
        <v>business owner, business owner</v>
      </c>
      <c r="AM1283" s="1" t="str">
        <f t="shared" si="159"/>
        <v/>
      </c>
      <c r="AN1283" s="2" t="b">
        <f t="shared" si="160"/>
        <v>0</v>
      </c>
      <c r="AO1283" s="1" t="b">
        <f t="shared" si="161"/>
        <v>0</v>
      </c>
      <c r="AP1283" s="1" t="str">
        <f t="shared" si="162"/>
        <v>no involvement</v>
      </c>
      <c r="AQ1283" s="1" t="b">
        <f t="shared" si="163"/>
        <v>0</v>
      </c>
      <c r="AR1283" s="1" t="b">
        <f t="shared" si="164"/>
        <v>1</v>
      </c>
      <c r="AS1283" s="1" t="b">
        <f t="shared" si="165"/>
        <v>1</v>
      </c>
      <c r="AT1283" s="1" t="str">
        <f t="shared" si="166"/>
        <v>business owner</v>
      </c>
      <c r="AU1283" s="1" t="b">
        <f t="shared" si="167"/>
        <v>0</v>
      </c>
      <c r="AV1283" s="1" t="b">
        <f t="shared" si="168"/>
        <v>0</v>
      </c>
      <c r="AW1283" s="1" t="str">
        <f t="shared" si="169"/>
        <v>None</v>
      </c>
      <c r="AX1283" s="1" t="b">
        <f t="shared" si="170"/>
        <v>0</v>
      </c>
      <c r="AY1283" s="1" t="b">
        <f t="shared" si="171"/>
        <v>0</v>
      </c>
      <c r="AZ1283" s="1" t="b">
        <f t="shared" si="172"/>
        <v>0</v>
      </c>
      <c r="BA1283" s="1" t="b">
        <f t="shared" si="173"/>
        <v>0</v>
      </c>
      <c r="BB1283" s="1" t="b">
        <f t="shared" si="174"/>
        <v>1</v>
      </c>
    </row>
    <row r="1284">
      <c r="A1284" s="16" t="s">
        <v>5345</v>
      </c>
      <c r="B1284" s="17">
        <v>42966.0</v>
      </c>
      <c r="C1284" s="4" t="s">
        <v>1912</v>
      </c>
      <c r="D1284" s="3" t="s">
        <v>210</v>
      </c>
      <c r="E1284" s="3" t="s">
        <v>53</v>
      </c>
      <c r="F1284" s="18" t="s">
        <v>876</v>
      </c>
      <c r="G1284" s="6"/>
      <c r="H1284" s="6"/>
      <c r="I1284" s="25"/>
      <c r="J1284" s="27"/>
      <c r="K1284" s="19" t="s">
        <v>83</v>
      </c>
      <c r="L1284" s="3" t="s">
        <v>59</v>
      </c>
      <c r="M1284" s="3" t="s">
        <v>5309</v>
      </c>
      <c r="N1284" s="3" t="s">
        <v>5237</v>
      </c>
      <c r="O1284" s="10" t="s">
        <v>62</v>
      </c>
      <c r="P1284" s="74"/>
      <c r="Q1284" s="3" t="s">
        <v>134</v>
      </c>
      <c r="R1284" s="11"/>
      <c r="S1284" s="21"/>
      <c r="T1284" s="7" t="s">
        <v>5346</v>
      </c>
      <c r="U1284" s="25"/>
      <c r="V1284" s="5" t="s">
        <v>91</v>
      </c>
      <c r="W1284" s="5" t="s">
        <v>69</v>
      </c>
      <c r="X1284" s="5" t="str">
        <f t="shared" si="151"/>
        <v>neighbors
clean up/cover up</v>
      </c>
      <c r="Y1284" s="12"/>
      <c r="Z1284" s="5"/>
      <c r="AA1284" s="5" t="str">
        <f t="shared" si="152"/>
        <v>
</v>
      </c>
      <c r="AB1284" s="12"/>
      <c r="AC1284" s="12"/>
      <c r="AD1284" s="5" t="str">
        <f t="shared" si="153"/>
        <v>
</v>
      </c>
      <c r="AE1284" s="12"/>
      <c r="AF1284" s="12"/>
      <c r="AG1284" s="12" t="str">
        <f t="shared" si="154"/>
        <v>
</v>
      </c>
      <c r="AH1284" s="12">
        <v>1.0</v>
      </c>
      <c r="AI1284" s="12" t="str">
        <f t="shared" si="155"/>
        <v>Symbol</v>
      </c>
      <c r="AJ1284" s="12" t="str">
        <f t="shared" si="156"/>
        <v>other</v>
      </c>
      <c r="AK1284" s="22" t="str">
        <f t="shared" si="157"/>
        <v>clean up/cover up</v>
      </c>
      <c r="AL1284" s="23" t="str">
        <f t="shared" si="158"/>
        <v>clean up/cover up</v>
      </c>
      <c r="AM1284" s="1" t="str">
        <f t="shared" si="159"/>
        <v>Jewish Community</v>
      </c>
      <c r="AN1284" s="2" t="b">
        <f t="shared" si="160"/>
        <v>0</v>
      </c>
      <c r="AO1284" s="1" t="b">
        <f t="shared" si="161"/>
        <v>0</v>
      </c>
      <c r="AP1284" s="1" t="str">
        <f t="shared" si="162"/>
        <v>no involvement</v>
      </c>
      <c r="AQ1284" s="1" t="b">
        <f t="shared" si="163"/>
        <v>0</v>
      </c>
      <c r="AR1284" s="1" t="b">
        <f t="shared" si="164"/>
        <v>0</v>
      </c>
      <c r="AS1284" s="1" t="b">
        <f t="shared" si="165"/>
        <v>1</v>
      </c>
      <c r="AT1284" s="1" t="str">
        <f t="shared" si="166"/>
        <v>neighbors</v>
      </c>
      <c r="AU1284" s="1" t="b">
        <f t="shared" si="167"/>
        <v>0</v>
      </c>
      <c r="AV1284" s="1" t="b">
        <f t="shared" si="168"/>
        <v>0</v>
      </c>
      <c r="AW1284" s="1" t="str">
        <f t="shared" si="169"/>
        <v>None</v>
      </c>
      <c r="AX1284" s="1" t="b">
        <f t="shared" si="170"/>
        <v>0</v>
      </c>
      <c r="AY1284" s="1" t="b">
        <f t="shared" si="171"/>
        <v>0</v>
      </c>
      <c r="AZ1284" s="1" t="b">
        <f t="shared" si="172"/>
        <v>0</v>
      </c>
      <c r="BA1284" s="1" t="b">
        <f t="shared" si="173"/>
        <v>0</v>
      </c>
      <c r="BB1284" s="1" t="b">
        <f t="shared" si="174"/>
        <v>1</v>
      </c>
    </row>
    <row r="1285">
      <c r="A1285" s="16" t="s">
        <v>5347</v>
      </c>
      <c r="B1285" s="17">
        <v>42970.0</v>
      </c>
      <c r="C1285" s="4" t="s">
        <v>395</v>
      </c>
      <c r="D1285" s="3" t="s">
        <v>333</v>
      </c>
      <c r="E1285" s="3" t="s">
        <v>53</v>
      </c>
      <c r="F1285" s="6" t="s">
        <v>881</v>
      </c>
      <c r="G1285" s="26"/>
      <c r="H1285" s="26"/>
      <c r="I1285" s="25"/>
      <c r="J1285" s="27"/>
      <c r="K1285" s="19" t="s">
        <v>83</v>
      </c>
      <c r="L1285" s="3" t="s">
        <v>146</v>
      </c>
      <c r="M1285" s="3" t="s">
        <v>1325</v>
      </c>
      <c r="N1285" s="3" t="s">
        <v>5237</v>
      </c>
      <c r="O1285" s="10" t="s">
        <v>62</v>
      </c>
      <c r="P1285" s="20" t="s">
        <v>5348</v>
      </c>
      <c r="Q1285" s="3" t="s">
        <v>134</v>
      </c>
      <c r="R1285" s="11"/>
      <c r="S1285" s="21"/>
      <c r="T1285" s="7" t="s">
        <v>5349</v>
      </c>
      <c r="U1285" s="7" t="s">
        <v>5350</v>
      </c>
      <c r="V1285" s="5" t="s">
        <v>163</v>
      </c>
      <c r="W1285" s="5" t="s">
        <v>69</v>
      </c>
      <c r="X1285" s="5" t="str">
        <f t="shared" si="151"/>
        <v>religious leaders
clean up/cover up</v>
      </c>
      <c r="Y1285" s="5" t="s">
        <v>70</v>
      </c>
      <c r="Z1285" s="5" t="s">
        <v>71</v>
      </c>
      <c r="AA1285" s="5" t="str">
        <f t="shared" si="152"/>
        <v>police/sheriff
other</v>
      </c>
      <c r="AB1285" s="12"/>
      <c r="AC1285" s="12"/>
      <c r="AD1285" s="5" t="str">
        <f t="shared" si="153"/>
        <v>
</v>
      </c>
      <c r="AE1285" s="12"/>
      <c r="AF1285" s="12"/>
      <c r="AG1285" s="12" t="str">
        <f t="shared" si="154"/>
        <v>
</v>
      </c>
      <c r="AH1285" s="12">
        <v>2.0</v>
      </c>
      <c r="AI1285" s="12" t="str">
        <f t="shared" si="155"/>
        <v>Symbol</v>
      </c>
      <c r="AJ1285" s="12" t="str">
        <f t="shared" si="156"/>
        <v>other</v>
      </c>
      <c r="AK1285" s="22" t="str">
        <f t="shared" si="157"/>
        <v>clean up/cover up, other</v>
      </c>
      <c r="AL1285" s="23" t="str">
        <f t="shared" si="158"/>
        <v>religious leaders, police/sheriff</v>
      </c>
      <c r="AM1285" s="1" t="str">
        <f t="shared" si="159"/>
        <v>Jewish Community</v>
      </c>
      <c r="AN1285" s="2" t="b">
        <f t="shared" si="160"/>
        <v>0</v>
      </c>
      <c r="AO1285" s="1" t="b">
        <f t="shared" si="161"/>
        <v>1</v>
      </c>
      <c r="AP1285" s="1" t="str">
        <f t="shared" si="162"/>
        <v>other</v>
      </c>
      <c r="AQ1285" s="1" t="b">
        <f t="shared" si="163"/>
        <v>1</v>
      </c>
      <c r="AR1285" s="1" t="b">
        <f t="shared" si="164"/>
        <v>0</v>
      </c>
      <c r="AS1285" s="1" t="b">
        <f t="shared" si="165"/>
        <v>1</v>
      </c>
      <c r="AT1285" s="1" t="str">
        <f t="shared" si="166"/>
        <v>religious leaders</v>
      </c>
      <c r="AU1285" s="1" t="b">
        <f t="shared" si="167"/>
        <v>0</v>
      </c>
      <c r="AV1285" s="1" t="b">
        <f t="shared" si="168"/>
        <v>1</v>
      </c>
      <c r="AW1285" s="1" t="str">
        <f t="shared" si="169"/>
        <v>police/sheriff</v>
      </c>
      <c r="AX1285" s="1" t="b">
        <f t="shared" si="170"/>
        <v>0</v>
      </c>
      <c r="AY1285" s="1" t="b">
        <f t="shared" si="171"/>
        <v>0</v>
      </c>
      <c r="AZ1285" s="1" t="b">
        <f t="shared" si="172"/>
        <v>0</v>
      </c>
      <c r="BA1285" s="1" t="b">
        <f t="shared" si="173"/>
        <v>0</v>
      </c>
      <c r="BB1285" s="1" t="b">
        <f t="shared" si="174"/>
        <v>1</v>
      </c>
    </row>
    <row r="1286">
      <c r="A1286" s="16" t="s">
        <v>5351</v>
      </c>
      <c r="B1286" s="17">
        <v>42987.0</v>
      </c>
      <c r="C1286" s="4" t="s">
        <v>5352</v>
      </c>
      <c r="D1286" s="3" t="s">
        <v>2013</v>
      </c>
      <c r="E1286" s="3" t="s">
        <v>53</v>
      </c>
      <c r="F1286" s="18" t="s">
        <v>5353</v>
      </c>
      <c r="G1286" s="6"/>
      <c r="H1286" s="6"/>
      <c r="I1286" s="25"/>
      <c r="J1286" s="357">
        <v>666.0</v>
      </c>
      <c r="K1286" s="19"/>
      <c r="L1286" s="3" t="s">
        <v>59</v>
      </c>
      <c r="M1286" s="3" t="s">
        <v>5354</v>
      </c>
      <c r="N1286" s="3" t="s">
        <v>5237</v>
      </c>
      <c r="O1286" s="3" t="s">
        <v>468</v>
      </c>
      <c r="P1286" s="74"/>
      <c r="Q1286" s="36"/>
      <c r="R1286" s="21"/>
      <c r="S1286" s="21"/>
      <c r="T1286" s="121" t="s">
        <v>5355</v>
      </c>
      <c r="U1286" s="7"/>
      <c r="V1286" s="5"/>
      <c r="W1286" s="5"/>
      <c r="X1286" s="5"/>
      <c r="Y1286" s="5"/>
      <c r="Z1286" s="5"/>
      <c r="AA1286" s="5"/>
      <c r="AB1286" s="12"/>
      <c r="AC1286" s="12"/>
      <c r="AD1286" s="5"/>
      <c r="AE1286" s="12"/>
      <c r="AF1286" s="12"/>
      <c r="AG1286" s="12"/>
      <c r="AH1286" s="12"/>
      <c r="AI1286" s="12" t="str">
        <f t="shared" si="155"/>
        <v>Symbol</v>
      </c>
      <c r="AJ1286" s="12" t="str">
        <f t="shared" si="156"/>
        <v>other</v>
      </c>
      <c r="AK1286" s="22"/>
      <c r="AL1286" s="39" t="str">
        <f t="shared" si="158"/>
        <v/>
      </c>
      <c r="AN1286" s="2" t="b">
        <f t="shared" si="160"/>
        <v>0</v>
      </c>
      <c r="AO1286" s="1" t="b">
        <f t="shared" si="161"/>
        <v>0</v>
      </c>
      <c r="AP1286" s="1" t="str">
        <f t="shared" si="162"/>
        <v>no involvement</v>
      </c>
      <c r="AQ1286" s="1" t="b">
        <f t="shared" si="163"/>
        <v>0</v>
      </c>
      <c r="AR1286" s="1" t="b">
        <f t="shared" si="164"/>
        <v>0</v>
      </c>
      <c r="AS1286" s="1" t="b">
        <f t="shared" si="165"/>
        <v>0</v>
      </c>
      <c r="AT1286" s="1" t="str">
        <f t="shared" si="166"/>
        <v>None</v>
      </c>
      <c r="AU1286" s="1" t="b">
        <f t="shared" si="167"/>
        <v>0</v>
      </c>
      <c r="AV1286" s="1" t="b">
        <f t="shared" si="168"/>
        <v>0</v>
      </c>
      <c r="AW1286" s="1" t="str">
        <f t="shared" si="169"/>
        <v>None</v>
      </c>
      <c r="AX1286" s="1" t="b">
        <f t="shared" si="170"/>
        <v>0</v>
      </c>
      <c r="AY1286" s="1" t="b">
        <f t="shared" si="171"/>
        <v>0</v>
      </c>
      <c r="AZ1286" s="1" t="b">
        <f t="shared" si="172"/>
        <v>0</v>
      </c>
      <c r="BA1286" s="1" t="b">
        <f t="shared" si="173"/>
        <v>0</v>
      </c>
      <c r="BB1286" s="1" t="b">
        <f t="shared" si="174"/>
        <v>0</v>
      </c>
    </row>
    <row r="1287">
      <c r="A1287" s="16" t="s">
        <v>5356</v>
      </c>
      <c r="B1287" s="17">
        <v>43033.0</v>
      </c>
      <c r="C1287" s="4" t="s">
        <v>395</v>
      </c>
      <c r="D1287" s="3" t="s">
        <v>333</v>
      </c>
      <c r="E1287" s="3" t="s">
        <v>870</v>
      </c>
      <c r="F1287" s="18" t="s">
        <v>82</v>
      </c>
      <c r="G1287" s="26"/>
      <c r="H1287" s="26"/>
      <c r="I1287" s="25"/>
      <c r="J1287" s="27"/>
      <c r="K1287" s="19" t="s">
        <v>83</v>
      </c>
      <c r="L1287" s="3" t="s">
        <v>59</v>
      </c>
      <c r="M1287" s="3" t="s">
        <v>5309</v>
      </c>
      <c r="N1287" s="3" t="s">
        <v>5237</v>
      </c>
      <c r="O1287" s="10" t="s">
        <v>62</v>
      </c>
      <c r="P1287" s="20" t="s">
        <v>5357</v>
      </c>
      <c r="Q1287" s="21"/>
      <c r="R1287" s="21"/>
      <c r="S1287" s="3" t="s">
        <v>88</v>
      </c>
      <c r="T1287" s="25"/>
      <c r="U1287" s="25"/>
      <c r="V1287" s="12"/>
      <c r="W1287" s="5"/>
      <c r="X1287" s="5" t="str">
        <f t="shared" ref="X1287:X1328" si="175">V1287&amp;char(10)&amp;W1287</f>
        <v>
</v>
      </c>
      <c r="Y1287" s="12"/>
      <c r="Z1287" s="5"/>
      <c r="AA1287" s="5" t="str">
        <f t="shared" ref="AA1287:AA1328" si="176">Y1287&amp;char(10)&amp;Z1287</f>
        <v>
</v>
      </c>
      <c r="AB1287" s="12"/>
      <c r="AC1287" s="12"/>
      <c r="AD1287" s="5" t="str">
        <f t="shared" ref="AD1287:AD1328" si="177">AB1287&amp;char(10)&amp;AC1287</f>
        <v>
</v>
      </c>
      <c r="AE1287" s="12"/>
      <c r="AF1287" s="12"/>
      <c r="AG1287" s="12" t="str">
        <f t="shared" ref="AG1287:AG1328" si="178">AE1287&amp;char(10)&amp;AF1287</f>
        <v>
</v>
      </c>
      <c r="AH1287" s="12">
        <v>0.0</v>
      </c>
      <c r="AI1287" s="12" t="str">
        <f t="shared" si="155"/>
        <v>Other</v>
      </c>
      <c r="AJ1287" s="12" t="str">
        <f t="shared" si="156"/>
        <v>none</v>
      </c>
      <c r="AK1287" s="22" t="str">
        <f t="shared" ref="AK1287:AK1328" si="179">IF(ISBLANK(W1287), "", IF(ISBLANK(Z1287), W1287, IF(ISBLANK(AC1287), CONCATENATE(W1287, ", ", Z1287), IF(ISBLANK(AF1287), CONCATENATE(W1287, ", ", Z1287, ", ", AC1287), CONCATENATE(W1287, ", ", Z1287, ", ", AC1287, ", ", AF1287)))))</f>
        <v/>
      </c>
      <c r="AL1287" s="23" t="str">
        <f t="shared" si="158"/>
        <v/>
      </c>
      <c r="AM1287" s="1" t="str">
        <f t="shared" ref="AM1287:AM1328" si="180">if(isblank(Q1287), "", if(isblank(R1287), Q1287, concatenate(Q1287, ", ", R1287)))</f>
        <v/>
      </c>
      <c r="AN1287" s="2" t="b">
        <f t="shared" si="160"/>
        <v>0</v>
      </c>
      <c r="AO1287" s="1" t="b">
        <f t="shared" si="161"/>
        <v>0</v>
      </c>
      <c r="AP1287" s="1" t="str">
        <f t="shared" si="162"/>
        <v>no involvement</v>
      </c>
      <c r="AQ1287" s="1" t="b">
        <f t="shared" si="163"/>
        <v>0</v>
      </c>
      <c r="AR1287" s="1" t="b">
        <f t="shared" si="164"/>
        <v>0</v>
      </c>
      <c r="AS1287" s="1" t="b">
        <f t="shared" si="165"/>
        <v>0</v>
      </c>
      <c r="AT1287" s="1" t="str">
        <f t="shared" si="166"/>
        <v>None</v>
      </c>
      <c r="AU1287" s="1" t="b">
        <f t="shared" si="167"/>
        <v>0</v>
      </c>
      <c r="AV1287" s="1" t="b">
        <f t="shared" si="168"/>
        <v>0</v>
      </c>
      <c r="AW1287" s="1" t="str">
        <f t="shared" si="169"/>
        <v>None</v>
      </c>
      <c r="AX1287" s="1" t="b">
        <f t="shared" si="170"/>
        <v>0</v>
      </c>
      <c r="AY1287" s="1" t="b">
        <f t="shared" si="171"/>
        <v>0</v>
      </c>
      <c r="AZ1287" s="1" t="b">
        <f t="shared" si="172"/>
        <v>0</v>
      </c>
      <c r="BA1287" s="1" t="b">
        <f t="shared" si="173"/>
        <v>0</v>
      </c>
      <c r="BB1287" s="1" t="b">
        <f t="shared" si="174"/>
        <v>0</v>
      </c>
    </row>
    <row r="1288">
      <c r="A1288" s="16" t="s">
        <v>5358</v>
      </c>
      <c r="B1288" s="17">
        <v>43079.0</v>
      </c>
      <c r="C1288" s="4" t="s">
        <v>278</v>
      </c>
      <c r="D1288" s="3" t="s">
        <v>95</v>
      </c>
      <c r="E1288" s="3" t="s">
        <v>53</v>
      </c>
      <c r="F1288" s="18" t="s">
        <v>54</v>
      </c>
      <c r="G1288" s="6" t="s">
        <v>115</v>
      </c>
      <c r="H1288" s="6"/>
      <c r="I1288" s="7" t="s">
        <v>5359</v>
      </c>
      <c r="J1288" s="104" t="s">
        <v>57</v>
      </c>
      <c r="K1288" s="19" t="s">
        <v>83</v>
      </c>
      <c r="L1288" s="3" t="s">
        <v>59</v>
      </c>
      <c r="M1288" s="3" t="s">
        <v>5300</v>
      </c>
      <c r="N1288" s="3" t="s">
        <v>5237</v>
      </c>
      <c r="O1288" s="10" t="s">
        <v>62</v>
      </c>
      <c r="P1288" s="20" t="s">
        <v>5360</v>
      </c>
      <c r="Q1288" s="3" t="s">
        <v>134</v>
      </c>
      <c r="R1288" s="12"/>
      <c r="S1288" s="21"/>
      <c r="T1288" s="7" t="s">
        <v>5361</v>
      </c>
      <c r="U1288" s="25"/>
      <c r="V1288" s="5" t="s">
        <v>70</v>
      </c>
      <c r="W1288" s="5" t="s">
        <v>71</v>
      </c>
      <c r="X1288" s="5" t="str">
        <f t="shared" si="175"/>
        <v>police/sheriff
other</v>
      </c>
      <c r="Y1288" s="5" t="s">
        <v>163</v>
      </c>
      <c r="Z1288" s="5" t="s">
        <v>110</v>
      </c>
      <c r="AA1288" s="5" t="str">
        <f t="shared" si="176"/>
        <v>religious leaders
policy/committee/system creation</v>
      </c>
      <c r="AB1288" s="5" t="s">
        <v>163</v>
      </c>
      <c r="AC1288" s="5" t="s">
        <v>226</v>
      </c>
      <c r="AD1288" s="5" t="str">
        <f t="shared" si="177"/>
        <v>religious leaders
victim support</v>
      </c>
      <c r="AE1288" s="12"/>
      <c r="AF1288" s="12"/>
      <c r="AG1288" s="12" t="str">
        <f t="shared" si="178"/>
        <v>
</v>
      </c>
      <c r="AH1288" s="12">
        <v>3.0</v>
      </c>
      <c r="AI1288" s="12" t="str">
        <f t="shared" si="155"/>
        <v>Vandalism</v>
      </c>
      <c r="AJ1288" s="12" t="str">
        <f t="shared" si="156"/>
        <v>vandalism</v>
      </c>
      <c r="AK1288" s="22" t="str">
        <f t="shared" si="179"/>
        <v>other, policy/committee/system creation, victim support</v>
      </c>
      <c r="AL1288" s="23" t="str">
        <f t="shared" si="158"/>
        <v>police/sheriff, religious leaders, religious leaders</v>
      </c>
      <c r="AM1288" s="1" t="str">
        <f t="shared" si="180"/>
        <v>Jewish Community</v>
      </c>
      <c r="AN1288" s="2" t="b">
        <f t="shared" si="160"/>
        <v>0</v>
      </c>
      <c r="AO1288" s="1" t="b">
        <f t="shared" si="161"/>
        <v>1</v>
      </c>
      <c r="AP1288" s="1" t="str">
        <f t="shared" si="162"/>
        <v>other</v>
      </c>
      <c r="AQ1288" s="1" t="b">
        <f t="shared" si="163"/>
        <v>1</v>
      </c>
      <c r="AR1288" s="1" t="b">
        <f t="shared" si="164"/>
        <v>0</v>
      </c>
      <c r="AS1288" s="1" t="b">
        <f t="shared" si="165"/>
        <v>0</v>
      </c>
      <c r="AT1288" s="1" t="str">
        <f t="shared" si="166"/>
        <v>None</v>
      </c>
      <c r="AU1288" s="1" t="b">
        <f t="shared" si="167"/>
        <v>0</v>
      </c>
      <c r="AV1288" s="1" t="b">
        <f t="shared" si="168"/>
        <v>1</v>
      </c>
      <c r="AW1288" s="1" t="str">
        <f t="shared" si="169"/>
        <v>police/sheriff</v>
      </c>
      <c r="AX1288" s="1" t="b">
        <f t="shared" si="170"/>
        <v>1</v>
      </c>
      <c r="AY1288" s="1" t="b">
        <f t="shared" si="171"/>
        <v>0</v>
      </c>
      <c r="AZ1288" s="1" t="b">
        <f t="shared" si="172"/>
        <v>1</v>
      </c>
      <c r="BA1288" s="1" t="b">
        <f t="shared" si="173"/>
        <v>1</v>
      </c>
      <c r="BB1288" s="1" t="b">
        <f t="shared" si="174"/>
        <v>1</v>
      </c>
    </row>
    <row r="1289">
      <c r="A1289" s="16" t="s">
        <v>5362</v>
      </c>
      <c r="B1289" s="17">
        <v>43125.0</v>
      </c>
      <c r="C1289" s="4" t="s">
        <v>2012</v>
      </c>
      <c r="D1289" s="3" t="s">
        <v>2013</v>
      </c>
      <c r="E1289" s="3" t="s">
        <v>53</v>
      </c>
      <c r="F1289" s="18" t="s">
        <v>82</v>
      </c>
      <c r="G1289" s="26"/>
      <c r="H1289" s="26"/>
      <c r="I1289" s="7" t="s">
        <v>5363</v>
      </c>
      <c r="J1289" s="27"/>
      <c r="K1289" s="19" t="s">
        <v>83</v>
      </c>
      <c r="L1289" s="3" t="s">
        <v>59</v>
      </c>
      <c r="M1289" s="3" t="s">
        <v>5364</v>
      </c>
      <c r="N1289" s="3" t="s">
        <v>5237</v>
      </c>
      <c r="O1289" s="3" t="s">
        <v>909</v>
      </c>
      <c r="P1289" s="20" t="s">
        <v>5365</v>
      </c>
      <c r="Q1289" s="3" t="s">
        <v>65</v>
      </c>
      <c r="R1289" s="3"/>
      <c r="S1289" s="21"/>
      <c r="T1289" s="7" t="s">
        <v>561</v>
      </c>
      <c r="U1289" s="42" t="s">
        <v>5366</v>
      </c>
      <c r="V1289" s="5" t="s">
        <v>70</v>
      </c>
      <c r="W1289" s="5"/>
      <c r="X1289" s="5" t="str">
        <f t="shared" si="175"/>
        <v>police/sheriff
</v>
      </c>
      <c r="Y1289" s="12"/>
      <c r="Z1289" s="5"/>
      <c r="AA1289" s="5" t="str">
        <f t="shared" si="176"/>
        <v>
</v>
      </c>
      <c r="AB1289" s="12"/>
      <c r="AC1289" s="12"/>
      <c r="AD1289" s="5" t="str">
        <f t="shared" si="177"/>
        <v>
</v>
      </c>
      <c r="AE1289" s="12"/>
      <c r="AF1289" s="12"/>
      <c r="AG1289" s="12" t="str">
        <f t="shared" si="178"/>
        <v>
</v>
      </c>
      <c r="AH1289" s="12">
        <v>0.0</v>
      </c>
      <c r="AI1289" s="12" t="str">
        <f t="shared" si="155"/>
        <v>Other</v>
      </c>
      <c r="AJ1289" s="12" t="str">
        <f t="shared" si="156"/>
        <v>none</v>
      </c>
      <c r="AK1289" s="22" t="str">
        <f t="shared" si="179"/>
        <v/>
      </c>
      <c r="AL1289" s="23" t="str">
        <f t="shared" si="158"/>
        <v/>
      </c>
      <c r="AM1289" s="1" t="str">
        <f t="shared" si="180"/>
        <v>LGBTQ</v>
      </c>
      <c r="AN1289" s="2" t="b">
        <f t="shared" si="160"/>
        <v>0</v>
      </c>
      <c r="AO1289" s="1" t="b">
        <f t="shared" si="161"/>
        <v>1</v>
      </c>
      <c r="AP1289" s="1" t="str">
        <f t="shared" si="162"/>
        <v/>
      </c>
      <c r="AQ1289" s="1" t="b">
        <f t="shared" si="163"/>
        <v>0</v>
      </c>
      <c r="AR1289" s="1" t="b">
        <f t="shared" si="164"/>
        <v>0</v>
      </c>
      <c r="AS1289" s="1" t="b">
        <f t="shared" si="165"/>
        <v>0</v>
      </c>
      <c r="AT1289" s="1" t="str">
        <f t="shared" si="166"/>
        <v>None</v>
      </c>
      <c r="AU1289" s="1" t="b">
        <f t="shared" si="167"/>
        <v>0</v>
      </c>
      <c r="AV1289" s="1" t="b">
        <f t="shared" si="168"/>
        <v>0</v>
      </c>
      <c r="AW1289" s="1" t="str">
        <f t="shared" si="169"/>
        <v>None</v>
      </c>
      <c r="AX1289" s="1" t="b">
        <f t="shared" si="170"/>
        <v>0</v>
      </c>
      <c r="AY1289" s="1" t="b">
        <f t="shared" si="171"/>
        <v>0</v>
      </c>
      <c r="AZ1289" s="1" t="b">
        <f t="shared" si="172"/>
        <v>0</v>
      </c>
      <c r="BA1289" s="1" t="b">
        <f t="shared" si="173"/>
        <v>0</v>
      </c>
      <c r="BB1289" s="1" t="b">
        <f t="shared" si="174"/>
        <v>1</v>
      </c>
    </row>
    <row r="1290">
      <c r="A1290" s="16" t="s">
        <v>5367</v>
      </c>
      <c r="B1290" s="17">
        <v>43183.0</v>
      </c>
      <c r="C1290" s="4" t="s">
        <v>4657</v>
      </c>
      <c r="D1290" s="3" t="s">
        <v>995</v>
      </c>
      <c r="E1290" s="3" t="s">
        <v>53</v>
      </c>
      <c r="F1290" s="18" t="s">
        <v>3279</v>
      </c>
      <c r="G1290" s="6"/>
      <c r="H1290" s="6"/>
      <c r="I1290" s="7">
        <v>666.0</v>
      </c>
      <c r="J1290" s="27"/>
      <c r="K1290" s="19" t="s">
        <v>83</v>
      </c>
      <c r="L1290" s="3" t="s">
        <v>59</v>
      </c>
      <c r="M1290" s="3" t="s">
        <v>1325</v>
      </c>
      <c r="N1290" s="3" t="s">
        <v>5237</v>
      </c>
      <c r="O1290" s="3" t="s">
        <v>468</v>
      </c>
      <c r="P1290" s="74"/>
      <c r="Q1290" s="3"/>
      <c r="R1290" s="21"/>
      <c r="S1290" s="3" t="s">
        <v>4484</v>
      </c>
      <c r="T1290" s="7" t="s">
        <v>5368</v>
      </c>
      <c r="U1290" s="50" t="s">
        <v>5369</v>
      </c>
      <c r="V1290" s="5" t="s">
        <v>70</v>
      </c>
      <c r="W1290" s="5" t="s">
        <v>42</v>
      </c>
      <c r="X1290" s="5" t="str">
        <f t="shared" si="175"/>
        <v>police/sheriff
suspension/denial of access to space</v>
      </c>
      <c r="Y1290" s="5"/>
      <c r="Z1290" s="5"/>
      <c r="AA1290" s="5" t="str">
        <f t="shared" si="176"/>
        <v>
</v>
      </c>
      <c r="AB1290" s="5"/>
      <c r="AC1290" s="5"/>
      <c r="AD1290" s="5" t="str">
        <f t="shared" si="177"/>
        <v>
</v>
      </c>
      <c r="AE1290" s="5"/>
      <c r="AF1290" s="5"/>
      <c r="AG1290" s="12" t="str">
        <f t="shared" si="178"/>
        <v>
</v>
      </c>
      <c r="AH1290" s="12">
        <v>1.0</v>
      </c>
      <c r="AI1290" s="12" t="str">
        <f t="shared" si="155"/>
        <v>Other</v>
      </c>
      <c r="AJ1290" s="12" t="str">
        <f t="shared" si="156"/>
        <v>other</v>
      </c>
      <c r="AK1290" s="22" t="str">
        <f t="shared" si="179"/>
        <v>suspension/denial of access to space</v>
      </c>
      <c r="AL1290" s="23" t="str">
        <f t="shared" si="158"/>
        <v>suspension/denial of access to space</v>
      </c>
      <c r="AM1290" s="1" t="str">
        <f t="shared" si="180"/>
        <v/>
      </c>
      <c r="AN1290" s="2" t="b">
        <f t="shared" si="160"/>
        <v>0</v>
      </c>
      <c r="AO1290" s="1" t="b">
        <f t="shared" si="161"/>
        <v>1</v>
      </c>
      <c r="AP1290" s="1" t="str">
        <f t="shared" si="162"/>
        <v>suspension/denial of access to space</v>
      </c>
      <c r="AQ1290" s="1" t="b">
        <f t="shared" si="163"/>
        <v>0</v>
      </c>
      <c r="AR1290" s="1" t="b">
        <f t="shared" si="164"/>
        <v>0</v>
      </c>
      <c r="AS1290" s="1" t="b">
        <f t="shared" si="165"/>
        <v>0</v>
      </c>
      <c r="AT1290" s="1" t="str">
        <f t="shared" si="166"/>
        <v>None</v>
      </c>
      <c r="AU1290" s="1" t="b">
        <f t="shared" si="167"/>
        <v>1</v>
      </c>
      <c r="AV1290" s="1" t="b">
        <f t="shared" si="168"/>
        <v>0</v>
      </c>
      <c r="AW1290" s="1" t="str">
        <f t="shared" si="169"/>
        <v>None</v>
      </c>
      <c r="AX1290" s="1" t="b">
        <f t="shared" si="170"/>
        <v>0</v>
      </c>
      <c r="AY1290" s="1" t="b">
        <f t="shared" si="171"/>
        <v>0</v>
      </c>
      <c r="AZ1290" s="1" t="b">
        <f t="shared" si="172"/>
        <v>0</v>
      </c>
      <c r="BA1290" s="1" t="b">
        <f t="shared" si="173"/>
        <v>0</v>
      </c>
      <c r="BB1290" s="1" t="b">
        <f t="shared" si="174"/>
        <v>1</v>
      </c>
    </row>
    <row r="1291">
      <c r="A1291" s="16" t="s">
        <v>5370</v>
      </c>
      <c r="B1291" s="17">
        <v>43212.0</v>
      </c>
      <c r="C1291" s="4" t="s">
        <v>5371</v>
      </c>
      <c r="D1291" s="3" t="s">
        <v>124</v>
      </c>
      <c r="E1291" s="3" t="s">
        <v>53</v>
      </c>
      <c r="F1291" s="6" t="s">
        <v>115</v>
      </c>
      <c r="G1291" s="18"/>
      <c r="H1291" s="18"/>
      <c r="I1291" s="25"/>
      <c r="J1291" s="27"/>
      <c r="K1291" s="19" t="s">
        <v>83</v>
      </c>
      <c r="L1291" s="3" t="s">
        <v>59</v>
      </c>
      <c r="M1291" s="3" t="s">
        <v>1325</v>
      </c>
      <c r="N1291" s="3" t="s">
        <v>5237</v>
      </c>
      <c r="O1291" s="3" t="s">
        <v>468</v>
      </c>
      <c r="P1291" s="74"/>
      <c r="Q1291" s="21"/>
      <c r="R1291" s="3"/>
      <c r="S1291" s="50" t="s">
        <v>126</v>
      </c>
      <c r="T1291" s="7" t="s">
        <v>5372</v>
      </c>
      <c r="U1291" s="25"/>
      <c r="V1291" s="5" t="s">
        <v>70</v>
      </c>
      <c r="W1291" s="5" t="s">
        <v>42</v>
      </c>
      <c r="X1291" s="5" t="str">
        <f t="shared" si="175"/>
        <v>police/sheriff
suspension/denial of access to space</v>
      </c>
      <c r="Y1291" s="12"/>
      <c r="Z1291" s="5"/>
      <c r="AA1291" s="5" t="str">
        <f t="shared" si="176"/>
        <v>
</v>
      </c>
      <c r="AB1291" s="12"/>
      <c r="AC1291" s="12"/>
      <c r="AD1291" s="5" t="str">
        <f t="shared" si="177"/>
        <v>
</v>
      </c>
      <c r="AE1291" s="12"/>
      <c r="AF1291" s="12"/>
      <c r="AG1291" s="12" t="str">
        <f t="shared" si="178"/>
        <v>
</v>
      </c>
      <c r="AH1291" s="12">
        <v>1.0</v>
      </c>
      <c r="AI1291" s="12" t="str">
        <f t="shared" si="155"/>
        <v>Crime</v>
      </c>
      <c r="AJ1291" s="12" t="str">
        <f t="shared" si="156"/>
        <v>hate-crime</v>
      </c>
      <c r="AK1291" s="22" t="str">
        <f t="shared" si="179"/>
        <v>suspension/denial of access to space</v>
      </c>
      <c r="AL1291" s="23" t="str">
        <f t="shared" si="158"/>
        <v>suspension/denial of access to space</v>
      </c>
      <c r="AM1291" s="1" t="str">
        <f t="shared" si="180"/>
        <v/>
      </c>
      <c r="AN1291" s="2" t="b">
        <f t="shared" si="160"/>
        <v>0</v>
      </c>
      <c r="AO1291" s="1" t="b">
        <f t="shared" si="161"/>
        <v>1</v>
      </c>
      <c r="AP1291" s="1" t="str">
        <f t="shared" si="162"/>
        <v>suspension/denial of access to space</v>
      </c>
      <c r="AQ1291" s="1" t="b">
        <f t="shared" si="163"/>
        <v>0</v>
      </c>
      <c r="AR1291" s="1" t="b">
        <f t="shared" si="164"/>
        <v>0</v>
      </c>
      <c r="AS1291" s="1" t="b">
        <f t="shared" si="165"/>
        <v>0</v>
      </c>
      <c r="AT1291" s="1" t="str">
        <f t="shared" si="166"/>
        <v>None</v>
      </c>
      <c r="AU1291" s="1" t="b">
        <f t="shared" si="167"/>
        <v>1</v>
      </c>
      <c r="AV1291" s="1" t="b">
        <f t="shared" si="168"/>
        <v>0</v>
      </c>
      <c r="AW1291" s="1" t="str">
        <f t="shared" si="169"/>
        <v>None</v>
      </c>
      <c r="AX1291" s="1" t="b">
        <f t="shared" si="170"/>
        <v>0</v>
      </c>
      <c r="AY1291" s="1" t="b">
        <f t="shared" si="171"/>
        <v>0</v>
      </c>
      <c r="AZ1291" s="1" t="b">
        <f t="shared" si="172"/>
        <v>0</v>
      </c>
      <c r="BA1291" s="1" t="b">
        <f t="shared" si="173"/>
        <v>0</v>
      </c>
      <c r="BB1291" s="1" t="b">
        <f t="shared" si="174"/>
        <v>1</v>
      </c>
    </row>
    <row r="1292">
      <c r="A1292" s="16" t="s">
        <v>5373</v>
      </c>
      <c r="B1292" s="17">
        <v>43309.0</v>
      </c>
      <c r="C1292" s="4" t="s">
        <v>5374</v>
      </c>
      <c r="D1292" s="3" t="s">
        <v>749</v>
      </c>
      <c r="E1292" s="3" t="s">
        <v>53</v>
      </c>
      <c r="F1292" s="18" t="s">
        <v>5375</v>
      </c>
      <c r="G1292" s="6"/>
      <c r="H1292" s="6"/>
      <c r="I1292" s="7"/>
      <c r="J1292" s="60" t="s">
        <v>3350</v>
      </c>
      <c r="K1292" s="19" t="s">
        <v>132</v>
      </c>
      <c r="L1292" s="3" t="s">
        <v>59</v>
      </c>
      <c r="M1292" s="3" t="s">
        <v>5309</v>
      </c>
      <c r="N1292" s="3" t="s">
        <v>5237</v>
      </c>
      <c r="O1292" s="10" t="s">
        <v>62</v>
      </c>
      <c r="P1292" s="20" t="s">
        <v>5376</v>
      </c>
      <c r="Q1292" s="3" t="s">
        <v>134</v>
      </c>
      <c r="R1292" s="56"/>
      <c r="S1292" s="21"/>
      <c r="T1292" s="46" t="s">
        <v>5377</v>
      </c>
      <c r="U1292" s="7" t="s">
        <v>5378</v>
      </c>
      <c r="V1292" s="5" t="s">
        <v>109</v>
      </c>
      <c r="W1292" s="5" t="s">
        <v>111</v>
      </c>
      <c r="X1292" s="5" t="str">
        <f t="shared" si="175"/>
        <v>mayor/council member
letters/statements</v>
      </c>
      <c r="Y1292" s="5" t="s">
        <v>109</v>
      </c>
      <c r="Z1292" s="5" t="s">
        <v>110</v>
      </c>
      <c r="AA1292" s="5" t="str">
        <f t="shared" si="176"/>
        <v>mayor/council member
policy/committee/system creation</v>
      </c>
      <c r="AB1292" s="5" t="s">
        <v>380</v>
      </c>
      <c r="AC1292" s="5" t="s">
        <v>111</v>
      </c>
      <c r="AD1292" s="5" t="str">
        <f t="shared" si="177"/>
        <v>representative/senator
letters/statements</v>
      </c>
      <c r="AE1292" s="5" t="s">
        <v>70</v>
      </c>
      <c r="AF1292" s="5" t="s">
        <v>71</v>
      </c>
      <c r="AG1292" s="12" t="str">
        <f t="shared" si="178"/>
        <v>police/sheriff
other</v>
      </c>
      <c r="AH1292" s="12">
        <v>4.0</v>
      </c>
      <c r="AI1292" s="12" t="str">
        <f t="shared" si="155"/>
        <v>Graffiti</v>
      </c>
      <c r="AJ1292" s="12" t="str">
        <f t="shared" si="156"/>
        <v>graffiti</v>
      </c>
      <c r="AK1292" s="22" t="str">
        <f t="shared" si="179"/>
        <v>letters/statements, policy/committee/system creation, letters/statements, other</v>
      </c>
      <c r="AL1292" s="23" t="str">
        <f t="shared" si="158"/>
        <v>mayor/council member, mayor/council member, representative/senator, police/sheriff</v>
      </c>
      <c r="AM1292" s="1" t="str">
        <f t="shared" si="180"/>
        <v>Jewish Community</v>
      </c>
      <c r="AN1292" s="2" t="b">
        <f t="shared" si="160"/>
        <v>0</v>
      </c>
      <c r="AO1292" s="1" t="b">
        <f t="shared" si="161"/>
        <v>1</v>
      </c>
      <c r="AP1292" s="1" t="str">
        <f t="shared" si="162"/>
        <v>other</v>
      </c>
      <c r="AQ1292" s="1" t="b">
        <f t="shared" si="163"/>
        <v>0</v>
      </c>
      <c r="AR1292" s="1" t="b">
        <f t="shared" si="164"/>
        <v>1</v>
      </c>
      <c r="AS1292" s="1" t="b">
        <f t="shared" si="165"/>
        <v>0</v>
      </c>
      <c r="AT1292" s="1" t="str">
        <f t="shared" si="166"/>
        <v>None</v>
      </c>
      <c r="AU1292" s="1" t="b">
        <f t="shared" si="167"/>
        <v>0</v>
      </c>
      <c r="AV1292" s="1" t="b">
        <f t="shared" si="168"/>
        <v>1</v>
      </c>
      <c r="AW1292" s="1" t="str">
        <f t="shared" si="169"/>
        <v>police/sheriff</v>
      </c>
      <c r="AX1292" s="1" t="b">
        <f t="shared" si="170"/>
        <v>1</v>
      </c>
      <c r="AY1292" s="1" t="b">
        <f t="shared" si="171"/>
        <v>0</v>
      </c>
      <c r="AZ1292" s="1" t="b">
        <f t="shared" si="172"/>
        <v>0</v>
      </c>
      <c r="BA1292" s="1" t="b">
        <f t="shared" si="173"/>
        <v>1</v>
      </c>
      <c r="BB1292" s="1" t="b">
        <f t="shared" si="174"/>
        <v>1</v>
      </c>
    </row>
    <row r="1293">
      <c r="A1293" s="16" t="s">
        <v>5379</v>
      </c>
      <c r="B1293" s="17">
        <v>43349.0</v>
      </c>
      <c r="C1293" s="4" t="s">
        <v>5380</v>
      </c>
      <c r="D1293" s="3" t="s">
        <v>167</v>
      </c>
      <c r="E1293" s="3" t="s">
        <v>53</v>
      </c>
      <c r="F1293" s="18" t="s">
        <v>55</v>
      </c>
      <c r="G1293" s="6" t="s">
        <v>2358</v>
      </c>
      <c r="H1293" s="6"/>
      <c r="I1293" s="7" t="s">
        <v>5381</v>
      </c>
      <c r="J1293" s="27"/>
      <c r="K1293" s="19" t="s">
        <v>132</v>
      </c>
      <c r="L1293" s="3" t="s">
        <v>59</v>
      </c>
      <c r="M1293" s="3" t="s">
        <v>5309</v>
      </c>
      <c r="N1293" s="3" t="s">
        <v>5237</v>
      </c>
      <c r="O1293" s="10" t="s">
        <v>62</v>
      </c>
      <c r="P1293" s="21"/>
      <c r="Q1293" s="3" t="s">
        <v>134</v>
      </c>
      <c r="R1293" s="12"/>
      <c r="S1293" s="21"/>
      <c r="T1293" s="7" t="s">
        <v>5382</v>
      </c>
      <c r="U1293" s="229" t="s">
        <v>5383</v>
      </c>
      <c r="V1293" s="5" t="s">
        <v>163</v>
      </c>
      <c r="W1293" s="5" t="s">
        <v>111</v>
      </c>
      <c r="X1293" s="5" t="str">
        <f t="shared" si="175"/>
        <v>religious leaders
letters/statements</v>
      </c>
      <c r="Y1293" s="5" t="s">
        <v>171</v>
      </c>
      <c r="Z1293" s="5" t="s">
        <v>111</v>
      </c>
      <c r="AA1293" s="5" t="str">
        <f t="shared" si="176"/>
        <v>ADL
letters/statements</v>
      </c>
      <c r="AB1293" s="5" t="s">
        <v>109</v>
      </c>
      <c r="AC1293" s="5" t="s">
        <v>111</v>
      </c>
      <c r="AD1293" s="5" t="str">
        <f t="shared" si="177"/>
        <v>mayor/council member
letters/statements</v>
      </c>
      <c r="AE1293" s="5" t="s">
        <v>109</v>
      </c>
      <c r="AF1293" s="5" t="s">
        <v>111</v>
      </c>
      <c r="AG1293" s="12" t="str">
        <f t="shared" si="178"/>
        <v>mayor/council member
letters/statements</v>
      </c>
      <c r="AH1293" s="12">
        <v>4.0</v>
      </c>
      <c r="AI1293" s="12" t="str">
        <f t="shared" si="155"/>
        <v>Graffiti</v>
      </c>
      <c r="AJ1293" s="12" t="str">
        <f t="shared" si="156"/>
        <v>graffiti</v>
      </c>
      <c r="AK1293" s="22" t="str">
        <f t="shared" si="179"/>
        <v>letters/statements, letters/statements, letters/statements, letters/statements</v>
      </c>
      <c r="AL1293" s="23" t="str">
        <f t="shared" si="158"/>
        <v>religious leaders, ADL, mayor/council member, mayor/council member</v>
      </c>
      <c r="AM1293" s="1" t="str">
        <f t="shared" si="180"/>
        <v>Jewish Community</v>
      </c>
      <c r="AN1293" s="2" t="b">
        <f t="shared" si="160"/>
        <v>0</v>
      </c>
      <c r="AO1293" s="1" t="b">
        <f t="shared" si="161"/>
        <v>0</v>
      </c>
      <c r="AP1293" s="1" t="str">
        <f t="shared" si="162"/>
        <v>no involvement</v>
      </c>
      <c r="AQ1293" s="1" t="b">
        <f t="shared" si="163"/>
        <v>1</v>
      </c>
      <c r="AR1293" s="1" t="b">
        <f t="shared" si="164"/>
        <v>1</v>
      </c>
      <c r="AS1293" s="1" t="b">
        <f t="shared" si="165"/>
        <v>0</v>
      </c>
      <c r="AT1293" s="1" t="str">
        <f t="shared" si="166"/>
        <v>None</v>
      </c>
      <c r="AU1293" s="1" t="b">
        <f t="shared" si="167"/>
        <v>0</v>
      </c>
      <c r="AV1293" s="1" t="b">
        <f t="shared" si="168"/>
        <v>0</v>
      </c>
      <c r="AW1293" s="1" t="str">
        <f t="shared" si="169"/>
        <v>None</v>
      </c>
      <c r="AX1293" s="1" t="b">
        <f t="shared" si="170"/>
        <v>0</v>
      </c>
      <c r="AY1293" s="1" t="b">
        <f t="shared" si="171"/>
        <v>0</v>
      </c>
      <c r="AZ1293" s="1" t="b">
        <f t="shared" si="172"/>
        <v>0</v>
      </c>
      <c r="BA1293" s="1" t="b">
        <f t="shared" si="173"/>
        <v>0</v>
      </c>
      <c r="BB1293" s="1" t="b">
        <f t="shared" si="174"/>
        <v>0</v>
      </c>
    </row>
    <row r="1294">
      <c r="A1294" s="62" t="s">
        <v>5384</v>
      </c>
      <c r="B1294" s="41">
        <v>43469.0</v>
      </c>
      <c r="C1294" s="5" t="s">
        <v>5385</v>
      </c>
      <c r="D1294" s="5" t="s">
        <v>95</v>
      </c>
      <c r="E1294" s="5" t="s">
        <v>53</v>
      </c>
      <c r="F1294" s="18" t="s">
        <v>1074</v>
      </c>
      <c r="G1294" s="6"/>
      <c r="H1294" s="6"/>
      <c r="I1294" s="12"/>
      <c r="J1294" s="27"/>
      <c r="K1294" s="19" t="s">
        <v>83</v>
      </c>
      <c r="L1294" s="3" t="s">
        <v>59</v>
      </c>
      <c r="M1294" s="5" t="s">
        <v>5309</v>
      </c>
      <c r="N1294" s="5" t="s">
        <v>5237</v>
      </c>
      <c r="O1294" s="5" t="s">
        <v>468</v>
      </c>
      <c r="P1294" s="12"/>
      <c r="Q1294" s="5" t="s">
        <v>134</v>
      </c>
      <c r="R1294" s="12"/>
      <c r="S1294" s="12"/>
      <c r="T1294" s="358" t="s">
        <v>5386</v>
      </c>
      <c r="U1294" s="12"/>
      <c r="V1294" s="5" t="s">
        <v>70</v>
      </c>
      <c r="W1294" s="5" t="s">
        <v>71</v>
      </c>
      <c r="X1294" s="5" t="str">
        <f t="shared" si="175"/>
        <v>police/sheriff
other</v>
      </c>
      <c r="Y1294" s="12"/>
      <c r="Z1294" s="5"/>
      <c r="AA1294" s="5" t="str">
        <f t="shared" si="176"/>
        <v>
</v>
      </c>
      <c r="AB1294" s="12"/>
      <c r="AC1294" s="12"/>
      <c r="AD1294" s="5" t="str">
        <f t="shared" si="177"/>
        <v>
</v>
      </c>
      <c r="AE1294" s="12"/>
      <c r="AF1294" s="12"/>
      <c r="AG1294" s="12" t="str">
        <f t="shared" si="178"/>
        <v>
</v>
      </c>
      <c r="AH1294" s="12">
        <v>1.0</v>
      </c>
      <c r="AI1294" s="12" t="str">
        <f t="shared" si="155"/>
        <v>Vandalism</v>
      </c>
      <c r="AJ1294" s="12" t="str">
        <f t="shared" si="156"/>
        <v>vandalism</v>
      </c>
      <c r="AK1294" s="22" t="str">
        <f t="shared" si="179"/>
        <v>other</v>
      </c>
      <c r="AL1294" s="23" t="str">
        <f t="shared" si="158"/>
        <v>other</v>
      </c>
      <c r="AM1294" s="1" t="str">
        <f t="shared" si="180"/>
        <v>Jewish Community</v>
      </c>
      <c r="AN1294" s="2" t="b">
        <f t="shared" si="160"/>
        <v>0</v>
      </c>
      <c r="AO1294" s="1" t="b">
        <f t="shared" si="161"/>
        <v>1</v>
      </c>
      <c r="AP1294" s="1" t="str">
        <f t="shared" si="162"/>
        <v>other</v>
      </c>
      <c r="AQ1294" s="1" t="b">
        <f t="shared" si="163"/>
        <v>0</v>
      </c>
      <c r="AR1294" s="1" t="b">
        <f t="shared" si="164"/>
        <v>0</v>
      </c>
      <c r="AS1294" s="1" t="b">
        <f t="shared" si="165"/>
        <v>0</v>
      </c>
      <c r="AT1294" s="1" t="str">
        <f t="shared" si="166"/>
        <v>None</v>
      </c>
      <c r="AU1294" s="1" t="b">
        <f t="shared" si="167"/>
        <v>0</v>
      </c>
      <c r="AV1294" s="1" t="b">
        <f t="shared" si="168"/>
        <v>1</v>
      </c>
      <c r="AW1294" s="1" t="str">
        <f t="shared" si="169"/>
        <v>police/sheriff</v>
      </c>
      <c r="AX1294" s="1" t="b">
        <f t="shared" si="170"/>
        <v>0</v>
      </c>
      <c r="AY1294" s="1" t="b">
        <f t="shared" si="171"/>
        <v>0</v>
      </c>
      <c r="AZ1294" s="1" t="b">
        <f t="shared" si="172"/>
        <v>0</v>
      </c>
      <c r="BA1294" s="1" t="b">
        <f t="shared" si="173"/>
        <v>0</v>
      </c>
      <c r="BB1294" s="1" t="b">
        <f t="shared" si="174"/>
        <v>1</v>
      </c>
    </row>
    <row r="1295">
      <c r="A1295" s="40" t="s">
        <v>5387</v>
      </c>
      <c r="B1295" s="41">
        <v>43471.0</v>
      </c>
      <c r="C1295" s="5" t="s">
        <v>5388</v>
      </c>
      <c r="D1295" s="5" t="s">
        <v>898</v>
      </c>
      <c r="E1295" s="5" t="s">
        <v>53</v>
      </c>
      <c r="F1295" s="18" t="s">
        <v>446</v>
      </c>
      <c r="G1295" s="6" t="s">
        <v>5389</v>
      </c>
      <c r="H1295" s="6"/>
      <c r="I1295" s="12"/>
      <c r="J1295" s="104" t="s">
        <v>5390</v>
      </c>
      <c r="K1295" s="19" t="s">
        <v>83</v>
      </c>
      <c r="L1295" s="5" t="s">
        <v>59</v>
      </c>
      <c r="M1295" s="5" t="s">
        <v>5391</v>
      </c>
      <c r="N1295" s="5" t="s">
        <v>5237</v>
      </c>
      <c r="O1295" s="3" t="s">
        <v>85</v>
      </c>
      <c r="P1295" s="12"/>
      <c r="Q1295" s="89"/>
      <c r="R1295" s="50"/>
      <c r="S1295" s="12"/>
      <c r="T1295" s="138" t="s">
        <v>5392</v>
      </c>
      <c r="U1295" s="5" t="s">
        <v>5393</v>
      </c>
      <c r="V1295" s="5" t="s">
        <v>164</v>
      </c>
      <c r="W1295" s="5" t="s">
        <v>69</v>
      </c>
      <c r="X1295" s="5" t="str">
        <f t="shared" si="175"/>
        <v>business owner
clean up/cover up</v>
      </c>
      <c r="Y1295" s="5" t="s">
        <v>70</v>
      </c>
      <c r="Z1295" s="5" t="s">
        <v>71</v>
      </c>
      <c r="AA1295" s="5" t="str">
        <f t="shared" si="176"/>
        <v>police/sheriff
other</v>
      </c>
      <c r="AB1295" s="12"/>
      <c r="AC1295" s="12"/>
      <c r="AD1295" s="5" t="str">
        <f t="shared" si="177"/>
        <v>
</v>
      </c>
      <c r="AE1295" s="12"/>
      <c r="AF1295" s="12"/>
      <c r="AG1295" s="12" t="str">
        <f t="shared" si="178"/>
        <v>
</v>
      </c>
      <c r="AH1295" s="12">
        <v>2.0</v>
      </c>
      <c r="AI1295" s="12" t="str">
        <f t="shared" si="155"/>
        <v>Symbol</v>
      </c>
      <c r="AJ1295" s="12" t="str">
        <f t="shared" si="156"/>
        <v>other</v>
      </c>
      <c r="AK1295" s="22" t="str">
        <f t="shared" si="179"/>
        <v>clean up/cover up, other</v>
      </c>
      <c r="AL1295" s="39" t="str">
        <f t="shared" si="158"/>
        <v>business owner, police/sheriff</v>
      </c>
      <c r="AM1295" s="1" t="str">
        <f t="shared" si="180"/>
        <v/>
      </c>
      <c r="AN1295" s="2" t="b">
        <f t="shared" si="160"/>
        <v>0</v>
      </c>
      <c r="AO1295" s="1" t="b">
        <f t="shared" si="161"/>
        <v>1</v>
      </c>
      <c r="AP1295" s="1" t="str">
        <f t="shared" si="162"/>
        <v>other</v>
      </c>
      <c r="AQ1295" s="1" t="b">
        <f t="shared" si="163"/>
        <v>0</v>
      </c>
      <c r="AR1295" s="1" t="b">
        <f t="shared" si="164"/>
        <v>0</v>
      </c>
      <c r="AS1295" s="1" t="b">
        <f t="shared" si="165"/>
        <v>1</v>
      </c>
      <c r="AT1295" s="1" t="str">
        <f t="shared" si="166"/>
        <v>business owner</v>
      </c>
      <c r="AU1295" s="1" t="b">
        <f t="shared" si="167"/>
        <v>0</v>
      </c>
      <c r="AV1295" s="1" t="b">
        <f t="shared" si="168"/>
        <v>1</v>
      </c>
      <c r="AW1295" s="1" t="str">
        <f t="shared" si="169"/>
        <v>police/sheriff</v>
      </c>
      <c r="AX1295" s="1" t="b">
        <f t="shared" si="170"/>
        <v>0</v>
      </c>
      <c r="AY1295" s="1" t="b">
        <f t="shared" si="171"/>
        <v>0</v>
      </c>
      <c r="AZ1295" s="1" t="b">
        <f t="shared" si="172"/>
        <v>0</v>
      </c>
      <c r="BA1295" s="1" t="b">
        <f t="shared" si="173"/>
        <v>0</v>
      </c>
      <c r="BB1295" s="1" t="b">
        <f t="shared" si="174"/>
        <v>1</v>
      </c>
    </row>
    <row r="1296">
      <c r="A1296" s="62" t="s">
        <v>5394</v>
      </c>
      <c r="B1296" s="41">
        <v>43558.0</v>
      </c>
      <c r="C1296" s="5" t="s">
        <v>1035</v>
      </c>
      <c r="D1296" s="5" t="s">
        <v>1036</v>
      </c>
      <c r="E1296" s="5" t="s">
        <v>53</v>
      </c>
      <c r="F1296" s="18" t="s">
        <v>54</v>
      </c>
      <c r="G1296" s="6"/>
      <c r="H1296" s="6"/>
      <c r="I1296" s="12"/>
      <c r="J1296" s="14"/>
      <c r="K1296" s="19" t="s">
        <v>83</v>
      </c>
      <c r="L1296" s="3" t="s">
        <v>59</v>
      </c>
      <c r="M1296" s="5" t="s">
        <v>5309</v>
      </c>
      <c r="N1296" s="5" t="s">
        <v>5237</v>
      </c>
      <c r="O1296" s="10" t="s">
        <v>62</v>
      </c>
      <c r="P1296" s="40" t="s">
        <v>5395</v>
      </c>
      <c r="Q1296" s="5" t="s">
        <v>134</v>
      </c>
      <c r="R1296" s="21"/>
      <c r="S1296" s="5" t="s">
        <v>126</v>
      </c>
      <c r="T1296" s="157" t="s">
        <v>5396</v>
      </c>
      <c r="U1296" s="12"/>
      <c r="V1296" s="5" t="s">
        <v>70</v>
      </c>
      <c r="W1296" s="5" t="s">
        <v>42</v>
      </c>
      <c r="X1296" s="5" t="str">
        <f t="shared" si="175"/>
        <v>police/sheriff
suspension/denial of access to space</v>
      </c>
      <c r="Y1296" s="5" t="s">
        <v>171</v>
      </c>
      <c r="Z1296" s="5" t="s">
        <v>111</v>
      </c>
      <c r="AA1296" s="5" t="str">
        <f t="shared" si="176"/>
        <v>ADL
letters/statements</v>
      </c>
      <c r="AB1296" s="12"/>
      <c r="AC1296" s="12"/>
      <c r="AD1296" s="5" t="str">
        <f t="shared" si="177"/>
        <v>
</v>
      </c>
      <c r="AE1296" s="12"/>
      <c r="AF1296" s="12"/>
      <c r="AG1296" s="12" t="str">
        <f t="shared" si="178"/>
        <v>
</v>
      </c>
      <c r="AH1296" s="12">
        <v>2.0</v>
      </c>
      <c r="AI1296" s="12" t="str">
        <f t="shared" si="155"/>
        <v>Vandalism</v>
      </c>
      <c r="AJ1296" s="12" t="str">
        <f t="shared" si="156"/>
        <v>vandalism</v>
      </c>
      <c r="AK1296" s="22" t="str">
        <f t="shared" si="179"/>
        <v>suspension/denial of access to space, letters/statements</v>
      </c>
      <c r="AL1296" s="23" t="str">
        <f t="shared" si="158"/>
        <v>police/sheriff, ADL</v>
      </c>
      <c r="AM1296" s="1" t="str">
        <f t="shared" si="180"/>
        <v>Jewish Community</v>
      </c>
      <c r="AN1296" s="2" t="b">
        <f t="shared" si="160"/>
        <v>0</v>
      </c>
      <c r="AO1296" s="1" t="b">
        <f t="shared" si="161"/>
        <v>1</v>
      </c>
      <c r="AP1296" s="1" t="str">
        <f t="shared" si="162"/>
        <v>suspension/denial of access to space</v>
      </c>
      <c r="AQ1296" s="1" t="b">
        <f t="shared" si="163"/>
        <v>0</v>
      </c>
      <c r="AR1296" s="1" t="b">
        <f t="shared" si="164"/>
        <v>1</v>
      </c>
      <c r="AS1296" s="1" t="b">
        <f t="shared" si="165"/>
        <v>0</v>
      </c>
      <c r="AT1296" s="1" t="str">
        <f t="shared" si="166"/>
        <v>None</v>
      </c>
      <c r="AU1296" s="1" t="b">
        <f t="shared" si="167"/>
        <v>1</v>
      </c>
      <c r="AV1296" s="1" t="b">
        <f t="shared" si="168"/>
        <v>0</v>
      </c>
      <c r="AW1296" s="1" t="str">
        <f t="shared" si="169"/>
        <v>None</v>
      </c>
      <c r="AX1296" s="1" t="b">
        <f t="shared" si="170"/>
        <v>0</v>
      </c>
      <c r="AY1296" s="1" t="b">
        <f t="shared" si="171"/>
        <v>0</v>
      </c>
      <c r="AZ1296" s="1" t="b">
        <f t="shared" si="172"/>
        <v>0</v>
      </c>
      <c r="BA1296" s="1" t="b">
        <f t="shared" si="173"/>
        <v>0</v>
      </c>
      <c r="BB1296" s="1" t="b">
        <f t="shared" si="174"/>
        <v>1</v>
      </c>
    </row>
    <row r="1297">
      <c r="A1297" s="51" t="s">
        <v>5397</v>
      </c>
      <c r="B1297" s="52">
        <v>43619.0</v>
      </c>
      <c r="C1297" s="53" t="s">
        <v>3447</v>
      </c>
      <c r="D1297" s="54" t="s">
        <v>1178</v>
      </c>
      <c r="E1297" s="54" t="s">
        <v>53</v>
      </c>
      <c r="F1297" s="18" t="s">
        <v>54</v>
      </c>
      <c r="G1297" s="6"/>
      <c r="H1297" s="6"/>
      <c r="I1297" s="3" t="s">
        <v>5398</v>
      </c>
      <c r="J1297" s="27"/>
      <c r="K1297" s="19" t="s">
        <v>132</v>
      </c>
      <c r="L1297" s="3" t="s">
        <v>59</v>
      </c>
      <c r="M1297" s="54" t="s">
        <v>1325</v>
      </c>
      <c r="N1297" s="54" t="s">
        <v>5237</v>
      </c>
      <c r="O1297" s="3" t="s">
        <v>98</v>
      </c>
      <c r="P1297" s="51" t="s">
        <v>5399</v>
      </c>
      <c r="Q1297" s="56"/>
      <c r="R1297" s="12"/>
      <c r="S1297" s="4" t="s">
        <v>1793</v>
      </c>
      <c r="T1297" s="263" t="s">
        <v>5400</v>
      </c>
      <c r="U1297" s="53" t="s">
        <v>5401</v>
      </c>
      <c r="V1297" s="53" t="s">
        <v>70</v>
      </c>
      <c r="W1297" s="53" t="s">
        <v>71</v>
      </c>
      <c r="X1297" s="5" t="str">
        <f t="shared" si="175"/>
        <v>police/sheriff
other</v>
      </c>
      <c r="Y1297" s="53" t="s">
        <v>70</v>
      </c>
      <c r="Z1297" s="4" t="s">
        <v>42</v>
      </c>
      <c r="AA1297" s="5" t="str">
        <f t="shared" si="176"/>
        <v>police/sheriff
suspension/denial of access to space</v>
      </c>
      <c r="AB1297" s="53"/>
      <c r="AC1297" s="53"/>
      <c r="AD1297" s="5" t="str">
        <f t="shared" si="177"/>
        <v>
</v>
      </c>
      <c r="AE1297" s="53"/>
      <c r="AF1297" s="53"/>
      <c r="AG1297" s="12" t="str">
        <f t="shared" si="178"/>
        <v>
</v>
      </c>
      <c r="AH1297" s="12">
        <v>2.0</v>
      </c>
      <c r="AI1297" s="12" t="str">
        <f t="shared" si="155"/>
        <v>Vandalism</v>
      </c>
      <c r="AJ1297" s="12" t="str">
        <f t="shared" si="156"/>
        <v>vandalism</v>
      </c>
      <c r="AK1297" s="22" t="str">
        <f t="shared" si="179"/>
        <v>other, suspension/denial of access to space</v>
      </c>
      <c r="AL1297" s="23" t="str">
        <f t="shared" si="158"/>
        <v>police/sheriff, police/sheriff</v>
      </c>
      <c r="AM1297" s="1" t="str">
        <f t="shared" si="180"/>
        <v/>
      </c>
      <c r="AN1297" s="2" t="b">
        <f t="shared" si="160"/>
        <v>0</v>
      </c>
      <c r="AO1297" s="1" t="b">
        <f t="shared" si="161"/>
        <v>1</v>
      </c>
      <c r="AP1297" s="1" t="str">
        <f t="shared" si="162"/>
        <v>other</v>
      </c>
      <c r="AQ1297" s="1" t="b">
        <f t="shared" si="163"/>
        <v>0</v>
      </c>
      <c r="AR1297" s="1" t="b">
        <f t="shared" si="164"/>
        <v>0</v>
      </c>
      <c r="AS1297" s="1" t="b">
        <f t="shared" si="165"/>
        <v>0</v>
      </c>
      <c r="AT1297" s="1" t="str">
        <f t="shared" si="166"/>
        <v>None</v>
      </c>
      <c r="AU1297" s="1" t="b">
        <f t="shared" si="167"/>
        <v>1</v>
      </c>
      <c r="AV1297" s="1" t="b">
        <f t="shared" si="168"/>
        <v>1</v>
      </c>
      <c r="AW1297" s="1" t="str">
        <f t="shared" si="169"/>
        <v>police/sheriff</v>
      </c>
      <c r="AX1297" s="1" t="b">
        <f t="shared" si="170"/>
        <v>0</v>
      </c>
      <c r="AY1297" s="1" t="b">
        <f t="shared" si="171"/>
        <v>0</v>
      </c>
      <c r="AZ1297" s="1" t="b">
        <f t="shared" si="172"/>
        <v>0</v>
      </c>
      <c r="BA1297" s="1" t="b">
        <f t="shared" si="173"/>
        <v>0</v>
      </c>
      <c r="BB1297" s="1" t="b">
        <f t="shared" si="174"/>
        <v>1</v>
      </c>
    </row>
    <row r="1298">
      <c r="A1298" s="59" t="s">
        <v>4963</v>
      </c>
      <c r="B1298" s="52">
        <v>43661.0</v>
      </c>
      <c r="C1298" s="53" t="s">
        <v>4384</v>
      </c>
      <c r="D1298" s="54" t="s">
        <v>333</v>
      </c>
      <c r="E1298" s="54" t="s">
        <v>53</v>
      </c>
      <c r="F1298" s="18" t="s">
        <v>4964</v>
      </c>
      <c r="G1298" s="6" t="s">
        <v>55</v>
      </c>
      <c r="H1298" s="6"/>
      <c r="I1298" s="56"/>
      <c r="J1298" s="27"/>
      <c r="K1298" s="19" t="s">
        <v>83</v>
      </c>
      <c r="L1298" s="3" t="s">
        <v>59</v>
      </c>
      <c r="M1298" s="54" t="s">
        <v>1325</v>
      </c>
      <c r="N1298" s="54" t="s">
        <v>5237</v>
      </c>
      <c r="O1298" s="10" t="s">
        <v>62</v>
      </c>
      <c r="P1298" s="350"/>
      <c r="Q1298" s="4" t="s">
        <v>64</v>
      </c>
      <c r="R1298" s="3"/>
      <c r="S1298" s="4" t="s">
        <v>4010</v>
      </c>
      <c r="T1298" s="46" t="s">
        <v>5402</v>
      </c>
      <c r="U1298" s="53"/>
      <c r="V1298" s="53" t="s">
        <v>70</v>
      </c>
      <c r="W1298" s="53" t="s">
        <v>111</v>
      </c>
      <c r="X1298" s="5" t="str">
        <f t="shared" si="175"/>
        <v>police/sheriff
letters/statements</v>
      </c>
      <c r="Y1298" s="53" t="s">
        <v>109</v>
      </c>
      <c r="Z1298" s="53" t="s">
        <v>111</v>
      </c>
      <c r="AA1298" s="5" t="str">
        <f t="shared" si="176"/>
        <v>mayor/council member
letters/statements</v>
      </c>
      <c r="AB1298" s="53" t="s">
        <v>380</v>
      </c>
      <c r="AC1298" s="53" t="s">
        <v>111</v>
      </c>
      <c r="AD1298" s="5" t="str">
        <f t="shared" si="177"/>
        <v>representative/senator
letters/statements</v>
      </c>
      <c r="AE1298" s="53"/>
      <c r="AF1298" s="53"/>
      <c r="AG1298" s="12" t="str">
        <f t="shared" si="178"/>
        <v>
</v>
      </c>
      <c r="AH1298" s="12">
        <v>3.0</v>
      </c>
      <c r="AI1298" s="12" t="str">
        <f t="shared" si="155"/>
        <v>Incident</v>
      </c>
      <c r="AJ1298" s="12" t="str">
        <f t="shared" si="156"/>
        <v>graffiti</v>
      </c>
      <c r="AK1298" s="22" t="str">
        <f t="shared" si="179"/>
        <v>letters/statements, letters/statements, letters/statements</v>
      </c>
      <c r="AL1298" s="23" t="str">
        <f t="shared" si="158"/>
        <v>police/sheriff, mayor/council member, representative/senator</v>
      </c>
      <c r="AM1298" s="1" t="str">
        <f t="shared" si="180"/>
        <v>Black American Community</v>
      </c>
      <c r="AN1298" s="2" t="b">
        <f t="shared" si="160"/>
        <v>0</v>
      </c>
      <c r="AO1298" s="1" t="b">
        <f t="shared" si="161"/>
        <v>1</v>
      </c>
      <c r="AP1298" s="1" t="str">
        <f t="shared" si="162"/>
        <v>letters/statements</v>
      </c>
      <c r="AQ1298" s="1" t="b">
        <f t="shared" si="163"/>
        <v>0</v>
      </c>
      <c r="AR1298" s="1" t="b">
        <f t="shared" si="164"/>
        <v>1</v>
      </c>
      <c r="AS1298" s="1" t="b">
        <f t="shared" si="165"/>
        <v>0</v>
      </c>
      <c r="AT1298" s="1" t="str">
        <f t="shared" si="166"/>
        <v>None</v>
      </c>
      <c r="AU1298" s="1" t="b">
        <f t="shared" si="167"/>
        <v>0</v>
      </c>
      <c r="AV1298" s="1" t="b">
        <f t="shared" si="168"/>
        <v>0</v>
      </c>
      <c r="AW1298" s="1" t="str">
        <f t="shared" si="169"/>
        <v>None</v>
      </c>
      <c r="AX1298" s="1" t="b">
        <f t="shared" si="170"/>
        <v>0</v>
      </c>
      <c r="AY1298" s="1" t="b">
        <f t="shared" si="171"/>
        <v>0</v>
      </c>
      <c r="AZ1298" s="1" t="b">
        <f t="shared" si="172"/>
        <v>0</v>
      </c>
      <c r="BA1298" s="1" t="b">
        <f t="shared" si="173"/>
        <v>0</v>
      </c>
      <c r="BB1298" s="1" t="b">
        <f t="shared" si="174"/>
        <v>1</v>
      </c>
    </row>
    <row r="1299">
      <c r="A1299" s="51" t="s">
        <v>5403</v>
      </c>
      <c r="B1299" s="52">
        <v>43661.0</v>
      </c>
      <c r="C1299" s="53" t="s">
        <v>5404</v>
      </c>
      <c r="D1299" s="54" t="s">
        <v>1036</v>
      </c>
      <c r="E1299" s="3" t="s">
        <v>53</v>
      </c>
      <c r="F1299" s="18" t="s">
        <v>54</v>
      </c>
      <c r="G1299" s="6" t="s">
        <v>5405</v>
      </c>
      <c r="H1299" s="6"/>
      <c r="I1299" s="56"/>
      <c r="J1299" s="27"/>
      <c r="K1299" s="19" t="s">
        <v>83</v>
      </c>
      <c r="L1299" s="3" t="s">
        <v>59</v>
      </c>
      <c r="M1299" s="54" t="s">
        <v>5406</v>
      </c>
      <c r="N1299" s="54" t="s">
        <v>5237</v>
      </c>
      <c r="O1299" s="3" t="s">
        <v>85</v>
      </c>
      <c r="P1299" s="359" t="s">
        <v>5407</v>
      </c>
      <c r="Q1299" s="53" t="s">
        <v>134</v>
      </c>
      <c r="R1299" s="21"/>
      <c r="S1299" s="56"/>
      <c r="T1299" s="46" t="s">
        <v>5408</v>
      </c>
      <c r="U1299" s="4" t="s">
        <v>5409</v>
      </c>
      <c r="V1299" s="53" t="s">
        <v>70</v>
      </c>
      <c r="W1299" s="53" t="s">
        <v>71</v>
      </c>
      <c r="X1299" s="5" t="str">
        <f t="shared" si="175"/>
        <v>police/sheriff
other</v>
      </c>
      <c r="Y1299" s="53" t="s">
        <v>164</v>
      </c>
      <c r="Z1299" s="53" t="s">
        <v>92</v>
      </c>
      <c r="AA1299" s="5" t="str">
        <f t="shared" si="176"/>
        <v>business owner
gathering/protest/vigil/demonstration</v>
      </c>
      <c r="AB1299" s="53" t="s">
        <v>68</v>
      </c>
      <c r="AC1299" s="53" t="s">
        <v>69</v>
      </c>
      <c r="AD1299" s="5" t="str">
        <f t="shared" si="177"/>
        <v>community members
clean up/cover up</v>
      </c>
      <c r="AE1299" s="53"/>
      <c r="AF1299" s="53"/>
      <c r="AG1299" s="12" t="str">
        <f t="shared" si="178"/>
        <v>
</v>
      </c>
      <c r="AH1299" s="12">
        <v>3.0</v>
      </c>
      <c r="AI1299" s="12" t="str">
        <f t="shared" si="155"/>
        <v>Vandalism</v>
      </c>
      <c r="AJ1299" s="12" t="str">
        <f t="shared" si="156"/>
        <v>vandalism</v>
      </c>
      <c r="AK1299" s="22" t="str">
        <f t="shared" si="179"/>
        <v>other, gathering/protest/vigil/demonstration, clean up/cover up</v>
      </c>
      <c r="AL1299" s="23" t="str">
        <f t="shared" si="158"/>
        <v>police/sheriff, business owner, community members</v>
      </c>
      <c r="AM1299" s="1" t="str">
        <f t="shared" si="180"/>
        <v>Jewish Community</v>
      </c>
      <c r="AN1299" s="2" t="b">
        <f t="shared" si="160"/>
        <v>0</v>
      </c>
      <c r="AO1299" s="1" t="b">
        <f t="shared" si="161"/>
        <v>1</v>
      </c>
      <c r="AP1299" s="1" t="str">
        <f t="shared" si="162"/>
        <v>other</v>
      </c>
      <c r="AQ1299" s="1" t="b">
        <f t="shared" si="163"/>
        <v>0</v>
      </c>
      <c r="AR1299" s="1" t="b">
        <f t="shared" si="164"/>
        <v>0</v>
      </c>
      <c r="AS1299" s="1" t="b">
        <f t="shared" si="165"/>
        <v>1</v>
      </c>
      <c r="AT1299" s="1" t="str">
        <f t="shared" si="166"/>
        <v>community members</v>
      </c>
      <c r="AU1299" s="1" t="b">
        <f t="shared" si="167"/>
        <v>0</v>
      </c>
      <c r="AV1299" s="1" t="b">
        <f t="shared" si="168"/>
        <v>1</v>
      </c>
      <c r="AW1299" s="1" t="str">
        <f t="shared" si="169"/>
        <v>police/sheriff</v>
      </c>
      <c r="AX1299" s="1" t="b">
        <f t="shared" si="170"/>
        <v>0</v>
      </c>
      <c r="AY1299" s="1" t="b">
        <f t="shared" si="171"/>
        <v>1</v>
      </c>
      <c r="AZ1299" s="1" t="b">
        <f t="shared" si="172"/>
        <v>0</v>
      </c>
      <c r="BA1299" s="1" t="b">
        <f t="shared" si="173"/>
        <v>1</v>
      </c>
      <c r="BB1299" s="1" t="b">
        <f t="shared" si="174"/>
        <v>1</v>
      </c>
    </row>
    <row r="1300">
      <c r="A1300" s="16" t="s">
        <v>5410</v>
      </c>
      <c r="B1300" s="52">
        <v>43672.0</v>
      </c>
      <c r="C1300" s="53" t="s">
        <v>5411</v>
      </c>
      <c r="D1300" s="54" t="s">
        <v>477</v>
      </c>
      <c r="E1300" s="3" t="s">
        <v>53</v>
      </c>
      <c r="F1300" s="18" t="s">
        <v>54</v>
      </c>
      <c r="G1300" s="6" t="s">
        <v>55</v>
      </c>
      <c r="H1300" s="6"/>
      <c r="I1300" s="3" t="s">
        <v>5412</v>
      </c>
      <c r="J1300" s="27" t="s">
        <v>185</v>
      </c>
      <c r="K1300" s="19" t="s">
        <v>625</v>
      </c>
      <c r="L1300" s="3" t="s">
        <v>59</v>
      </c>
      <c r="M1300" s="54" t="s">
        <v>1325</v>
      </c>
      <c r="N1300" s="54" t="s">
        <v>5237</v>
      </c>
      <c r="O1300" s="10" t="s">
        <v>62</v>
      </c>
      <c r="P1300" s="53"/>
      <c r="Q1300" s="4" t="s">
        <v>64</v>
      </c>
      <c r="R1300" s="3" t="s">
        <v>134</v>
      </c>
      <c r="S1300" s="56"/>
      <c r="T1300" s="263" t="s">
        <v>5413</v>
      </c>
      <c r="U1300" s="53"/>
      <c r="V1300" s="53" t="s">
        <v>70</v>
      </c>
      <c r="W1300" s="53" t="s">
        <v>71</v>
      </c>
      <c r="X1300" s="5" t="str">
        <f t="shared" si="175"/>
        <v>police/sheriff
other</v>
      </c>
      <c r="Y1300" s="53" t="s">
        <v>163</v>
      </c>
      <c r="Z1300" s="53" t="s">
        <v>111</v>
      </c>
      <c r="AA1300" s="5" t="str">
        <f t="shared" si="176"/>
        <v>religious leaders
letters/statements</v>
      </c>
      <c r="AB1300" s="4" t="s">
        <v>164</v>
      </c>
      <c r="AC1300" s="4" t="s">
        <v>111</v>
      </c>
      <c r="AD1300" s="5" t="str">
        <f t="shared" si="177"/>
        <v>business owner
letters/statements</v>
      </c>
      <c r="AE1300" s="53"/>
      <c r="AF1300" s="53"/>
      <c r="AG1300" s="12" t="str">
        <f t="shared" si="178"/>
        <v>
</v>
      </c>
      <c r="AH1300" s="12">
        <v>3.0</v>
      </c>
      <c r="AI1300" s="12" t="str">
        <f t="shared" si="155"/>
        <v>Vandalism</v>
      </c>
      <c r="AJ1300" s="12" t="str">
        <f t="shared" si="156"/>
        <v>vandalism</v>
      </c>
      <c r="AK1300" s="22" t="str">
        <f t="shared" si="179"/>
        <v>other, letters/statements, letters/statements</v>
      </c>
      <c r="AL1300" s="23" t="str">
        <f t="shared" si="158"/>
        <v>police/sheriff, religious leaders, business owner</v>
      </c>
      <c r="AM1300" s="1" t="str">
        <f t="shared" si="180"/>
        <v>Black American Community, Jewish Community</v>
      </c>
      <c r="AN1300" s="2" t="b">
        <f t="shared" si="160"/>
        <v>1</v>
      </c>
      <c r="AO1300" s="1" t="b">
        <f t="shared" si="161"/>
        <v>1</v>
      </c>
      <c r="AP1300" s="1" t="str">
        <f t="shared" si="162"/>
        <v>other</v>
      </c>
      <c r="AQ1300" s="1" t="b">
        <f t="shared" si="163"/>
        <v>1</v>
      </c>
      <c r="AR1300" s="1" t="b">
        <f t="shared" si="164"/>
        <v>1</v>
      </c>
      <c r="AS1300" s="1" t="b">
        <f t="shared" si="165"/>
        <v>0</v>
      </c>
      <c r="AT1300" s="1" t="str">
        <f t="shared" si="166"/>
        <v>None</v>
      </c>
      <c r="AU1300" s="1" t="b">
        <f t="shared" si="167"/>
        <v>0</v>
      </c>
      <c r="AV1300" s="1" t="b">
        <f t="shared" si="168"/>
        <v>1</v>
      </c>
      <c r="AW1300" s="1" t="str">
        <f t="shared" si="169"/>
        <v>police/sheriff</v>
      </c>
      <c r="AX1300" s="1" t="b">
        <f t="shared" si="170"/>
        <v>0</v>
      </c>
      <c r="AY1300" s="1" t="b">
        <f t="shared" si="171"/>
        <v>0</v>
      </c>
      <c r="AZ1300" s="1" t="b">
        <f t="shared" si="172"/>
        <v>0</v>
      </c>
      <c r="BA1300" s="1" t="b">
        <f t="shared" si="173"/>
        <v>0</v>
      </c>
      <c r="BB1300" s="1" t="b">
        <f t="shared" si="174"/>
        <v>1</v>
      </c>
    </row>
    <row r="1301">
      <c r="A1301" s="51" t="s">
        <v>5414</v>
      </c>
      <c r="B1301" s="52">
        <v>43701.0</v>
      </c>
      <c r="C1301" s="53" t="s">
        <v>1537</v>
      </c>
      <c r="D1301" s="54" t="s">
        <v>898</v>
      </c>
      <c r="E1301" s="54" t="s">
        <v>53</v>
      </c>
      <c r="F1301" s="6" t="s">
        <v>881</v>
      </c>
      <c r="G1301" s="18"/>
      <c r="H1301" s="18"/>
      <c r="I1301" s="54"/>
      <c r="J1301" s="27"/>
      <c r="K1301" s="19" t="s">
        <v>83</v>
      </c>
      <c r="L1301" s="3" t="s">
        <v>59</v>
      </c>
      <c r="M1301" s="54" t="s">
        <v>5309</v>
      </c>
      <c r="N1301" s="54" t="s">
        <v>5237</v>
      </c>
      <c r="O1301" s="10" t="s">
        <v>62</v>
      </c>
      <c r="P1301" s="53"/>
      <c r="Q1301" s="53" t="s">
        <v>134</v>
      </c>
      <c r="R1301" s="3"/>
      <c r="S1301" s="56"/>
      <c r="T1301" s="182" t="s">
        <v>5415</v>
      </c>
      <c r="U1301" s="53" t="s">
        <v>5416</v>
      </c>
      <c r="V1301" s="53" t="s">
        <v>164</v>
      </c>
      <c r="W1301" s="53" t="s">
        <v>69</v>
      </c>
      <c r="X1301" s="5" t="str">
        <f t="shared" si="175"/>
        <v>business owner
clean up/cover up</v>
      </c>
      <c r="Y1301" s="53" t="s">
        <v>70</v>
      </c>
      <c r="Z1301" s="53" t="s">
        <v>71</v>
      </c>
      <c r="AA1301" s="5" t="str">
        <f t="shared" si="176"/>
        <v>police/sheriff
other</v>
      </c>
      <c r="AB1301" s="53" t="s">
        <v>163</v>
      </c>
      <c r="AC1301" s="53" t="s">
        <v>111</v>
      </c>
      <c r="AD1301" s="5" t="str">
        <f t="shared" si="177"/>
        <v>religious leaders
letters/statements</v>
      </c>
      <c r="AE1301" s="53"/>
      <c r="AF1301" s="53"/>
      <c r="AG1301" s="12" t="str">
        <f t="shared" si="178"/>
        <v>
</v>
      </c>
      <c r="AH1301" s="12">
        <v>3.0</v>
      </c>
      <c r="AI1301" s="12" t="str">
        <f t="shared" si="155"/>
        <v>Symbol</v>
      </c>
      <c r="AJ1301" s="12" t="str">
        <f t="shared" si="156"/>
        <v>other</v>
      </c>
      <c r="AK1301" s="22" t="str">
        <f t="shared" si="179"/>
        <v>clean up/cover up, other, letters/statements</v>
      </c>
      <c r="AL1301" s="23" t="str">
        <f t="shared" si="158"/>
        <v>business owner, police/sheriff, religious leaders</v>
      </c>
      <c r="AM1301" s="1" t="str">
        <f t="shared" si="180"/>
        <v>Jewish Community</v>
      </c>
      <c r="AN1301" s="2" t="b">
        <f t="shared" si="160"/>
        <v>0</v>
      </c>
      <c r="AO1301" s="1" t="b">
        <f t="shared" si="161"/>
        <v>1</v>
      </c>
      <c r="AP1301" s="1" t="str">
        <f t="shared" si="162"/>
        <v>other</v>
      </c>
      <c r="AQ1301" s="1" t="b">
        <f t="shared" si="163"/>
        <v>1</v>
      </c>
      <c r="AR1301" s="1" t="b">
        <f t="shared" si="164"/>
        <v>1</v>
      </c>
      <c r="AS1301" s="1" t="b">
        <f t="shared" si="165"/>
        <v>1</v>
      </c>
      <c r="AT1301" s="1" t="str">
        <f t="shared" si="166"/>
        <v>business owner</v>
      </c>
      <c r="AU1301" s="1" t="b">
        <f t="shared" si="167"/>
        <v>0</v>
      </c>
      <c r="AV1301" s="1" t="b">
        <f t="shared" si="168"/>
        <v>1</v>
      </c>
      <c r="AW1301" s="1" t="str">
        <f t="shared" si="169"/>
        <v>police/sheriff</v>
      </c>
      <c r="AX1301" s="1" t="b">
        <f t="shared" si="170"/>
        <v>0</v>
      </c>
      <c r="AY1301" s="1" t="b">
        <f t="shared" si="171"/>
        <v>0</v>
      </c>
      <c r="AZ1301" s="1" t="b">
        <f t="shared" si="172"/>
        <v>0</v>
      </c>
      <c r="BA1301" s="1" t="b">
        <f t="shared" si="173"/>
        <v>0</v>
      </c>
      <c r="BB1301" s="1" t="b">
        <f t="shared" si="174"/>
        <v>1</v>
      </c>
    </row>
    <row r="1302">
      <c r="A1302" s="16" t="s">
        <v>5417</v>
      </c>
      <c r="B1302" s="52">
        <v>43732.0</v>
      </c>
      <c r="C1302" s="53" t="s">
        <v>5418</v>
      </c>
      <c r="D1302" s="54" t="s">
        <v>220</v>
      </c>
      <c r="E1302" s="54" t="s">
        <v>168</v>
      </c>
      <c r="F1302" s="18" t="s">
        <v>5419</v>
      </c>
      <c r="G1302" s="6" t="s">
        <v>157</v>
      </c>
      <c r="H1302" s="6" t="s">
        <v>672</v>
      </c>
      <c r="I1302" s="54" t="s">
        <v>5420</v>
      </c>
      <c r="J1302" s="14"/>
      <c r="K1302" s="19" t="s">
        <v>132</v>
      </c>
      <c r="L1302" s="3" t="s">
        <v>59</v>
      </c>
      <c r="M1302" s="54" t="s">
        <v>5309</v>
      </c>
      <c r="N1302" s="54" t="s">
        <v>5237</v>
      </c>
      <c r="O1302" s="3" t="s">
        <v>275</v>
      </c>
      <c r="P1302" s="53"/>
      <c r="Q1302" s="4" t="s">
        <v>134</v>
      </c>
      <c r="R1302" s="56"/>
      <c r="S1302" s="56"/>
      <c r="T1302" s="182" t="s">
        <v>5421</v>
      </c>
      <c r="U1302" s="53"/>
      <c r="V1302" s="53" t="s">
        <v>164</v>
      </c>
      <c r="W1302" s="53" t="s">
        <v>71</v>
      </c>
      <c r="X1302" s="5" t="str">
        <f t="shared" si="175"/>
        <v>business owner
other</v>
      </c>
      <c r="Y1302" s="53" t="s">
        <v>109</v>
      </c>
      <c r="Z1302" s="53" t="s">
        <v>111</v>
      </c>
      <c r="AA1302" s="5" t="str">
        <f t="shared" si="176"/>
        <v>mayor/council member
letters/statements</v>
      </c>
      <c r="AB1302" s="53"/>
      <c r="AC1302" s="53"/>
      <c r="AD1302" s="5" t="str">
        <f t="shared" si="177"/>
        <v>
</v>
      </c>
      <c r="AE1302" s="53"/>
      <c r="AF1302" s="53"/>
      <c r="AG1302" s="12" t="str">
        <f t="shared" si="178"/>
        <v>
</v>
      </c>
      <c r="AH1302" s="12">
        <v>2.0</v>
      </c>
      <c r="AI1302" s="12" t="str">
        <f t="shared" si="155"/>
        <v>Other</v>
      </c>
      <c r="AJ1302" s="12" t="str">
        <f t="shared" si="156"/>
        <v>graffiti</v>
      </c>
      <c r="AK1302" s="22" t="str">
        <f t="shared" si="179"/>
        <v>other, letters/statements</v>
      </c>
      <c r="AL1302" s="23" t="str">
        <f t="shared" si="158"/>
        <v>business owner, mayor/council member</v>
      </c>
      <c r="AM1302" s="1" t="str">
        <f t="shared" si="180"/>
        <v>Jewish Community</v>
      </c>
      <c r="AN1302" s="2" t="b">
        <f t="shared" si="160"/>
        <v>0</v>
      </c>
      <c r="AO1302" s="1" t="b">
        <f t="shared" si="161"/>
        <v>0</v>
      </c>
      <c r="AP1302" s="1" t="str">
        <f t="shared" si="162"/>
        <v>no involvement</v>
      </c>
      <c r="AQ1302" s="1" t="b">
        <f t="shared" si="163"/>
        <v>0</v>
      </c>
      <c r="AR1302" s="1" t="b">
        <f t="shared" si="164"/>
        <v>1</v>
      </c>
      <c r="AS1302" s="1" t="b">
        <f t="shared" si="165"/>
        <v>0</v>
      </c>
      <c r="AT1302" s="1" t="str">
        <f t="shared" si="166"/>
        <v>None</v>
      </c>
      <c r="AU1302" s="1" t="b">
        <f t="shared" si="167"/>
        <v>0</v>
      </c>
      <c r="AV1302" s="1" t="b">
        <f t="shared" si="168"/>
        <v>1</v>
      </c>
      <c r="AW1302" s="1" t="str">
        <f t="shared" si="169"/>
        <v>business owner</v>
      </c>
      <c r="AX1302" s="1" t="b">
        <f t="shared" si="170"/>
        <v>0</v>
      </c>
      <c r="AY1302" s="1" t="b">
        <f t="shared" si="171"/>
        <v>0</v>
      </c>
      <c r="AZ1302" s="1" t="b">
        <f t="shared" si="172"/>
        <v>0</v>
      </c>
      <c r="BA1302" s="1" t="b">
        <f t="shared" si="173"/>
        <v>0</v>
      </c>
      <c r="BB1302" s="1" t="b">
        <f t="shared" si="174"/>
        <v>0</v>
      </c>
    </row>
    <row r="1303">
      <c r="A1303" s="360" t="s">
        <v>5422</v>
      </c>
      <c r="B1303" s="17">
        <v>43740.0</v>
      </c>
      <c r="C1303" s="4" t="s">
        <v>5423</v>
      </c>
      <c r="D1303" s="3" t="s">
        <v>333</v>
      </c>
      <c r="E1303" s="3" t="s">
        <v>53</v>
      </c>
      <c r="F1303" s="18" t="s">
        <v>55</v>
      </c>
      <c r="G1303" s="6" t="s">
        <v>54</v>
      </c>
      <c r="H1303" s="6"/>
      <c r="I1303" s="3" t="s">
        <v>5424</v>
      </c>
      <c r="J1303" s="14"/>
      <c r="K1303" s="19" t="s">
        <v>83</v>
      </c>
      <c r="L1303" s="3" t="s">
        <v>59</v>
      </c>
      <c r="M1303" s="3" t="s">
        <v>5425</v>
      </c>
      <c r="N1303" s="3" t="s">
        <v>5237</v>
      </c>
      <c r="O1303" s="3" t="s">
        <v>468</v>
      </c>
      <c r="P1303" s="53"/>
      <c r="Q1303" s="53"/>
      <c r="R1303" s="56"/>
      <c r="S1303" s="161" t="s">
        <v>88</v>
      </c>
      <c r="T1303" s="361" t="s">
        <v>5426</v>
      </c>
      <c r="U1303" s="4"/>
      <c r="V1303" s="4" t="s">
        <v>70</v>
      </c>
      <c r="W1303" s="4" t="s">
        <v>42</v>
      </c>
      <c r="X1303" s="5" t="str">
        <f t="shared" si="175"/>
        <v>police/sheriff
suspension/denial of access to space</v>
      </c>
      <c r="Y1303" s="53"/>
      <c r="Z1303" s="53"/>
      <c r="AA1303" s="5" t="str">
        <f t="shared" si="176"/>
        <v>
</v>
      </c>
      <c r="AB1303" s="53"/>
      <c r="AC1303" s="53"/>
      <c r="AD1303" s="5" t="str">
        <f t="shared" si="177"/>
        <v>
</v>
      </c>
      <c r="AE1303" s="53"/>
      <c r="AF1303" s="53"/>
      <c r="AG1303" s="12" t="str">
        <f t="shared" si="178"/>
        <v>
</v>
      </c>
      <c r="AH1303" s="12">
        <v>1.0</v>
      </c>
      <c r="AI1303" s="12" t="str">
        <f t="shared" si="155"/>
        <v>Graffiti</v>
      </c>
      <c r="AJ1303" s="12" t="str">
        <f t="shared" si="156"/>
        <v>vandalism</v>
      </c>
      <c r="AK1303" s="22" t="str">
        <f t="shared" si="179"/>
        <v>suspension/denial of access to space</v>
      </c>
      <c r="AL1303" s="23" t="str">
        <f t="shared" si="158"/>
        <v>suspension/denial of access to space</v>
      </c>
      <c r="AM1303" s="1" t="str">
        <f t="shared" si="180"/>
        <v/>
      </c>
      <c r="AN1303" s="2" t="b">
        <f t="shared" si="160"/>
        <v>0</v>
      </c>
      <c r="AO1303" s="1" t="b">
        <f t="shared" si="161"/>
        <v>1</v>
      </c>
      <c r="AP1303" s="1" t="str">
        <f t="shared" si="162"/>
        <v>suspension/denial of access to space</v>
      </c>
      <c r="AQ1303" s="1" t="b">
        <f t="shared" si="163"/>
        <v>0</v>
      </c>
      <c r="AR1303" s="1" t="b">
        <f t="shared" si="164"/>
        <v>0</v>
      </c>
      <c r="AS1303" s="1" t="b">
        <f t="shared" si="165"/>
        <v>0</v>
      </c>
      <c r="AT1303" s="1" t="str">
        <f t="shared" si="166"/>
        <v>None</v>
      </c>
      <c r="AU1303" s="1" t="b">
        <f t="shared" si="167"/>
        <v>1</v>
      </c>
      <c r="AV1303" s="1" t="b">
        <f t="shared" si="168"/>
        <v>0</v>
      </c>
      <c r="AW1303" s="1" t="str">
        <f t="shared" si="169"/>
        <v>None</v>
      </c>
      <c r="AX1303" s="1" t="b">
        <f t="shared" si="170"/>
        <v>0</v>
      </c>
      <c r="AY1303" s="1" t="b">
        <f t="shared" si="171"/>
        <v>0</v>
      </c>
      <c r="AZ1303" s="1" t="b">
        <f t="shared" si="172"/>
        <v>0</v>
      </c>
      <c r="BA1303" s="1" t="b">
        <f t="shared" si="173"/>
        <v>0</v>
      </c>
      <c r="BB1303" s="1" t="b">
        <f t="shared" si="174"/>
        <v>1</v>
      </c>
    </row>
    <row r="1304">
      <c r="A1304" s="59" t="s">
        <v>2376</v>
      </c>
      <c r="B1304" s="17">
        <v>43748.0</v>
      </c>
      <c r="C1304" s="4" t="s">
        <v>2494</v>
      </c>
      <c r="D1304" s="54" t="s">
        <v>74</v>
      </c>
      <c r="E1304" s="55" t="s">
        <v>53</v>
      </c>
      <c r="F1304" s="18" t="s">
        <v>54</v>
      </c>
      <c r="G1304" s="6"/>
      <c r="H1304" s="6"/>
      <c r="I1304" s="54"/>
      <c r="J1304" s="14" t="s">
        <v>57</v>
      </c>
      <c r="K1304" s="19" t="s">
        <v>83</v>
      </c>
      <c r="L1304" s="3" t="s">
        <v>59</v>
      </c>
      <c r="M1304" s="54" t="s">
        <v>5427</v>
      </c>
      <c r="N1304" s="54" t="s">
        <v>5237</v>
      </c>
      <c r="O1304" s="3" t="s">
        <v>909</v>
      </c>
      <c r="P1304" s="53"/>
      <c r="Q1304" s="173" t="s">
        <v>134</v>
      </c>
      <c r="R1304" s="21"/>
      <c r="S1304" s="56"/>
      <c r="T1304" s="242" t="s">
        <v>5428</v>
      </c>
      <c r="U1304" s="53"/>
      <c r="V1304" s="4" t="s">
        <v>70</v>
      </c>
      <c r="W1304" s="4" t="s">
        <v>71</v>
      </c>
      <c r="X1304" s="5" t="str">
        <f t="shared" si="175"/>
        <v>police/sheriff
other</v>
      </c>
      <c r="Y1304" s="4" t="s">
        <v>380</v>
      </c>
      <c r="Z1304" s="4" t="s">
        <v>71</v>
      </c>
      <c r="AA1304" s="5" t="str">
        <f t="shared" si="176"/>
        <v>representative/senator
other</v>
      </c>
      <c r="AB1304" s="53"/>
      <c r="AC1304" s="53"/>
      <c r="AD1304" s="5" t="str">
        <f t="shared" si="177"/>
        <v>
</v>
      </c>
      <c r="AE1304" s="53"/>
      <c r="AF1304" s="53"/>
      <c r="AG1304" s="12" t="str">
        <f t="shared" si="178"/>
        <v>
</v>
      </c>
      <c r="AH1304" s="12">
        <v>2.0</v>
      </c>
      <c r="AI1304" s="12" t="str">
        <f t="shared" si="155"/>
        <v>Vandalism</v>
      </c>
      <c r="AJ1304" s="12" t="str">
        <f t="shared" si="156"/>
        <v>vandalism</v>
      </c>
      <c r="AK1304" s="22" t="str">
        <f t="shared" si="179"/>
        <v>other, other</v>
      </c>
      <c r="AL1304" s="39" t="str">
        <f t="shared" si="158"/>
        <v>police/sheriff, representative/senator</v>
      </c>
      <c r="AM1304" s="1" t="str">
        <f t="shared" si="180"/>
        <v>Jewish Community</v>
      </c>
      <c r="AN1304" s="2" t="b">
        <f t="shared" si="160"/>
        <v>0</v>
      </c>
      <c r="AO1304" s="1" t="b">
        <f t="shared" si="161"/>
        <v>1</v>
      </c>
      <c r="AP1304" s="1" t="str">
        <f t="shared" si="162"/>
        <v>other</v>
      </c>
      <c r="AQ1304" s="1" t="b">
        <f t="shared" si="163"/>
        <v>0</v>
      </c>
      <c r="AR1304" s="1" t="b">
        <f t="shared" si="164"/>
        <v>0</v>
      </c>
      <c r="AS1304" s="1" t="b">
        <f t="shared" si="165"/>
        <v>0</v>
      </c>
      <c r="AT1304" s="1" t="str">
        <f t="shared" si="166"/>
        <v>None</v>
      </c>
      <c r="AU1304" s="1" t="b">
        <f t="shared" si="167"/>
        <v>0</v>
      </c>
      <c r="AV1304" s="1" t="b">
        <f t="shared" si="168"/>
        <v>1</v>
      </c>
      <c r="AW1304" s="1" t="str">
        <f t="shared" si="169"/>
        <v>police/sheriff</v>
      </c>
      <c r="AX1304" s="1" t="b">
        <f t="shared" si="170"/>
        <v>0</v>
      </c>
      <c r="AY1304" s="1" t="b">
        <f t="shared" si="171"/>
        <v>0</v>
      </c>
      <c r="AZ1304" s="1" t="b">
        <f t="shared" si="172"/>
        <v>0</v>
      </c>
      <c r="BA1304" s="1" t="b">
        <f t="shared" si="173"/>
        <v>0</v>
      </c>
      <c r="BB1304" s="1" t="b">
        <f t="shared" si="174"/>
        <v>1</v>
      </c>
    </row>
    <row r="1305">
      <c r="A1305" s="62" t="s">
        <v>5429</v>
      </c>
      <c r="B1305" s="17">
        <v>43756.0</v>
      </c>
      <c r="C1305" s="4" t="s">
        <v>1016</v>
      </c>
      <c r="D1305" s="3" t="s">
        <v>795</v>
      </c>
      <c r="E1305" s="3" t="s">
        <v>53</v>
      </c>
      <c r="F1305" s="18" t="s">
        <v>54</v>
      </c>
      <c r="G1305" s="6"/>
      <c r="H1305" s="6"/>
      <c r="I1305" s="3"/>
      <c r="J1305" s="14"/>
      <c r="K1305" s="19" t="s">
        <v>83</v>
      </c>
      <c r="L1305" s="3" t="s">
        <v>59</v>
      </c>
      <c r="M1305" s="3" t="s">
        <v>1325</v>
      </c>
      <c r="N1305" s="3" t="s">
        <v>5237</v>
      </c>
      <c r="O1305" s="3" t="s">
        <v>468</v>
      </c>
      <c r="P1305" s="4"/>
      <c r="Q1305" s="4"/>
      <c r="R1305" s="161"/>
      <c r="S1305" s="56"/>
      <c r="T1305" s="65" t="s">
        <v>5430</v>
      </c>
      <c r="U1305" s="4"/>
      <c r="V1305" s="4" t="s">
        <v>70</v>
      </c>
      <c r="W1305" s="4" t="s">
        <v>71</v>
      </c>
      <c r="X1305" s="5" t="str">
        <f t="shared" si="175"/>
        <v>police/sheriff
other</v>
      </c>
      <c r="Y1305" s="4" t="s">
        <v>164</v>
      </c>
      <c r="Z1305" s="4" t="s">
        <v>69</v>
      </c>
      <c r="AA1305" s="5" t="str">
        <f t="shared" si="176"/>
        <v>business owner
clean up/cover up</v>
      </c>
      <c r="AB1305" s="53"/>
      <c r="AC1305" s="53"/>
      <c r="AD1305" s="5" t="str">
        <f t="shared" si="177"/>
        <v>
</v>
      </c>
      <c r="AE1305" s="53"/>
      <c r="AF1305" s="53"/>
      <c r="AG1305" s="12" t="str">
        <f t="shared" si="178"/>
        <v>
</v>
      </c>
      <c r="AH1305" s="12">
        <v>2.0</v>
      </c>
      <c r="AI1305" s="12" t="str">
        <f t="shared" si="155"/>
        <v>Vandalism</v>
      </c>
      <c r="AJ1305" s="12" t="str">
        <f t="shared" si="156"/>
        <v>vandalism</v>
      </c>
      <c r="AK1305" s="22" t="str">
        <f t="shared" si="179"/>
        <v>other, clean up/cover up</v>
      </c>
      <c r="AL1305" s="23" t="str">
        <f t="shared" si="158"/>
        <v>police/sheriff, business owner</v>
      </c>
      <c r="AM1305" s="1" t="str">
        <f t="shared" si="180"/>
        <v/>
      </c>
      <c r="AN1305" s="2" t="b">
        <f t="shared" si="160"/>
        <v>0</v>
      </c>
      <c r="AO1305" s="1" t="b">
        <f t="shared" si="161"/>
        <v>1</v>
      </c>
      <c r="AP1305" s="1" t="str">
        <f t="shared" si="162"/>
        <v>other</v>
      </c>
      <c r="AQ1305" s="1" t="b">
        <f t="shared" si="163"/>
        <v>0</v>
      </c>
      <c r="AR1305" s="1" t="b">
        <f t="shared" si="164"/>
        <v>0</v>
      </c>
      <c r="AS1305" s="1" t="b">
        <f t="shared" si="165"/>
        <v>1</v>
      </c>
      <c r="AT1305" s="1" t="str">
        <f t="shared" si="166"/>
        <v>business owner</v>
      </c>
      <c r="AU1305" s="1" t="b">
        <f t="shared" si="167"/>
        <v>0</v>
      </c>
      <c r="AV1305" s="1" t="b">
        <f t="shared" si="168"/>
        <v>1</v>
      </c>
      <c r="AW1305" s="1" t="str">
        <f t="shared" si="169"/>
        <v>police/sheriff</v>
      </c>
      <c r="AX1305" s="1" t="b">
        <f t="shared" si="170"/>
        <v>0</v>
      </c>
      <c r="AY1305" s="1" t="b">
        <f t="shared" si="171"/>
        <v>0</v>
      </c>
      <c r="AZ1305" s="1" t="b">
        <f t="shared" si="172"/>
        <v>0</v>
      </c>
      <c r="BA1305" s="1" t="b">
        <f t="shared" si="173"/>
        <v>0</v>
      </c>
      <c r="BB1305" s="1" t="b">
        <f t="shared" si="174"/>
        <v>1</v>
      </c>
    </row>
    <row r="1306">
      <c r="A1306" s="62" t="s">
        <v>5431</v>
      </c>
      <c r="B1306" s="17">
        <v>43763.0</v>
      </c>
      <c r="C1306" s="4" t="s">
        <v>5432</v>
      </c>
      <c r="D1306" s="3" t="s">
        <v>333</v>
      </c>
      <c r="E1306" s="3" t="s">
        <v>53</v>
      </c>
      <c r="F1306" s="18" t="s">
        <v>54</v>
      </c>
      <c r="G1306" s="6"/>
      <c r="H1306" s="6"/>
      <c r="I1306" s="3"/>
      <c r="J1306" s="14"/>
      <c r="K1306" s="19" t="s">
        <v>83</v>
      </c>
      <c r="L1306" s="3" t="s">
        <v>59</v>
      </c>
      <c r="M1306" s="3" t="s">
        <v>5433</v>
      </c>
      <c r="N1306" s="3" t="s">
        <v>5237</v>
      </c>
      <c r="O1306" s="3" t="s">
        <v>85</v>
      </c>
      <c r="P1306" s="269" t="s">
        <v>5434</v>
      </c>
      <c r="Q1306" s="4"/>
      <c r="R1306" s="56"/>
      <c r="S1306" s="56"/>
      <c r="T1306" s="65" t="s">
        <v>5435</v>
      </c>
      <c r="U1306" s="4"/>
      <c r="V1306" s="4" t="s">
        <v>68</v>
      </c>
      <c r="W1306" s="4" t="s">
        <v>226</v>
      </c>
      <c r="X1306" s="5" t="str">
        <f t="shared" si="175"/>
        <v>community members
victim support</v>
      </c>
      <c r="Y1306" s="53"/>
      <c r="Z1306" s="53"/>
      <c r="AA1306" s="5" t="str">
        <f t="shared" si="176"/>
        <v>
</v>
      </c>
      <c r="AB1306" s="53"/>
      <c r="AC1306" s="53"/>
      <c r="AD1306" s="5" t="str">
        <f t="shared" si="177"/>
        <v>
</v>
      </c>
      <c r="AE1306" s="53"/>
      <c r="AF1306" s="53"/>
      <c r="AG1306" s="12" t="str">
        <f t="shared" si="178"/>
        <v>
</v>
      </c>
      <c r="AH1306" s="12">
        <v>1.0</v>
      </c>
      <c r="AI1306" s="12" t="str">
        <f t="shared" si="155"/>
        <v>Vandalism</v>
      </c>
      <c r="AJ1306" s="12" t="str">
        <f t="shared" si="156"/>
        <v>vandalism</v>
      </c>
      <c r="AK1306" s="22" t="str">
        <f t="shared" si="179"/>
        <v>victim support</v>
      </c>
      <c r="AL1306" s="23" t="str">
        <f t="shared" si="158"/>
        <v>victim support</v>
      </c>
      <c r="AM1306" s="1" t="str">
        <f t="shared" si="180"/>
        <v/>
      </c>
      <c r="AN1306" s="2" t="b">
        <f t="shared" si="160"/>
        <v>0</v>
      </c>
      <c r="AO1306" s="1" t="b">
        <f t="shared" si="161"/>
        <v>0</v>
      </c>
      <c r="AP1306" s="1" t="str">
        <f t="shared" si="162"/>
        <v>no involvement</v>
      </c>
      <c r="AQ1306" s="1" t="b">
        <f t="shared" si="163"/>
        <v>0</v>
      </c>
      <c r="AR1306" s="1" t="b">
        <f t="shared" si="164"/>
        <v>0</v>
      </c>
      <c r="AS1306" s="1" t="b">
        <f t="shared" si="165"/>
        <v>0</v>
      </c>
      <c r="AT1306" s="1" t="str">
        <f t="shared" si="166"/>
        <v>None</v>
      </c>
      <c r="AU1306" s="1" t="b">
        <f t="shared" si="167"/>
        <v>0</v>
      </c>
      <c r="AV1306" s="1" t="b">
        <f t="shared" si="168"/>
        <v>0</v>
      </c>
      <c r="AW1306" s="1" t="str">
        <f t="shared" si="169"/>
        <v>None</v>
      </c>
      <c r="AX1306" s="1" t="b">
        <f t="shared" si="170"/>
        <v>0</v>
      </c>
      <c r="AY1306" s="1" t="b">
        <f t="shared" si="171"/>
        <v>0</v>
      </c>
      <c r="AZ1306" s="1" t="b">
        <f t="shared" si="172"/>
        <v>1</v>
      </c>
      <c r="BA1306" s="1" t="b">
        <f t="shared" si="173"/>
        <v>1</v>
      </c>
      <c r="BB1306" s="1" t="b">
        <f t="shared" si="174"/>
        <v>0</v>
      </c>
    </row>
    <row r="1307">
      <c r="A1307" s="70" t="s">
        <v>5436</v>
      </c>
      <c r="B1307" s="71">
        <v>43798.0</v>
      </c>
      <c r="C1307" s="5" t="s">
        <v>308</v>
      </c>
      <c r="D1307" s="42" t="s">
        <v>309</v>
      </c>
      <c r="E1307" s="42" t="s">
        <v>53</v>
      </c>
      <c r="F1307" s="18" t="s">
        <v>54</v>
      </c>
      <c r="G1307" s="6" t="s">
        <v>2358</v>
      </c>
      <c r="H1307" s="6"/>
      <c r="I1307" s="42" t="s">
        <v>5437</v>
      </c>
      <c r="J1307" s="14"/>
      <c r="K1307" s="19" t="s">
        <v>83</v>
      </c>
      <c r="L1307" s="3" t="s">
        <v>151</v>
      </c>
      <c r="M1307" s="42" t="s">
        <v>5309</v>
      </c>
      <c r="N1307" s="42" t="s">
        <v>5237</v>
      </c>
      <c r="O1307" s="42" t="s">
        <v>1175</v>
      </c>
      <c r="P1307" s="188"/>
      <c r="Q1307" s="42" t="s">
        <v>134</v>
      </c>
      <c r="R1307" s="3"/>
      <c r="S1307" s="362" t="s">
        <v>88</v>
      </c>
      <c r="T1307" s="11" t="s">
        <v>5438</v>
      </c>
      <c r="U1307" s="103"/>
      <c r="V1307" s="42" t="s">
        <v>70</v>
      </c>
      <c r="W1307" s="42" t="s">
        <v>42</v>
      </c>
      <c r="X1307" s="5" t="str">
        <f t="shared" si="175"/>
        <v>police/sheriff
suspension/denial of access to space</v>
      </c>
      <c r="Y1307" s="42" t="s">
        <v>109</v>
      </c>
      <c r="Z1307" s="42" t="s">
        <v>111</v>
      </c>
      <c r="AA1307" s="5" t="str">
        <f t="shared" si="176"/>
        <v>mayor/council member
letters/statements</v>
      </c>
      <c r="AB1307" s="42"/>
      <c r="AC1307" s="42"/>
      <c r="AD1307" s="5" t="str">
        <f t="shared" si="177"/>
        <v>
</v>
      </c>
      <c r="AE1307" s="42"/>
      <c r="AF1307" s="42"/>
      <c r="AG1307" s="12" t="str">
        <f t="shared" si="178"/>
        <v>
</v>
      </c>
      <c r="AH1307" s="12">
        <v>2.0</v>
      </c>
      <c r="AI1307" s="12" t="str">
        <f t="shared" si="155"/>
        <v>Vandalism</v>
      </c>
      <c r="AJ1307" s="12" t="str">
        <f t="shared" si="156"/>
        <v>vandalism</v>
      </c>
      <c r="AK1307" s="22" t="str">
        <f t="shared" si="179"/>
        <v>suspension/denial of access to space, letters/statements</v>
      </c>
      <c r="AL1307" s="23" t="str">
        <f t="shared" si="158"/>
        <v>police/sheriff, mayor/council member</v>
      </c>
      <c r="AM1307" s="1" t="str">
        <f t="shared" si="180"/>
        <v>Jewish Community</v>
      </c>
      <c r="AN1307" s="2" t="b">
        <f t="shared" si="160"/>
        <v>0</v>
      </c>
      <c r="AO1307" s="1" t="b">
        <f t="shared" si="161"/>
        <v>1</v>
      </c>
      <c r="AP1307" s="1" t="str">
        <f t="shared" si="162"/>
        <v>suspension/denial of access to space</v>
      </c>
      <c r="AQ1307" s="1" t="b">
        <f t="shared" si="163"/>
        <v>0</v>
      </c>
      <c r="AR1307" s="1" t="b">
        <f t="shared" si="164"/>
        <v>1</v>
      </c>
      <c r="AS1307" s="1" t="b">
        <f t="shared" si="165"/>
        <v>0</v>
      </c>
      <c r="AT1307" s="1" t="str">
        <f t="shared" si="166"/>
        <v>None</v>
      </c>
      <c r="AU1307" s="1" t="b">
        <f t="shared" si="167"/>
        <v>1</v>
      </c>
      <c r="AV1307" s="1" t="b">
        <f t="shared" si="168"/>
        <v>0</v>
      </c>
      <c r="AW1307" s="1" t="str">
        <f t="shared" si="169"/>
        <v>None</v>
      </c>
      <c r="AX1307" s="1" t="b">
        <f t="shared" si="170"/>
        <v>0</v>
      </c>
      <c r="AY1307" s="1" t="b">
        <f t="shared" si="171"/>
        <v>0</v>
      </c>
      <c r="AZ1307" s="1" t="b">
        <f t="shared" si="172"/>
        <v>0</v>
      </c>
      <c r="BA1307" s="1" t="b">
        <f t="shared" si="173"/>
        <v>0</v>
      </c>
      <c r="BB1307" s="1" t="b">
        <f t="shared" si="174"/>
        <v>1</v>
      </c>
    </row>
    <row r="1308">
      <c r="A1308" s="62" t="s">
        <v>5439</v>
      </c>
      <c r="B1308" s="63">
        <v>43843.0</v>
      </c>
      <c r="C1308" s="5" t="s">
        <v>2621</v>
      </c>
      <c r="D1308" s="5" t="s">
        <v>454</v>
      </c>
      <c r="E1308" s="5" t="s">
        <v>53</v>
      </c>
      <c r="F1308" s="18" t="s">
        <v>54</v>
      </c>
      <c r="G1308" s="6" t="s">
        <v>55</v>
      </c>
      <c r="H1308" s="6"/>
      <c r="I1308" s="5" t="s">
        <v>5440</v>
      </c>
      <c r="J1308" s="14"/>
      <c r="K1308" s="19" t="s">
        <v>83</v>
      </c>
      <c r="L1308" s="3" t="s">
        <v>59</v>
      </c>
      <c r="M1308" s="5" t="s">
        <v>5309</v>
      </c>
      <c r="N1308" s="5" t="s">
        <v>5237</v>
      </c>
      <c r="O1308" s="5" t="s">
        <v>5441</v>
      </c>
      <c r="P1308" s="64"/>
      <c r="Q1308" s="90" t="s">
        <v>134</v>
      </c>
      <c r="R1308" s="21"/>
      <c r="S1308" s="12"/>
      <c r="T1308" s="178" t="s">
        <v>5442</v>
      </c>
      <c r="U1308" s="363" t="s">
        <v>5443</v>
      </c>
      <c r="V1308" s="5" t="s">
        <v>70</v>
      </c>
      <c r="W1308" s="5" t="s">
        <v>71</v>
      </c>
      <c r="X1308" s="5" t="str">
        <f t="shared" si="175"/>
        <v>police/sheriff
other</v>
      </c>
      <c r="Y1308" s="5" t="s">
        <v>380</v>
      </c>
      <c r="Z1308" s="5" t="s">
        <v>111</v>
      </c>
      <c r="AA1308" s="5" t="str">
        <f t="shared" si="176"/>
        <v>representative/senator
letters/statements</v>
      </c>
      <c r="AB1308" s="5"/>
      <c r="AC1308" s="5"/>
      <c r="AD1308" s="5" t="str">
        <f t="shared" si="177"/>
        <v>
</v>
      </c>
      <c r="AE1308" s="5"/>
      <c r="AF1308" s="5"/>
      <c r="AG1308" s="12" t="str">
        <f t="shared" si="178"/>
        <v>
</v>
      </c>
      <c r="AH1308" s="12">
        <v>2.0</v>
      </c>
      <c r="AI1308" s="12" t="str">
        <f t="shared" si="155"/>
        <v>Vandalism</v>
      </c>
      <c r="AJ1308" s="12" t="str">
        <f t="shared" si="156"/>
        <v>vandalism</v>
      </c>
      <c r="AK1308" s="22" t="str">
        <f t="shared" si="179"/>
        <v>other, letters/statements</v>
      </c>
      <c r="AL1308" s="39" t="str">
        <f t="shared" si="158"/>
        <v>police/sheriff, representative/senator</v>
      </c>
      <c r="AM1308" s="1" t="str">
        <f t="shared" si="180"/>
        <v>Jewish Community</v>
      </c>
      <c r="AN1308" s="2" t="b">
        <f t="shared" si="160"/>
        <v>0</v>
      </c>
      <c r="AO1308" s="1" t="b">
        <f t="shared" si="161"/>
        <v>1</v>
      </c>
      <c r="AP1308" s="1" t="str">
        <f t="shared" si="162"/>
        <v>other</v>
      </c>
      <c r="AQ1308" s="1" t="b">
        <f t="shared" si="163"/>
        <v>0</v>
      </c>
      <c r="AR1308" s="1" t="b">
        <f t="shared" si="164"/>
        <v>1</v>
      </c>
      <c r="AS1308" s="1" t="b">
        <f t="shared" si="165"/>
        <v>0</v>
      </c>
      <c r="AT1308" s="1" t="str">
        <f t="shared" si="166"/>
        <v>None</v>
      </c>
      <c r="AU1308" s="1" t="b">
        <f t="shared" si="167"/>
        <v>0</v>
      </c>
      <c r="AV1308" s="1" t="b">
        <f t="shared" si="168"/>
        <v>1</v>
      </c>
      <c r="AW1308" s="1" t="str">
        <f t="shared" si="169"/>
        <v>police/sheriff</v>
      </c>
      <c r="AX1308" s="1" t="b">
        <f t="shared" si="170"/>
        <v>0</v>
      </c>
      <c r="AY1308" s="1" t="b">
        <f t="shared" si="171"/>
        <v>0</v>
      </c>
      <c r="AZ1308" s="1" t="b">
        <f t="shared" si="172"/>
        <v>0</v>
      </c>
      <c r="BA1308" s="1" t="b">
        <f t="shared" si="173"/>
        <v>0</v>
      </c>
      <c r="BB1308" s="1" t="b">
        <f t="shared" si="174"/>
        <v>1</v>
      </c>
    </row>
    <row r="1309">
      <c r="A1309" s="62" t="s">
        <v>5444</v>
      </c>
      <c r="B1309" s="63">
        <v>43843.0</v>
      </c>
      <c r="C1309" s="5" t="s">
        <v>5445</v>
      </c>
      <c r="D1309" s="5" t="s">
        <v>95</v>
      </c>
      <c r="E1309" s="5" t="s">
        <v>168</v>
      </c>
      <c r="F1309" s="18" t="s">
        <v>5446</v>
      </c>
      <c r="G1309" s="6"/>
      <c r="H1309" s="6"/>
      <c r="I1309" s="5" t="s">
        <v>56</v>
      </c>
      <c r="J1309" s="27"/>
      <c r="K1309" s="19" t="s">
        <v>83</v>
      </c>
      <c r="L1309" s="3" t="s">
        <v>59</v>
      </c>
      <c r="M1309" s="5" t="s">
        <v>5447</v>
      </c>
      <c r="N1309" s="5" t="s">
        <v>5237</v>
      </c>
      <c r="O1309" s="5" t="s">
        <v>118</v>
      </c>
      <c r="P1309" s="64"/>
      <c r="Q1309" s="90" t="s">
        <v>87</v>
      </c>
      <c r="R1309" s="56"/>
      <c r="S1309" s="12"/>
      <c r="T1309" s="65" t="s">
        <v>5448</v>
      </c>
      <c r="U1309" s="364" t="s">
        <v>5449</v>
      </c>
      <c r="V1309" s="5" t="s">
        <v>380</v>
      </c>
      <c r="W1309" s="5" t="s">
        <v>111</v>
      </c>
      <c r="X1309" s="5" t="str">
        <f t="shared" si="175"/>
        <v>representative/senator
letters/statements</v>
      </c>
      <c r="Y1309" s="5"/>
      <c r="Z1309" s="5"/>
      <c r="AA1309" s="5" t="str">
        <f t="shared" si="176"/>
        <v>
</v>
      </c>
      <c r="AB1309" s="5"/>
      <c r="AC1309" s="5"/>
      <c r="AD1309" s="5" t="str">
        <f t="shared" si="177"/>
        <v>
</v>
      </c>
      <c r="AE1309" s="5"/>
      <c r="AF1309" s="5"/>
      <c r="AG1309" s="12" t="str">
        <f t="shared" si="178"/>
        <v>
</v>
      </c>
      <c r="AH1309" s="12">
        <v>1.0</v>
      </c>
      <c r="AI1309" s="12" t="str">
        <f t="shared" si="155"/>
        <v>Crime</v>
      </c>
      <c r="AJ1309" s="12" t="str">
        <f t="shared" si="156"/>
        <v>hate-crime</v>
      </c>
      <c r="AK1309" s="22" t="str">
        <f t="shared" si="179"/>
        <v>letters/statements</v>
      </c>
      <c r="AL1309" s="39" t="str">
        <f t="shared" si="158"/>
        <v>letters/statements</v>
      </c>
      <c r="AM1309" s="1" t="str">
        <f t="shared" si="180"/>
        <v>Non-White</v>
      </c>
      <c r="AN1309" s="2" t="b">
        <f t="shared" si="160"/>
        <v>0</v>
      </c>
      <c r="AO1309" s="1" t="b">
        <f t="shared" si="161"/>
        <v>0</v>
      </c>
      <c r="AP1309" s="1" t="str">
        <f t="shared" si="162"/>
        <v>no involvement</v>
      </c>
      <c r="AQ1309" s="1" t="b">
        <f t="shared" si="163"/>
        <v>0</v>
      </c>
      <c r="AR1309" s="1" t="b">
        <f t="shared" si="164"/>
        <v>1</v>
      </c>
      <c r="AS1309" s="1" t="b">
        <f t="shared" si="165"/>
        <v>0</v>
      </c>
      <c r="AT1309" s="1" t="str">
        <f t="shared" si="166"/>
        <v>None</v>
      </c>
      <c r="AU1309" s="1" t="b">
        <f t="shared" si="167"/>
        <v>0</v>
      </c>
      <c r="AV1309" s="1" t="b">
        <f t="shared" si="168"/>
        <v>0</v>
      </c>
      <c r="AW1309" s="1" t="str">
        <f t="shared" si="169"/>
        <v>None</v>
      </c>
      <c r="AX1309" s="1" t="b">
        <f t="shared" si="170"/>
        <v>0</v>
      </c>
      <c r="AY1309" s="1" t="b">
        <f t="shared" si="171"/>
        <v>0</v>
      </c>
      <c r="AZ1309" s="1" t="b">
        <f t="shared" si="172"/>
        <v>0</v>
      </c>
      <c r="BA1309" s="1" t="b">
        <f t="shared" si="173"/>
        <v>0</v>
      </c>
      <c r="BB1309" s="1" t="b">
        <f t="shared" si="174"/>
        <v>0</v>
      </c>
    </row>
    <row r="1310">
      <c r="A1310" s="62" t="s">
        <v>5450</v>
      </c>
      <c r="B1310" s="63">
        <v>43862.0</v>
      </c>
      <c r="C1310" s="5" t="s">
        <v>5451</v>
      </c>
      <c r="D1310" s="5" t="s">
        <v>114</v>
      </c>
      <c r="E1310" s="5" t="s">
        <v>53</v>
      </c>
      <c r="F1310" s="18" t="s">
        <v>139</v>
      </c>
      <c r="G1310" s="6" t="s">
        <v>54</v>
      </c>
      <c r="H1310" s="6"/>
      <c r="I1310" s="5"/>
      <c r="J1310" s="27"/>
      <c r="K1310" s="19" t="s">
        <v>83</v>
      </c>
      <c r="L1310" s="3" t="s">
        <v>59</v>
      </c>
      <c r="M1310" s="5" t="s">
        <v>5452</v>
      </c>
      <c r="N1310" s="5" t="s">
        <v>5237</v>
      </c>
      <c r="O1310" s="10" t="s">
        <v>62</v>
      </c>
      <c r="P1310" s="64"/>
      <c r="Q1310" s="5"/>
      <c r="R1310" s="12"/>
      <c r="S1310" s="12"/>
      <c r="T1310" s="65" t="s">
        <v>5453</v>
      </c>
      <c r="U1310" s="5"/>
      <c r="V1310" s="5" t="s">
        <v>163</v>
      </c>
      <c r="W1310" s="5" t="s">
        <v>111</v>
      </c>
      <c r="X1310" s="5" t="str">
        <f t="shared" si="175"/>
        <v>religious leaders
letters/statements</v>
      </c>
      <c r="Y1310" s="5" t="s">
        <v>380</v>
      </c>
      <c r="Z1310" s="5" t="s">
        <v>111</v>
      </c>
      <c r="AA1310" s="5" t="str">
        <f t="shared" si="176"/>
        <v>representative/senator
letters/statements</v>
      </c>
      <c r="AB1310" s="5" t="s">
        <v>70</v>
      </c>
      <c r="AC1310" s="5" t="s">
        <v>71</v>
      </c>
      <c r="AD1310" s="5" t="str">
        <f t="shared" si="177"/>
        <v>police/sheriff
other</v>
      </c>
      <c r="AE1310" s="5"/>
      <c r="AF1310" s="5"/>
      <c r="AG1310" s="12" t="str">
        <f t="shared" si="178"/>
        <v>
</v>
      </c>
      <c r="AH1310" s="12">
        <v>3.0</v>
      </c>
      <c r="AI1310" s="12" t="str">
        <f t="shared" si="155"/>
        <v>Symbol</v>
      </c>
      <c r="AJ1310" s="12" t="str">
        <f t="shared" si="156"/>
        <v>vandalism</v>
      </c>
      <c r="AK1310" s="22" t="str">
        <f t="shared" si="179"/>
        <v>letters/statements, letters/statements, other</v>
      </c>
      <c r="AL1310" s="23" t="str">
        <f t="shared" si="158"/>
        <v>religious leaders, representative/senator, police/sheriff</v>
      </c>
      <c r="AM1310" s="1" t="str">
        <f t="shared" si="180"/>
        <v/>
      </c>
      <c r="AN1310" s="2" t="b">
        <f t="shared" si="160"/>
        <v>0</v>
      </c>
      <c r="AO1310" s="1" t="b">
        <f t="shared" si="161"/>
        <v>1</v>
      </c>
      <c r="AP1310" s="1" t="str">
        <f t="shared" si="162"/>
        <v>other</v>
      </c>
      <c r="AQ1310" s="1" t="b">
        <f t="shared" si="163"/>
        <v>1</v>
      </c>
      <c r="AR1310" s="1" t="b">
        <f t="shared" si="164"/>
        <v>1</v>
      </c>
      <c r="AS1310" s="1" t="b">
        <f t="shared" si="165"/>
        <v>0</v>
      </c>
      <c r="AT1310" s="1" t="str">
        <f t="shared" si="166"/>
        <v>None</v>
      </c>
      <c r="AU1310" s="1" t="b">
        <f t="shared" si="167"/>
        <v>0</v>
      </c>
      <c r="AV1310" s="1" t="b">
        <f t="shared" si="168"/>
        <v>1</v>
      </c>
      <c r="AW1310" s="1" t="str">
        <f t="shared" si="169"/>
        <v>police/sheriff</v>
      </c>
      <c r="AX1310" s="1" t="b">
        <f t="shared" si="170"/>
        <v>0</v>
      </c>
      <c r="AY1310" s="1" t="b">
        <f t="shared" si="171"/>
        <v>0</v>
      </c>
      <c r="AZ1310" s="1" t="b">
        <f t="shared" si="172"/>
        <v>0</v>
      </c>
      <c r="BA1310" s="1" t="b">
        <f t="shared" si="173"/>
        <v>0</v>
      </c>
      <c r="BB1310" s="1" t="b">
        <f t="shared" si="174"/>
        <v>1</v>
      </c>
    </row>
    <row r="1311">
      <c r="A1311" s="62" t="s">
        <v>5454</v>
      </c>
      <c r="B1311" s="63">
        <v>43918.0</v>
      </c>
      <c r="C1311" s="5" t="s">
        <v>1528</v>
      </c>
      <c r="D1311" s="5" t="s">
        <v>477</v>
      </c>
      <c r="E1311" s="5" t="s">
        <v>659</v>
      </c>
      <c r="F1311" s="18" t="s">
        <v>82</v>
      </c>
      <c r="G1311" s="18"/>
      <c r="H1311" s="18"/>
      <c r="I1311" s="5"/>
      <c r="J1311" s="27"/>
      <c r="K1311" s="19" t="s">
        <v>83</v>
      </c>
      <c r="L1311" s="3" t="s">
        <v>59</v>
      </c>
      <c r="M1311" s="5" t="s">
        <v>5309</v>
      </c>
      <c r="N1311" s="5" t="s">
        <v>5237</v>
      </c>
      <c r="O1311" s="10" t="s">
        <v>62</v>
      </c>
      <c r="P1311" s="64"/>
      <c r="Q1311" s="5" t="s">
        <v>134</v>
      </c>
      <c r="R1311" s="21"/>
      <c r="S1311" s="5" t="s">
        <v>126</v>
      </c>
      <c r="T1311" s="69" t="s">
        <v>5455</v>
      </c>
      <c r="U1311" s="5" t="s">
        <v>5456</v>
      </c>
      <c r="V1311" s="5" t="s">
        <v>70</v>
      </c>
      <c r="W1311" s="5" t="s">
        <v>42</v>
      </c>
      <c r="X1311" s="5" t="str">
        <f t="shared" si="175"/>
        <v>police/sheriff
suspension/denial of access to space</v>
      </c>
      <c r="Y1311" s="5"/>
      <c r="Z1311" s="5"/>
      <c r="AA1311" s="5" t="str">
        <f t="shared" si="176"/>
        <v>
</v>
      </c>
      <c r="AB1311" s="5"/>
      <c r="AC1311" s="5"/>
      <c r="AD1311" s="5" t="str">
        <f t="shared" si="177"/>
        <v>
</v>
      </c>
      <c r="AE1311" s="5"/>
      <c r="AF1311" s="5"/>
      <c r="AG1311" s="12" t="str">
        <f t="shared" si="178"/>
        <v>
</v>
      </c>
      <c r="AH1311" s="12">
        <v>1.0</v>
      </c>
      <c r="AI1311" s="12" t="str">
        <f t="shared" si="155"/>
        <v>Other</v>
      </c>
      <c r="AJ1311" s="12" t="str">
        <f t="shared" si="156"/>
        <v>none</v>
      </c>
      <c r="AK1311" s="22" t="str">
        <f t="shared" si="179"/>
        <v>suspension/denial of access to space</v>
      </c>
      <c r="AL1311" s="23" t="str">
        <f t="shared" si="158"/>
        <v>suspension/denial of access to space</v>
      </c>
      <c r="AM1311" s="1" t="str">
        <f t="shared" si="180"/>
        <v>Jewish Community</v>
      </c>
      <c r="AN1311" s="2" t="b">
        <f t="shared" si="160"/>
        <v>0</v>
      </c>
      <c r="AO1311" s="1" t="b">
        <f t="shared" si="161"/>
        <v>1</v>
      </c>
      <c r="AP1311" s="1" t="str">
        <f t="shared" si="162"/>
        <v>suspension/denial of access to space</v>
      </c>
      <c r="AQ1311" s="1" t="b">
        <f t="shared" si="163"/>
        <v>0</v>
      </c>
      <c r="AR1311" s="1" t="b">
        <f t="shared" si="164"/>
        <v>0</v>
      </c>
      <c r="AS1311" s="1" t="b">
        <f t="shared" si="165"/>
        <v>0</v>
      </c>
      <c r="AT1311" s="1" t="str">
        <f t="shared" si="166"/>
        <v>None</v>
      </c>
      <c r="AU1311" s="1" t="b">
        <f t="shared" si="167"/>
        <v>1</v>
      </c>
      <c r="AV1311" s="1" t="b">
        <f t="shared" si="168"/>
        <v>0</v>
      </c>
      <c r="AW1311" s="1" t="str">
        <f t="shared" si="169"/>
        <v>None</v>
      </c>
      <c r="AX1311" s="1" t="b">
        <f t="shared" si="170"/>
        <v>0</v>
      </c>
      <c r="AY1311" s="1" t="b">
        <f t="shared" si="171"/>
        <v>0</v>
      </c>
      <c r="AZ1311" s="1" t="b">
        <f t="shared" si="172"/>
        <v>0</v>
      </c>
      <c r="BA1311" s="1" t="b">
        <f t="shared" si="173"/>
        <v>0</v>
      </c>
      <c r="BB1311" s="1" t="b">
        <f t="shared" si="174"/>
        <v>1</v>
      </c>
    </row>
    <row r="1312">
      <c r="A1312" s="62" t="s">
        <v>5457</v>
      </c>
      <c r="B1312" s="63">
        <v>43924.0</v>
      </c>
      <c r="C1312" s="5" t="s">
        <v>2372</v>
      </c>
      <c r="D1312" s="5" t="s">
        <v>333</v>
      </c>
      <c r="E1312" s="5" t="s">
        <v>191</v>
      </c>
      <c r="F1312" s="6" t="s">
        <v>5458</v>
      </c>
      <c r="G1312" s="26"/>
      <c r="H1312" s="26"/>
      <c r="I1312" s="12"/>
      <c r="J1312" s="27"/>
      <c r="K1312" s="19" t="s">
        <v>83</v>
      </c>
      <c r="L1312" s="5" t="s">
        <v>1301</v>
      </c>
      <c r="M1312" s="5" t="s">
        <v>152</v>
      </c>
      <c r="N1312" s="5" t="s">
        <v>5237</v>
      </c>
      <c r="O1312" s="5" t="s">
        <v>5459</v>
      </c>
      <c r="P1312" s="64"/>
      <c r="Q1312" s="12"/>
      <c r="R1312" s="12"/>
      <c r="S1312" s="12"/>
      <c r="T1312" s="365"/>
      <c r="U1312" s="366" t="s">
        <v>5460</v>
      </c>
      <c r="V1312" s="5" t="s">
        <v>164</v>
      </c>
      <c r="W1312" s="5" t="s">
        <v>69</v>
      </c>
      <c r="X1312" s="5" t="str">
        <f t="shared" si="175"/>
        <v>business owner
clean up/cover up</v>
      </c>
      <c r="Y1312" s="5"/>
      <c r="Z1312" s="5"/>
      <c r="AA1312" s="5" t="str">
        <f t="shared" si="176"/>
        <v>
</v>
      </c>
      <c r="AB1312" s="5"/>
      <c r="AC1312" s="5"/>
      <c r="AD1312" s="5" t="str">
        <f t="shared" si="177"/>
        <v>
</v>
      </c>
      <c r="AE1312" s="5"/>
      <c r="AF1312" s="5"/>
      <c r="AG1312" s="12" t="str">
        <f t="shared" si="178"/>
        <v>
</v>
      </c>
      <c r="AH1312" s="12">
        <v>1.0</v>
      </c>
      <c r="AI1312" s="12" t="str">
        <f t="shared" si="155"/>
        <v>Other</v>
      </c>
      <c r="AJ1312" s="12" t="str">
        <f t="shared" si="156"/>
        <v>other</v>
      </c>
      <c r="AK1312" s="22" t="str">
        <f t="shared" si="179"/>
        <v>clean up/cover up</v>
      </c>
      <c r="AL1312" s="23" t="str">
        <f t="shared" si="158"/>
        <v>clean up/cover up</v>
      </c>
      <c r="AM1312" s="1" t="str">
        <f t="shared" si="180"/>
        <v/>
      </c>
      <c r="AN1312" s="2" t="b">
        <f t="shared" si="160"/>
        <v>0</v>
      </c>
      <c r="AO1312" s="1" t="b">
        <f t="shared" si="161"/>
        <v>0</v>
      </c>
      <c r="AP1312" s="1" t="str">
        <f t="shared" si="162"/>
        <v>no involvement</v>
      </c>
      <c r="AQ1312" s="1" t="b">
        <f t="shared" si="163"/>
        <v>0</v>
      </c>
      <c r="AR1312" s="1" t="b">
        <f t="shared" si="164"/>
        <v>0</v>
      </c>
      <c r="AS1312" s="1" t="b">
        <f t="shared" si="165"/>
        <v>1</v>
      </c>
      <c r="AT1312" s="1" t="str">
        <f t="shared" si="166"/>
        <v>business owner</v>
      </c>
      <c r="AU1312" s="1" t="b">
        <f t="shared" si="167"/>
        <v>0</v>
      </c>
      <c r="AV1312" s="1" t="b">
        <f t="shared" si="168"/>
        <v>0</v>
      </c>
      <c r="AW1312" s="1" t="str">
        <f t="shared" si="169"/>
        <v>None</v>
      </c>
      <c r="AX1312" s="1" t="b">
        <f t="shared" si="170"/>
        <v>0</v>
      </c>
      <c r="AY1312" s="1" t="b">
        <f t="shared" si="171"/>
        <v>0</v>
      </c>
      <c r="AZ1312" s="1" t="b">
        <f t="shared" si="172"/>
        <v>0</v>
      </c>
      <c r="BA1312" s="1" t="b">
        <f t="shared" si="173"/>
        <v>0</v>
      </c>
      <c r="BB1312" s="1" t="b">
        <f t="shared" si="174"/>
        <v>1</v>
      </c>
    </row>
    <row r="1313">
      <c r="A1313" s="62" t="s">
        <v>5461</v>
      </c>
      <c r="B1313" s="63">
        <v>43926.0</v>
      </c>
      <c r="C1313" s="5" t="s">
        <v>1596</v>
      </c>
      <c r="D1313" s="5" t="s">
        <v>74</v>
      </c>
      <c r="E1313" s="5" t="s">
        <v>53</v>
      </c>
      <c r="F1313" s="6" t="s">
        <v>672</v>
      </c>
      <c r="G1313" s="18"/>
      <c r="H1313" s="18"/>
      <c r="I1313" s="12"/>
      <c r="J1313" s="27"/>
      <c r="K1313" s="19" t="s">
        <v>83</v>
      </c>
      <c r="L1313" s="3" t="s">
        <v>151</v>
      </c>
      <c r="M1313" s="5" t="s">
        <v>5316</v>
      </c>
      <c r="N1313" s="5" t="s">
        <v>5237</v>
      </c>
      <c r="O1313" s="3" t="s">
        <v>85</v>
      </c>
      <c r="P1313" s="64"/>
      <c r="Q1313" s="5" t="s">
        <v>134</v>
      </c>
      <c r="R1313" s="21"/>
      <c r="S1313" s="12"/>
      <c r="T1313" s="367" t="s">
        <v>5462</v>
      </c>
      <c r="U1313" s="12"/>
      <c r="V1313" s="5" t="s">
        <v>70</v>
      </c>
      <c r="W1313" s="5" t="s">
        <v>71</v>
      </c>
      <c r="X1313" s="5" t="str">
        <f t="shared" si="175"/>
        <v>police/sheriff
other</v>
      </c>
      <c r="Y1313" s="5" t="s">
        <v>171</v>
      </c>
      <c r="Z1313" s="5" t="s">
        <v>111</v>
      </c>
      <c r="AA1313" s="5" t="str">
        <f t="shared" si="176"/>
        <v>ADL
letters/statements</v>
      </c>
      <c r="AB1313" s="5" t="s">
        <v>171</v>
      </c>
      <c r="AC1313" s="5" t="s">
        <v>71</v>
      </c>
      <c r="AD1313" s="5" t="str">
        <f t="shared" si="177"/>
        <v>ADL
other</v>
      </c>
      <c r="AE1313" s="5"/>
      <c r="AF1313" s="5"/>
      <c r="AG1313" s="12" t="str">
        <f t="shared" si="178"/>
        <v>
</v>
      </c>
      <c r="AH1313" s="12">
        <v>3.0</v>
      </c>
      <c r="AI1313" s="12" t="str">
        <f t="shared" si="155"/>
        <v>Graffiti</v>
      </c>
      <c r="AJ1313" s="12" t="str">
        <f t="shared" si="156"/>
        <v>graffiti</v>
      </c>
      <c r="AK1313" s="22" t="str">
        <f t="shared" si="179"/>
        <v>other, letters/statements, other</v>
      </c>
      <c r="AL1313" s="23" t="str">
        <f t="shared" si="158"/>
        <v>police/sheriff, ADL, ADL</v>
      </c>
      <c r="AM1313" s="1" t="str">
        <f t="shared" si="180"/>
        <v>Jewish Community</v>
      </c>
      <c r="AN1313" s="2" t="b">
        <f t="shared" si="160"/>
        <v>0</v>
      </c>
      <c r="AO1313" s="1" t="b">
        <f t="shared" si="161"/>
        <v>1</v>
      </c>
      <c r="AP1313" s="1" t="str">
        <f t="shared" si="162"/>
        <v>other</v>
      </c>
      <c r="AQ1313" s="1" t="b">
        <f t="shared" si="163"/>
        <v>0</v>
      </c>
      <c r="AR1313" s="1" t="b">
        <f t="shared" si="164"/>
        <v>1</v>
      </c>
      <c r="AS1313" s="1" t="b">
        <f t="shared" si="165"/>
        <v>0</v>
      </c>
      <c r="AT1313" s="1" t="str">
        <f t="shared" si="166"/>
        <v>None</v>
      </c>
      <c r="AU1313" s="1" t="b">
        <f t="shared" si="167"/>
        <v>0</v>
      </c>
      <c r="AV1313" s="1" t="b">
        <f t="shared" si="168"/>
        <v>1</v>
      </c>
      <c r="AW1313" s="1" t="str">
        <f t="shared" si="169"/>
        <v>police/sheriff</v>
      </c>
      <c r="AX1313" s="1" t="b">
        <f t="shared" si="170"/>
        <v>0</v>
      </c>
      <c r="AY1313" s="1" t="b">
        <f t="shared" si="171"/>
        <v>0</v>
      </c>
      <c r="AZ1313" s="1" t="b">
        <f t="shared" si="172"/>
        <v>0</v>
      </c>
      <c r="BA1313" s="1" t="b">
        <f t="shared" si="173"/>
        <v>0</v>
      </c>
      <c r="BB1313" s="1" t="b">
        <f t="shared" si="174"/>
        <v>1</v>
      </c>
    </row>
    <row r="1314">
      <c r="A1314" s="62" t="s">
        <v>5463</v>
      </c>
      <c r="B1314" s="63">
        <v>43929.0</v>
      </c>
      <c r="C1314" s="5" t="s">
        <v>886</v>
      </c>
      <c r="D1314" s="5" t="s">
        <v>887</v>
      </c>
      <c r="E1314" s="5" t="s">
        <v>96</v>
      </c>
      <c r="F1314" s="18" t="s">
        <v>54</v>
      </c>
      <c r="G1314" s="6" t="s">
        <v>672</v>
      </c>
      <c r="H1314" s="6" t="s">
        <v>3133</v>
      </c>
      <c r="I1314" s="12"/>
      <c r="J1314" s="27"/>
      <c r="K1314" s="19" t="s">
        <v>83</v>
      </c>
      <c r="L1314" s="3" t="s">
        <v>151</v>
      </c>
      <c r="M1314" s="5" t="s">
        <v>5309</v>
      </c>
      <c r="N1314" s="5" t="s">
        <v>5237</v>
      </c>
      <c r="O1314" s="85" t="s">
        <v>62</v>
      </c>
      <c r="P1314" s="64"/>
      <c r="Q1314" s="90" t="s">
        <v>134</v>
      </c>
      <c r="R1314" s="21"/>
      <c r="S1314" s="12"/>
      <c r="T1314" s="368" t="s">
        <v>5464</v>
      </c>
      <c r="U1314" s="12"/>
      <c r="V1314" s="5" t="s">
        <v>70</v>
      </c>
      <c r="W1314" s="5" t="s">
        <v>71</v>
      </c>
      <c r="X1314" s="5" t="str">
        <f t="shared" si="175"/>
        <v>police/sheriff
other</v>
      </c>
      <c r="Y1314" s="5" t="s">
        <v>163</v>
      </c>
      <c r="Z1314" s="5" t="s">
        <v>111</v>
      </c>
      <c r="AA1314" s="5" t="str">
        <f t="shared" si="176"/>
        <v>religious leaders
letters/statements</v>
      </c>
      <c r="AB1314" s="5"/>
      <c r="AC1314" s="5"/>
      <c r="AD1314" s="5" t="str">
        <f t="shared" si="177"/>
        <v>
</v>
      </c>
      <c r="AE1314" s="5"/>
      <c r="AF1314" s="5"/>
      <c r="AG1314" s="12" t="str">
        <f t="shared" si="178"/>
        <v>
</v>
      </c>
      <c r="AH1314" s="12">
        <v>2.0</v>
      </c>
      <c r="AI1314" s="12" t="str">
        <f t="shared" si="155"/>
        <v>Vandalism</v>
      </c>
      <c r="AJ1314" s="12" t="str">
        <f t="shared" si="156"/>
        <v>vandalism</v>
      </c>
      <c r="AK1314" s="22" t="str">
        <f t="shared" si="179"/>
        <v>other, letters/statements</v>
      </c>
      <c r="AL1314" s="39" t="str">
        <f t="shared" si="158"/>
        <v>police/sheriff, religious leaders</v>
      </c>
      <c r="AM1314" s="1" t="str">
        <f t="shared" si="180"/>
        <v>Jewish Community</v>
      </c>
      <c r="AN1314" s="2" t="b">
        <f t="shared" si="160"/>
        <v>0</v>
      </c>
      <c r="AO1314" s="1" t="b">
        <f t="shared" si="161"/>
        <v>1</v>
      </c>
      <c r="AP1314" s="1" t="str">
        <f t="shared" si="162"/>
        <v>other</v>
      </c>
      <c r="AQ1314" s="1" t="b">
        <f t="shared" si="163"/>
        <v>1</v>
      </c>
      <c r="AR1314" s="1" t="b">
        <f t="shared" si="164"/>
        <v>1</v>
      </c>
      <c r="AS1314" s="1" t="b">
        <f t="shared" si="165"/>
        <v>0</v>
      </c>
      <c r="AT1314" s="1" t="str">
        <f t="shared" si="166"/>
        <v>None</v>
      </c>
      <c r="AU1314" s="1" t="b">
        <f t="shared" si="167"/>
        <v>0</v>
      </c>
      <c r="AV1314" s="1" t="b">
        <f t="shared" si="168"/>
        <v>1</v>
      </c>
      <c r="AW1314" s="1" t="str">
        <f t="shared" si="169"/>
        <v>police/sheriff</v>
      </c>
      <c r="AX1314" s="1" t="b">
        <f t="shared" si="170"/>
        <v>0</v>
      </c>
      <c r="AY1314" s="1" t="b">
        <f t="shared" si="171"/>
        <v>0</v>
      </c>
      <c r="AZ1314" s="1" t="b">
        <f t="shared" si="172"/>
        <v>0</v>
      </c>
      <c r="BA1314" s="1" t="b">
        <f t="shared" si="173"/>
        <v>0</v>
      </c>
      <c r="BB1314" s="1" t="b">
        <f t="shared" si="174"/>
        <v>1</v>
      </c>
    </row>
    <row r="1315">
      <c r="A1315" s="62" t="s">
        <v>5465</v>
      </c>
      <c r="B1315" s="63">
        <v>43931.0</v>
      </c>
      <c r="C1315" s="5" t="s">
        <v>886</v>
      </c>
      <c r="D1315" s="5" t="s">
        <v>887</v>
      </c>
      <c r="E1315" s="5" t="s">
        <v>168</v>
      </c>
      <c r="F1315" s="6" t="s">
        <v>672</v>
      </c>
      <c r="G1315" s="18"/>
      <c r="H1315" s="18"/>
      <c r="I1315" s="5"/>
      <c r="J1315" s="27"/>
      <c r="K1315" s="19" t="s">
        <v>83</v>
      </c>
      <c r="L1315" s="3" t="s">
        <v>151</v>
      </c>
      <c r="M1315" s="5" t="s">
        <v>5316</v>
      </c>
      <c r="N1315" s="5" t="s">
        <v>5237</v>
      </c>
      <c r="O1315" s="5" t="s">
        <v>62</v>
      </c>
      <c r="P1315" s="5"/>
      <c r="Q1315" s="5" t="s">
        <v>134</v>
      </c>
      <c r="R1315" s="21"/>
      <c r="S1315" s="12"/>
      <c r="T1315" s="65" t="s">
        <v>5466</v>
      </c>
      <c r="U1315" s="5"/>
      <c r="V1315" s="5" t="s">
        <v>70</v>
      </c>
      <c r="W1315" s="5" t="s">
        <v>71</v>
      </c>
      <c r="X1315" s="5" t="str">
        <f t="shared" si="175"/>
        <v>police/sheriff
other</v>
      </c>
      <c r="Y1315" s="5" t="s">
        <v>109</v>
      </c>
      <c r="Z1315" s="5" t="s">
        <v>111</v>
      </c>
      <c r="AA1315" s="5" t="str">
        <f t="shared" si="176"/>
        <v>mayor/council member
letters/statements</v>
      </c>
      <c r="AB1315" s="5" t="s">
        <v>163</v>
      </c>
      <c r="AC1315" s="5" t="s">
        <v>111</v>
      </c>
      <c r="AD1315" s="5" t="str">
        <f t="shared" si="177"/>
        <v>religious leaders
letters/statements</v>
      </c>
      <c r="AE1315" s="5"/>
      <c r="AF1315" s="5"/>
      <c r="AG1315" s="12" t="str">
        <f t="shared" si="178"/>
        <v>
</v>
      </c>
      <c r="AH1315" s="12">
        <v>3.0</v>
      </c>
      <c r="AI1315" s="12" t="str">
        <f t="shared" si="155"/>
        <v>Graffiti</v>
      </c>
      <c r="AJ1315" s="12" t="str">
        <f t="shared" si="156"/>
        <v>graffiti</v>
      </c>
      <c r="AK1315" s="22" t="str">
        <f t="shared" si="179"/>
        <v>other, letters/statements, letters/statements</v>
      </c>
      <c r="AL1315" s="23" t="str">
        <f t="shared" si="158"/>
        <v>police/sheriff, mayor/council member, religious leaders</v>
      </c>
      <c r="AM1315" s="1" t="str">
        <f t="shared" si="180"/>
        <v>Jewish Community</v>
      </c>
      <c r="AN1315" s="2" t="b">
        <f t="shared" si="160"/>
        <v>0</v>
      </c>
      <c r="AO1315" s="1" t="b">
        <f t="shared" si="161"/>
        <v>1</v>
      </c>
      <c r="AP1315" s="1" t="str">
        <f t="shared" si="162"/>
        <v>other</v>
      </c>
      <c r="AQ1315" s="1" t="b">
        <f t="shared" si="163"/>
        <v>1</v>
      </c>
      <c r="AR1315" s="1" t="b">
        <f t="shared" si="164"/>
        <v>1</v>
      </c>
      <c r="AS1315" s="1" t="b">
        <f t="shared" si="165"/>
        <v>0</v>
      </c>
      <c r="AT1315" s="1" t="str">
        <f t="shared" si="166"/>
        <v>None</v>
      </c>
      <c r="AU1315" s="1" t="b">
        <f t="shared" si="167"/>
        <v>0</v>
      </c>
      <c r="AV1315" s="1" t="b">
        <f t="shared" si="168"/>
        <v>1</v>
      </c>
      <c r="AW1315" s="1" t="str">
        <f t="shared" si="169"/>
        <v>police/sheriff</v>
      </c>
      <c r="AX1315" s="1" t="b">
        <f t="shared" si="170"/>
        <v>0</v>
      </c>
      <c r="AY1315" s="1" t="b">
        <f t="shared" si="171"/>
        <v>0</v>
      </c>
      <c r="AZ1315" s="1" t="b">
        <f t="shared" si="172"/>
        <v>0</v>
      </c>
      <c r="BA1315" s="1" t="b">
        <f t="shared" si="173"/>
        <v>0</v>
      </c>
      <c r="BB1315" s="1" t="b">
        <f t="shared" si="174"/>
        <v>1</v>
      </c>
    </row>
    <row r="1316">
      <c r="A1316" s="62" t="s">
        <v>2146</v>
      </c>
      <c r="B1316" s="63">
        <v>43938.0</v>
      </c>
      <c r="C1316" s="5" t="s">
        <v>5299</v>
      </c>
      <c r="D1316" s="5" t="s">
        <v>423</v>
      </c>
      <c r="E1316" s="5" t="s">
        <v>53</v>
      </c>
      <c r="F1316" s="18" t="s">
        <v>54</v>
      </c>
      <c r="G1316" s="6"/>
      <c r="H1316" s="6"/>
      <c r="I1316" s="5"/>
      <c r="J1316" s="27"/>
      <c r="K1316" s="19" t="s">
        <v>83</v>
      </c>
      <c r="L1316" s="3" t="s">
        <v>59</v>
      </c>
      <c r="M1316" s="5" t="s">
        <v>5309</v>
      </c>
      <c r="N1316" s="5" t="s">
        <v>5237</v>
      </c>
      <c r="O1316" s="10" t="s">
        <v>62</v>
      </c>
      <c r="P1316" s="5"/>
      <c r="Q1316" s="5" t="s">
        <v>134</v>
      </c>
      <c r="R1316" s="21"/>
      <c r="S1316" s="12"/>
      <c r="T1316" s="65" t="s">
        <v>5467</v>
      </c>
      <c r="U1316" s="5"/>
      <c r="V1316" s="5" t="s">
        <v>70</v>
      </c>
      <c r="W1316" s="5" t="s">
        <v>111</v>
      </c>
      <c r="X1316" s="5" t="str">
        <f t="shared" si="175"/>
        <v>police/sheriff
letters/statements</v>
      </c>
      <c r="Y1316" s="5" t="s">
        <v>70</v>
      </c>
      <c r="Z1316" s="5" t="s">
        <v>71</v>
      </c>
      <c r="AA1316" s="5" t="str">
        <f t="shared" si="176"/>
        <v>police/sheriff
other</v>
      </c>
      <c r="AB1316" s="5"/>
      <c r="AC1316" s="5"/>
      <c r="AD1316" s="5" t="str">
        <f t="shared" si="177"/>
        <v>
</v>
      </c>
      <c r="AE1316" s="5"/>
      <c r="AF1316" s="5"/>
      <c r="AG1316" s="12" t="str">
        <f t="shared" si="178"/>
        <v>
</v>
      </c>
      <c r="AH1316" s="12">
        <v>2.0</v>
      </c>
      <c r="AI1316" s="12" t="str">
        <f t="shared" si="155"/>
        <v>Vandalism</v>
      </c>
      <c r="AJ1316" s="12" t="str">
        <f t="shared" si="156"/>
        <v>vandalism</v>
      </c>
      <c r="AK1316" s="22" t="str">
        <f t="shared" si="179"/>
        <v>letters/statements, other</v>
      </c>
      <c r="AL1316" s="23" t="str">
        <f t="shared" si="158"/>
        <v>police/sheriff, police/sheriff</v>
      </c>
      <c r="AM1316" s="1" t="str">
        <f t="shared" si="180"/>
        <v>Jewish Community</v>
      </c>
      <c r="AN1316" s="2" t="b">
        <f t="shared" si="160"/>
        <v>0</v>
      </c>
      <c r="AO1316" s="1" t="b">
        <f t="shared" si="161"/>
        <v>1</v>
      </c>
      <c r="AP1316" s="1" t="str">
        <f t="shared" si="162"/>
        <v>letters/statements</v>
      </c>
      <c r="AQ1316" s="1" t="b">
        <f t="shared" si="163"/>
        <v>0</v>
      </c>
      <c r="AR1316" s="1" t="b">
        <f t="shared" si="164"/>
        <v>1</v>
      </c>
      <c r="AS1316" s="1" t="b">
        <f t="shared" si="165"/>
        <v>0</v>
      </c>
      <c r="AT1316" s="1" t="str">
        <f t="shared" si="166"/>
        <v>None</v>
      </c>
      <c r="AU1316" s="1" t="b">
        <f t="shared" si="167"/>
        <v>0</v>
      </c>
      <c r="AV1316" s="1" t="b">
        <f t="shared" si="168"/>
        <v>1</v>
      </c>
      <c r="AW1316" s="1" t="str">
        <f t="shared" si="169"/>
        <v>police/sheriff</v>
      </c>
      <c r="AX1316" s="1" t="b">
        <f t="shared" si="170"/>
        <v>0</v>
      </c>
      <c r="AY1316" s="1" t="b">
        <f t="shared" si="171"/>
        <v>0</v>
      </c>
      <c r="AZ1316" s="1" t="b">
        <f t="shared" si="172"/>
        <v>0</v>
      </c>
      <c r="BA1316" s="1" t="b">
        <f t="shared" si="173"/>
        <v>0</v>
      </c>
      <c r="BB1316" s="1" t="b">
        <f t="shared" si="174"/>
        <v>1</v>
      </c>
    </row>
    <row r="1317">
      <c r="A1317" s="70" t="s">
        <v>5468</v>
      </c>
      <c r="B1317" s="71">
        <v>44007.0</v>
      </c>
      <c r="C1317" s="5" t="s">
        <v>5469</v>
      </c>
      <c r="D1317" s="42" t="s">
        <v>618</v>
      </c>
      <c r="E1317" s="42" t="s">
        <v>53</v>
      </c>
      <c r="F1317" s="18" t="s">
        <v>82</v>
      </c>
      <c r="G1317" s="18"/>
      <c r="H1317" s="18"/>
      <c r="I1317" s="103"/>
      <c r="J1317" s="14"/>
      <c r="K1317" s="19" t="s">
        <v>83</v>
      </c>
      <c r="L1317" s="3" t="s">
        <v>59</v>
      </c>
      <c r="M1317" s="42" t="s">
        <v>5309</v>
      </c>
      <c r="N1317" s="42" t="s">
        <v>5237</v>
      </c>
      <c r="O1317" s="42" t="s">
        <v>213</v>
      </c>
      <c r="P1317" s="42"/>
      <c r="Q1317" s="42" t="s">
        <v>134</v>
      </c>
      <c r="R1317" s="5"/>
      <c r="S1317" s="42"/>
      <c r="T1317" s="11" t="s">
        <v>5470</v>
      </c>
      <c r="U1317" s="66"/>
      <c r="V1317" s="42" t="s">
        <v>164</v>
      </c>
      <c r="W1317" s="42" t="s">
        <v>111</v>
      </c>
      <c r="X1317" s="5" t="str">
        <f t="shared" si="175"/>
        <v>business owner
letters/statements</v>
      </c>
      <c r="Y1317" s="42" t="s">
        <v>70</v>
      </c>
      <c r="Z1317" s="42" t="s">
        <v>42</v>
      </c>
      <c r="AA1317" s="5" t="str">
        <f t="shared" si="176"/>
        <v>police/sheriff
suspension/denial of access to space</v>
      </c>
      <c r="AB1317" s="42"/>
      <c r="AC1317" s="42"/>
      <c r="AD1317" s="5" t="str">
        <f t="shared" si="177"/>
        <v>
</v>
      </c>
      <c r="AE1317" s="42"/>
      <c r="AF1317" s="42"/>
      <c r="AG1317" s="12" t="str">
        <f t="shared" si="178"/>
        <v>
</v>
      </c>
      <c r="AH1317" s="12">
        <v>2.0</v>
      </c>
      <c r="AI1317" s="12" t="str">
        <f t="shared" si="155"/>
        <v>Other</v>
      </c>
      <c r="AJ1317" s="12" t="str">
        <f t="shared" si="156"/>
        <v>none</v>
      </c>
      <c r="AK1317" s="22" t="str">
        <f t="shared" si="179"/>
        <v>letters/statements, suspension/denial of access to space</v>
      </c>
      <c r="AL1317" s="23" t="str">
        <f t="shared" si="158"/>
        <v>business owner, police/sheriff</v>
      </c>
      <c r="AM1317" s="1" t="str">
        <f t="shared" si="180"/>
        <v>Jewish Community</v>
      </c>
      <c r="AN1317" s="2" t="b">
        <f t="shared" si="160"/>
        <v>0</v>
      </c>
      <c r="AO1317" s="1" t="b">
        <f t="shared" si="161"/>
        <v>1</v>
      </c>
      <c r="AP1317" s="1" t="str">
        <f t="shared" si="162"/>
        <v>suspension/denial of access to space</v>
      </c>
      <c r="AQ1317" s="1" t="b">
        <f t="shared" si="163"/>
        <v>0</v>
      </c>
      <c r="AR1317" s="1" t="b">
        <f t="shared" si="164"/>
        <v>1</v>
      </c>
      <c r="AS1317" s="1" t="b">
        <f t="shared" si="165"/>
        <v>0</v>
      </c>
      <c r="AT1317" s="1" t="str">
        <f t="shared" si="166"/>
        <v>None</v>
      </c>
      <c r="AU1317" s="1" t="b">
        <f t="shared" si="167"/>
        <v>1</v>
      </c>
      <c r="AV1317" s="1" t="b">
        <f t="shared" si="168"/>
        <v>0</v>
      </c>
      <c r="AW1317" s="1" t="str">
        <f t="shared" si="169"/>
        <v>None</v>
      </c>
      <c r="AX1317" s="1" t="b">
        <f t="shared" si="170"/>
        <v>0</v>
      </c>
      <c r="AY1317" s="1" t="b">
        <f t="shared" si="171"/>
        <v>0</v>
      </c>
      <c r="AZ1317" s="1" t="b">
        <f t="shared" si="172"/>
        <v>0</v>
      </c>
      <c r="BA1317" s="1" t="b">
        <f t="shared" si="173"/>
        <v>0</v>
      </c>
      <c r="BB1317" s="1" t="b">
        <f t="shared" si="174"/>
        <v>1</v>
      </c>
    </row>
    <row r="1318">
      <c r="A1318" s="40" t="s">
        <v>5471</v>
      </c>
      <c r="B1318" s="63">
        <v>44022.0</v>
      </c>
      <c r="C1318" s="5" t="s">
        <v>897</v>
      </c>
      <c r="D1318" s="5" t="s">
        <v>898</v>
      </c>
      <c r="E1318" s="5" t="s">
        <v>659</v>
      </c>
      <c r="F1318" s="6" t="s">
        <v>5472</v>
      </c>
      <c r="G1318" s="6" t="s">
        <v>5473</v>
      </c>
      <c r="H1318" s="6"/>
      <c r="I1318" s="5"/>
      <c r="J1318" s="104"/>
      <c r="K1318" s="19" t="s">
        <v>83</v>
      </c>
      <c r="L1318" s="5" t="s">
        <v>1301</v>
      </c>
      <c r="M1318" s="5" t="s">
        <v>1296</v>
      </c>
      <c r="N1318" s="5" t="s">
        <v>5237</v>
      </c>
      <c r="O1318" s="5" t="s">
        <v>1963</v>
      </c>
      <c r="P1318" s="12"/>
      <c r="Q1318" s="90" t="s">
        <v>134</v>
      </c>
      <c r="R1318" s="56"/>
      <c r="S1318" s="12"/>
      <c r="T1318" s="65" t="s">
        <v>5474</v>
      </c>
      <c r="U1318" s="5" t="s">
        <v>5475</v>
      </c>
      <c r="V1318" s="5" t="s">
        <v>163</v>
      </c>
      <c r="W1318" s="5" t="s">
        <v>42</v>
      </c>
      <c r="X1318" s="5" t="str">
        <f t="shared" si="175"/>
        <v>religious leaders
suspension/denial of access to space</v>
      </c>
      <c r="Y1318" s="5"/>
      <c r="Z1318" s="5"/>
      <c r="AA1318" s="5" t="str">
        <f t="shared" si="176"/>
        <v>
</v>
      </c>
      <c r="AB1318" s="5"/>
      <c r="AC1318" s="5"/>
      <c r="AD1318" s="5" t="str">
        <f t="shared" si="177"/>
        <v>
</v>
      </c>
      <c r="AE1318" s="5"/>
      <c r="AF1318" s="5"/>
      <c r="AG1318" s="12" t="str">
        <f t="shared" si="178"/>
        <v>
</v>
      </c>
      <c r="AH1318" s="12">
        <v>1.0</v>
      </c>
      <c r="AI1318" s="12" t="str">
        <f t="shared" si="155"/>
        <v>Symbol</v>
      </c>
      <c r="AJ1318" s="12" t="str">
        <f t="shared" si="156"/>
        <v>other</v>
      </c>
      <c r="AK1318" s="22" t="str">
        <f t="shared" si="179"/>
        <v>suspension/denial of access to space</v>
      </c>
      <c r="AL1318" s="39" t="str">
        <f t="shared" si="158"/>
        <v>suspension/denial of access to space</v>
      </c>
      <c r="AM1318" s="1" t="str">
        <f t="shared" si="180"/>
        <v>Jewish Community</v>
      </c>
      <c r="AN1318" s="2" t="b">
        <f t="shared" si="160"/>
        <v>0</v>
      </c>
      <c r="AO1318" s="1" t="b">
        <f t="shared" si="161"/>
        <v>0</v>
      </c>
      <c r="AP1318" s="1" t="str">
        <f t="shared" si="162"/>
        <v>no involvement</v>
      </c>
      <c r="AQ1318" s="1" t="b">
        <f t="shared" si="163"/>
        <v>0</v>
      </c>
      <c r="AR1318" s="1" t="b">
        <f t="shared" si="164"/>
        <v>0</v>
      </c>
      <c r="AS1318" s="1" t="b">
        <f t="shared" si="165"/>
        <v>0</v>
      </c>
      <c r="AT1318" s="1" t="str">
        <f t="shared" si="166"/>
        <v>None</v>
      </c>
      <c r="AU1318" s="1" t="b">
        <f t="shared" si="167"/>
        <v>1</v>
      </c>
      <c r="AV1318" s="1" t="b">
        <f t="shared" si="168"/>
        <v>0</v>
      </c>
      <c r="AW1318" s="1" t="str">
        <f t="shared" si="169"/>
        <v>None</v>
      </c>
      <c r="AX1318" s="1" t="b">
        <f t="shared" si="170"/>
        <v>0</v>
      </c>
      <c r="AY1318" s="1" t="b">
        <f t="shared" si="171"/>
        <v>0</v>
      </c>
      <c r="AZ1318" s="1" t="b">
        <f t="shared" si="172"/>
        <v>0</v>
      </c>
      <c r="BA1318" s="1" t="b">
        <f t="shared" si="173"/>
        <v>0</v>
      </c>
      <c r="BB1318" s="1" t="b">
        <f t="shared" si="174"/>
        <v>1</v>
      </c>
    </row>
    <row r="1319">
      <c r="A1319" s="40" t="s">
        <v>5476</v>
      </c>
      <c r="B1319" s="41">
        <v>44053.0</v>
      </c>
      <c r="C1319" s="5" t="s">
        <v>5477</v>
      </c>
      <c r="D1319" s="5" t="s">
        <v>210</v>
      </c>
      <c r="E1319" s="5" t="s">
        <v>53</v>
      </c>
      <c r="F1319" s="6" t="s">
        <v>54</v>
      </c>
      <c r="G1319" s="26"/>
      <c r="H1319" s="26"/>
      <c r="I1319" s="12"/>
      <c r="J1319" s="27"/>
      <c r="K1319" s="19" t="s">
        <v>83</v>
      </c>
      <c r="L1319" s="3" t="s">
        <v>59</v>
      </c>
      <c r="M1319" s="5" t="s">
        <v>5309</v>
      </c>
      <c r="N1319" s="5" t="s">
        <v>5237</v>
      </c>
      <c r="O1319" s="10" t="s">
        <v>62</v>
      </c>
      <c r="P1319" s="12"/>
      <c r="Q1319" s="12"/>
      <c r="R1319" s="12"/>
      <c r="S1319" s="12"/>
      <c r="T1319" s="138" t="s">
        <v>5478</v>
      </c>
      <c r="U1319" s="12"/>
      <c r="V1319" s="5" t="s">
        <v>70</v>
      </c>
      <c r="W1319" s="5" t="s">
        <v>71</v>
      </c>
      <c r="X1319" s="5" t="str">
        <f t="shared" si="175"/>
        <v>police/sheriff
other</v>
      </c>
      <c r="Y1319" s="5" t="s">
        <v>380</v>
      </c>
      <c r="Z1319" s="5" t="s">
        <v>111</v>
      </c>
      <c r="AA1319" s="5" t="str">
        <f t="shared" si="176"/>
        <v>representative/senator
letters/statements</v>
      </c>
      <c r="AB1319" s="5" t="s">
        <v>163</v>
      </c>
      <c r="AC1319" s="5" t="s">
        <v>111</v>
      </c>
      <c r="AD1319" s="5" t="str">
        <f t="shared" si="177"/>
        <v>religious leaders
letters/statements</v>
      </c>
      <c r="AE1319" s="5" t="s">
        <v>68</v>
      </c>
      <c r="AF1319" s="5" t="s">
        <v>92</v>
      </c>
      <c r="AG1319" s="12" t="str">
        <f t="shared" si="178"/>
        <v>community members
gathering/protest/vigil/demonstration</v>
      </c>
      <c r="AH1319" s="12">
        <v>4.0</v>
      </c>
      <c r="AI1319" s="12" t="str">
        <f t="shared" si="155"/>
        <v>Vandalism</v>
      </c>
      <c r="AJ1319" s="12" t="str">
        <f t="shared" si="156"/>
        <v>vandalism</v>
      </c>
      <c r="AK1319" s="22" t="str">
        <f t="shared" si="179"/>
        <v>other, letters/statements, letters/statements, gathering/protest/vigil/demonstration</v>
      </c>
      <c r="AL1319" s="23" t="str">
        <f t="shared" si="158"/>
        <v>police/sheriff, representative/senator, religious leaders, community members</v>
      </c>
      <c r="AM1319" s="1" t="str">
        <f t="shared" si="180"/>
        <v/>
      </c>
      <c r="AN1319" s="2" t="b">
        <f t="shared" si="160"/>
        <v>0</v>
      </c>
      <c r="AO1319" s="1" t="b">
        <f t="shared" si="161"/>
        <v>1</v>
      </c>
      <c r="AP1319" s="1" t="str">
        <f t="shared" si="162"/>
        <v>other</v>
      </c>
      <c r="AQ1319" s="1" t="b">
        <f t="shared" si="163"/>
        <v>1</v>
      </c>
      <c r="AR1319" s="1" t="b">
        <f t="shared" si="164"/>
        <v>1</v>
      </c>
      <c r="AS1319" s="1" t="b">
        <f t="shared" si="165"/>
        <v>0</v>
      </c>
      <c r="AT1319" s="1" t="str">
        <f t="shared" si="166"/>
        <v>None</v>
      </c>
      <c r="AU1319" s="1" t="b">
        <f t="shared" si="167"/>
        <v>0</v>
      </c>
      <c r="AV1319" s="1" t="b">
        <f t="shared" si="168"/>
        <v>1</v>
      </c>
      <c r="AW1319" s="1" t="str">
        <f t="shared" si="169"/>
        <v>police/sheriff</v>
      </c>
      <c r="AX1319" s="1" t="b">
        <f t="shared" si="170"/>
        <v>0</v>
      </c>
      <c r="AY1319" s="1" t="b">
        <f t="shared" si="171"/>
        <v>1</v>
      </c>
      <c r="AZ1319" s="1" t="b">
        <f t="shared" si="172"/>
        <v>0</v>
      </c>
      <c r="BA1319" s="1" t="b">
        <f t="shared" si="173"/>
        <v>1</v>
      </c>
      <c r="BB1319" s="1" t="b">
        <f t="shared" si="174"/>
        <v>1</v>
      </c>
    </row>
    <row r="1320">
      <c r="A1320" s="40" t="s">
        <v>5479</v>
      </c>
      <c r="B1320" s="41">
        <v>44065.0</v>
      </c>
      <c r="C1320" s="5" t="s">
        <v>5480</v>
      </c>
      <c r="D1320" s="5" t="s">
        <v>95</v>
      </c>
      <c r="E1320" s="5" t="s">
        <v>53</v>
      </c>
      <c r="F1320" s="18" t="s">
        <v>54</v>
      </c>
      <c r="G1320" s="6"/>
      <c r="H1320" s="6"/>
      <c r="I1320" s="12"/>
      <c r="J1320" s="27"/>
      <c r="K1320" s="19" t="s">
        <v>83</v>
      </c>
      <c r="L1320" s="3" t="s">
        <v>59</v>
      </c>
      <c r="M1320" s="5" t="s">
        <v>5270</v>
      </c>
      <c r="N1320" s="5" t="s">
        <v>5237</v>
      </c>
      <c r="O1320" s="5" t="s">
        <v>244</v>
      </c>
      <c r="P1320" s="40" t="s">
        <v>5481</v>
      </c>
      <c r="Q1320" s="89"/>
      <c r="R1320" s="12"/>
      <c r="S1320" s="12"/>
      <c r="T1320" s="138" t="s">
        <v>5482</v>
      </c>
      <c r="U1320" s="5" t="s">
        <v>5483</v>
      </c>
      <c r="V1320" s="5"/>
      <c r="W1320" s="5"/>
      <c r="X1320" s="5" t="str">
        <f t="shared" si="175"/>
        <v>
</v>
      </c>
      <c r="Y1320" s="5"/>
      <c r="Z1320" s="5"/>
      <c r="AA1320" s="5" t="str">
        <f t="shared" si="176"/>
        <v>
</v>
      </c>
      <c r="AB1320" s="5"/>
      <c r="AC1320" s="5"/>
      <c r="AD1320" s="5" t="str">
        <f t="shared" si="177"/>
        <v>
</v>
      </c>
      <c r="AE1320" s="5"/>
      <c r="AF1320" s="5"/>
      <c r="AG1320" s="12" t="str">
        <f t="shared" si="178"/>
        <v>
</v>
      </c>
      <c r="AH1320" s="12">
        <v>0.0</v>
      </c>
      <c r="AI1320" s="12" t="str">
        <f t="shared" si="155"/>
        <v>Vandalism</v>
      </c>
      <c r="AJ1320" s="12" t="str">
        <f t="shared" si="156"/>
        <v>vandalism</v>
      </c>
      <c r="AK1320" s="22" t="str">
        <f t="shared" si="179"/>
        <v/>
      </c>
      <c r="AL1320" s="39" t="str">
        <f t="shared" si="158"/>
        <v/>
      </c>
      <c r="AM1320" s="1" t="str">
        <f t="shared" si="180"/>
        <v/>
      </c>
      <c r="AN1320" s="2" t="b">
        <f t="shared" si="160"/>
        <v>0</v>
      </c>
      <c r="AO1320" s="1" t="b">
        <f t="shared" si="161"/>
        <v>0</v>
      </c>
      <c r="AP1320" s="1" t="str">
        <f t="shared" si="162"/>
        <v>no involvement</v>
      </c>
      <c r="AQ1320" s="1" t="b">
        <f t="shared" si="163"/>
        <v>0</v>
      </c>
      <c r="AR1320" s="1" t="b">
        <f t="shared" si="164"/>
        <v>0</v>
      </c>
      <c r="AS1320" s="1" t="b">
        <f t="shared" si="165"/>
        <v>0</v>
      </c>
      <c r="AT1320" s="1" t="str">
        <f t="shared" si="166"/>
        <v>None</v>
      </c>
      <c r="AU1320" s="1" t="b">
        <f t="shared" si="167"/>
        <v>0</v>
      </c>
      <c r="AV1320" s="1" t="b">
        <f t="shared" si="168"/>
        <v>0</v>
      </c>
      <c r="AW1320" s="1" t="str">
        <f t="shared" si="169"/>
        <v>None</v>
      </c>
      <c r="AX1320" s="1" t="b">
        <f t="shared" si="170"/>
        <v>0</v>
      </c>
      <c r="AY1320" s="1" t="b">
        <f t="shared" si="171"/>
        <v>0</v>
      </c>
      <c r="AZ1320" s="1" t="b">
        <f t="shared" si="172"/>
        <v>0</v>
      </c>
      <c r="BA1320" s="1" t="b">
        <f t="shared" si="173"/>
        <v>0</v>
      </c>
      <c r="BB1320" s="1" t="b">
        <f t="shared" si="174"/>
        <v>0</v>
      </c>
    </row>
    <row r="1321">
      <c r="A1321" s="40" t="s">
        <v>5484</v>
      </c>
      <c r="B1321" s="41">
        <v>44094.0</v>
      </c>
      <c r="C1321" s="5" t="s">
        <v>5485</v>
      </c>
      <c r="D1321" s="5" t="s">
        <v>333</v>
      </c>
      <c r="E1321" s="5" t="s">
        <v>53</v>
      </c>
      <c r="F1321" s="18" t="s">
        <v>1845</v>
      </c>
      <c r="G1321" s="6"/>
      <c r="H1321" s="6"/>
      <c r="I1321" s="12"/>
      <c r="J1321" s="27"/>
      <c r="K1321" s="19" t="s">
        <v>83</v>
      </c>
      <c r="L1321" s="3" t="s">
        <v>59</v>
      </c>
      <c r="M1321" s="5" t="s">
        <v>5486</v>
      </c>
      <c r="N1321" s="5" t="s">
        <v>5237</v>
      </c>
      <c r="O1321" s="3" t="s">
        <v>244</v>
      </c>
      <c r="P1321" s="40" t="s">
        <v>5487</v>
      </c>
      <c r="Q1321" s="12"/>
      <c r="R1321" s="12"/>
      <c r="S1321" s="12"/>
      <c r="T1321" s="138" t="s">
        <v>2495</v>
      </c>
      <c r="U1321" s="5" t="s">
        <v>19</v>
      </c>
      <c r="V1321" s="5" t="s">
        <v>70</v>
      </c>
      <c r="W1321" s="5" t="s">
        <v>71</v>
      </c>
      <c r="X1321" s="5" t="str">
        <f t="shared" si="175"/>
        <v>police/sheriff
other</v>
      </c>
      <c r="Y1321" s="5"/>
      <c r="Z1321" s="5"/>
      <c r="AA1321" s="5" t="str">
        <f t="shared" si="176"/>
        <v>
</v>
      </c>
      <c r="AB1321" s="5"/>
      <c r="AC1321" s="5"/>
      <c r="AD1321" s="5" t="str">
        <f t="shared" si="177"/>
        <v>
</v>
      </c>
      <c r="AE1321" s="5"/>
      <c r="AF1321" s="5"/>
      <c r="AG1321" s="12" t="str">
        <f t="shared" si="178"/>
        <v>
</v>
      </c>
      <c r="AH1321" s="12">
        <v>1.0</v>
      </c>
      <c r="AI1321" s="12" t="str">
        <f t="shared" si="155"/>
        <v>Graffiti</v>
      </c>
      <c r="AJ1321" s="12" t="str">
        <f t="shared" si="156"/>
        <v>graffiti</v>
      </c>
      <c r="AK1321" s="22" t="str">
        <f t="shared" si="179"/>
        <v>other</v>
      </c>
      <c r="AL1321" s="23" t="str">
        <f t="shared" si="158"/>
        <v>other</v>
      </c>
      <c r="AM1321" s="1" t="str">
        <f t="shared" si="180"/>
        <v/>
      </c>
      <c r="AN1321" s="2" t="b">
        <f t="shared" si="160"/>
        <v>0</v>
      </c>
      <c r="AO1321" s="1" t="b">
        <f t="shared" si="161"/>
        <v>1</v>
      </c>
      <c r="AP1321" s="1" t="str">
        <f t="shared" si="162"/>
        <v>other</v>
      </c>
      <c r="AQ1321" s="1" t="b">
        <f t="shared" si="163"/>
        <v>0</v>
      </c>
      <c r="AR1321" s="1" t="b">
        <f t="shared" si="164"/>
        <v>0</v>
      </c>
      <c r="AS1321" s="1" t="b">
        <f t="shared" si="165"/>
        <v>0</v>
      </c>
      <c r="AT1321" s="1" t="str">
        <f t="shared" si="166"/>
        <v>None</v>
      </c>
      <c r="AU1321" s="1" t="b">
        <f t="shared" si="167"/>
        <v>0</v>
      </c>
      <c r="AV1321" s="1" t="b">
        <f t="shared" si="168"/>
        <v>1</v>
      </c>
      <c r="AW1321" s="1" t="str">
        <f t="shared" si="169"/>
        <v>police/sheriff</v>
      </c>
      <c r="AX1321" s="1" t="b">
        <f t="shared" si="170"/>
        <v>0</v>
      </c>
      <c r="AY1321" s="1" t="b">
        <f t="shared" si="171"/>
        <v>0</v>
      </c>
      <c r="AZ1321" s="1" t="b">
        <f t="shared" si="172"/>
        <v>0</v>
      </c>
      <c r="BA1321" s="1" t="b">
        <f t="shared" si="173"/>
        <v>0</v>
      </c>
      <c r="BB1321" s="1" t="b">
        <f t="shared" si="174"/>
        <v>1</v>
      </c>
    </row>
    <row r="1322">
      <c r="A1322" s="40" t="s">
        <v>5488</v>
      </c>
      <c r="B1322" s="41">
        <v>44100.0</v>
      </c>
      <c r="C1322" s="5" t="s">
        <v>5489</v>
      </c>
      <c r="D1322" s="5" t="s">
        <v>95</v>
      </c>
      <c r="E1322" s="5" t="s">
        <v>53</v>
      </c>
      <c r="F1322" s="18" t="s">
        <v>54</v>
      </c>
      <c r="G1322" s="6" t="s">
        <v>55</v>
      </c>
      <c r="H1322" s="6"/>
      <c r="I1322" s="5" t="s">
        <v>5490</v>
      </c>
      <c r="J1322" s="60" t="s">
        <v>5491</v>
      </c>
      <c r="K1322" s="19" t="s">
        <v>83</v>
      </c>
      <c r="L1322" s="3" t="s">
        <v>59</v>
      </c>
      <c r="M1322" s="5" t="s">
        <v>5391</v>
      </c>
      <c r="N1322" s="5" t="s">
        <v>5237</v>
      </c>
      <c r="O1322" s="10" t="s">
        <v>62</v>
      </c>
      <c r="P1322" s="12"/>
      <c r="Q1322" s="12"/>
      <c r="R1322" s="12"/>
      <c r="S1322" s="12"/>
      <c r="T1322" s="138" t="s">
        <v>5492</v>
      </c>
      <c r="U1322" s="12"/>
      <c r="V1322" s="5" t="s">
        <v>70</v>
      </c>
      <c r="W1322" s="5" t="s">
        <v>71</v>
      </c>
      <c r="X1322" s="5" t="str">
        <f t="shared" si="175"/>
        <v>police/sheriff
other</v>
      </c>
      <c r="Y1322" s="5"/>
      <c r="Z1322" s="5"/>
      <c r="AA1322" s="5" t="str">
        <f t="shared" si="176"/>
        <v>
</v>
      </c>
      <c r="AB1322" s="5"/>
      <c r="AC1322" s="5"/>
      <c r="AD1322" s="5" t="str">
        <f t="shared" si="177"/>
        <v>
</v>
      </c>
      <c r="AE1322" s="5"/>
      <c r="AF1322" s="5"/>
      <c r="AG1322" s="12" t="str">
        <f t="shared" si="178"/>
        <v>
</v>
      </c>
      <c r="AH1322" s="12">
        <v>1.0</v>
      </c>
      <c r="AI1322" s="12" t="str">
        <f t="shared" si="155"/>
        <v>Vandalism</v>
      </c>
      <c r="AJ1322" s="12" t="str">
        <f t="shared" si="156"/>
        <v>vandalism</v>
      </c>
      <c r="AK1322" s="22" t="str">
        <f t="shared" si="179"/>
        <v>other</v>
      </c>
      <c r="AL1322" s="23" t="str">
        <f t="shared" si="158"/>
        <v>other</v>
      </c>
      <c r="AM1322" s="1" t="str">
        <f t="shared" si="180"/>
        <v/>
      </c>
      <c r="AN1322" s="2" t="b">
        <f t="shared" si="160"/>
        <v>0</v>
      </c>
      <c r="AO1322" s="1" t="b">
        <f t="shared" si="161"/>
        <v>1</v>
      </c>
      <c r="AP1322" s="1" t="str">
        <f t="shared" si="162"/>
        <v>other</v>
      </c>
      <c r="AQ1322" s="1" t="b">
        <f t="shared" si="163"/>
        <v>0</v>
      </c>
      <c r="AR1322" s="1" t="b">
        <f t="shared" si="164"/>
        <v>0</v>
      </c>
      <c r="AS1322" s="1" t="b">
        <f t="shared" si="165"/>
        <v>0</v>
      </c>
      <c r="AT1322" s="1" t="str">
        <f t="shared" si="166"/>
        <v>None</v>
      </c>
      <c r="AU1322" s="1" t="b">
        <f t="shared" si="167"/>
        <v>0</v>
      </c>
      <c r="AV1322" s="1" t="b">
        <f t="shared" si="168"/>
        <v>1</v>
      </c>
      <c r="AW1322" s="1" t="str">
        <f t="shared" si="169"/>
        <v>police/sheriff</v>
      </c>
      <c r="AX1322" s="1" t="b">
        <f t="shared" si="170"/>
        <v>0</v>
      </c>
      <c r="AY1322" s="1" t="b">
        <f t="shared" si="171"/>
        <v>0</v>
      </c>
      <c r="AZ1322" s="1" t="b">
        <f t="shared" si="172"/>
        <v>0</v>
      </c>
      <c r="BA1322" s="1" t="b">
        <f t="shared" si="173"/>
        <v>0</v>
      </c>
      <c r="BB1322" s="1" t="b">
        <f t="shared" si="174"/>
        <v>1</v>
      </c>
    </row>
    <row r="1323">
      <c r="A1323" s="40" t="s">
        <v>5488</v>
      </c>
      <c r="B1323" s="41">
        <v>44100.0</v>
      </c>
      <c r="C1323" s="5" t="s">
        <v>5489</v>
      </c>
      <c r="D1323" s="5" t="s">
        <v>95</v>
      </c>
      <c r="E1323" s="5" t="s">
        <v>53</v>
      </c>
      <c r="F1323" s="18" t="s">
        <v>54</v>
      </c>
      <c r="G1323" s="6" t="s">
        <v>55</v>
      </c>
      <c r="H1323" s="6"/>
      <c r="I1323" s="5"/>
      <c r="J1323" s="27"/>
      <c r="K1323" s="19" t="s">
        <v>83</v>
      </c>
      <c r="L1323" s="3" t="s">
        <v>59</v>
      </c>
      <c r="M1323" s="5" t="s">
        <v>5391</v>
      </c>
      <c r="N1323" s="5" t="s">
        <v>5237</v>
      </c>
      <c r="O1323" s="10" t="s">
        <v>62</v>
      </c>
      <c r="P1323" s="12"/>
      <c r="Q1323" s="12"/>
      <c r="R1323" s="12"/>
      <c r="S1323" s="12"/>
      <c r="T1323" s="138" t="s">
        <v>2495</v>
      </c>
      <c r="U1323" s="5" t="s">
        <v>5493</v>
      </c>
      <c r="V1323" s="5" t="s">
        <v>70</v>
      </c>
      <c r="W1323" s="5" t="s">
        <v>71</v>
      </c>
      <c r="X1323" s="5" t="str">
        <f t="shared" si="175"/>
        <v>police/sheriff
other</v>
      </c>
      <c r="Y1323" s="5"/>
      <c r="Z1323" s="5"/>
      <c r="AA1323" s="5" t="str">
        <f t="shared" si="176"/>
        <v>
</v>
      </c>
      <c r="AB1323" s="5"/>
      <c r="AC1323" s="5"/>
      <c r="AD1323" s="5" t="str">
        <f t="shared" si="177"/>
        <v>
</v>
      </c>
      <c r="AE1323" s="5"/>
      <c r="AF1323" s="5"/>
      <c r="AG1323" s="12" t="str">
        <f t="shared" si="178"/>
        <v>
</v>
      </c>
      <c r="AH1323" s="12">
        <v>1.0</v>
      </c>
      <c r="AI1323" s="12" t="str">
        <f t="shared" si="155"/>
        <v>Vandalism</v>
      </c>
      <c r="AJ1323" s="12" t="str">
        <f t="shared" si="156"/>
        <v>vandalism</v>
      </c>
      <c r="AK1323" s="22" t="str">
        <f t="shared" si="179"/>
        <v>other</v>
      </c>
      <c r="AL1323" s="23" t="str">
        <f t="shared" si="158"/>
        <v>other</v>
      </c>
      <c r="AM1323" s="1" t="str">
        <f t="shared" si="180"/>
        <v/>
      </c>
      <c r="AN1323" s="2" t="b">
        <f t="shared" si="160"/>
        <v>0</v>
      </c>
      <c r="AO1323" s="1" t="b">
        <f t="shared" si="161"/>
        <v>1</v>
      </c>
      <c r="AP1323" s="1" t="str">
        <f t="shared" si="162"/>
        <v>other</v>
      </c>
      <c r="AQ1323" s="1" t="b">
        <f t="shared" si="163"/>
        <v>0</v>
      </c>
      <c r="AR1323" s="1" t="b">
        <f t="shared" si="164"/>
        <v>0</v>
      </c>
      <c r="AS1323" s="1" t="b">
        <f t="shared" si="165"/>
        <v>0</v>
      </c>
      <c r="AT1323" s="1" t="str">
        <f t="shared" si="166"/>
        <v>None</v>
      </c>
      <c r="AU1323" s="1" t="b">
        <f t="shared" si="167"/>
        <v>0</v>
      </c>
      <c r="AV1323" s="1" t="b">
        <f t="shared" si="168"/>
        <v>1</v>
      </c>
      <c r="AW1323" s="1" t="str">
        <f t="shared" si="169"/>
        <v>police/sheriff</v>
      </c>
      <c r="AX1323" s="1" t="b">
        <f t="shared" si="170"/>
        <v>0</v>
      </c>
      <c r="AY1323" s="1" t="b">
        <f t="shared" si="171"/>
        <v>0</v>
      </c>
      <c r="AZ1323" s="1" t="b">
        <f t="shared" si="172"/>
        <v>0</v>
      </c>
      <c r="BA1323" s="1" t="b">
        <f t="shared" si="173"/>
        <v>0</v>
      </c>
      <c r="BB1323" s="1" t="b">
        <f t="shared" si="174"/>
        <v>1</v>
      </c>
    </row>
    <row r="1324">
      <c r="A1324" s="40" t="s">
        <v>5494</v>
      </c>
      <c r="B1324" s="41">
        <v>44109.0</v>
      </c>
      <c r="C1324" s="5" t="s">
        <v>1485</v>
      </c>
      <c r="D1324" s="5" t="s">
        <v>95</v>
      </c>
      <c r="E1324" s="5" t="s">
        <v>659</v>
      </c>
      <c r="F1324" s="18" t="s">
        <v>54</v>
      </c>
      <c r="G1324" s="6" t="s">
        <v>672</v>
      </c>
      <c r="H1324" s="6"/>
      <c r="I1324" s="5" t="s">
        <v>5495</v>
      </c>
      <c r="J1324" s="27"/>
      <c r="K1324" s="19" t="s">
        <v>83</v>
      </c>
      <c r="L1324" s="3" t="s">
        <v>59</v>
      </c>
      <c r="M1324" s="5" t="s">
        <v>5309</v>
      </c>
      <c r="N1324" s="5" t="s">
        <v>5237</v>
      </c>
      <c r="O1324" s="5" t="s">
        <v>62</v>
      </c>
      <c r="P1324" s="155"/>
      <c r="Q1324" s="5" t="s">
        <v>134</v>
      </c>
      <c r="R1324" s="56"/>
      <c r="S1324" s="10" t="s">
        <v>176</v>
      </c>
      <c r="T1324" s="138" t="s">
        <v>5496</v>
      </c>
      <c r="U1324" s="5" t="s">
        <v>5497</v>
      </c>
      <c r="V1324" s="5" t="s">
        <v>70</v>
      </c>
      <c r="W1324" s="5" t="s">
        <v>42</v>
      </c>
      <c r="X1324" s="5" t="str">
        <f t="shared" si="175"/>
        <v>police/sheriff
suspension/denial of access to space</v>
      </c>
      <c r="Y1324" s="5"/>
      <c r="Z1324" s="5"/>
      <c r="AA1324" s="5" t="str">
        <f t="shared" si="176"/>
        <v>
</v>
      </c>
      <c r="AB1324" s="5"/>
      <c r="AC1324" s="5"/>
      <c r="AD1324" s="5" t="str">
        <f t="shared" si="177"/>
        <v>
</v>
      </c>
      <c r="AE1324" s="5"/>
      <c r="AF1324" s="5"/>
      <c r="AG1324" s="12" t="str">
        <f t="shared" si="178"/>
        <v>
</v>
      </c>
      <c r="AH1324" s="12">
        <v>1.0</v>
      </c>
      <c r="AI1324" s="12" t="str">
        <f t="shared" si="155"/>
        <v>Vandalism</v>
      </c>
      <c r="AJ1324" s="12" t="str">
        <f t="shared" si="156"/>
        <v>vandalism</v>
      </c>
      <c r="AK1324" s="22" t="str">
        <f t="shared" si="179"/>
        <v>suspension/denial of access to space</v>
      </c>
      <c r="AL1324" s="23" t="str">
        <f t="shared" si="158"/>
        <v>suspension/denial of access to space</v>
      </c>
      <c r="AM1324" s="1" t="str">
        <f t="shared" si="180"/>
        <v>Jewish Community</v>
      </c>
      <c r="AN1324" s="2" t="b">
        <f t="shared" si="160"/>
        <v>0</v>
      </c>
      <c r="AO1324" s="1" t="b">
        <f t="shared" si="161"/>
        <v>1</v>
      </c>
      <c r="AP1324" s="1" t="str">
        <f t="shared" si="162"/>
        <v>suspension/denial of access to space</v>
      </c>
      <c r="AQ1324" s="1" t="b">
        <f t="shared" si="163"/>
        <v>0</v>
      </c>
      <c r="AR1324" s="1" t="b">
        <f t="shared" si="164"/>
        <v>0</v>
      </c>
      <c r="AS1324" s="1" t="b">
        <f t="shared" si="165"/>
        <v>0</v>
      </c>
      <c r="AT1324" s="1" t="str">
        <f t="shared" si="166"/>
        <v>None</v>
      </c>
      <c r="AU1324" s="1" t="b">
        <f t="shared" si="167"/>
        <v>1</v>
      </c>
      <c r="AV1324" s="1" t="b">
        <f t="shared" si="168"/>
        <v>0</v>
      </c>
      <c r="AW1324" s="1" t="str">
        <f t="shared" si="169"/>
        <v>None</v>
      </c>
      <c r="AX1324" s="1" t="b">
        <f t="shared" si="170"/>
        <v>0</v>
      </c>
      <c r="AY1324" s="1" t="b">
        <f t="shared" si="171"/>
        <v>0</v>
      </c>
      <c r="AZ1324" s="1" t="b">
        <f t="shared" si="172"/>
        <v>0</v>
      </c>
      <c r="BA1324" s="1" t="b">
        <f t="shared" si="173"/>
        <v>0</v>
      </c>
      <c r="BB1324" s="1" t="b">
        <f t="shared" si="174"/>
        <v>1</v>
      </c>
    </row>
    <row r="1325">
      <c r="A1325" s="40" t="s">
        <v>5494</v>
      </c>
      <c r="B1325" s="41">
        <v>44124.0</v>
      </c>
      <c r="C1325" s="5" t="s">
        <v>1485</v>
      </c>
      <c r="D1325" s="5" t="s">
        <v>95</v>
      </c>
      <c r="E1325" s="5" t="s">
        <v>659</v>
      </c>
      <c r="F1325" s="18" t="s">
        <v>54</v>
      </c>
      <c r="G1325" s="6" t="s">
        <v>672</v>
      </c>
      <c r="H1325" s="6"/>
      <c r="I1325" s="12"/>
      <c r="J1325" s="27"/>
      <c r="K1325" s="19" t="s">
        <v>83</v>
      </c>
      <c r="L1325" s="3" t="s">
        <v>59</v>
      </c>
      <c r="M1325" s="5" t="s">
        <v>5309</v>
      </c>
      <c r="N1325" s="5" t="s">
        <v>5237</v>
      </c>
      <c r="O1325" s="3" t="s">
        <v>85</v>
      </c>
      <c r="P1325" s="40" t="s">
        <v>5498</v>
      </c>
      <c r="Q1325" s="5" t="s">
        <v>134</v>
      </c>
      <c r="R1325" s="56"/>
      <c r="S1325" s="10" t="s">
        <v>176</v>
      </c>
      <c r="T1325" s="138" t="s">
        <v>5499</v>
      </c>
      <c r="U1325" s="48" t="s">
        <v>5500</v>
      </c>
      <c r="V1325" s="5" t="s">
        <v>70</v>
      </c>
      <c r="W1325" s="5" t="s">
        <v>42</v>
      </c>
      <c r="X1325" s="5" t="str">
        <f t="shared" si="175"/>
        <v>police/sheriff
suspension/denial of access to space</v>
      </c>
      <c r="Y1325" s="5"/>
      <c r="Z1325" s="5"/>
      <c r="AA1325" s="5" t="str">
        <f t="shared" si="176"/>
        <v>
</v>
      </c>
      <c r="AB1325" s="5"/>
      <c r="AC1325" s="5"/>
      <c r="AD1325" s="5" t="str">
        <f t="shared" si="177"/>
        <v>
</v>
      </c>
      <c r="AE1325" s="5"/>
      <c r="AF1325" s="5"/>
      <c r="AG1325" s="12" t="str">
        <f t="shared" si="178"/>
        <v>
</v>
      </c>
      <c r="AH1325" s="12">
        <v>1.0</v>
      </c>
      <c r="AI1325" s="12" t="str">
        <f t="shared" si="155"/>
        <v>Vandalism</v>
      </c>
      <c r="AJ1325" s="12" t="str">
        <f t="shared" si="156"/>
        <v>vandalism</v>
      </c>
      <c r="AK1325" s="22" t="str">
        <f t="shared" si="179"/>
        <v>suspension/denial of access to space</v>
      </c>
      <c r="AL1325" s="23" t="str">
        <f t="shared" si="158"/>
        <v>suspension/denial of access to space</v>
      </c>
      <c r="AM1325" s="1" t="str">
        <f t="shared" si="180"/>
        <v>Jewish Community</v>
      </c>
      <c r="AN1325" s="2" t="b">
        <f t="shared" si="160"/>
        <v>0</v>
      </c>
      <c r="AO1325" s="1" t="b">
        <f t="shared" si="161"/>
        <v>1</v>
      </c>
      <c r="AP1325" s="1" t="str">
        <f t="shared" si="162"/>
        <v>suspension/denial of access to space</v>
      </c>
      <c r="AQ1325" s="1" t="b">
        <f t="shared" si="163"/>
        <v>0</v>
      </c>
      <c r="AR1325" s="1" t="b">
        <f t="shared" si="164"/>
        <v>0</v>
      </c>
      <c r="AS1325" s="1" t="b">
        <f t="shared" si="165"/>
        <v>0</v>
      </c>
      <c r="AT1325" s="1" t="str">
        <f t="shared" si="166"/>
        <v>None</v>
      </c>
      <c r="AU1325" s="1" t="b">
        <f t="shared" si="167"/>
        <v>1</v>
      </c>
      <c r="AV1325" s="1" t="b">
        <f t="shared" si="168"/>
        <v>0</v>
      </c>
      <c r="AW1325" s="1" t="str">
        <f t="shared" si="169"/>
        <v>None</v>
      </c>
      <c r="AX1325" s="1" t="b">
        <f t="shared" si="170"/>
        <v>0</v>
      </c>
      <c r="AY1325" s="1" t="b">
        <f t="shared" si="171"/>
        <v>0</v>
      </c>
      <c r="AZ1325" s="1" t="b">
        <f t="shared" si="172"/>
        <v>0</v>
      </c>
      <c r="BA1325" s="1" t="b">
        <f t="shared" si="173"/>
        <v>0</v>
      </c>
      <c r="BB1325" s="1" t="b">
        <f t="shared" si="174"/>
        <v>1</v>
      </c>
    </row>
    <row r="1326">
      <c r="A1326" s="274" t="s">
        <v>5501</v>
      </c>
      <c r="B1326" s="275">
        <v>44212.0</v>
      </c>
      <c r="C1326" s="5" t="s">
        <v>5502</v>
      </c>
      <c r="D1326" s="42" t="s">
        <v>95</v>
      </c>
      <c r="E1326" s="42" t="s">
        <v>53</v>
      </c>
      <c r="F1326" s="18" t="s">
        <v>54</v>
      </c>
      <c r="G1326" s="6" t="s">
        <v>115</v>
      </c>
      <c r="H1326" s="6"/>
      <c r="I1326" s="42"/>
      <c r="J1326" s="103"/>
      <c r="K1326" s="19" t="s">
        <v>83</v>
      </c>
      <c r="L1326" s="3" t="s">
        <v>59</v>
      </c>
      <c r="M1326" s="42" t="s">
        <v>5503</v>
      </c>
      <c r="N1326" s="42" t="s">
        <v>5237</v>
      </c>
      <c r="O1326" s="3" t="s">
        <v>85</v>
      </c>
      <c r="P1326" s="103"/>
      <c r="Q1326" s="42" t="s">
        <v>134</v>
      </c>
      <c r="R1326" s="362"/>
      <c r="S1326" s="103"/>
      <c r="T1326" s="11" t="s">
        <v>5504</v>
      </c>
      <c r="U1326" s="103"/>
      <c r="V1326" s="42" t="s">
        <v>70</v>
      </c>
      <c r="W1326" s="42" t="s">
        <v>71</v>
      </c>
      <c r="X1326" s="5" t="str">
        <f t="shared" si="175"/>
        <v>police/sheriff
other</v>
      </c>
      <c r="Y1326" s="42"/>
      <c r="Z1326" s="42"/>
      <c r="AA1326" s="5" t="str">
        <f t="shared" si="176"/>
        <v>
</v>
      </c>
      <c r="AB1326" s="42"/>
      <c r="AC1326" s="42"/>
      <c r="AD1326" s="5" t="str">
        <f t="shared" si="177"/>
        <v>
</v>
      </c>
      <c r="AE1326" s="42"/>
      <c r="AF1326" s="42"/>
      <c r="AG1326" s="12" t="str">
        <f t="shared" si="178"/>
        <v>
</v>
      </c>
      <c r="AH1326" s="12">
        <v>1.0</v>
      </c>
      <c r="AI1326" s="12" t="str">
        <f t="shared" si="155"/>
        <v>Vandalism</v>
      </c>
      <c r="AJ1326" s="12" t="str">
        <f t="shared" si="156"/>
        <v>vandalism</v>
      </c>
      <c r="AK1326" s="22" t="str">
        <f t="shared" si="179"/>
        <v>other</v>
      </c>
      <c r="AL1326" s="23" t="str">
        <f t="shared" si="158"/>
        <v>other</v>
      </c>
      <c r="AM1326" s="1" t="str">
        <f t="shared" si="180"/>
        <v>Jewish Community</v>
      </c>
      <c r="AN1326" s="2" t="b">
        <f t="shared" si="160"/>
        <v>0</v>
      </c>
      <c r="AO1326" s="1" t="b">
        <f t="shared" si="161"/>
        <v>1</v>
      </c>
      <c r="AP1326" s="1" t="str">
        <f t="shared" si="162"/>
        <v>other</v>
      </c>
      <c r="AQ1326" s="1" t="b">
        <f t="shared" si="163"/>
        <v>0</v>
      </c>
      <c r="AR1326" s="1" t="b">
        <f t="shared" si="164"/>
        <v>0</v>
      </c>
      <c r="AS1326" s="1" t="b">
        <f t="shared" si="165"/>
        <v>0</v>
      </c>
      <c r="AT1326" s="1" t="str">
        <f t="shared" si="166"/>
        <v>None</v>
      </c>
      <c r="AU1326" s="1" t="b">
        <f t="shared" si="167"/>
        <v>0</v>
      </c>
      <c r="AV1326" s="1" t="b">
        <f t="shared" si="168"/>
        <v>1</v>
      </c>
      <c r="AW1326" s="1" t="str">
        <f t="shared" si="169"/>
        <v>police/sheriff</v>
      </c>
      <c r="AX1326" s="1" t="b">
        <f t="shared" si="170"/>
        <v>0</v>
      </c>
      <c r="AY1326" s="1" t="b">
        <f t="shared" si="171"/>
        <v>0</v>
      </c>
      <c r="AZ1326" s="1" t="b">
        <f t="shared" si="172"/>
        <v>0</v>
      </c>
      <c r="BA1326" s="1" t="b">
        <f t="shared" si="173"/>
        <v>0</v>
      </c>
      <c r="BB1326" s="1" t="b">
        <f t="shared" si="174"/>
        <v>1</v>
      </c>
    </row>
    <row r="1327">
      <c r="A1327" s="98" t="s">
        <v>5505</v>
      </c>
      <c r="B1327" s="17">
        <v>42468.0</v>
      </c>
      <c r="C1327" s="4" t="s">
        <v>488</v>
      </c>
      <c r="D1327" s="3" t="s">
        <v>81</v>
      </c>
      <c r="E1327" s="3" t="s">
        <v>96</v>
      </c>
      <c r="F1327" s="18" t="s">
        <v>82</v>
      </c>
      <c r="G1327" s="18"/>
      <c r="H1327" s="18"/>
      <c r="I1327" s="7"/>
      <c r="J1327" s="8" t="s">
        <v>185</v>
      </c>
      <c r="K1327" s="19" t="s">
        <v>83</v>
      </c>
      <c r="L1327" s="3" t="s">
        <v>3683</v>
      </c>
      <c r="M1327" s="3" t="s">
        <v>1747</v>
      </c>
      <c r="N1327" s="3" t="s">
        <v>1963</v>
      </c>
      <c r="O1327" s="13" t="s">
        <v>326</v>
      </c>
      <c r="P1327" s="96"/>
      <c r="Q1327" s="3"/>
      <c r="R1327" s="3"/>
      <c r="S1327" s="3" t="s">
        <v>3944</v>
      </c>
      <c r="T1327" s="7" t="s">
        <v>5506</v>
      </c>
      <c r="U1327" s="7" t="s">
        <v>5507</v>
      </c>
      <c r="V1327" s="5" t="s">
        <v>70</v>
      </c>
      <c r="W1327" s="5" t="s">
        <v>71</v>
      </c>
      <c r="X1327" s="5" t="str">
        <f t="shared" si="175"/>
        <v>police/sheriff
other</v>
      </c>
      <c r="Y1327" s="5" t="s">
        <v>179</v>
      </c>
      <c r="Z1327" s="5" t="s">
        <v>111</v>
      </c>
      <c r="AA1327" s="5" t="str">
        <f t="shared" si="176"/>
        <v>school administration
letters/statements</v>
      </c>
      <c r="AB1327" s="5" t="s">
        <v>179</v>
      </c>
      <c r="AC1327" s="5" t="s">
        <v>111</v>
      </c>
      <c r="AD1327" s="5" t="str">
        <f t="shared" si="177"/>
        <v>school administration
letters/statements</v>
      </c>
      <c r="AE1327" s="12"/>
      <c r="AF1327" s="12"/>
      <c r="AG1327" s="12" t="str">
        <f t="shared" si="178"/>
        <v>
</v>
      </c>
      <c r="AH1327" s="12">
        <v>3.0</v>
      </c>
      <c r="AI1327" s="12" t="str">
        <f t="shared" si="155"/>
        <v>Other</v>
      </c>
      <c r="AJ1327" s="12" t="str">
        <f t="shared" si="156"/>
        <v>none</v>
      </c>
      <c r="AK1327" s="22" t="str">
        <f t="shared" si="179"/>
        <v>other, letters/statements, letters/statements</v>
      </c>
      <c r="AL1327" s="23" t="str">
        <f t="shared" si="158"/>
        <v>police/sheriff, school administration, school administration</v>
      </c>
      <c r="AM1327" s="1" t="str">
        <f t="shared" si="180"/>
        <v/>
      </c>
      <c r="AN1327" s="2" t="b">
        <f t="shared" si="160"/>
        <v>0</v>
      </c>
      <c r="AO1327" s="1" t="b">
        <f t="shared" si="161"/>
        <v>1</v>
      </c>
      <c r="AP1327" s="1" t="str">
        <f t="shared" si="162"/>
        <v>other</v>
      </c>
      <c r="AQ1327" s="1" t="b">
        <f t="shared" si="163"/>
        <v>0</v>
      </c>
      <c r="AR1327" s="1" t="b">
        <f t="shared" si="164"/>
        <v>1</v>
      </c>
      <c r="AS1327" s="1" t="b">
        <f t="shared" si="165"/>
        <v>0</v>
      </c>
      <c r="AT1327" s="1" t="str">
        <f t="shared" si="166"/>
        <v>None</v>
      </c>
      <c r="AU1327" s="1" t="b">
        <f t="shared" si="167"/>
        <v>0</v>
      </c>
      <c r="AV1327" s="1" t="b">
        <f t="shared" si="168"/>
        <v>1</v>
      </c>
      <c r="AW1327" s="1" t="str">
        <f t="shared" si="169"/>
        <v>police/sheriff</v>
      </c>
      <c r="AX1327" s="1" t="b">
        <f t="shared" si="170"/>
        <v>0</v>
      </c>
      <c r="AY1327" s="1" t="b">
        <f t="shared" si="171"/>
        <v>0</v>
      </c>
      <c r="AZ1327" s="1" t="b">
        <f t="shared" si="172"/>
        <v>0</v>
      </c>
      <c r="BA1327" s="1" t="b">
        <f t="shared" si="173"/>
        <v>0</v>
      </c>
      <c r="BB1327" s="1" t="b">
        <f t="shared" si="174"/>
        <v>1</v>
      </c>
    </row>
    <row r="1328">
      <c r="A1328" s="369" t="s">
        <v>5508</v>
      </c>
      <c r="B1328" s="17">
        <v>42971.0</v>
      </c>
      <c r="C1328" s="4" t="s">
        <v>1580</v>
      </c>
      <c r="D1328" s="3" t="s">
        <v>1178</v>
      </c>
      <c r="E1328" s="3" t="s">
        <v>53</v>
      </c>
      <c r="F1328" s="18" t="s">
        <v>5509</v>
      </c>
      <c r="G1328" s="6"/>
      <c r="H1328" s="6"/>
      <c r="I1328" s="7"/>
      <c r="J1328" s="104" t="s">
        <v>185</v>
      </c>
      <c r="K1328" s="19" t="s">
        <v>83</v>
      </c>
      <c r="L1328" s="3" t="s">
        <v>3683</v>
      </c>
      <c r="M1328" s="3" t="s">
        <v>1747</v>
      </c>
      <c r="N1328" s="3" t="s">
        <v>1963</v>
      </c>
      <c r="O1328" s="3" t="s">
        <v>5510</v>
      </c>
      <c r="P1328" s="74"/>
      <c r="Q1328" s="45"/>
      <c r="R1328" s="21"/>
      <c r="S1328" s="21"/>
      <c r="T1328" s="7" t="s">
        <v>5511</v>
      </c>
      <c r="U1328" s="7" t="s">
        <v>5512</v>
      </c>
      <c r="V1328" s="5" t="s">
        <v>179</v>
      </c>
      <c r="W1328" s="5" t="s">
        <v>42</v>
      </c>
      <c r="X1328" s="5" t="str">
        <f t="shared" si="175"/>
        <v>school administration
suspension/denial of access to space</v>
      </c>
      <c r="Y1328" s="12"/>
      <c r="Z1328" s="5"/>
      <c r="AA1328" s="5" t="str">
        <f t="shared" si="176"/>
        <v>
</v>
      </c>
      <c r="AB1328" s="12"/>
      <c r="AC1328" s="12"/>
      <c r="AD1328" s="5" t="str">
        <f t="shared" si="177"/>
        <v>
</v>
      </c>
      <c r="AE1328" s="12"/>
      <c r="AF1328" s="12"/>
      <c r="AG1328" s="12" t="str">
        <f t="shared" si="178"/>
        <v>
</v>
      </c>
      <c r="AH1328" s="12">
        <v>1.0</v>
      </c>
      <c r="AI1328" s="12" t="str">
        <f t="shared" si="155"/>
        <v>Symbol</v>
      </c>
      <c r="AJ1328" s="12" t="str">
        <f t="shared" si="156"/>
        <v>other</v>
      </c>
      <c r="AK1328" s="22" t="str">
        <f t="shared" si="179"/>
        <v>suspension/denial of access to space</v>
      </c>
      <c r="AL1328" s="39" t="str">
        <f t="shared" si="158"/>
        <v>suspension/denial of access to space</v>
      </c>
      <c r="AM1328" s="1" t="str">
        <f t="shared" si="180"/>
        <v/>
      </c>
      <c r="AN1328" s="2" t="b">
        <f t="shared" si="160"/>
        <v>0</v>
      </c>
      <c r="AO1328" s="1" t="b">
        <f t="shared" si="161"/>
        <v>0</v>
      </c>
      <c r="AP1328" s="1" t="str">
        <f t="shared" si="162"/>
        <v>no involvement</v>
      </c>
      <c r="AQ1328" s="1" t="b">
        <f t="shared" si="163"/>
        <v>0</v>
      </c>
      <c r="AR1328" s="1" t="b">
        <f t="shared" si="164"/>
        <v>0</v>
      </c>
      <c r="AS1328" s="1" t="b">
        <f t="shared" si="165"/>
        <v>0</v>
      </c>
      <c r="AT1328" s="1" t="str">
        <f t="shared" si="166"/>
        <v>None</v>
      </c>
      <c r="AU1328" s="1" t="b">
        <f t="shared" si="167"/>
        <v>1</v>
      </c>
      <c r="AV1328" s="1" t="b">
        <f t="shared" si="168"/>
        <v>0</v>
      </c>
      <c r="AW1328" s="1" t="str">
        <f t="shared" si="169"/>
        <v>None</v>
      </c>
      <c r="AX1328" s="1" t="b">
        <f t="shared" si="170"/>
        <v>0</v>
      </c>
      <c r="AY1328" s="1" t="b">
        <f t="shared" si="171"/>
        <v>0</v>
      </c>
      <c r="AZ1328" s="1" t="b">
        <f t="shared" si="172"/>
        <v>0</v>
      </c>
      <c r="BA1328" s="1" t="b">
        <f t="shared" si="173"/>
        <v>0</v>
      </c>
      <c r="BB1328" s="1" t="b">
        <f t="shared" si="174"/>
        <v>1</v>
      </c>
    </row>
    <row r="1329">
      <c r="A1329" s="16" t="s">
        <v>5513</v>
      </c>
      <c r="B1329" s="17">
        <v>43052.0</v>
      </c>
      <c r="C1329" s="4" t="s">
        <v>853</v>
      </c>
      <c r="D1329" s="3" t="s">
        <v>423</v>
      </c>
      <c r="E1329" s="3" t="s">
        <v>53</v>
      </c>
      <c r="F1329" s="18" t="s">
        <v>5514</v>
      </c>
      <c r="G1329" s="6"/>
      <c r="H1329" s="6"/>
      <c r="I1329" s="25"/>
      <c r="J1329" s="27"/>
      <c r="K1329" s="19"/>
      <c r="L1329" s="3" t="s">
        <v>146</v>
      </c>
      <c r="M1329" s="3" t="s">
        <v>1747</v>
      </c>
      <c r="N1329" s="3" t="s">
        <v>1963</v>
      </c>
      <c r="O1329" s="3" t="s">
        <v>1086</v>
      </c>
      <c r="P1329" s="74"/>
      <c r="Q1329" s="45"/>
      <c r="R1329" s="21"/>
      <c r="S1329" s="21"/>
      <c r="T1329" s="7" t="s">
        <v>5515</v>
      </c>
      <c r="U1329" s="7"/>
      <c r="V1329" s="5"/>
      <c r="W1329" s="5"/>
      <c r="X1329" s="5"/>
      <c r="Y1329" s="12"/>
      <c r="Z1329" s="5"/>
      <c r="AA1329" s="5"/>
      <c r="AB1329" s="12"/>
      <c r="AC1329" s="12"/>
      <c r="AD1329" s="5"/>
      <c r="AE1329" s="12"/>
      <c r="AF1329" s="12"/>
      <c r="AG1329" s="12"/>
      <c r="AH1329" s="12"/>
      <c r="AI1329" s="12" t="str">
        <f t="shared" si="155"/>
        <v>Other</v>
      </c>
      <c r="AJ1329" s="12" t="str">
        <f t="shared" si="156"/>
        <v>other</v>
      </c>
      <c r="AK1329" s="22"/>
      <c r="AL1329" s="39" t="str">
        <f t="shared" si="158"/>
        <v/>
      </c>
      <c r="AN1329" s="2" t="b">
        <f t="shared" si="160"/>
        <v>0</v>
      </c>
      <c r="AO1329" s="1" t="b">
        <f t="shared" si="161"/>
        <v>0</v>
      </c>
      <c r="AP1329" s="1" t="str">
        <f t="shared" si="162"/>
        <v>no involvement</v>
      </c>
      <c r="AQ1329" s="1" t="b">
        <f t="shared" si="163"/>
        <v>0</v>
      </c>
      <c r="AR1329" s="1" t="b">
        <f t="shared" si="164"/>
        <v>0</v>
      </c>
      <c r="AS1329" s="1" t="b">
        <f t="shared" si="165"/>
        <v>0</v>
      </c>
      <c r="AT1329" s="1" t="str">
        <f t="shared" si="166"/>
        <v>None</v>
      </c>
      <c r="AU1329" s="1" t="b">
        <f t="shared" si="167"/>
        <v>0</v>
      </c>
      <c r="AV1329" s="1" t="b">
        <f t="shared" si="168"/>
        <v>0</v>
      </c>
      <c r="AW1329" s="1" t="str">
        <f t="shared" si="169"/>
        <v>None</v>
      </c>
      <c r="AX1329" s="1" t="b">
        <f t="shared" si="170"/>
        <v>0</v>
      </c>
      <c r="AY1329" s="1" t="b">
        <f t="shared" si="171"/>
        <v>0</v>
      </c>
      <c r="AZ1329" s="1" t="b">
        <f t="shared" si="172"/>
        <v>0</v>
      </c>
      <c r="BA1329" s="1" t="b">
        <f t="shared" si="173"/>
        <v>0</v>
      </c>
      <c r="BB1329" s="1" t="b">
        <f t="shared" si="174"/>
        <v>0</v>
      </c>
    </row>
    <row r="1330">
      <c r="A1330" s="62" t="s">
        <v>5516</v>
      </c>
      <c r="B1330" s="41">
        <v>43520.0</v>
      </c>
      <c r="C1330" s="5"/>
      <c r="D1330" s="5" t="s">
        <v>5517</v>
      </c>
      <c r="E1330" s="5" t="s">
        <v>5518</v>
      </c>
      <c r="F1330" s="18" t="s">
        <v>5519</v>
      </c>
      <c r="G1330" s="6" t="s">
        <v>940</v>
      </c>
      <c r="H1330" s="6"/>
      <c r="I1330" s="5" t="s">
        <v>5520</v>
      </c>
      <c r="J1330" s="27"/>
      <c r="K1330" s="19" t="s">
        <v>83</v>
      </c>
      <c r="L1330" s="5" t="s">
        <v>5521</v>
      </c>
      <c r="M1330" s="5" t="s">
        <v>5522</v>
      </c>
      <c r="N1330" s="5" t="s">
        <v>1963</v>
      </c>
      <c r="O1330" s="5" t="s">
        <v>326</v>
      </c>
      <c r="P1330" s="5"/>
      <c r="Q1330" s="12"/>
      <c r="S1330" s="12"/>
      <c r="T1330" s="138" t="s">
        <v>5523</v>
      </c>
      <c r="U1330" s="5" t="s">
        <v>5524</v>
      </c>
      <c r="V1330" s="5" t="s">
        <v>164</v>
      </c>
      <c r="W1330" s="5" t="s">
        <v>42</v>
      </c>
      <c r="X1330" s="5" t="str">
        <f t="shared" ref="X1330:X1340" si="181">V1330&amp;char(10)&amp;W1330</f>
        <v>business owner
suspension/denial of access to space</v>
      </c>
      <c r="Y1330" s="5" t="s">
        <v>164</v>
      </c>
      <c r="Z1330" s="5" t="s">
        <v>111</v>
      </c>
      <c r="AA1330" s="5" t="str">
        <f t="shared" ref="AA1330:AA1340" si="182">Y1330&amp;char(10)&amp;Z1330</f>
        <v>business owner
letters/statements</v>
      </c>
      <c r="AB1330" s="12"/>
      <c r="AC1330" s="12"/>
      <c r="AD1330" s="5" t="str">
        <f t="shared" ref="AD1330:AD1340" si="183">AB1330&amp;char(10)&amp;AC1330</f>
        <v>
</v>
      </c>
      <c r="AE1330" s="12"/>
      <c r="AF1330" s="12"/>
      <c r="AG1330" s="12" t="str">
        <f t="shared" ref="AG1330:AG1340" si="184">AE1330&amp;char(10)&amp;AF1330</f>
        <v>
</v>
      </c>
      <c r="AH1330" s="12">
        <v>2.0</v>
      </c>
      <c r="AI1330" s="12" t="str">
        <f t="shared" si="155"/>
        <v>Other</v>
      </c>
      <c r="AJ1330" s="12" t="str">
        <f t="shared" si="156"/>
        <v>other</v>
      </c>
      <c r="AK1330" s="22" t="str">
        <f t="shared" ref="AK1330:AK1340" si="185">IF(ISBLANK(W1330), "", IF(ISBLANK(Z1330), W1330, IF(ISBLANK(AC1330), CONCATENATE(W1330, ", ", Z1330), IF(ISBLANK(AF1330), CONCATENATE(W1330, ", ", Z1330, ", ", AC1330), CONCATENATE(W1330, ", ", Z1330, ", ", AC1330, ", ", AF1330)))))</f>
        <v>suspension/denial of access to space, letters/statements</v>
      </c>
      <c r="AL1330" s="23" t="str">
        <f t="shared" si="158"/>
        <v>business owner, business owner</v>
      </c>
      <c r="AM1330" s="1" t="str">
        <f t="shared" ref="AM1330:AM1340" si="186">if(isblank(Q1330), "", if(isblank(R1330), Q1330, concatenate(Q1330, ", ", R1330)))</f>
        <v/>
      </c>
      <c r="AN1330" s="2" t="b">
        <f t="shared" si="160"/>
        <v>0</v>
      </c>
      <c r="AO1330" s="1" t="b">
        <f t="shared" si="161"/>
        <v>0</v>
      </c>
      <c r="AP1330" s="1" t="str">
        <f t="shared" si="162"/>
        <v>no involvement</v>
      </c>
      <c r="AQ1330" s="1" t="b">
        <f t="shared" si="163"/>
        <v>0</v>
      </c>
      <c r="AR1330" s="1" t="b">
        <f t="shared" si="164"/>
        <v>1</v>
      </c>
      <c r="AS1330" s="1" t="b">
        <f t="shared" si="165"/>
        <v>0</v>
      </c>
      <c r="AT1330" s="1" t="str">
        <f t="shared" si="166"/>
        <v>None</v>
      </c>
      <c r="AU1330" s="1" t="b">
        <f t="shared" si="167"/>
        <v>1</v>
      </c>
      <c r="AV1330" s="1" t="b">
        <f t="shared" si="168"/>
        <v>0</v>
      </c>
      <c r="AW1330" s="1" t="str">
        <f t="shared" si="169"/>
        <v>None</v>
      </c>
      <c r="AX1330" s="1" t="b">
        <f t="shared" si="170"/>
        <v>0</v>
      </c>
      <c r="AY1330" s="1" t="b">
        <f t="shared" si="171"/>
        <v>0</v>
      </c>
      <c r="AZ1330" s="1" t="b">
        <f t="shared" si="172"/>
        <v>0</v>
      </c>
      <c r="BA1330" s="1" t="b">
        <f t="shared" si="173"/>
        <v>0</v>
      </c>
      <c r="BB1330" s="1" t="b">
        <f t="shared" si="174"/>
        <v>1</v>
      </c>
    </row>
    <row r="1331">
      <c r="A1331" s="62" t="s">
        <v>5525</v>
      </c>
      <c r="B1331" s="41">
        <v>43580.0</v>
      </c>
      <c r="C1331" s="5" t="s">
        <v>5526</v>
      </c>
      <c r="D1331" s="5" t="s">
        <v>423</v>
      </c>
      <c r="E1331" s="5" t="s">
        <v>53</v>
      </c>
      <c r="F1331" s="18" t="s">
        <v>5527</v>
      </c>
      <c r="G1331" s="6" t="s">
        <v>5528</v>
      </c>
      <c r="H1331" s="6"/>
      <c r="I1331" s="12"/>
      <c r="J1331" s="104"/>
      <c r="K1331" s="19" t="s">
        <v>83</v>
      </c>
      <c r="L1331" s="5" t="s">
        <v>146</v>
      </c>
      <c r="M1331" s="5" t="s">
        <v>5529</v>
      </c>
      <c r="N1331" s="5" t="s">
        <v>1963</v>
      </c>
      <c r="O1331" s="5" t="s">
        <v>1086</v>
      </c>
      <c r="P1331" s="12"/>
      <c r="Q1331" s="12"/>
      <c r="R1331" s="12"/>
      <c r="S1331" s="12"/>
      <c r="T1331" s="138" t="s">
        <v>5530</v>
      </c>
      <c r="U1331" s="5" t="s">
        <v>5531</v>
      </c>
      <c r="V1331" s="5" t="s">
        <v>179</v>
      </c>
      <c r="W1331" s="5" t="s">
        <v>111</v>
      </c>
      <c r="X1331" s="5" t="str">
        <f t="shared" si="181"/>
        <v>school administration
letters/statements</v>
      </c>
      <c r="Y1331" s="5" t="s">
        <v>179</v>
      </c>
      <c r="Z1331" s="5" t="s">
        <v>42</v>
      </c>
      <c r="AA1331" s="5" t="str">
        <f t="shared" si="182"/>
        <v>school administration
suspension/denial of access to space</v>
      </c>
      <c r="AB1331" s="5" t="s">
        <v>179</v>
      </c>
      <c r="AC1331" s="5" t="s">
        <v>226</v>
      </c>
      <c r="AD1331" s="5" t="str">
        <f t="shared" si="183"/>
        <v>school administration
victim support</v>
      </c>
      <c r="AE1331" s="12"/>
      <c r="AF1331" s="12"/>
      <c r="AG1331" s="12" t="str">
        <f t="shared" si="184"/>
        <v>
</v>
      </c>
      <c r="AH1331" s="12">
        <v>3.0</v>
      </c>
      <c r="AI1331" s="12" t="str">
        <f t="shared" si="155"/>
        <v>Other</v>
      </c>
      <c r="AJ1331" s="12" t="str">
        <f t="shared" si="156"/>
        <v>other</v>
      </c>
      <c r="AK1331" s="22" t="str">
        <f t="shared" si="185"/>
        <v>letters/statements, suspension/denial of access to space, victim support</v>
      </c>
      <c r="AL1331" s="23" t="str">
        <f t="shared" si="158"/>
        <v>school administration, school administration, school administration</v>
      </c>
      <c r="AM1331" s="1" t="str">
        <f t="shared" si="186"/>
        <v/>
      </c>
      <c r="AN1331" s="2" t="b">
        <f t="shared" si="160"/>
        <v>0</v>
      </c>
      <c r="AO1331" s="1" t="b">
        <f t="shared" si="161"/>
        <v>0</v>
      </c>
      <c r="AP1331" s="1" t="str">
        <f t="shared" si="162"/>
        <v>no involvement</v>
      </c>
      <c r="AQ1331" s="1" t="b">
        <f t="shared" si="163"/>
        <v>0</v>
      </c>
      <c r="AR1331" s="1" t="b">
        <f t="shared" si="164"/>
        <v>1</v>
      </c>
      <c r="AS1331" s="1" t="b">
        <f t="shared" si="165"/>
        <v>0</v>
      </c>
      <c r="AT1331" s="1" t="str">
        <f t="shared" si="166"/>
        <v>None</v>
      </c>
      <c r="AU1331" s="1" t="b">
        <f t="shared" si="167"/>
        <v>1</v>
      </c>
      <c r="AV1331" s="1" t="b">
        <f t="shared" si="168"/>
        <v>0</v>
      </c>
      <c r="AW1331" s="1" t="str">
        <f t="shared" si="169"/>
        <v>None</v>
      </c>
      <c r="AX1331" s="1" t="b">
        <f t="shared" si="170"/>
        <v>0</v>
      </c>
      <c r="AY1331" s="1" t="b">
        <f t="shared" si="171"/>
        <v>0</v>
      </c>
      <c r="AZ1331" s="1" t="b">
        <f t="shared" si="172"/>
        <v>1</v>
      </c>
      <c r="BA1331" s="1" t="b">
        <f t="shared" si="173"/>
        <v>1</v>
      </c>
      <c r="BB1331" s="1" t="b">
        <f t="shared" si="174"/>
        <v>1</v>
      </c>
    </row>
    <row r="1332">
      <c r="A1332" s="370" t="s">
        <v>5532</v>
      </c>
      <c r="B1332" s="371">
        <v>43581.0</v>
      </c>
      <c r="C1332" s="200" t="s">
        <v>5533</v>
      </c>
      <c r="D1332" s="200" t="s">
        <v>423</v>
      </c>
      <c r="E1332" s="200" t="s">
        <v>5518</v>
      </c>
      <c r="F1332" s="18" t="s">
        <v>5534</v>
      </c>
      <c r="G1332" s="201"/>
      <c r="H1332" s="201"/>
      <c r="I1332" s="372"/>
      <c r="J1332" s="27"/>
      <c r="K1332" s="203" t="s">
        <v>83</v>
      </c>
      <c r="L1332" s="200" t="s">
        <v>5535</v>
      </c>
      <c r="M1332" s="200" t="s">
        <v>1747</v>
      </c>
      <c r="N1332" s="200" t="s">
        <v>1963</v>
      </c>
      <c r="O1332" s="200" t="s">
        <v>1473</v>
      </c>
      <c r="P1332" s="198" t="s">
        <v>5536</v>
      </c>
      <c r="Q1332" s="90"/>
      <c r="R1332" s="12"/>
      <c r="S1332" s="202"/>
      <c r="T1332" s="373" t="s">
        <v>5537</v>
      </c>
      <c r="U1332" s="200" t="s">
        <v>5538</v>
      </c>
      <c r="V1332" s="200"/>
      <c r="W1332" s="200"/>
      <c r="X1332" s="5" t="str">
        <f t="shared" si="181"/>
        <v>
</v>
      </c>
      <c r="Y1332" s="200"/>
      <c r="Z1332" s="200"/>
      <c r="AA1332" s="5" t="str">
        <f t="shared" si="182"/>
        <v>
</v>
      </c>
      <c r="AB1332" s="202"/>
      <c r="AC1332" s="202"/>
      <c r="AD1332" s="5" t="str">
        <f t="shared" si="183"/>
        <v>
</v>
      </c>
      <c r="AE1332" s="202"/>
      <c r="AF1332" s="202"/>
      <c r="AG1332" s="12" t="str">
        <f t="shared" si="184"/>
        <v>
</v>
      </c>
      <c r="AH1332" s="12">
        <v>0.0</v>
      </c>
      <c r="AI1332" s="12" t="str">
        <f t="shared" si="155"/>
        <v>Other</v>
      </c>
      <c r="AJ1332" s="12" t="str">
        <f t="shared" si="156"/>
        <v>other</v>
      </c>
      <c r="AK1332" s="22" t="str">
        <f t="shared" si="185"/>
        <v/>
      </c>
      <c r="AL1332" s="39" t="str">
        <f t="shared" si="158"/>
        <v/>
      </c>
      <c r="AM1332" s="1" t="str">
        <f t="shared" si="186"/>
        <v/>
      </c>
      <c r="AN1332" s="2" t="b">
        <f t="shared" si="160"/>
        <v>0</v>
      </c>
      <c r="AO1332" s="1" t="b">
        <f t="shared" si="161"/>
        <v>0</v>
      </c>
      <c r="AP1332" s="1" t="str">
        <f t="shared" si="162"/>
        <v>no involvement</v>
      </c>
      <c r="AQ1332" s="1" t="b">
        <f t="shared" si="163"/>
        <v>0</v>
      </c>
      <c r="AR1332" s="1" t="b">
        <f t="shared" si="164"/>
        <v>0</v>
      </c>
      <c r="AS1332" s="1" t="b">
        <f t="shared" si="165"/>
        <v>0</v>
      </c>
      <c r="AT1332" s="1" t="str">
        <f t="shared" si="166"/>
        <v>None</v>
      </c>
      <c r="AU1332" s="1" t="b">
        <f t="shared" si="167"/>
        <v>0</v>
      </c>
      <c r="AV1332" s="1" t="b">
        <f t="shared" si="168"/>
        <v>0</v>
      </c>
      <c r="AW1332" s="1" t="str">
        <f t="shared" si="169"/>
        <v>None</v>
      </c>
      <c r="AX1332" s="1" t="b">
        <f t="shared" si="170"/>
        <v>0</v>
      </c>
      <c r="AY1332" s="1" t="b">
        <f t="shared" si="171"/>
        <v>0</v>
      </c>
      <c r="AZ1332" s="1" t="b">
        <f t="shared" si="172"/>
        <v>0</v>
      </c>
      <c r="BA1332" s="1" t="b">
        <f t="shared" si="173"/>
        <v>0</v>
      </c>
      <c r="BB1332" s="1" t="b">
        <f t="shared" si="174"/>
        <v>0</v>
      </c>
    </row>
    <row r="1333">
      <c r="A1333" s="370" t="s">
        <v>5539</v>
      </c>
      <c r="B1333" s="371">
        <v>43581.0</v>
      </c>
      <c r="C1333" s="200" t="s">
        <v>5540</v>
      </c>
      <c r="D1333" s="200" t="s">
        <v>220</v>
      </c>
      <c r="E1333" s="200" t="s">
        <v>53</v>
      </c>
      <c r="F1333" s="18" t="s">
        <v>876</v>
      </c>
      <c r="G1333" s="201"/>
      <c r="H1333" s="201"/>
      <c r="I1333" s="372" t="s">
        <v>5541</v>
      </c>
      <c r="J1333" s="27"/>
      <c r="K1333" s="203" t="s">
        <v>83</v>
      </c>
      <c r="L1333" s="200" t="s">
        <v>146</v>
      </c>
      <c r="M1333" s="200" t="s">
        <v>5522</v>
      </c>
      <c r="N1333" s="200" t="s">
        <v>1963</v>
      </c>
      <c r="O1333" s="200" t="s">
        <v>1530</v>
      </c>
      <c r="P1333" s="374" t="s">
        <v>5542</v>
      </c>
      <c r="Q1333" s="90" t="s">
        <v>883</v>
      </c>
      <c r="R1333" s="56"/>
      <c r="S1333" s="202"/>
      <c r="T1333" s="373" t="s">
        <v>5543</v>
      </c>
      <c r="U1333" s="200" t="s">
        <v>5544</v>
      </c>
      <c r="V1333" s="200" t="s">
        <v>179</v>
      </c>
      <c r="W1333" s="200" t="s">
        <v>111</v>
      </c>
      <c r="X1333" s="5" t="str">
        <f t="shared" si="181"/>
        <v>school administration
letters/statements</v>
      </c>
      <c r="Y1333" s="200" t="s">
        <v>380</v>
      </c>
      <c r="Z1333" s="200" t="s">
        <v>111</v>
      </c>
      <c r="AA1333" s="5" t="str">
        <f t="shared" si="182"/>
        <v>representative/senator
letters/statements</v>
      </c>
      <c r="AB1333" s="200" t="s">
        <v>380</v>
      </c>
      <c r="AC1333" s="200" t="s">
        <v>111</v>
      </c>
      <c r="AD1333" s="5" t="str">
        <f t="shared" si="183"/>
        <v>representative/senator
letters/statements</v>
      </c>
      <c r="AE1333" s="200" t="s">
        <v>179</v>
      </c>
      <c r="AF1333" s="200" t="s">
        <v>42</v>
      </c>
      <c r="AG1333" s="12" t="str">
        <f t="shared" si="184"/>
        <v>school administration
suspension/denial of access to space</v>
      </c>
      <c r="AH1333" s="12">
        <v>4.0</v>
      </c>
      <c r="AI1333" s="12" t="str">
        <f t="shared" si="155"/>
        <v>Symbol</v>
      </c>
      <c r="AJ1333" s="12" t="str">
        <f t="shared" si="156"/>
        <v>other</v>
      </c>
      <c r="AK1333" s="22" t="str">
        <f t="shared" si="185"/>
        <v>letters/statements, letters/statements, letters/statements, suspension/denial of access to space</v>
      </c>
      <c r="AL1333" s="39" t="str">
        <f t="shared" si="158"/>
        <v>school administration, representative/senator, representative/senator, school administration</v>
      </c>
      <c r="AM1333" s="1" t="str">
        <f t="shared" si="186"/>
        <v>multiple</v>
      </c>
      <c r="AN1333" s="2" t="b">
        <f t="shared" si="160"/>
        <v>0</v>
      </c>
      <c r="AO1333" s="1" t="b">
        <f t="shared" si="161"/>
        <v>0</v>
      </c>
      <c r="AP1333" s="1" t="str">
        <f t="shared" si="162"/>
        <v>no involvement</v>
      </c>
      <c r="AQ1333" s="1" t="b">
        <f t="shared" si="163"/>
        <v>0</v>
      </c>
      <c r="AR1333" s="1" t="b">
        <f t="shared" si="164"/>
        <v>1</v>
      </c>
      <c r="AS1333" s="1" t="b">
        <f t="shared" si="165"/>
        <v>0</v>
      </c>
      <c r="AT1333" s="1" t="str">
        <f t="shared" si="166"/>
        <v>None</v>
      </c>
      <c r="AU1333" s="1" t="b">
        <f t="shared" si="167"/>
        <v>1</v>
      </c>
      <c r="AV1333" s="1" t="b">
        <f t="shared" si="168"/>
        <v>0</v>
      </c>
      <c r="AW1333" s="1" t="str">
        <f t="shared" si="169"/>
        <v>None</v>
      </c>
      <c r="AX1333" s="1" t="b">
        <f t="shared" si="170"/>
        <v>0</v>
      </c>
      <c r="AY1333" s="1" t="b">
        <f t="shared" si="171"/>
        <v>0</v>
      </c>
      <c r="AZ1333" s="1" t="b">
        <f t="shared" si="172"/>
        <v>0</v>
      </c>
      <c r="BA1333" s="1" t="b">
        <f t="shared" si="173"/>
        <v>0</v>
      </c>
      <c r="BB1333" s="1" t="b">
        <f t="shared" si="174"/>
        <v>1</v>
      </c>
    </row>
    <row r="1334">
      <c r="A1334" s="198" t="s">
        <v>5545</v>
      </c>
      <c r="B1334" s="199">
        <v>43950.0</v>
      </c>
      <c r="C1334" s="200"/>
      <c r="D1334" s="200"/>
      <c r="E1334" s="200" t="s">
        <v>952</v>
      </c>
      <c r="F1334" s="18" t="s">
        <v>82</v>
      </c>
      <c r="G1334" s="257"/>
      <c r="H1334" s="257"/>
      <c r="I1334" s="375" t="s">
        <v>5546</v>
      </c>
      <c r="J1334" s="27"/>
      <c r="K1334" s="203" t="s">
        <v>83</v>
      </c>
      <c r="L1334" s="200" t="s">
        <v>1301</v>
      </c>
      <c r="M1334" s="200" t="s">
        <v>1296</v>
      </c>
      <c r="N1334" s="200" t="s">
        <v>1963</v>
      </c>
      <c r="O1334" s="200" t="s">
        <v>1963</v>
      </c>
      <c r="P1334" s="204"/>
      <c r="Q1334" s="89"/>
      <c r="R1334" s="200"/>
      <c r="S1334" s="202"/>
      <c r="T1334" s="205" t="s">
        <v>5547</v>
      </c>
      <c r="U1334" s="202"/>
      <c r="V1334" s="200" t="s">
        <v>380</v>
      </c>
      <c r="W1334" s="200" t="s">
        <v>111</v>
      </c>
      <c r="X1334" s="5" t="str">
        <f t="shared" si="181"/>
        <v>representative/senator
letters/statements</v>
      </c>
      <c r="Y1334" s="200" t="s">
        <v>380</v>
      </c>
      <c r="Z1334" s="200" t="s">
        <v>71</v>
      </c>
      <c r="AA1334" s="5" t="str">
        <f t="shared" si="182"/>
        <v>representative/senator
other</v>
      </c>
      <c r="AB1334" s="5"/>
      <c r="AC1334" s="5"/>
      <c r="AD1334" s="5" t="str">
        <f t="shared" si="183"/>
        <v>
</v>
      </c>
      <c r="AE1334" s="5"/>
      <c r="AF1334" s="5"/>
      <c r="AG1334" s="12" t="str">
        <f t="shared" si="184"/>
        <v>
</v>
      </c>
      <c r="AH1334" s="12">
        <v>2.0</v>
      </c>
      <c r="AI1334" s="12" t="str">
        <f t="shared" si="155"/>
        <v>Other</v>
      </c>
      <c r="AJ1334" s="12" t="str">
        <f t="shared" si="156"/>
        <v>none</v>
      </c>
      <c r="AK1334" s="22" t="str">
        <f t="shared" si="185"/>
        <v>letters/statements, other</v>
      </c>
      <c r="AL1334" s="39" t="str">
        <f t="shared" si="158"/>
        <v>representative/senator, representative/senator</v>
      </c>
      <c r="AM1334" s="1" t="str">
        <f t="shared" si="186"/>
        <v/>
      </c>
      <c r="AN1334" s="2" t="b">
        <f t="shared" si="160"/>
        <v>0</v>
      </c>
      <c r="AO1334" s="1" t="b">
        <f t="shared" si="161"/>
        <v>0</v>
      </c>
      <c r="AP1334" s="1" t="str">
        <f t="shared" si="162"/>
        <v>no involvement</v>
      </c>
      <c r="AQ1334" s="1" t="b">
        <f t="shared" si="163"/>
        <v>0</v>
      </c>
      <c r="AR1334" s="1" t="b">
        <f t="shared" si="164"/>
        <v>1</v>
      </c>
      <c r="AS1334" s="1" t="b">
        <f t="shared" si="165"/>
        <v>0</v>
      </c>
      <c r="AT1334" s="1" t="str">
        <f t="shared" si="166"/>
        <v>None</v>
      </c>
      <c r="AU1334" s="1" t="b">
        <f t="shared" si="167"/>
        <v>0</v>
      </c>
      <c r="AV1334" s="1" t="b">
        <f t="shared" si="168"/>
        <v>1</v>
      </c>
      <c r="AW1334" s="1" t="str">
        <f t="shared" si="169"/>
        <v>representative/senator</v>
      </c>
      <c r="AX1334" s="1" t="b">
        <f t="shared" si="170"/>
        <v>0</v>
      </c>
      <c r="AY1334" s="1" t="b">
        <f t="shared" si="171"/>
        <v>0</v>
      </c>
      <c r="AZ1334" s="1" t="b">
        <f t="shared" si="172"/>
        <v>0</v>
      </c>
      <c r="BA1334" s="1" t="b">
        <f t="shared" si="173"/>
        <v>0</v>
      </c>
      <c r="BB1334" s="1" t="b">
        <f t="shared" si="174"/>
        <v>0</v>
      </c>
    </row>
    <row r="1335">
      <c r="A1335" s="62" t="s">
        <v>5548</v>
      </c>
      <c r="B1335" s="63">
        <v>43963.0</v>
      </c>
      <c r="C1335" s="5" t="s">
        <v>5549</v>
      </c>
      <c r="D1335" s="5" t="s">
        <v>887</v>
      </c>
      <c r="E1335" s="5" t="s">
        <v>1103</v>
      </c>
      <c r="F1335" s="18" t="s">
        <v>607</v>
      </c>
      <c r="G1335" s="6"/>
      <c r="H1335" s="6"/>
      <c r="I1335" s="5" t="s">
        <v>1179</v>
      </c>
      <c r="J1335" s="104"/>
      <c r="K1335" s="19" t="s">
        <v>132</v>
      </c>
      <c r="L1335" s="5" t="s">
        <v>146</v>
      </c>
      <c r="M1335" s="5" t="s">
        <v>1747</v>
      </c>
      <c r="N1335" s="5" t="s">
        <v>1963</v>
      </c>
      <c r="O1335" s="5" t="s">
        <v>1086</v>
      </c>
      <c r="P1335" s="64"/>
      <c r="Q1335" s="12"/>
      <c r="R1335" s="12"/>
      <c r="S1335" s="12"/>
      <c r="T1335" s="65" t="s">
        <v>5550</v>
      </c>
      <c r="U1335" s="5" t="s">
        <v>5551</v>
      </c>
      <c r="V1335" s="5" t="s">
        <v>179</v>
      </c>
      <c r="W1335" s="5" t="s">
        <v>110</v>
      </c>
      <c r="X1335" s="5" t="str">
        <f t="shared" si="181"/>
        <v>school administration
policy/committee/system creation</v>
      </c>
      <c r="Y1335" s="5" t="s">
        <v>179</v>
      </c>
      <c r="Z1335" s="5" t="s">
        <v>111</v>
      </c>
      <c r="AA1335" s="5" t="str">
        <f t="shared" si="182"/>
        <v>school administration
letters/statements</v>
      </c>
      <c r="AB1335" s="5"/>
      <c r="AC1335" s="5"/>
      <c r="AD1335" s="5" t="str">
        <f t="shared" si="183"/>
        <v>
</v>
      </c>
      <c r="AE1335" s="5"/>
      <c r="AF1335" s="5"/>
      <c r="AG1335" s="12" t="str">
        <f t="shared" si="184"/>
        <v>
</v>
      </c>
      <c r="AH1335" s="12">
        <v>2.0</v>
      </c>
      <c r="AI1335" s="12" t="str">
        <f t="shared" si="155"/>
        <v>Symbol</v>
      </c>
      <c r="AJ1335" s="12" t="str">
        <f t="shared" si="156"/>
        <v>antisemitic-symbol</v>
      </c>
      <c r="AK1335" s="22" t="str">
        <f t="shared" si="185"/>
        <v>policy/committee/system creation, letters/statements</v>
      </c>
      <c r="AL1335" s="23" t="str">
        <f t="shared" si="158"/>
        <v>school administration, school administration</v>
      </c>
      <c r="AM1335" s="1" t="str">
        <f t="shared" si="186"/>
        <v/>
      </c>
      <c r="AN1335" s="2" t="b">
        <f t="shared" si="160"/>
        <v>0</v>
      </c>
      <c r="AO1335" s="1" t="b">
        <f t="shared" si="161"/>
        <v>0</v>
      </c>
      <c r="AP1335" s="1" t="str">
        <f t="shared" si="162"/>
        <v>no involvement</v>
      </c>
      <c r="AQ1335" s="1" t="b">
        <f t="shared" si="163"/>
        <v>0</v>
      </c>
      <c r="AR1335" s="1" t="b">
        <f t="shared" si="164"/>
        <v>1</v>
      </c>
      <c r="AS1335" s="1" t="b">
        <f t="shared" si="165"/>
        <v>0</v>
      </c>
      <c r="AT1335" s="1" t="str">
        <f t="shared" si="166"/>
        <v>None</v>
      </c>
      <c r="AU1335" s="1" t="b">
        <f t="shared" si="167"/>
        <v>0</v>
      </c>
      <c r="AV1335" s="1" t="b">
        <f t="shared" si="168"/>
        <v>0</v>
      </c>
      <c r="AW1335" s="1" t="str">
        <f t="shared" si="169"/>
        <v>None</v>
      </c>
      <c r="AX1335" s="1" t="b">
        <f t="shared" si="170"/>
        <v>1</v>
      </c>
      <c r="AY1335" s="1" t="b">
        <f t="shared" si="171"/>
        <v>0</v>
      </c>
      <c r="AZ1335" s="1" t="b">
        <f t="shared" si="172"/>
        <v>0</v>
      </c>
      <c r="BA1335" s="1" t="b">
        <f t="shared" si="173"/>
        <v>1</v>
      </c>
      <c r="BB1335" s="1" t="b">
        <f t="shared" si="174"/>
        <v>0</v>
      </c>
    </row>
    <row r="1336">
      <c r="A1336" s="62" t="s">
        <v>5552</v>
      </c>
      <c r="B1336" s="63">
        <v>43983.0</v>
      </c>
      <c r="C1336" s="5" t="s">
        <v>5553</v>
      </c>
      <c r="D1336" s="5" t="s">
        <v>210</v>
      </c>
      <c r="E1336" s="5" t="s">
        <v>191</v>
      </c>
      <c r="F1336" s="18" t="s">
        <v>82</v>
      </c>
      <c r="G1336" s="18"/>
      <c r="H1336" s="18"/>
      <c r="I1336" s="5"/>
      <c r="J1336" s="8"/>
      <c r="K1336" s="19" t="s">
        <v>83</v>
      </c>
      <c r="L1336" s="5" t="s">
        <v>146</v>
      </c>
      <c r="M1336" s="5" t="s">
        <v>5522</v>
      </c>
      <c r="N1336" s="5" t="s">
        <v>1963</v>
      </c>
      <c r="O1336" s="5" t="s">
        <v>1086</v>
      </c>
      <c r="P1336" s="40" t="s">
        <v>5554</v>
      </c>
      <c r="Q1336" s="90"/>
      <c r="R1336" s="353"/>
      <c r="S1336" s="353" t="s">
        <v>1487</v>
      </c>
      <c r="T1336" s="178" t="s">
        <v>5555</v>
      </c>
      <c r="U1336" s="66"/>
      <c r="V1336" s="5" t="s">
        <v>179</v>
      </c>
      <c r="W1336" s="5" t="s">
        <v>111</v>
      </c>
      <c r="X1336" s="5" t="str">
        <f t="shared" si="181"/>
        <v>school administration
letters/statements</v>
      </c>
      <c r="Y1336" s="5" t="s">
        <v>163</v>
      </c>
      <c r="Z1336" s="5" t="s">
        <v>110</v>
      </c>
      <c r="AA1336" s="5" t="str">
        <f t="shared" si="182"/>
        <v>religious leaders
policy/committee/system creation</v>
      </c>
      <c r="AB1336" s="5"/>
      <c r="AC1336" s="5"/>
      <c r="AD1336" s="5" t="str">
        <f t="shared" si="183"/>
        <v>
</v>
      </c>
      <c r="AE1336" s="5"/>
      <c r="AF1336" s="5"/>
      <c r="AG1336" s="12" t="str">
        <f t="shared" si="184"/>
        <v>
</v>
      </c>
      <c r="AH1336" s="12">
        <v>2.0</v>
      </c>
      <c r="AI1336" s="12" t="str">
        <f t="shared" si="155"/>
        <v>Other</v>
      </c>
      <c r="AJ1336" s="12" t="str">
        <f t="shared" si="156"/>
        <v>none</v>
      </c>
      <c r="AK1336" s="22" t="str">
        <f t="shared" si="185"/>
        <v>letters/statements, policy/committee/system creation</v>
      </c>
      <c r="AL1336" s="39" t="str">
        <f t="shared" si="158"/>
        <v>school administration, religious leaders</v>
      </c>
      <c r="AM1336" s="1" t="str">
        <f t="shared" si="186"/>
        <v/>
      </c>
      <c r="AN1336" s="2" t="b">
        <f t="shared" si="160"/>
        <v>0</v>
      </c>
      <c r="AO1336" s="1" t="b">
        <f t="shared" si="161"/>
        <v>0</v>
      </c>
      <c r="AP1336" s="1" t="str">
        <f t="shared" si="162"/>
        <v>no involvement</v>
      </c>
      <c r="AQ1336" s="1" t="b">
        <f t="shared" si="163"/>
        <v>1</v>
      </c>
      <c r="AR1336" s="1" t="b">
        <f t="shared" si="164"/>
        <v>1</v>
      </c>
      <c r="AS1336" s="1" t="b">
        <f t="shared" si="165"/>
        <v>0</v>
      </c>
      <c r="AT1336" s="1" t="str">
        <f t="shared" si="166"/>
        <v>None</v>
      </c>
      <c r="AU1336" s="1" t="b">
        <f t="shared" si="167"/>
        <v>0</v>
      </c>
      <c r="AV1336" s="1" t="b">
        <f t="shared" si="168"/>
        <v>0</v>
      </c>
      <c r="AW1336" s="1" t="str">
        <f t="shared" si="169"/>
        <v>None</v>
      </c>
      <c r="AX1336" s="1" t="b">
        <f t="shared" si="170"/>
        <v>1</v>
      </c>
      <c r="AY1336" s="1" t="b">
        <f t="shared" si="171"/>
        <v>0</v>
      </c>
      <c r="AZ1336" s="1" t="b">
        <f t="shared" si="172"/>
        <v>0</v>
      </c>
      <c r="BA1336" s="1" t="b">
        <f t="shared" si="173"/>
        <v>1</v>
      </c>
      <c r="BB1336" s="1" t="b">
        <f t="shared" si="174"/>
        <v>0</v>
      </c>
    </row>
    <row r="1337">
      <c r="A1337" s="62" t="s">
        <v>5556</v>
      </c>
      <c r="B1337" s="63">
        <v>43993.0</v>
      </c>
      <c r="C1337" s="5" t="s">
        <v>5557</v>
      </c>
      <c r="D1337" s="5" t="s">
        <v>423</v>
      </c>
      <c r="E1337" s="5" t="s">
        <v>53</v>
      </c>
      <c r="F1337" s="18" t="s">
        <v>82</v>
      </c>
      <c r="G1337" s="18"/>
      <c r="H1337" s="18"/>
      <c r="I1337" s="5"/>
      <c r="J1337" s="8"/>
      <c r="K1337" s="19" t="s">
        <v>83</v>
      </c>
      <c r="L1337" s="5" t="s">
        <v>146</v>
      </c>
      <c r="M1337" s="5" t="s">
        <v>5558</v>
      </c>
      <c r="N1337" s="5" t="s">
        <v>1963</v>
      </c>
      <c r="O1337" s="5" t="s">
        <v>5559</v>
      </c>
      <c r="P1337" s="64"/>
      <c r="Q1337" s="90"/>
      <c r="R1337" s="12"/>
      <c r="S1337" s="12"/>
      <c r="T1337" s="65" t="s">
        <v>5560</v>
      </c>
      <c r="U1337" s="66"/>
      <c r="V1337" s="5" t="s">
        <v>163</v>
      </c>
      <c r="W1337" s="5" t="s">
        <v>111</v>
      </c>
      <c r="X1337" s="5" t="str">
        <f t="shared" si="181"/>
        <v>religious leaders
letters/statements</v>
      </c>
      <c r="Y1337" s="5"/>
      <c r="Z1337" s="5"/>
      <c r="AA1337" s="5" t="str">
        <f t="shared" si="182"/>
        <v>
</v>
      </c>
      <c r="AB1337" s="5"/>
      <c r="AC1337" s="5"/>
      <c r="AD1337" s="5" t="str">
        <f t="shared" si="183"/>
        <v>
</v>
      </c>
      <c r="AE1337" s="5"/>
      <c r="AF1337" s="5"/>
      <c r="AG1337" s="12" t="str">
        <f t="shared" si="184"/>
        <v>
</v>
      </c>
      <c r="AH1337" s="12">
        <v>1.0</v>
      </c>
      <c r="AI1337" s="12" t="str">
        <f t="shared" si="155"/>
        <v>Other</v>
      </c>
      <c r="AJ1337" s="12" t="str">
        <f t="shared" si="156"/>
        <v>none</v>
      </c>
      <c r="AK1337" s="22" t="str">
        <f t="shared" si="185"/>
        <v>letters/statements</v>
      </c>
      <c r="AL1337" s="39" t="str">
        <f t="shared" si="158"/>
        <v>letters/statements</v>
      </c>
      <c r="AM1337" s="1" t="str">
        <f t="shared" si="186"/>
        <v/>
      </c>
      <c r="AN1337" s="2" t="b">
        <f t="shared" si="160"/>
        <v>0</v>
      </c>
      <c r="AO1337" s="1" t="b">
        <f t="shared" si="161"/>
        <v>0</v>
      </c>
      <c r="AP1337" s="1" t="str">
        <f t="shared" si="162"/>
        <v>no involvement</v>
      </c>
      <c r="AQ1337" s="1" t="b">
        <f t="shared" si="163"/>
        <v>0</v>
      </c>
      <c r="AR1337" s="1" t="b">
        <f t="shared" si="164"/>
        <v>1</v>
      </c>
      <c r="AS1337" s="1" t="b">
        <f t="shared" si="165"/>
        <v>0</v>
      </c>
      <c r="AT1337" s="1" t="str">
        <f t="shared" si="166"/>
        <v>None</v>
      </c>
      <c r="AU1337" s="1" t="b">
        <f t="shared" si="167"/>
        <v>0</v>
      </c>
      <c r="AV1337" s="1" t="b">
        <f t="shared" si="168"/>
        <v>0</v>
      </c>
      <c r="AW1337" s="1" t="str">
        <f t="shared" si="169"/>
        <v>None</v>
      </c>
      <c r="AX1337" s="1" t="b">
        <f t="shared" si="170"/>
        <v>0</v>
      </c>
      <c r="AY1337" s="1" t="b">
        <f t="shared" si="171"/>
        <v>0</v>
      </c>
      <c r="AZ1337" s="1" t="b">
        <f t="shared" si="172"/>
        <v>0</v>
      </c>
      <c r="BA1337" s="1" t="b">
        <f t="shared" si="173"/>
        <v>0</v>
      </c>
      <c r="BB1337" s="1" t="b">
        <f t="shared" si="174"/>
        <v>0</v>
      </c>
    </row>
    <row r="1338">
      <c r="A1338" s="40" t="s">
        <v>5561</v>
      </c>
      <c r="B1338" s="41">
        <v>44118.0</v>
      </c>
      <c r="C1338" s="5"/>
      <c r="D1338" s="5" t="s">
        <v>356</v>
      </c>
      <c r="E1338" s="5" t="s">
        <v>53</v>
      </c>
      <c r="F1338" s="18" t="s">
        <v>5015</v>
      </c>
      <c r="G1338" s="6"/>
      <c r="H1338" s="6"/>
      <c r="I1338" s="5" t="s">
        <v>5562</v>
      </c>
      <c r="J1338" s="27"/>
      <c r="K1338" s="19" t="s">
        <v>83</v>
      </c>
      <c r="L1338" s="5" t="s">
        <v>146</v>
      </c>
      <c r="M1338" s="5" t="s">
        <v>1296</v>
      </c>
      <c r="N1338" s="5" t="s">
        <v>1963</v>
      </c>
      <c r="O1338" s="5" t="s">
        <v>468</v>
      </c>
      <c r="P1338" s="5"/>
      <c r="Q1338" s="5" t="s">
        <v>64</v>
      </c>
      <c r="R1338" s="12"/>
      <c r="S1338" s="12"/>
      <c r="T1338" s="138" t="s">
        <v>5563</v>
      </c>
      <c r="U1338" s="5" t="s">
        <v>5564</v>
      </c>
      <c r="V1338" s="5" t="s">
        <v>70</v>
      </c>
      <c r="W1338" s="5" t="s">
        <v>71</v>
      </c>
      <c r="X1338" s="5" t="str">
        <f t="shared" si="181"/>
        <v>police/sheriff
other</v>
      </c>
      <c r="Y1338" s="5"/>
      <c r="Z1338" s="5"/>
      <c r="AA1338" s="5" t="str">
        <f t="shared" si="182"/>
        <v>
</v>
      </c>
      <c r="AB1338" s="5"/>
      <c r="AC1338" s="5"/>
      <c r="AD1338" s="5" t="str">
        <f t="shared" si="183"/>
        <v>
</v>
      </c>
      <c r="AE1338" s="5"/>
      <c r="AF1338" s="5"/>
      <c r="AG1338" s="12" t="str">
        <f t="shared" si="184"/>
        <v>
</v>
      </c>
      <c r="AH1338" s="12">
        <v>1.0</v>
      </c>
      <c r="AI1338" s="12" t="str">
        <f t="shared" si="155"/>
        <v>Other</v>
      </c>
      <c r="AJ1338" s="12" t="str">
        <f t="shared" si="156"/>
        <v>other</v>
      </c>
      <c r="AK1338" s="22" t="str">
        <f t="shared" si="185"/>
        <v>other</v>
      </c>
      <c r="AL1338" s="23" t="str">
        <f t="shared" si="158"/>
        <v>other</v>
      </c>
      <c r="AM1338" s="1" t="str">
        <f t="shared" si="186"/>
        <v>Black American Community</v>
      </c>
      <c r="AN1338" s="2" t="b">
        <f t="shared" si="160"/>
        <v>1</v>
      </c>
      <c r="AO1338" s="1" t="b">
        <f t="shared" si="161"/>
        <v>1</v>
      </c>
      <c r="AP1338" s="1" t="str">
        <f t="shared" si="162"/>
        <v>other</v>
      </c>
      <c r="AQ1338" s="1" t="b">
        <f t="shared" si="163"/>
        <v>0</v>
      </c>
      <c r="AR1338" s="1" t="b">
        <f t="shared" si="164"/>
        <v>0</v>
      </c>
      <c r="AS1338" s="1" t="b">
        <f t="shared" si="165"/>
        <v>0</v>
      </c>
      <c r="AT1338" s="1" t="str">
        <f t="shared" si="166"/>
        <v>None</v>
      </c>
      <c r="AU1338" s="1" t="b">
        <f t="shared" si="167"/>
        <v>0</v>
      </c>
      <c r="AV1338" s="1" t="b">
        <f t="shared" si="168"/>
        <v>1</v>
      </c>
      <c r="AW1338" s="1" t="str">
        <f t="shared" si="169"/>
        <v>police/sheriff</v>
      </c>
      <c r="AX1338" s="1" t="b">
        <f t="shared" si="170"/>
        <v>0</v>
      </c>
      <c r="AY1338" s="1" t="b">
        <f t="shared" si="171"/>
        <v>0</v>
      </c>
      <c r="AZ1338" s="1" t="b">
        <f t="shared" si="172"/>
        <v>0</v>
      </c>
      <c r="BA1338" s="1" t="b">
        <f t="shared" si="173"/>
        <v>0</v>
      </c>
      <c r="BB1338" s="1" t="b">
        <f t="shared" si="174"/>
        <v>1</v>
      </c>
    </row>
    <row r="1339">
      <c r="A1339" s="214" t="s">
        <v>5565</v>
      </c>
      <c r="B1339" s="376">
        <v>44148.0</v>
      </c>
      <c r="C1339" s="1"/>
      <c r="E1339" s="2" t="s">
        <v>96</v>
      </c>
      <c r="F1339" s="18" t="s">
        <v>82</v>
      </c>
      <c r="G1339" s="26"/>
      <c r="H1339" s="26"/>
      <c r="J1339" s="27"/>
      <c r="K1339" s="19" t="s">
        <v>83</v>
      </c>
      <c r="L1339" s="2" t="s">
        <v>5566</v>
      </c>
      <c r="M1339" s="2" t="s">
        <v>5567</v>
      </c>
      <c r="N1339" s="5" t="s">
        <v>1963</v>
      </c>
      <c r="O1339" s="13" t="s">
        <v>5568</v>
      </c>
      <c r="P1339" s="22"/>
      <c r="Q1339" s="1"/>
      <c r="R1339" s="12"/>
      <c r="S1339" s="1"/>
      <c r="T1339" s="377" t="s">
        <v>5569</v>
      </c>
      <c r="U1339" s="13" t="s">
        <v>5570</v>
      </c>
      <c r="V1339" s="42" t="s">
        <v>164</v>
      </c>
      <c r="W1339" s="42" t="s">
        <v>42</v>
      </c>
      <c r="X1339" s="5" t="str">
        <f t="shared" si="181"/>
        <v>business owner
suspension/denial of access to space</v>
      </c>
      <c r="AA1339" s="5" t="str">
        <f t="shared" si="182"/>
        <v>
</v>
      </c>
      <c r="AD1339" s="5" t="str">
        <f t="shared" si="183"/>
        <v>
</v>
      </c>
      <c r="AF1339" s="42"/>
      <c r="AG1339" s="12" t="str">
        <f t="shared" si="184"/>
        <v>
</v>
      </c>
      <c r="AH1339" s="12">
        <v>1.0</v>
      </c>
      <c r="AI1339" s="12" t="str">
        <f t="shared" si="155"/>
        <v>Other</v>
      </c>
      <c r="AJ1339" s="12" t="str">
        <f t="shared" si="156"/>
        <v>none</v>
      </c>
      <c r="AK1339" s="22" t="str">
        <f t="shared" si="185"/>
        <v>suspension/denial of access to space</v>
      </c>
      <c r="AL1339" s="23" t="str">
        <f t="shared" si="158"/>
        <v>suspension/denial of access to space</v>
      </c>
      <c r="AM1339" s="1" t="str">
        <f t="shared" si="186"/>
        <v/>
      </c>
      <c r="AN1339" s="2" t="b">
        <f t="shared" si="160"/>
        <v>0</v>
      </c>
      <c r="AO1339" s="1" t="b">
        <f t="shared" si="161"/>
        <v>0</v>
      </c>
      <c r="AP1339" s="1" t="str">
        <f t="shared" si="162"/>
        <v>no involvement</v>
      </c>
      <c r="AQ1339" s="1" t="b">
        <f t="shared" si="163"/>
        <v>0</v>
      </c>
      <c r="AR1339" s="1" t="b">
        <f t="shared" si="164"/>
        <v>0</v>
      </c>
      <c r="AS1339" s="1" t="b">
        <f t="shared" si="165"/>
        <v>0</v>
      </c>
      <c r="AT1339" s="1" t="str">
        <f t="shared" si="166"/>
        <v>None</v>
      </c>
      <c r="AU1339" s="1" t="b">
        <f t="shared" si="167"/>
        <v>1</v>
      </c>
      <c r="AV1339" s="1" t="b">
        <f t="shared" si="168"/>
        <v>0</v>
      </c>
      <c r="AW1339" s="1" t="str">
        <f t="shared" si="169"/>
        <v>None</v>
      </c>
      <c r="AX1339" s="1" t="b">
        <f t="shared" si="170"/>
        <v>0</v>
      </c>
      <c r="AY1339" s="1" t="b">
        <f t="shared" si="171"/>
        <v>0</v>
      </c>
      <c r="AZ1339" s="1" t="b">
        <f t="shared" si="172"/>
        <v>0</v>
      </c>
      <c r="BA1339" s="1" t="b">
        <f t="shared" si="173"/>
        <v>0</v>
      </c>
      <c r="BB1339" s="1" t="b">
        <f t="shared" si="174"/>
        <v>1</v>
      </c>
    </row>
    <row r="1340">
      <c r="A1340" s="378" t="s">
        <v>5571</v>
      </c>
      <c r="B1340" s="379">
        <v>44155.0</v>
      </c>
      <c r="C1340" s="380" t="s">
        <v>395</v>
      </c>
      <c r="D1340" s="381" t="s">
        <v>333</v>
      </c>
      <c r="E1340" s="381" t="s">
        <v>168</v>
      </c>
      <c r="F1340" s="18" t="s">
        <v>5572</v>
      </c>
      <c r="G1340" s="339"/>
      <c r="H1340" s="339"/>
      <c r="I1340" s="381"/>
      <c r="J1340" s="27"/>
      <c r="K1340" s="34" t="s">
        <v>83</v>
      </c>
      <c r="L1340" s="381" t="s">
        <v>146</v>
      </c>
      <c r="M1340" s="381" t="s">
        <v>1747</v>
      </c>
      <c r="N1340" s="382" t="s">
        <v>1963</v>
      </c>
      <c r="O1340" s="383" t="s">
        <v>484</v>
      </c>
      <c r="P1340" s="383"/>
      <c r="Q1340" s="384"/>
      <c r="R1340" s="381"/>
      <c r="S1340" s="385"/>
      <c r="T1340" s="386"/>
      <c r="U1340" s="387" t="s">
        <v>5573</v>
      </c>
      <c r="V1340" s="383" t="s">
        <v>283</v>
      </c>
      <c r="W1340" s="383" t="s">
        <v>111</v>
      </c>
      <c r="X1340" s="382" t="str">
        <f t="shared" si="181"/>
        <v>student group
letters/statements</v>
      </c>
      <c r="Y1340" s="381"/>
      <c r="Z1340" s="381"/>
      <c r="AA1340" s="382" t="str">
        <f t="shared" si="182"/>
        <v>
</v>
      </c>
      <c r="AB1340" s="381"/>
      <c r="AC1340" s="381"/>
      <c r="AD1340" s="382" t="str">
        <f t="shared" si="183"/>
        <v>
</v>
      </c>
      <c r="AE1340" s="381"/>
      <c r="AF1340" s="383"/>
      <c r="AG1340" s="388" t="str">
        <f t="shared" si="184"/>
        <v>
</v>
      </c>
      <c r="AH1340" s="12">
        <v>1.0</v>
      </c>
      <c r="AI1340" s="12" t="str">
        <f t="shared" si="155"/>
        <v>Symbol</v>
      </c>
      <c r="AJ1340" s="12" t="str">
        <f t="shared" si="156"/>
        <v>other</v>
      </c>
      <c r="AK1340" s="389" t="str">
        <f t="shared" si="185"/>
        <v>letters/statements</v>
      </c>
      <c r="AL1340" s="39" t="str">
        <f t="shared" si="158"/>
        <v>letters/statements</v>
      </c>
      <c r="AM1340" s="390" t="str">
        <f t="shared" si="186"/>
        <v/>
      </c>
      <c r="AN1340" s="2" t="b">
        <f t="shared" si="160"/>
        <v>0</v>
      </c>
      <c r="AO1340" s="1" t="b">
        <f t="shared" si="161"/>
        <v>0</v>
      </c>
      <c r="AP1340" s="1" t="str">
        <f t="shared" si="162"/>
        <v>no involvement</v>
      </c>
      <c r="AQ1340" s="1" t="b">
        <f t="shared" si="163"/>
        <v>0</v>
      </c>
      <c r="AR1340" s="1" t="b">
        <f t="shared" si="164"/>
        <v>1</v>
      </c>
      <c r="AS1340" s="1" t="b">
        <f t="shared" si="165"/>
        <v>0</v>
      </c>
      <c r="AT1340" s="1" t="str">
        <f t="shared" si="166"/>
        <v>None</v>
      </c>
      <c r="AU1340" s="1" t="b">
        <f t="shared" si="167"/>
        <v>0</v>
      </c>
      <c r="AV1340" s="1" t="b">
        <f t="shared" si="168"/>
        <v>0</v>
      </c>
      <c r="AW1340" s="1" t="str">
        <f t="shared" si="169"/>
        <v>None</v>
      </c>
      <c r="AX1340" s="1" t="b">
        <f t="shared" si="170"/>
        <v>0</v>
      </c>
      <c r="AY1340" s="1" t="b">
        <f t="shared" si="171"/>
        <v>0</v>
      </c>
      <c r="AZ1340" s="1" t="b">
        <f t="shared" si="172"/>
        <v>0</v>
      </c>
      <c r="BA1340" s="1" t="b">
        <f t="shared" si="173"/>
        <v>0</v>
      </c>
      <c r="BB1340" s="1" t="b">
        <f t="shared" si="174"/>
        <v>0</v>
      </c>
    </row>
  </sheetData>
  <customSheetViews>
    <customSheetView guid="{A9F3F4CD-3ECC-4FB0-AA14-4A70D7B1C730}" filter="1" showAutoFilter="1">
      <autoFilter ref="$M$1:$M$1340"/>
    </customSheetView>
    <customSheetView guid="{A79E178D-3E14-42FF-9737-B1D7D5452F83}" filter="1" showAutoFilter="1">
      <autoFilter ref="$AK$1:$AK$1338"/>
    </customSheetView>
  </customSheetViews>
  <conditionalFormatting sqref="AD1:AD1340 AG1:AJ1340 AC2:AC1309 AE2:AE1309 AF2:AF1331 AC1311:AC1331 AE1311:AE1331 Y1313">
    <cfRule type="containsText" dxfId="0" priority="1" operator="containsText" text="gathering">
      <formula>NOT(ISERROR(SEARCH(("gathering"),(AD1))))</formula>
    </cfRule>
  </conditionalFormatting>
  <conditionalFormatting sqref="V1:V1340 Y1:Y1309 AB1:AB1309 AD1:AD1340 AE1:AE1309 AG1:AJ1340 AC2:AC1309 AF2:AF1340 Y1311:Y1340 AB1311:AC1340 AE1311:AE1340 W1313:X1313 Z1313:AA1313">
    <cfRule type="containsText" dxfId="1" priority="2" operator="containsText" text="school administration">
      <formula>NOT(ISERROR(SEARCH(("school administration"),(V1))))</formula>
    </cfRule>
  </conditionalFormatting>
  <conditionalFormatting sqref="V1:V1340 Y1:Y1309 AB1:AB1309 AD1:AD1340 AE1:AE1309 AG1:AJ1340 AC2:AC1309 AF2:AF1340 Y1311:Y1340 AB1311:AC1340 AE1311:AE1340 W1313:X1313 Z1313:AA1313">
    <cfRule type="containsText" dxfId="1" priority="3" operator="containsText" text="mayor">
      <formula>NOT(ISERROR(SEARCH(("mayor"),(V1))))</formula>
    </cfRule>
  </conditionalFormatting>
  <conditionalFormatting sqref="V1:V1340 Y1:Y1309 AB1:AB1309 AD1:AD1340 AE1:AE1309 AG1:AJ1340 AC2:AC1309 AF2:AF1340 Y1311:Y1340 AB1311:AC1340 AE1311:AE1340 W1313:X1313 Z1313:AA1313">
    <cfRule type="containsText" dxfId="1" priority="4" operator="containsText" text="police">
      <formula>NOT(ISERROR(SEARCH(("police"),(V1))))</formula>
    </cfRule>
  </conditionalFormatting>
  <conditionalFormatting sqref="V1:V1340 Y1:Y1309 AB1:AB1309 AD1:AD1340 AE1:AE1309 AG1:AJ1340 AC2:AC1309 AF2:AF1340 Y1311:Y1340 AB1311:AC1340 AE1311:AE1340 W1313:X1313 Z1313:AA1313">
    <cfRule type="containsText" dxfId="1" priority="5" operator="containsText" text="representative">
      <formula>NOT(ISERROR(SEARCH(("representative"),(V1))))</formula>
    </cfRule>
  </conditionalFormatting>
  <conditionalFormatting sqref="V1:V1340 Y1:Y1309 AB1:AB1309 AD1:AD1340 AE1:AE1309 AG1:AJ1340 AC2:AC1309 AF2:AF1340 Y1311:Y1340 AB1311:AC1340 AE1311:AE1340 W1313:X1313 Z1313:AA1313">
    <cfRule type="containsText" dxfId="1" priority="6" operator="containsText" text="department">
      <formula>NOT(ISERROR(SEARCH(("department"),(V1))))</formula>
    </cfRule>
  </conditionalFormatting>
  <conditionalFormatting sqref="V1:V1340 Y1:Y1309 AB1:AB1309 AD1:AD1340 AE1:AE1309 AG1:AJ1340 AC2:AC1309 AF2:AF1340 Y1311:Y1340 AB1311:AC1340 AE1311:AE1340 W1313:X1313 Z1313:AA1313">
    <cfRule type="containsText" dxfId="2" priority="7" operator="containsText" text="neighbors">
      <formula>NOT(ISERROR(SEARCH(("neighbors"),(V1))))</formula>
    </cfRule>
  </conditionalFormatting>
  <conditionalFormatting sqref="V1:V1340 Y1:Y1309 AB1:AB1309 AD1:AD1340 AE1:AE1309 AG1:AJ1340 AC2:AC1309 AF2:AF1340 Y1311:Y1340 AB1311:AC1340 AE1311:AE1340 W1313:X1313 Z1313:AA1313">
    <cfRule type="containsText" dxfId="2" priority="8" operator="containsText" text="religious leaders">
      <formula>NOT(ISERROR(SEARCH(("religious leaders"),(V1))))</formula>
    </cfRule>
  </conditionalFormatting>
  <conditionalFormatting sqref="V1:V1340 Y1:Y1309 AB1:AB1309 AD1:AD1340 AE1:AE1309 AG1:AJ1340 AC2:AC1309 AF2:AF1340 Y1311:Y1340 AB1311:AC1340 AE1311:AE1340 W1313:X1313 Z1313:AA1313">
    <cfRule type="containsText" dxfId="2" priority="9" operator="containsText" text="ADL">
      <formula>NOT(ISERROR(SEARCH(("ADL"),(V1))))</formula>
    </cfRule>
  </conditionalFormatting>
  <conditionalFormatting sqref="V1:V1340 Y1:Y1309 AB1:AB1309 AD1:AD1340 AE1:AE1309 AG1:AJ1340 AC2:AC1309 AF2:AF1340 Y1311:Y1340 AB1311:AC1340 AE1311:AE1340 W1313:X1313 Z1313:AA1313">
    <cfRule type="containsText" dxfId="2" priority="10" operator="containsText" text="student group">
      <formula>NOT(ISERROR(SEARCH(("student group"),(V1))))</formula>
    </cfRule>
  </conditionalFormatting>
  <conditionalFormatting sqref="V1:V1340 Y1:Y1309 AB1:AB1309 AD1:AD1340 AE1:AE1309 AG1:AJ1340 AC2:AC1309 AF2:AF1340 Y1311:Y1340 AB1311:AC1340 AE1311:AE1340 W1313:X1313 Z1313:AA1313">
    <cfRule type="containsText" dxfId="3" priority="11" operator="containsText" text="owner">
      <formula>NOT(ISERROR(SEARCH(("owner"),(V1))))</formula>
    </cfRule>
  </conditionalFormatting>
  <conditionalFormatting sqref="V1:V1340 Y1:Y1309 AB1:AB1309 AD1:AD1340 AE1:AE1309 AG1:AJ1340 AC2:AC1309 AF2:AF1340 Y1311:Y1340 AB1311:AC1340 AE1311:AE1340 W1313:X1313 Z1313:AA1313">
    <cfRule type="containsText" dxfId="2" priority="12" operator="containsText" text="community members">
      <formula>NOT(ISERROR(SEARCH(("community members"),(V1))))</formula>
    </cfRule>
  </conditionalFormatting>
  <conditionalFormatting sqref="W1:X1340 AD1:AD1340 AG1:AJ1340 AC2:AC1309 AE2:AE1309 AF2:AF1331 AC1311:AC1331 AE1311:AE1331 Y1313">
    <cfRule type="containsText" dxfId="4" priority="13" operator="containsText" text="suspension">
      <formula>NOT(ISERROR(SEARCH(("suspension"),(W1))))</formula>
    </cfRule>
  </conditionalFormatting>
  <conditionalFormatting sqref="W1:X1340 AD1:AD1340 AG1:AJ1340 AC2:AC1309 AE2:AE1309 AF2:AF1331 AC1311:AC1331 AE1311:AE1331 Y1313">
    <cfRule type="containsText" dxfId="5" priority="14" operator="containsText" text="clean up">
      <formula>NOT(ISERROR(SEARCH(("clean up"),(W1))))</formula>
    </cfRule>
  </conditionalFormatting>
  <conditionalFormatting sqref="W1:X1340 AD1:AD1340 AG1:AJ1340 AC2:AC1309 AE2:AE1309 AF2:AF1331 AC1311:AC1331 AE1311:AE1331 Y1313">
    <cfRule type="containsText" dxfId="6" priority="15" operator="containsText" text="policy">
      <formula>NOT(ISERROR(SEARCH(("policy"),(W1))))</formula>
    </cfRule>
  </conditionalFormatting>
  <conditionalFormatting sqref="W1:X1340 AD1:AD1340 AG1:AJ1340 AC2:AC1309 AE2:AE1309 AF2:AF1331 AC1311:AC1331 AE1311:AE1331 V1313 AB1313">
    <cfRule type="containsText" dxfId="7" priority="16" operator="containsText" text="letters">
      <formula>NOT(ISERROR(SEARCH(("letters"),(W1))))</formula>
    </cfRule>
  </conditionalFormatting>
  <conditionalFormatting sqref="W1:X1340 V1313">
    <cfRule type="containsText" dxfId="8" priority="17" operator="containsText" text="victim ">
      <formula>NOT(ISERROR(SEARCH(("victim "),(W1))))</formula>
    </cfRule>
  </conditionalFormatting>
  <conditionalFormatting sqref="W1:X1340">
    <cfRule type="containsText" dxfId="0" priority="18" operator="containsText" text="gathering">
      <formula>NOT(ISERROR(SEARCH(("gathering"),(W1))))</formula>
    </cfRule>
  </conditionalFormatting>
  <conditionalFormatting sqref="Z1:Z1309 AA1:AA1340 Z1311:Z1340 Y1313">
    <cfRule type="containsText" dxfId="7" priority="19" operator="containsText" text="letter">
      <formula>NOT(ISERROR(SEARCH(("letter"),(Z1))))</formula>
    </cfRule>
  </conditionalFormatting>
  <conditionalFormatting sqref="Z1:Z1309 AA1:AA1340 Z1311:Z1340">
    <cfRule type="containsText" dxfId="5" priority="20" operator="containsText" text="clean up">
      <formula>NOT(ISERROR(SEARCH(("clean up"),(Z1))))</formula>
    </cfRule>
  </conditionalFormatting>
  <conditionalFormatting sqref="Z1:Z1309 AA1:AA1340 Z1311:Z1340">
    <cfRule type="containsText" dxfId="6" priority="21" operator="containsText" text="policy">
      <formula>NOT(ISERROR(SEARCH(("policy"),(Z1))))</formula>
    </cfRule>
  </conditionalFormatting>
  <conditionalFormatting sqref="Z1:Z1309 AA1:AA1340 Z1311:Z1340">
    <cfRule type="containsText" dxfId="0" priority="22" operator="containsText" text="gathering">
      <formula>NOT(ISERROR(SEARCH(("gathering"),(Z1))))</formula>
    </cfRule>
  </conditionalFormatting>
  <conditionalFormatting sqref="Z1:Z1309 AA1:AA1340 Z1311:Z1340">
    <cfRule type="containsText" dxfId="4" priority="23" operator="containsText" text="suspension">
      <formula>NOT(ISERROR(SEARCH(("suspension"),(Z1))))</formula>
    </cfRule>
  </conditionalFormatting>
  <conditionalFormatting sqref="AC1:AC1309 AD1:AD1340 AC1311:AC1340 Y1313">
    <cfRule type="containsText" dxfId="8" priority="24" operator="containsText" text="victim">
      <formula>NOT(ISERROR(SEARCH(("victim"),(AC1))))</formula>
    </cfRule>
  </conditionalFormatting>
  <conditionalFormatting sqref="AF1:AJ1340">
    <cfRule type="containsText" dxfId="8" priority="25" operator="containsText" text="victim">
      <formula>NOT(ISERROR(SEARCH(("victim"),(AF1))))</formula>
    </cfRule>
  </conditionalFormatting>
  <conditionalFormatting sqref="Z1:Z1309 AA1:AA1340 Z1311:Z1340">
    <cfRule type="containsText" dxfId="8" priority="26" operator="containsText" text="victim">
      <formula>NOT(ISERROR(SEARCH(("victim"),(Z1))))</formula>
    </cfRule>
  </conditionalFormatting>
  <conditionalFormatting sqref="W1:X1340 AB1313">
    <cfRule type="containsText" dxfId="9" priority="27" operator="containsText" text="other">
      <formula>NOT(ISERROR(SEARCH(("other"),(W1))))</formula>
    </cfRule>
  </conditionalFormatting>
  <conditionalFormatting sqref="Z1:Z1309 AA1:AA1340 Z1311:Z1340">
    <cfRule type="containsText" dxfId="9" priority="28" operator="containsText" text="other">
      <formula>NOT(ISERROR(SEARCH(("other"),(Z1))))</formula>
    </cfRule>
  </conditionalFormatting>
  <conditionalFormatting sqref="AF1:AJ1340">
    <cfRule type="containsText" dxfId="9" priority="29" operator="containsText" text="other">
      <formula>NOT(ISERROR(SEARCH(("other"),(AF1))))</formula>
    </cfRule>
  </conditionalFormatting>
  <conditionalFormatting sqref="AC1:AC1309 AD1:AD1340 AC1311:AC1340">
    <cfRule type="containsText" dxfId="9" priority="30" operator="containsText" text="other">
      <formula>NOT(ISERROR(SEARCH(("other"),(AC1))))</formula>
    </cfRule>
  </conditionalFormatting>
  <conditionalFormatting sqref="U661:U662">
    <cfRule type="notContainsBlanks" dxfId="10" priority="31">
      <formula>LEN(TRIM(U661))&gt;0</formula>
    </cfRule>
  </conditionalFormatting>
  <conditionalFormatting sqref="Q1:Q1309 Q1311:Q1340">
    <cfRule type="notContainsBlanks" dxfId="10" priority="32">
      <formula>LEN(TRIM(Q1))&gt;0</formula>
    </cfRule>
  </conditionalFormatting>
  <conditionalFormatting sqref="N1">
    <cfRule type="containsBlanks" dxfId="10" priority="33">
      <formula>LEN(TRIM(N1))=0</formula>
    </cfRule>
  </conditionalFormatting>
  <conditionalFormatting sqref="U1313">
    <cfRule type="notContainsBlanks" dxfId="10" priority="34">
      <formula>LEN(TRIM(U1313))&gt;0</formula>
    </cfRule>
  </conditionalFormatting>
  <conditionalFormatting sqref="Q1:Q1340">
    <cfRule type="containsBlanks" dxfId="10" priority="35">
      <formula>LEN(TRIM(Q1))=0</formula>
    </cfRule>
  </conditionalFormatting>
  <conditionalFormatting sqref="N1:N1340">
    <cfRule type="notContainsBlanks" dxfId="10" priority="36">
      <formula>LEN(TRIM(N1))&gt;0</formula>
    </cfRule>
  </conditionalFormatting>
  <conditionalFormatting sqref="A1:A1340">
    <cfRule type="notContainsBlanks" dxfId="10" priority="37">
      <formula>LEN(TRIM(A1))&gt;0</formula>
    </cfRule>
  </conditionalFormatting>
  <conditionalFormatting sqref="E1:E1340">
    <cfRule type="notContainsBlanks" dxfId="10" priority="38">
      <formula>LEN(TRIM(E1))&gt;0</formula>
    </cfRule>
  </conditionalFormatting>
  <conditionalFormatting sqref="S1:S1340">
    <cfRule type="containsBlanks" dxfId="10" priority="39">
      <formula>LEN(TRIM(S1))=0</formula>
    </cfRule>
  </conditionalFormatting>
  <conditionalFormatting sqref="S1:S1340">
    <cfRule type="notContainsBlanks" dxfId="10" priority="40">
      <formula>LEN(TRIM(S1))&gt;0</formula>
    </cfRule>
  </conditionalFormatting>
  <dataValidations>
    <dataValidation type="list" allowBlank="1" sqref="A1334 N2:N1340">
      <formula1>"college,park,public space,local business,K-12,religious institution,community center,private property,public facility,public transportation,abandoned structure,cemetary,government property,fairgrounds,virtual,unknown"</formula1>
    </dataValidation>
    <dataValidation type="list" allowBlank="1" sqref="S2:S1340">
      <formula1>"student,male,female,male student,female student,white male,white male student,non-white male,non-white student,non-white male student,white male and white female,white female,white female student,white male student and white female student,male and female"&amp;" students,male self-identified white nationalist,KKK members,male and female,white male self-identified neo-nazi,activist group,self-identified neo-nazi organization,juveniles-race and gender unknown,white supremacist group,white transgender person,white "&amp;"nationalist organization,self-identified militia"</formula1>
    </dataValidation>
    <dataValidation type="list" allowBlank="1" sqref="U1067">
      <formula1>"student,male,female,male student,female student,white male,white male student,non-white male,non-white student,non-white male student,white male and white female,white female,white female student,white male student and white female student,male and female"&amp;" students,male self-identified white nationalist,KKK members,male and female,white male self-identified neo-nazi,activist group,self-identified neo-nazi organization,juveniles-race and gender unknown,white supremacist group,white transgender person"</formula1>
    </dataValidation>
    <dataValidation type="list" allowBlank="1" sqref="E2:E1338">
      <formula1>"Local News,National News,International News,Student Newspaper,Online Magazine,Religious Journal,Aggregate Community News Platform,Non-profit Website,School Administration Website,Online database,Social media,Government website,Blog,Tabloid paper,military "&amp;"news"</formula1>
    </dataValidation>
    <dataValidation type="list" allowBlank="1" sqref="Y2:Y1338 AB2:AB1338 AE2:AE1338 V2:V1340 Z1340 AC1340">
      <formula1>'Wheeler formulas'!$F$1:$F$13</formula1>
    </dataValidation>
    <dataValidation type="list" allowBlank="1" sqref="U866">
      <formula1>"Local News,National News,International News,School Newspaper,Online Magazine,Religious Journal,Aggregate Community News Platform,Non-profit Website"</formula1>
    </dataValidation>
    <dataValidation type="list" allowBlank="1" sqref="E1340">
      <formula1>"Local News,National News,International News,Student Newspaper,Online Magazine,Religious Journal,Aggregate Community News Platform,Non-profit Website,School Administration Website,Online database,social media"</formula1>
    </dataValidation>
    <dataValidation type="list" allowBlank="1" sqref="Q2:R1329 Q1330 Q1331:R1338 R1339 Q1340">
      <formula1>"Jewish Community,Black American Community,Asian American Community,Native American Community,Latinx Community,Muslim Community,Trump Supporter,Biden Supporter,BLM supporter,Non-White,Immigrant,LGBTQ,multiple"</formula1>
    </dataValidation>
    <dataValidation type="list" allowBlank="1" sqref="A1048">
      <formula1>"Jewish Community,African American Community,Asian American Community,Latinx Community,Muslim Community,Trump Supporter,Biden Supporter,Native American Community,Non-White,Immigrant,LGBTQ,multiple"</formula1>
    </dataValidation>
    <dataValidation type="list" allowBlank="1" sqref="Z2:Z1338 AC2:AC1338 AF2:AF1339 W2:W1340 Y1340 AB1340 AE1340:AF1340">
      <formula1>'Wheeler formulas'!$G$1:$G$7</formula1>
    </dataValidation>
    <dataValidation type="list" allowBlank="1" sqref="J78">
      <formula1>"student,male,female,male student,female student,white male,white male student,non-white male,non-white student,non-white male student,white male and white female,white female,white female student,white male student and white female student,male and female"&amp;" students,male self-identified white nationalist,KKK members,male and female,white male self-identified neo-nazi,activist group,neo-nazi organization"</formula1>
    </dataValidation>
    <dataValidation type="list" allowBlank="1" sqref="M8">
      <formula1>"college,park,public space,local business,K-12,religious institution,community center,private property,public facility,public transportation,abandoned structure,cemetary,fairgrounds,unknown"</formula1>
    </dataValidation>
  </dataValidations>
  <hyperlinks>
    <hyperlink r:id="rId2" ref="A2"/>
    <hyperlink r:id="rId3" location="photo-1" ref="P2"/>
    <hyperlink r:id="rId4" ref="A3"/>
    <hyperlink r:id="rId5" ref="P3"/>
    <hyperlink r:id="rId6" ref="A4"/>
    <hyperlink r:id="rId7" ref="P4"/>
    <hyperlink r:id="rId8" ref="A5"/>
    <hyperlink r:id="rId9" ref="P5"/>
    <hyperlink r:id="rId10" ref="A6"/>
    <hyperlink r:id="rId11" ref="P6"/>
    <hyperlink r:id="rId12" ref="T6"/>
    <hyperlink r:id="rId13" ref="A7"/>
    <hyperlink r:id="rId14" ref="P7"/>
    <hyperlink r:id="rId15" ref="A8"/>
    <hyperlink r:id="rId16" ref="P8"/>
    <hyperlink r:id="rId17" ref="T8"/>
    <hyperlink r:id="rId18" ref="A9"/>
    <hyperlink r:id="rId19" ref="P9"/>
    <hyperlink r:id="rId20" ref="A10"/>
    <hyperlink r:id="rId21" ref="P10"/>
    <hyperlink r:id="rId22" ref="A11"/>
    <hyperlink r:id="rId23" ref="A12"/>
    <hyperlink r:id="rId24" ref="A13"/>
    <hyperlink r:id="rId25" ref="P13"/>
    <hyperlink r:id="rId26" ref="A14"/>
    <hyperlink r:id="rId27" ref="A15"/>
    <hyperlink r:id="rId28" ref="P15"/>
    <hyperlink r:id="rId29" ref="A16"/>
    <hyperlink r:id="rId30" ref="A17"/>
    <hyperlink r:id="rId31" ref="A18"/>
    <hyperlink r:id="rId32" ref="P18"/>
    <hyperlink r:id="rId33" ref="A19"/>
    <hyperlink r:id="rId34" ref="P19"/>
    <hyperlink r:id="rId35" ref="A20"/>
    <hyperlink r:id="rId36" ref="P20"/>
    <hyperlink r:id="rId37" ref="A21"/>
    <hyperlink r:id="rId38" ref="P21"/>
    <hyperlink r:id="rId39" ref="A22"/>
    <hyperlink r:id="rId40" ref="A23"/>
    <hyperlink r:id="rId41" ref="A24"/>
    <hyperlink r:id="rId42" ref="A25"/>
    <hyperlink r:id="rId43" ref="P25"/>
    <hyperlink r:id="rId44" ref="A26"/>
    <hyperlink r:id="rId45" ref="P26"/>
    <hyperlink r:id="rId46" ref="A27"/>
    <hyperlink r:id="rId47" ref="A28"/>
    <hyperlink r:id="rId48" ref="P28"/>
    <hyperlink r:id="rId49" ref="A29"/>
    <hyperlink r:id="rId50" ref="A30"/>
    <hyperlink r:id="rId51" ref="A31"/>
    <hyperlink r:id="rId52" ref="A32"/>
    <hyperlink r:id="rId53" ref="P32"/>
    <hyperlink r:id="rId54" ref="A33"/>
    <hyperlink r:id="rId55" ref="T33"/>
    <hyperlink r:id="rId56" ref="A34"/>
    <hyperlink r:id="rId57" ref="T34"/>
    <hyperlink r:id="rId58" ref="A35"/>
    <hyperlink r:id="rId59" ref="A36"/>
    <hyperlink r:id="rId60" ref="A37"/>
    <hyperlink r:id="rId61" ref="A38"/>
    <hyperlink r:id="rId62" ref="A39"/>
    <hyperlink r:id="rId63" ref="A40"/>
    <hyperlink r:id="rId64" ref="A41"/>
    <hyperlink r:id="rId65" ref="A42"/>
    <hyperlink r:id="rId66" ref="P42"/>
    <hyperlink r:id="rId67" ref="A43"/>
    <hyperlink r:id="rId68" ref="A44"/>
    <hyperlink r:id="rId69" ref="P44"/>
    <hyperlink r:id="rId70" ref="A45"/>
    <hyperlink r:id="rId71" ref="A46"/>
    <hyperlink r:id="rId72" ref="A47"/>
    <hyperlink r:id="rId73" ref="P47"/>
    <hyperlink r:id="rId74" ref="A48"/>
    <hyperlink r:id="rId75" ref="A49"/>
    <hyperlink r:id="rId76" ref="A50"/>
    <hyperlink r:id="rId77" ref="A51"/>
    <hyperlink r:id="rId78" ref="P51"/>
    <hyperlink r:id="rId79" ref="T51"/>
    <hyperlink r:id="rId80" ref="A52"/>
    <hyperlink r:id="rId81" ref="A53"/>
    <hyperlink r:id="rId82" ref="P53"/>
    <hyperlink r:id="rId83" ref="A54"/>
    <hyperlink r:id="rId84" ref="P54"/>
    <hyperlink r:id="rId85" ref="A55"/>
    <hyperlink r:id="rId86" ref="U55"/>
    <hyperlink r:id="rId87" ref="A56"/>
    <hyperlink r:id="rId88" ref="P56"/>
    <hyperlink r:id="rId89" ref="A57"/>
    <hyperlink r:id="rId90" ref="P57"/>
    <hyperlink r:id="rId91" ref="A58"/>
    <hyperlink r:id="rId92" ref="A59"/>
    <hyperlink r:id="rId93" ref="A60"/>
    <hyperlink r:id="rId94" ref="A61"/>
    <hyperlink r:id="rId95" ref="A62"/>
    <hyperlink r:id="rId96" ref="P62"/>
    <hyperlink r:id="rId97" ref="A63"/>
    <hyperlink r:id="rId98" ref="A64"/>
    <hyperlink r:id="rId99" ref="P64"/>
    <hyperlink r:id="rId100" ref="A65"/>
    <hyperlink r:id="rId101" ref="A66"/>
    <hyperlink r:id="rId102" ref="A67"/>
    <hyperlink r:id="rId103" ref="A68"/>
    <hyperlink r:id="rId104" ref="A69"/>
    <hyperlink r:id="rId105" ref="P69"/>
    <hyperlink r:id="rId106" ref="A70"/>
    <hyperlink r:id="rId107" ref="A71"/>
    <hyperlink r:id="rId108" ref="P71"/>
    <hyperlink r:id="rId109" ref="A72"/>
    <hyperlink r:id="rId110" ref="T72"/>
    <hyperlink r:id="rId111" ref="A73"/>
    <hyperlink r:id="rId112" ref="A74"/>
    <hyperlink r:id="rId113" ref="P74"/>
    <hyperlink r:id="rId114" ref="U74"/>
    <hyperlink r:id="rId115" ref="A75"/>
    <hyperlink r:id="rId116" ref="A76"/>
    <hyperlink r:id="rId117" ref="A77"/>
    <hyperlink r:id="rId118" ref="A78"/>
    <hyperlink r:id="rId119" ref="P78"/>
    <hyperlink r:id="rId120" ref="A79"/>
    <hyperlink r:id="rId121" ref="A80"/>
    <hyperlink r:id="rId122" ref="P80"/>
    <hyperlink r:id="rId123" ref="A81"/>
    <hyperlink r:id="rId124" ref="A82"/>
    <hyperlink r:id="rId125" ref="A83"/>
    <hyperlink r:id="rId126" ref="A84"/>
    <hyperlink r:id="rId127" ref="A85"/>
    <hyperlink r:id="rId128" ref="A86"/>
    <hyperlink r:id="rId129" ref="A87"/>
    <hyperlink r:id="rId130" ref="A88"/>
    <hyperlink r:id="rId131" ref="P88"/>
    <hyperlink r:id="rId132" ref="A89"/>
    <hyperlink r:id="rId133" ref="A90"/>
    <hyperlink r:id="rId134" ref="A91"/>
    <hyperlink r:id="rId135" ref="T91"/>
    <hyperlink r:id="rId136" ref="A92"/>
    <hyperlink r:id="rId137" ref="A93"/>
    <hyperlink r:id="rId138" ref="A94"/>
    <hyperlink r:id="rId139" ref="P94"/>
    <hyperlink r:id="rId140" ref="A95"/>
    <hyperlink r:id="rId141" ref="A96"/>
    <hyperlink r:id="rId142" ref="P96"/>
    <hyperlink r:id="rId143" ref="A97"/>
    <hyperlink r:id="rId144" ref="A98"/>
    <hyperlink r:id="rId145" ref="A99"/>
    <hyperlink r:id="rId146" ref="P99"/>
    <hyperlink r:id="rId147" ref="A100"/>
    <hyperlink r:id="rId148" ref="P100"/>
    <hyperlink r:id="rId149" ref="A101"/>
    <hyperlink r:id="rId150" ref="A102"/>
    <hyperlink r:id="rId151" ref="P102"/>
    <hyperlink r:id="rId152" ref="A103"/>
    <hyperlink r:id="rId153" ref="P103"/>
    <hyperlink r:id="rId154" ref="A104"/>
    <hyperlink r:id="rId155" ref="T104"/>
    <hyperlink r:id="rId156" ref="A105"/>
    <hyperlink r:id="rId157" ref="A106"/>
    <hyperlink r:id="rId158" ref="A107"/>
    <hyperlink r:id="rId159" ref="A108"/>
    <hyperlink r:id="rId160" ref="P108"/>
    <hyperlink r:id="rId161" ref="A109"/>
    <hyperlink r:id="rId162" ref="A110"/>
    <hyperlink r:id="rId163" ref="A111"/>
    <hyperlink r:id="rId164" ref="P111"/>
    <hyperlink r:id="rId165" ref="A112"/>
    <hyperlink r:id="rId166" ref="A113"/>
    <hyperlink r:id="rId167" ref="P113"/>
    <hyperlink r:id="rId168" ref="A114"/>
    <hyperlink r:id="rId169" ref="A115"/>
    <hyperlink r:id="rId170" ref="A116"/>
    <hyperlink r:id="rId171" ref="A117"/>
    <hyperlink r:id="rId172" ref="A118"/>
    <hyperlink r:id="rId173" ref="P118"/>
    <hyperlink r:id="rId174" ref="A119"/>
    <hyperlink r:id="rId175" ref="A120"/>
    <hyperlink r:id="rId176" ref="A121"/>
    <hyperlink r:id="rId177" ref="A122"/>
    <hyperlink r:id="rId178" ref="A123"/>
    <hyperlink r:id="rId179" ref="A124"/>
    <hyperlink r:id="rId180" ref="A125"/>
    <hyperlink r:id="rId181" ref="A126"/>
    <hyperlink r:id="rId182" ref="P126"/>
    <hyperlink r:id="rId183" ref="A127"/>
    <hyperlink r:id="rId184" ref="A128"/>
    <hyperlink r:id="rId185" ref="A129"/>
    <hyperlink r:id="rId186" ref="A130"/>
    <hyperlink r:id="rId187" ref="A131"/>
    <hyperlink r:id="rId188" ref="A132"/>
    <hyperlink r:id="rId189" ref="P132"/>
    <hyperlink r:id="rId190" ref="A133"/>
    <hyperlink r:id="rId191" ref="P133"/>
    <hyperlink r:id="rId192" ref="A134"/>
    <hyperlink r:id="rId193" ref="A135"/>
    <hyperlink r:id="rId194" ref="P135"/>
    <hyperlink r:id="rId195" ref="U135"/>
    <hyperlink r:id="rId196" ref="A136"/>
    <hyperlink r:id="rId197" ref="P136"/>
    <hyperlink r:id="rId198" ref="A137"/>
    <hyperlink r:id="rId199" ref="A138"/>
    <hyperlink r:id="rId200" ref="A139"/>
    <hyperlink r:id="rId201" ref="P139"/>
    <hyperlink r:id="rId202" ref="A140"/>
    <hyperlink r:id="rId203" ref="A141"/>
    <hyperlink r:id="rId204" ref="A142"/>
    <hyperlink r:id="rId205" ref="P142"/>
    <hyperlink r:id="rId206" ref="A143"/>
    <hyperlink r:id="rId207" ref="A144"/>
    <hyperlink r:id="rId208" ref="A145"/>
    <hyperlink r:id="rId209" ref="P145"/>
    <hyperlink r:id="rId210" ref="A146"/>
    <hyperlink r:id="rId211" ref="A147"/>
    <hyperlink r:id="rId212" ref="A148"/>
    <hyperlink r:id="rId213" ref="A149"/>
    <hyperlink r:id="rId214" ref="A150"/>
    <hyperlink r:id="rId215" ref="A151"/>
    <hyperlink r:id="rId216" ref="A152"/>
    <hyperlink r:id="rId217" ref="A153"/>
    <hyperlink r:id="rId218" ref="A154"/>
    <hyperlink r:id="rId219" ref="A155"/>
    <hyperlink r:id="rId220" ref="A156"/>
    <hyperlink r:id="rId221" ref="A157"/>
    <hyperlink r:id="rId222" ref="A158"/>
    <hyperlink r:id="rId223" ref="P158"/>
    <hyperlink r:id="rId224" ref="A159"/>
    <hyperlink r:id="rId225" ref="A160"/>
    <hyperlink r:id="rId226" ref="P160"/>
    <hyperlink r:id="rId227" ref="A161"/>
    <hyperlink r:id="rId228" ref="A162"/>
    <hyperlink r:id="rId229" ref="P162"/>
    <hyperlink r:id="rId230" ref="A163"/>
    <hyperlink r:id="rId231" ref="A164"/>
    <hyperlink r:id="rId232" ref="A165"/>
    <hyperlink r:id="rId233" ref="P165"/>
    <hyperlink r:id="rId234" ref="A166"/>
    <hyperlink r:id="rId235" ref="A167"/>
    <hyperlink r:id="rId236" ref="P167"/>
    <hyperlink r:id="rId237" ref="A168"/>
    <hyperlink r:id="rId238" ref="P168"/>
    <hyperlink r:id="rId239" ref="A169"/>
    <hyperlink r:id="rId240" ref="A170"/>
    <hyperlink r:id="rId241" ref="A171"/>
    <hyperlink r:id="rId242" ref="A172"/>
    <hyperlink r:id="rId243" ref="A173"/>
    <hyperlink r:id="rId244" ref="A174"/>
    <hyperlink r:id="rId245" ref="A175"/>
    <hyperlink r:id="rId246" ref="A176"/>
    <hyperlink r:id="rId247" ref="A177"/>
    <hyperlink r:id="rId248" ref="P177"/>
    <hyperlink r:id="rId249" ref="A178"/>
    <hyperlink r:id="rId250" ref="A179"/>
    <hyperlink r:id="rId251" ref="A180"/>
    <hyperlink r:id="rId252" ref="P180"/>
    <hyperlink r:id="rId253" location="incident/search/display-by-date/search/details/5b516e6d9d1f3b0b33b84d46/" ref="A181"/>
    <hyperlink r:id="rId254" location="incident/search/display-by-date/search/details/5b516e6d9d1f3b0b33b84d46/" ref="P181"/>
    <hyperlink r:id="rId255" ref="A182"/>
    <hyperlink r:id="rId256" ref="A183"/>
    <hyperlink r:id="rId257" ref="P183"/>
    <hyperlink r:id="rId258" ref="A184"/>
    <hyperlink r:id="rId259" ref="A185"/>
    <hyperlink r:id="rId260" ref="A186"/>
    <hyperlink r:id="rId261" ref="P186"/>
    <hyperlink r:id="rId262" ref="A187"/>
    <hyperlink r:id="rId263" ref="A188"/>
    <hyperlink r:id="rId264" ref="A189"/>
    <hyperlink r:id="rId265" ref="A190"/>
    <hyperlink r:id="rId266" ref="A191"/>
    <hyperlink r:id="rId267" ref="A192"/>
    <hyperlink r:id="rId268" ref="P192"/>
    <hyperlink r:id="rId269" ref="A193"/>
    <hyperlink r:id="rId270" ref="A194"/>
    <hyperlink r:id="rId271" ref="A195"/>
    <hyperlink r:id="rId272" ref="A196"/>
    <hyperlink r:id="rId273" ref="A197"/>
    <hyperlink r:id="rId274" ref="T197"/>
    <hyperlink r:id="rId275" ref="A198"/>
    <hyperlink r:id="rId276" ref="A199"/>
    <hyperlink r:id="rId277" ref="A200"/>
    <hyperlink r:id="rId278" ref="A201"/>
    <hyperlink r:id="rId279" ref="A202"/>
    <hyperlink r:id="rId280" ref="A203"/>
    <hyperlink r:id="rId281" ref="T203"/>
    <hyperlink r:id="rId282" ref="A204"/>
    <hyperlink r:id="rId283" ref="A205"/>
    <hyperlink r:id="rId284" ref="A206"/>
    <hyperlink r:id="rId285" ref="A207"/>
    <hyperlink r:id="rId286" ref="T207"/>
    <hyperlink r:id="rId287" ref="A208"/>
    <hyperlink r:id="rId288" ref="A209"/>
    <hyperlink r:id="rId289" ref="A210"/>
    <hyperlink r:id="rId290" ref="U210"/>
    <hyperlink r:id="rId291" ref="A211"/>
    <hyperlink r:id="rId292" ref="P211"/>
    <hyperlink r:id="rId293" ref="A212"/>
    <hyperlink r:id="rId294" ref="A213"/>
    <hyperlink r:id="rId295" ref="A214"/>
    <hyperlink r:id="rId296" ref="A215"/>
    <hyperlink r:id="rId297" ref="T215"/>
    <hyperlink r:id="rId298" ref="A216"/>
    <hyperlink r:id="rId299" ref="A217"/>
    <hyperlink r:id="rId300" ref="P217"/>
    <hyperlink r:id="rId301" ref="A218"/>
    <hyperlink r:id="rId302" location="stream/0" ref="T218"/>
    <hyperlink r:id="rId303" ref="A219"/>
    <hyperlink r:id="rId304" ref="U219"/>
    <hyperlink r:id="rId305" ref="A220"/>
    <hyperlink r:id="rId306" ref="A221"/>
    <hyperlink r:id="rId307" ref="A222"/>
    <hyperlink r:id="rId308" ref="P222"/>
    <hyperlink r:id="rId309" ref="A223"/>
    <hyperlink r:id="rId310" ref="A224"/>
    <hyperlink r:id="rId311" ref="A225"/>
    <hyperlink r:id="rId312" ref="A226"/>
    <hyperlink r:id="rId313" ref="A227"/>
    <hyperlink r:id="rId314" ref="A228"/>
    <hyperlink r:id="rId315" ref="A229"/>
    <hyperlink r:id="rId316" ref="A230"/>
    <hyperlink r:id="rId317" ref="A231"/>
    <hyperlink r:id="rId318" ref="U231"/>
    <hyperlink r:id="rId319" ref="A232"/>
    <hyperlink r:id="rId320" ref="P232"/>
    <hyperlink r:id="rId321" ref="A233"/>
    <hyperlink r:id="rId322" ref="A234"/>
    <hyperlink r:id="rId323" ref="A235"/>
    <hyperlink r:id="rId324" ref="T235"/>
    <hyperlink r:id="rId325" ref="A236"/>
    <hyperlink r:id="rId326" ref="A237"/>
    <hyperlink r:id="rId327" ref="A238"/>
    <hyperlink r:id="rId328" ref="A239"/>
    <hyperlink r:id="rId329" ref="T239"/>
    <hyperlink r:id="rId330" ref="A240"/>
    <hyperlink r:id="rId331" ref="A241"/>
    <hyperlink r:id="rId332" ref="A242"/>
    <hyperlink r:id="rId333" ref="A243"/>
    <hyperlink r:id="rId334" ref="T243"/>
    <hyperlink r:id="rId335" ref="A244"/>
    <hyperlink r:id="rId336" ref="A245"/>
    <hyperlink r:id="rId337" ref="A246"/>
    <hyperlink r:id="rId338" ref="A247"/>
    <hyperlink r:id="rId339" ref="A248"/>
    <hyperlink r:id="rId340" ref="A249"/>
    <hyperlink r:id="rId341" ref="A250"/>
    <hyperlink r:id="rId342" ref="A251"/>
    <hyperlink r:id="rId343" ref="A252"/>
    <hyperlink r:id="rId344" ref="T252"/>
    <hyperlink r:id="rId345" ref="A253"/>
    <hyperlink r:id="rId346" ref="P253"/>
    <hyperlink r:id="rId347" ref="A254"/>
    <hyperlink r:id="rId348" ref="A255"/>
    <hyperlink r:id="rId349" ref="T255"/>
    <hyperlink r:id="rId350" ref="A256"/>
    <hyperlink r:id="rId351" ref="A257"/>
    <hyperlink r:id="rId352" ref="A258"/>
    <hyperlink r:id="rId353" ref="A259"/>
    <hyperlink r:id="rId354" ref="A260"/>
    <hyperlink r:id="rId355" ref="A261"/>
    <hyperlink r:id="rId356" ref="A262"/>
    <hyperlink r:id="rId357" ref="A263"/>
    <hyperlink r:id="rId358" ref="A264"/>
    <hyperlink r:id="rId359" ref="A265"/>
    <hyperlink r:id="rId360" ref="A266"/>
    <hyperlink r:id="rId361" ref="A267"/>
    <hyperlink r:id="rId362" ref="A268"/>
    <hyperlink r:id="rId363" ref="A269"/>
    <hyperlink r:id="rId364" ref="A270"/>
    <hyperlink r:id="rId365" ref="A271"/>
    <hyperlink r:id="rId366" ref="A272"/>
    <hyperlink r:id="rId367" ref="A273"/>
    <hyperlink r:id="rId368" ref="A274"/>
    <hyperlink r:id="rId369" ref="A275"/>
    <hyperlink r:id="rId370" ref="T275"/>
    <hyperlink r:id="rId371" ref="A276"/>
    <hyperlink r:id="rId372" ref="P276"/>
    <hyperlink r:id="rId373" ref="A277"/>
    <hyperlink r:id="rId374" ref="A278"/>
    <hyperlink r:id="rId375" ref="A279"/>
    <hyperlink r:id="rId376" ref="A280"/>
    <hyperlink r:id="rId377" ref="A281"/>
    <hyperlink r:id="rId378" ref="A282"/>
    <hyperlink r:id="rId379" ref="A283"/>
    <hyperlink r:id="rId380" ref="A284"/>
    <hyperlink r:id="rId381" ref="A285"/>
    <hyperlink r:id="rId382" ref="T285"/>
    <hyperlink r:id="rId383" ref="A286"/>
    <hyperlink r:id="rId384" ref="A287"/>
    <hyperlink r:id="rId385" ref="A288"/>
    <hyperlink r:id="rId386" ref="A289"/>
    <hyperlink r:id="rId387" ref="U289"/>
    <hyperlink r:id="rId388" ref="A290"/>
    <hyperlink r:id="rId389" ref="A291"/>
    <hyperlink r:id="rId390" ref="A292"/>
    <hyperlink r:id="rId391" ref="A293"/>
    <hyperlink r:id="rId392" ref="A294"/>
    <hyperlink r:id="rId393" ref="A295"/>
    <hyperlink r:id="rId394" ref="A296"/>
    <hyperlink r:id="rId395" ref="P296"/>
    <hyperlink r:id="rId396" ref="A297"/>
    <hyperlink r:id="rId397" ref="P297"/>
    <hyperlink r:id="rId398" ref="A298"/>
    <hyperlink r:id="rId399" ref="A299"/>
    <hyperlink r:id="rId400" ref="P299"/>
    <hyperlink r:id="rId401" ref="A300"/>
    <hyperlink r:id="rId402" ref="P300"/>
    <hyperlink r:id="rId403" ref="A301"/>
    <hyperlink r:id="rId404" ref="A302"/>
    <hyperlink r:id="rId405" ref="A303"/>
    <hyperlink r:id="rId406" ref="A304"/>
    <hyperlink r:id="rId407" ref="A305"/>
    <hyperlink r:id="rId408" ref="P305"/>
    <hyperlink r:id="rId409" ref="A306"/>
    <hyperlink r:id="rId410" ref="T306"/>
    <hyperlink r:id="rId411" ref="A307"/>
    <hyperlink r:id="rId412" ref="T307"/>
    <hyperlink r:id="rId413" ref="A308"/>
    <hyperlink r:id="rId414" ref="A309"/>
    <hyperlink r:id="rId415" ref="A310"/>
    <hyperlink r:id="rId416" ref="P310"/>
    <hyperlink r:id="rId417" ref="A311"/>
    <hyperlink r:id="rId418" ref="A312"/>
    <hyperlink r:id="rId419" ref="A313"/>
    <hyperlink r:id="rId420" ref="A314"/>
    <hyperlink r:id="rId421" ref="A315"/>
    <hyperlink r:id="rId422" ref="T315"/>
    <hyperlink r:id="rId423" ref="A316"/>
    <hyperlink r:id="rId424" ref="A317"/>
    <hyperlink r:id="rId425" ref="A318"/>
    <hyperlink r:id="rId426" ref="A319"/>
    <hyperlink r:id="rId427" ref="A320"/>
    <hyperlink r:id="rId428" ref="A321"/>
    <hyperlink r:id="rId429" ref="A322"/>
    <hyperlink r:id="rId430" ref="A323"/>
    <hyperlink r:id="rId431" ref="A324"/>
    <hyperlink r:id="rId432" ref="A325"/>
    <hyperlink r:id="rId433" ref="A326"/>
    <hyperlink r:id="rId434" ref="A327"/>
    <hyperlink r:id="rId435" ref="P327"/>
    <hyperlink r:id="rId436" ref="A328"/>
    <hyperlink r:id="rId437" ref="A329"/>
    <hyperlink r:id="rId438" ref="A330"/>
    <hyperlink r:id="rId439" ref="A331"/>
    <hyperlink r:id="rId440" ref="A332"/>
    <hyperlink r:id="rId441" ref="T332"/>
    <hyperlink r:id="rId442" ref="A333"/>
    <hyperlink r:id="rId443" ref="P333"/>
    <hyperlink r:id="rId444" ref="A334"/>
    <hyperlink r:id="rId445" ref="T334"/>
    <hyperlink r:id="rId446" ref="U334"/>
    <hyperlink r:id="rId447" ref="A335"/>
    <hyperlink r:id="rId448" ref="A336"/>
    <hyperlink r:id="rId449" ref="A337"/>
    <hyperlink r:id="rId450" ref="A338"/>
    <hyperlink r:id="rId451" ref="P338"/>
    <hyperlink r:id="rId452" ref="A339"/>
    <hyperlink r:id="rId453" ref="P339"/>
    <hyperlink r:id="rId454" ref="A340"/>
    <hyperlink r:id="rId455" ref="P340"/>
    <hyperlink r:id="rId456" ref="A341"/>
    <hyperlink r:id="rId457" ref="A342"/>
    <hyperlink r:id="rId458" ref="P342"/>
    <hyperlink r:id="rId459" ref="U342"/>
    <hyperlink r:id="rId460" ref="A343"/>
    <hyperlink r:id="rId461" ref="P343"/>
    <hyperlink r:id="rId462" ref="A344"/>
    <hyperlink r:id="rId463" ref="A345"/>
    <hyperlink r:id="rId464" ref="A346"/>
    <hyperlink r:id="rId465" ref="A347"/>
    <hyperlink r:id="rId466" ref="A348"/>
    <hyperlink r:id="rId467" ref="A349"/>
    <hyperlink r:id="rId468" ref="A350"/>
    <hyperlink r:id="rId469" ref="A351"/>
    <hyperlink r:id="rId470" ref="A352"/>
    <hyperlink r:id="rId471" ref="P352"/>
    <hyperlink r:id="rId472" ref="A353"/>
    <hyperlink r:id="rId473" ref="A354"/>
    <hyperlink r:id="rId474" ref="A355"/>
    <hyperlink r:id="rId475" ref="A356"/>
    <hyperlink r:id="rId476" ref="A357"/>
    <hyperlink r:id="rId477" ref="A358"/>
    <hyperlink r:id="rId478" ref="P358"/>
    <hyperlink r:id="rId479" ref="T358"/>
    <hyperlink r:id="rId480" ref="A359"/>
    <hyperlink r:id="rId481" ref="A360"/>
    <hyperlink r:id="rId482" ref="A361"/>
    <hyperlink r:id="rId483" ref="A362"/>
    <hyperlink r:id="rId484" ref="P362"/>
    <hyperlink r:id="rId485" ref="A363"/>
    <hyperlink r:id="rId486" ref="P363"/>
    <hyperlink r:id="rId487" ref="A364"/>
    <hyperlink r:id="rId488" ref="P364"/>
    <hyperlink r:id="rId489" ref="A365"/>
    <hyperlink r:id="rId490" ref="A366"/>
    <hyperlink r:id="rId491" ref="P366"/>
    <hyperlink r:id="rId492" ref="A367"/>
    <hyperlink r:id="rId493" ref="A368"/>
    <hyperlink r:id="rId494" ref="A369"/>
    <hyperlink r:id="rId495" ref="P369"/>
    <hyperlink r:id="rId496" ref="A370"/>
    <hyperlink r:id="rId497" ref="A371"/>
    <hyperlink r:id="rId498" ref="A372"/>
    <hyperlink r:id="rId499" ref="A373"/>
    <hyperlink r:id="rId500" ref="A374"/>
    <hyperlink r:id="rId501" ref="P374"/>
    <hyperlink r:id="rId502" ref="A375"/>
    <hyperlink r:id="rId503" ref="A376"/>
    <hyperlink r:id="rId504" ref="A377"/>
    <hyperlink r:id="rId505" ref="A378"/>
    <hyperlink r:id="rId506" ref="A379"/>
    <hyperlink r:id="rId507" ref="A380"/>
    <hyperlink r:id="rId508" ref="P380"/>
    <hyperlink r:id="rId509" location=".WTHsUhPysUE" ref="A381"/>
    <hyperlink r:id="rId510" ref="A382"/>
    <hyperlink r:id="rId511" ref="A383"/>
    <hyperlink r:id="rId512" ref="P383"/>
    <hyperlink r:id="rId513" ref="A384"/>
    <hyperlink r:id="rId514" ref="A385"/>
    <hyperlink r:id="rId515" ref="P385"/>
    <hyperlink r:id="rId516" ref="A386"/>
    <hyperlink r:id="rId517" ref="A387"/>
    <hyperlink r:id="rId518" ref="A388"/>
    <hyperlink r:id="rId519" ref="A389"/>
    <hyperlink r:id="rId520" ref="A390"/>
    <hyperlink r:id="rId521" ref="P390"/>
    <hyperlink r:id="rId522" ref="A391"/>
    <hyperlink r:id="rId523" ref="A392"/>
    <hyperlink r:id="rId524" ref="P392"/>
    <hyperlink r:id="rId525" ref="A393"/>
    <hyperlink r:id="rId526" ref="U393"/>
    <hyperlink r:id="rId527" ref="A394"/>
    <hyperlink r:id="rId528" ref="A395"/>
    <hyperlink r:id="rId529" ref="A396"/>
    <hyperlink r:id="rId530" ref="P396"/>
    <hyperlink r:id="rId531" ref="A397"/>
    <hyperlink r:id="rId532" ref="A398"/>
    <hyperlink r:id="rId533" ref="A399"/>
    <hyperlink r:id="rId534" ref="P399"/>
    <hyperlink r:id="rId535" ref="A400"/>
    <hyperlink r:id="rId536" ref="A401"/>
    <hyperlink r:id="rId537" ref="A402"/>
    <hyperlink r:id="rId538" ref="A403"/>
    <hyperlink r:id="rId539" ref="A404"/>
    <hyperlink r:id="rId540" ref="A405"/>
    <hyperlink r:id="rId541" ref="A406"/>
    <hyperlink r:id="rId542" ref="A407"/>
    <hyperlink r:id="rId543" ref="A408"/>
    <hyperlink r:id="rId544" ref="P408"/>
    <hyperlink r:id="rId545" ref="A409"/>
    <hyperlink r:id="rId546" ref="A410"/>
    <hyperlink r:id="rId547" ref="A411"/>
    <hyperlink r:id="rId548" ref="A412"/>
    <hyperlink r:id="rId549" ref="A413"/>
    <hyperlink r:id="rId550" ref="A414"/>
    <hyperlink r:id="rId551" ref="A415"/>
    <hyperlink r:id="rId552" ref="A416"/>
    <hyperlink r:id="rId553" ref="A417"/>
    <hyperlink r:id="rId554" ref="A418"/>
    <hyperlink r:id="rId555" ref="P418"/>
    <hyperlink r:id="rId556" ref="A419"/>
    <hyperlink r:id="rId557" ref="P419"/>
    <hyperlink r:id="rId558" ref="A420"/>
    <hyperlink r:id="rId559" ref="A421"/>
    <hyperlink r:id="rId560" ref="P421"/>
    <hyperlink r:id="rId561" ref="A422"/>
    <hyperlink r:id="rId562" ref="A423"/>
    <hyperlink r:id="rId563" ref="A424"/>
    <hyperlink r:id="rId564" ref="P424"/>
    <hyperlink r:id="rId565" ref="A425"/>
    <hyperlink r:id="rId566" ref="A426"/>
    <hyperlink r:id="rId567" ref="A427"/>
    <hyperlink r:id="rId568" ref="P427"/>
    <hyperlink r:id="rId569" ref="A428"/>
    <hyperlink r:id="rId570" ref="A429"/>
    <hyperlink r:id="rId571" ref="A430"/>
    <hyperlink r:id="rId572" ref="A431"/>
    <hyperlink r:id="rId573" ref="A432"/>
    <hyperlink r:id="rId574" ref="A433"/>
    <hyperlink r:id="rId575" ref="A434"/>
    <hyperlink r:id="rId576" ref="A435"/>
    <hyperlink r:id="rId577" ref="A436"/>
    <hyperlink r:id="rId578" ref="A437"/>
    <hyperlink r:id="rId579" ref="A438"/>
    <hyperlink r:id="rId580" ref="A439"/>
    <hyperlink r:id="rId581" ref="A440"/>
    <hyperlink r:id="rId582" ref="A441"/>
    <hyperlink r:id="rId583" ref="A442"/>
    <hyperlink r:id="rId584" ref="A443"/>
    <hyperlink r:id="rId585" ref="A444"/>
    <hyperlink r:id="rId586" ref="A445"/>
    <hyperlink r:id="rId587" ref="A446"/>
    <hyperlink r:id="rId588" ref="A447"/>
    <hyperlink r:id="rId589" location=":~:text=BROCKTON%2C%20Mass.%20%28WHDH%29%20%E2%80%94%20A%20student%20has%20been,on%20a%20desk%20at%20Plouffe%20Academy%20on%20Friday." ref="A448"/>
    <hyperlink r:id="rId590" ref="A449"/>
    <hyperlink r:id="rId591" ref="A450"/>
    <hyperlink r:id="rId592" ref="A451"/>
    <hyperlink r:id="rId593" ref="P451"/>
    <hyperlink r:id="rId594" ref="A452"/>
    <hyperlink r:id="rId595" ref="A453"/>
    <hyperlink r:id="rId596" ref="A454"/>
    <hyperlink r:id="rId597" ref="P454"/>
    <hyperlink r:id="rId598" ref="A455"/>
    <hyperlink r:id="rId599" ref="P455"/>
    <hyperlink r:id="rId600" ref="A456"/>
    <hyperlink r:id="rId601" ref="A457"/>
    <hyperlink r:id="rId602" ref="A458"/>
    <hyperlink r:id="rId603" ref="A459"/>
    <hyperlink r:id="rId604" ref="P459"/>
    <hyperlink r:id="rId605" ref="A460"/>
    <hyperlink r:id="rId606" ref="A461"/>
    <hyperlink r:id="rId607" ref="A462"/>
    <hyperlink r:id="rId608" ref="P462"/>
    <hyperlink r:id="rId609" ref="A463"/>
    <hyperlink r:id="rId610" ref="P463"/>
    <hyperlink r:id="rId611" ref="A464"/>
    <hyperlink r:id="rId612" ref="A465"/>
    <hyperlink r:id="rId613" ref="A466"/>
    <hyperlink r:id="rId614" ref="A467"/>
    <hyperlink r:id="rId615" ref="A468"/>
    <hyperlink r:id="rId616" ref="P468"/>
    <hyperlink r:id="rId617" ref="A469"/>
    <hyperlink r:id="rId618" ref="A470"/>
    <hyperlink r:id="rId619" ref="T470"/>
    <hyperlink r:id="rId620" ref="A471"/>
    <hyperlink r:id="rId621" ref="A472"/>
    <hyperlink r:id="rId622" ref="P472"/>
    <hyperlink r:id="rId623" ref="A473"/>
    <hyperlink r:id="rId624" ref="P473"/>
    <hyperlink r:id="rId625" ref="A474"/>
    <hyperlink r:id="rId626" ref="A475"/>
    <hyperlink r:id="rId627" ref="A476"/>
    <hyperlink r:id="rId628" ref="P476"/>
    <hyperlink r:id="rId629" location="sthash.9TRDzGBN.dpbs" ref="T476"/>
    <hyperlink r:id="rId630" ref="A477"/>
    <hyperlink r:id="rId631" ref="A478"/>
    <hyperlink r:id="rId632" ref="A479"/>
    <hyperlink r:id="rId633" ref="A480"/>
    <hyperlink r:id="rId634" ref="T480"/>
    <hyperlink r:id="rId635" ref="A481"/>
    <hyperlink r:id="rId636" ref="A482"/>
    <hyperlink r:id="rId637" ref="A483"/>
    <hyperlink r:id="rId638" ref="A484"/>
    <hyperlink r:id="rId639" ref="A485"/>
    <hyperlink r:id="rId640" ref="A486"/>
    <hyperlink r:id="rId641" ref="T486"/>
    <hyperlink r:id="rId642" ref="A487"/>
    <hyperlink r:id="rId643" ref="P487"/>
    <hyperlink r:id="rId644" ref="A488"/>
    <hyperlink r:id="rId645" ref="T488"/>
    <hyperlink r:id="rId646" ref="A489"/>
    <hyperlink r:id="rId647" ref="A490"/>
    <hyperlink r:id="rId648" ref="A491"/>
    <hyperlink r:id="rId649" ref="A492"/>
    <hyperlink r:id="rId650" ref="A493"/>
    <hyperlink r:id="rId651" ref="P493"/>
    <hyperlink r:id="rId652" ref="T493"/>
    <hyperlink r:id="rId653" ref="U493"/>
    <hyperlink r:id="rId654" ref="A494"/>
    <hyperlink r:id="rId655" ref="A495"/>
    <hyperlink r:id="rId656" ref="A496"/>
    <hyperlink r:id="rId657" ref="A497"/>
    <hyperlink r:id="rId658" ref="T497"/>
    <hyperlink r:id="rId659" ref="A498"/>
    <hyperlink r:id="rId660" ref="U498"/>
    <hyperlink r:id="rId661" ref="A499"/>
    <hyperlink r:id="rId662" ref="A500"/>
    <hyperlink r:id="rId663" ref="A501"/>
    <hyperlink r:id="rId664" ref="A502"/>
    <hyperlink r:id="rId665" ref="A503"/>
    <hyperlink r:id="rId666" ref="A504"/>
    <hyperlink r:id="rId667" ref="A505"/>
    <hyperlink r:id="rId668" ref="P505"/>
    <hyperlink r:id="rId669" ref="A506"/>
    <hyperlink r:id="rId670" ref="A507"/>
    <hyperlink r:id="rId671" ref="P507"/>
    <hyperlink r:id="rId672" ref="A508"/>
    <hyperlink r:id="rId673" location="document/p1" ref="U508"/>
    <hyperlink r:id="rId674" ref="A509"/>
    <hyperlink r:id="rId675" ref="A510"/>
    <hyperlink r:id="rId676" ref="A511"/>
    <hyperlink r:id="rId677" ref="A512"/>
    <hyperlink r:id="rId678" ref="P512"/>
    <hyperlink r:id="rId679" ref="A513"/>
    <hyperlink r:id="rId680" ref="P513"/>
    <hyperlink r:id="rId681" ref="A514"/>
    <hyperlink r:id="rId682" ref="A515"/>
    <hyperlink r:id="rId683" ref="P515"/>
    <hyperlink r:id="rId684" ref="T515"/>
    <hyperlink r:id="rId685" ref="A516"/>
    <hyperlink r:id="rId686" ref="A517"/>
    <hyperlink r:id="rId687" ref="A518"/>
    <hyperlink r:id="rId688" ref="A519"/>
    <hyperlink r:id="rId689" ref="U519"/>
    <hyperlink r:id="rId690" ref="A520"/>
    <hyperlink r:id="rId691" ref="A521"/>
    <hyperlink r:id="rId692" ref="A522"/>
    <hyperlink r:id="rId693" ref="T522"/>
    <hyperlink r:id="rId694" ref="A523"/>
    <hyperlink r:id="rId695" ref="A524"/>
    <hyperlink r:id="rId696" ref="A525"/>
    <hyperlink r:id="rId697" ref="A526"/>
    <hyperlink r:id="rId698" ref="A527"/>
    <hyperlink r:id="rId699" ref="A528"/>
    <hyperlink r:id="rId700" ref="A529"/>
    <hyperlink r:id="rId701" ref="A530"/>
    <hyperlink r:id="rId702" ref="A531"/>
    <hyperlink r:id="rId703" ref="A532"/>
    <hyperlink r:id="rId704" ref="A533"/>
    <hyperlink r:id="rId705" ref="A534"/>
    <hyperlink r:id="rId706" ref="A535"/>
    <hyperlink r:id="rId707" ref="A536"/>
    <hyperlink r:id="rId708" ref="A537"/>
    <hyperlink r:id="rId709" ref="A538"/>
    <hyperlink r:id="rId710" ref="A539"/>
    <hyperlink r:id="rId711" ref="A540"/>
    <hyperlink r:id="rId712" ref="A541"/>
    <hyperlink r:id="rId713" ref="T541"/>
    <hyperlink r:id="rId714" ref="A542"/>
    <hyperlink r:id="rId715" ref="A543"/>
    <hyperlink r:id="rId716" ref="A544"/>
    <hyperlink r:id="rId717" ref="A545"/>
    <hyperlink r:id="rId718" ref="T545"/>
    <hyperlink r:id="rId719" ref="A546"/>
    <hyperlink r:id="rId720" ref="A547"/>
    <hyperlink r:id="rId721" ref="A548"/>
    <hyperlink r:id="rId722" ref="A549"/>
    <hyperlink r:id="rId723" ref="A550"/>
    <hyperlink r:id="rId724" ref="A551"/>
    <hyperlink r:id="rId725" ref="A552"/>
    <hyperlink r:id="rId726" ref="A553"/>
    <hyperlink r:id="rId727" ref="T553"/>
    <hyperlink r:id="rId728" ref="A554"/>
    <hyperlink r:id="rId729" ref="A555"/>
    <hyperlink r:id="rId730" ref="T555"/>
    <hyperlink r:id="rId731" ref="A556"/>
    <hyperlink r:id="rId732" ref="A557"/>
    <hyperlink r:id="rId733" ref="A558"/>
    <hyperlink r:id="rId734" ref="A559"/>
    <hyperlink r:id="rId735" ref="A560"/>
    <hyperlink r:id="rId736" ref="A561"/>
    <hyperlink r:id="rId737" ref="A562"/>
    <hyperlink r:id="rId738" ref="T562"/>
    <hyperlink r:id="rId739" ref="A563"/>
    <hyperlink r:id="rId740" ref="A564"/>
    <hyperlink r:id="rId741" ref="P564"/>
    <hyperlink r:id="rId742" ref="T564"/>
    <hyperlink r:id="rId743" ref="A565"/>
    <hyperlink r:id="rId744" ref="A566"/>
    <hyperlink r:id="rId745" ref="A567"/>
    <hyperlink r:id="rId746" ref="A568"/>
    <hyperlink r:id="rId747" ref="A569"/>
    <hyperlink r:id="rId748" ref="A570"/>
    <hyperlink r:id="rId749" ref="A571"/>
    <hyperlink r:id="rId750" ref="A572"/>
    <hyperlink r:id="rId751" ref="A573"/>
    <hyperlink r:id="rId752" ref="A574"/>
    <hyperlink r:id="rId753" ref="A575"/>
    <hyperlink r:id="rId754" ref="A576"/>
    <hyperlink r:id="rId755" ref="T576"/>
    <hyperlink r:id="rId756" ref="A577"/>
    <hyperlink r:id="rId757" ref="A578"/>
    <hyperlink r:id="rId758" ref="A579"/>
    <hyperlink r:id="rId759" ref="A580"/>
    <hyperlink r:id="rId760" ref="A581"/>
    <hyperlink r:id="rId761" ref="A582"/>
    <hyperlink r:id="rId762" ref="A583"/>
    <hyperlink r:id="rId763" ref="A584"/>
    <hyperlink r:id="rId764" ref="P584"/>
    <hyperlink r:id="rId765" ref="A585"/>
    <hyperlink r:id="rId766" ref="A586"/>
    <hyperlink r:id="rId767" ref="A587"/>
    <hyperlink r:id="rId768" ref="A588"/>
    <hyperlink r:id="rId769" ref="A589"/>
    <hyperlink r:id="rId770" ref="A590"/>
    <hyperlink r:id="rId771" ref="A591"/>
    <hyperlink r:id="rId772" ref="A592"/>
    <hyperlink r:id="rId773" ref="A593"/>
    <hyperlink r:id="rId774" ref="A594"/>
    <hyperlink r:id="rId775" ref="A595"/>
    <hyperlink r:id="rId776" ref="A596"/>
    <hyperlink r:id="rId777" ref="A597"/>
    <hyperlink r:id="rId778" ref="P597"/>
    <hyperlink r:id="rId779" ref="A598"/>
    <hyperlink r:id="rId780" ref="A599"/>
    <hyperlink r:id="rId781" ref="P599"/>
    <hyperlink r:id="rId782" ref="A600"/>
    <hyperlink r:id="rId783" ref="P600"/>
    <hyperlink r:id="rId784" ref="A601"/>
    <hyperlink r:id="rId785" ref="A602"/>
    <hyperlink r:id="rId786" ref="A603"/>
    <hyperlink r:id="rId787" ref="A604"/>
    <hyperlink r:id="rId788" ref="A605"/>
    <hyperlink r:id="rId789" ref="A606"/>
    <hyperlink r:id="rId790" ref="A607"/>
    <hyperlink r:id="rId791" ref="P607"/>
    <hyperlink r:id="rId792" ref="A608"/>
    <hyperlink r:id="rId793" ref="P608"/>
    <hyperlink r:id="rId794" ref="A609"/>
    <hyperlink r:id="rId795" ref="P609"/>
    <hyperlink r:id="rId796" ref="A610"/>
    <hyperlink r:id="rId797" ref="A611"/>
    <hyperlink r:id="rId798" ref="P611"/>
    <hyperlink r:id="rId799" ref="A612"/>
    <hyperlink r:id="rId800" location="stream/0" ref="A613"/>
    <hyperlink r:id="rId801" ref="P613"/>
    <hyperlink r:id="rId802" ref="A614"/>
    <hyperlink r:id="rId803" ref="P614"/>
    <hyperlink r:id="rId804" ref="A615"/>
    <hyperlink r:id="rId805" ref="A616"/>
    <hyperlink r:id="rId806" ref="P616"/>
    <hyperlink r:id="rId807" ref="A617"/>
    <hyperlink r:id="rId808" ref="A618"/>
    <hyperlink r:id="rId809" ref="A619"/>
    <hyperlink r:id="rId810" ref="A620"/>
    <hyperlink r:id="rId811" ref="P620"/>
    <hyperlink r:id="rId812" ref="A621"/>
    <hyperlink r:id="rId813" ref="A622"/>
    <hyperlink r:id="rId814" ref="A623"/>
    <hyperlink r:id="rId815" ref="P623"/>
    <hyperlink r:id="rId816" ref="A624"/>
    <hyperlink r:id="rId817" ref="P624"/>
    <hyperlink r:id="rId818" ref="A625"/>
    <hyperlink r:id="rId819" ref="P625"/>
    <hyperlink r:id="rId820" ref="A626"/>
    <hyperlink r:id="rId821" ref="A627"/>
    <hyperlink r:id="rId822" ref="P627"/>
    <hyperlink r:id="rId823" ref="A628"/>
    <hyperlink r:id="rId824" ref="P628"/>
    <hyperlink r:id="rId825" ref="A629"/>
    <hyperlink r:id="rId826" ref="A630"/>
    <hyperlink r:id="rId827" ref="P630"/>
    <hyperlink r:id="rId828" ref="T630"/>
    <hyperlink r:id="rId829" ref="A631"/>
    <hyperlink r:id="rId830" ref="P631"/>
    <hyperlink r:id="rId831" ref="A632"/>
    <hyperlink r:id="rId832" ref="A633"/>
    <hyperlink r:id="rId833" ref="P633"/>
    <hyperlink r:id="rId834" ref="A634"/>
    <hyperlink r:id="rId835" ref="A635"/>
    <hyperlink r:id="rId836" ref="P635"/>
    <hyperlink r:id="rId837" ref="A636"/>
    <hyperlink r:id="rId838" ref="P636"/>
    <hyperlink r:id="rId839" ref="A637"/>
    <hyperlink r:id="rId840" ref="A638"/>
    <hyperlink r:id="rId841" ref="A639"/>
    <hyperlink r:id="rId842" ref="P639"/>
    <hyperlink r:id="rId843" ref="A640"/>
    <hyperlink r:id="rId844" ref="A641"/>
    <hyperlink r:id="rId845" ref="P641"/>
    <hyperlink r:id="rId846" ref="A642"/>
    <hyperlink r:id="rId847" ref="A643"/>
    <hyperlink r:id="rId848" ref="A644"/>
    <hyperlink r:id="rId849" ref="A645"/>
    <hyperlink r:id="rId850" ref="A646"/>
    <hyperlink r:id="rId851" ref="A647"/>
    <hyperlink r:id="rId852" ref="A648"/>
    <hyperlink r:id="rId853" ref="A649"/>
    <hyperlink r:id="rId854" ref="A650"/>
    <hyperlink r:id="rId855" ref="P650"/>
    <hyperlink r:id="rId856" ref="A651"/>
    <hyperlink r:id="rId857" ref="A652"/>
    <hyperlink r:id="rId858" ref="A653"/>
    <hyperlink r:id="rId859" ref="A654"/>
    <hyperlink r:id="rId860" ref="A655"/>
    <hyperlink r:id="rId861" ref="T655"/>
    <hyperlink r:id="rId862" ref="A656"/>
    <hyperlink r:id="rId863" ref="A657"/>
    <hyperlink r:id="rId864" ref="P657"/>
    <hyperlink r:id="rId865" ref="A658"/>
    <hyperlink r:id="rId866" ref="A659"/>
    <hyperlink r:id="rId867" ref="A660"/>
    <hyperlink r:id="rId868" ref="A661"/>
    <hyperlink r:id="rId869" ref="A662"/>
    <hyperlink r:id="rId870" ref="A663"/>
    <hyperlink r:id="rId871" ref="A664"/>
    <hyperlink r:id="rId872" ref="A665"/>
    <hyperlink r:id="rId873" ref="P665"/>
    <hyperlink r:id="rId874" ref="A666"/>
    <hyperlink r:id="rId875" ref="P666"/>
    <hyperlink r:id="rId876" ref="A667"/>
    <hyperlink r:id="rId877" ref="A668"/>
    <hyperlink r:id="rId878" ref="A669"/>
    <hyperlink r:id="rId879" ref="A670"/>
    <hyperlink r:id="rId880" ref="P670"/>
    <hyperlink r:id="rId881" ref="A671"/>
    <hyperlink r:id="rId882" ref="A672"/>
    <hyperlink r:id="rId883" ref="A673"/>
    <hyperlink r:id="rId884" ref="A674"/>
    <hyperlink r:id="rId885" ref="A675"/>
    <hyperlink r:id="rId886" location="continue_below" ref="A676"/>
    <hyperlink r:id="rId887" ref="A677"/>
    <hyperlink r:id="rId888" ref="A678"/>
    <hyperlink r:id="rId889" ref="A679"/>
    <hyperlink r:id="rId890" ref="A680"/>
    <hyperlink r:id="rId891" ref="A681"/>
    <hyperlink r:id="rId892" ref="A682"/>
    <hyperlink r:id="rId893" ref="P682"/>
    <hyperlink r:id="rId894" ref="A683"/>
    <hyperlink r:id="rId895" ref="U683"/>
    <hyperlink r:id="rId896" ref="A684"/>
    <hyperlink r:id="rId897" ref="A685"/>
    <hyperlink r:id="rId898" ref="A686"/>
    <hyperlink r:id="rId899" ref="A687"/>
    <hyperlink r:id="rId900" ref="P687"/>
    <hyperlink r:id="rId901" ref="A688"/>
    <hyperlink r:id="rId902" ref="A689"/>
    <hyperlink r:id="rId903" ref="A690"/>
    <hyperlink r:id="rId904" ref="P690"/>
    <hyperlink r:id="rId905" ref="A691"/>
    <hyperlink r:id="rId906" ref="T691"/>
    <hyperlink r:id="rId907" ref="A692"/>
    <hyperlink r:id="rId908" ref="A693"/>
    <hyperlink r:id="rId909" ref="A694"/>
    <hyperlink r:id="rId910" ref="A695"/>
    <hyperlink r:id="rId911" ref="A696"/>
    <hyperlink r:id="rId912" ref="A697"/>
    <hyperlink r:id="rId913" ref="A698"/>
    <hyperlink r:id="rId914" ref="P698"/>
    <hyperlink r:id="rId915" ref="A699"/>
    <hyperlink r:id="rId916" ref="P699"/>
    <hyperlink r:id="rId917" ref="A700"/>
    <hyperlink r:id="rId918" ref="P700"/>
    <hyperlink r:id="rId919" ref="A701"/>
    <hyperlink r:id="rId920" ref="A702"/>
    <hyperlink r:id="rId921" ref="P702"/>
    <hyperlink r:id="rId922" ref="A703"/>
    <hyperlink r:id="rId923" ref="P703"/>
    <hyperlink r:id="rId924" ref="A704"/>
    <hyperlink r:id="rId925" ref="P704"/>
    <hyperlink r:id="rId926" ref="A705"/>
    <hyperlink r:id="rId927" ref="P705"/>
    <hyperlink r:id="rId928" ref="A706"/>
    <hyperlink r:id="rId929" ref="A707"/>
    <hyperlink r:id="rId930" ref="A708"/>
    <hyperlink r:id="rId931" ref="A709"/>
    <hyperlink r:id="rId932" ref="P709"/>
    <hyperlink r:id="rId933" ref="A710"/>
    <hyperlink r:id="rId934" ref="A711"/>
    <hyperlink r:id="rId935" ref="A712"/>
    <hyperlink r:id="rId936" ref="P712"/>
    <hyperlink r:id="rId937" ref="A713"/>
    <hyperlink r:id="rId938" ref="P713"/>
    <hyperlink r:id="rId939" ref="A714"/>
    <hyperlink r:id="rId940" ref="A715"/>
    <hyperlink r:id="rId941" ref="P715"/>
    <hyperlink r:id="rId942" ref="A716"/>
    <hyperlink r:id="rId943" ref="P716"/>
    <hyperlink r:id="rId944" ref="A717"/>
    <hyperlink r:id="rId945" ref="A718"/>
    <hyperlink r:id="rId946" ref="P718"/>
    <hyperlink r:id="rId947" ref="A719"/>
    <hyperlink r:id="rId948" ref="A720"/>
    <hyperlink r:id="rId949" ref="A721"/>
    <hyperlink r:id="rId950" ref="P721"/>
    <hyperlink r:id="rId951" ref="A722"/>
    <hyperlink r:id="rId952" ref="P722"/>
    <hyperlink r:id="rId953" ref="A723"/>
    <hyperlink r:id="rId954" location="photo-1" ref="P723"/>
    <hyperlink r:id="rId955" ref="A724"/>
    <hyperlink r:id="rId956" ref="A725"/>
    <hyperlink r:id="rId957" ref="A726"/>
    <hyperlink r:id="rId958" ref="A727"/>
    <hyperlink r:id="rId959" ref="P727"/>
    <hyperlink r:id="rId960" ref="A728"/>
    <hyperlink r:id="rId961" ref="A729"/>
    <hyperlink r:id="rId962" ref="P729"/>
    <hyperlink r:id="rId963" ref="A730"/>
    <hyperlink r:id="rId964" ref="T730"/>
    <hyperlink r:id="rId965" ref="A731"/>
    <hyperlink r:id="rId966" ref="A732"/>
    <hyperlink r:id="rId967" ref="P732"/>
    <hyperlink r:id="rId968" ref="A733"/>
    <hyperlink r:id="rId969" ref="A734"/>
    <hyperlink r:id="rId970" ref="P734"/>
    <hyperlink r:id="rId971" ref="A735"/>
    <hyperlink r:id="rId972" ref="P735"/>
    <hyperlink r:id="rId973" ref="A736"/>
    <hyperlink r:id="rId974" ref="A737"/>
    <hyperlink r:id="rId975" ref="P737"/>
    <hyperlink r:id="rId976" ref="A738"/>
    <hyperlink r:id="rId977" ref="P738"/>
    <hyperlink r:id="rId978" ref="T738"/>
    <hyperlink r:id="rId979" ref="A739"/>
    <hyperlink r:id="rId980" ref="A740"/>
    <hyperlink r:id="rId981" ref="A741"/>
    <hyperlink r:id="rId982" ref="P741"/>
    <hyperlink r:id="rId983" ref="A742"/>
    <hyperlink r:id="rId984" ref="P742"/>
    <hyperlink r:id="rId985" ref="A743"/>
    <hyperlink r:id="rId986" ref="A744"/>
    <hyperlink r:id="rId987" ref="A745"/>
    <hyperlink r:id="rId988" ref="A746"/>
    <hyperlink r:id="rId989" ref="T746"/>
    <hyperlink r:id="rId990" ref="A747"/>
    <hyperlink r:id="rId991" ref="P747"/>
    <hyperlink r:id="rId992" ref="A748"/>
    <hyperlink r:id="rId993" ref="A749"/>
    <hyperlink r:id="rId994" ref="P749"/>
    <hyperlink r:id="rId995" ref="A750"/>
    <hyperlink r:id="rId996" ref="A751"/>
    <hyperlink r:id="rId997" ref="P751"/>
    <hyperlink r:id="rId998" ref="A752"/>
    <hyperlink r:id="rId999" ref="A753"/>
    <hyperlink r:id="rId1000" ref="A754"/>
    <hyperlink r:id="rId1001" ref="A755"/>
    <hyperlink r:id="rId1002" ref="P755"/>
    <hyperlink r:id="rId1003" ref="T755"/>
    <hyperlink r:id="rId1004" ref="A756"/>
    <hyperlink r:id="rId1005" ref="A757"/>
    <hyperlink r:id="rId1006" ref="A758"/>
    <hyperlink r:id="rId1007" ref="A759"/>
    <hyperlink r:id="rId1008" ref="A760"/>
    <hyperlink r:id="rId1009" ref="A761"/>
    <hyperlink r:id="rId1010" ref="T761"/>
    <hyperlink r:id="rId1011" ref="A762"/>
    <hyperlink r:id="rId1012" ref="A763"/>
    <hyperlink r:id="rId1013" ref="A764"/>
    <hyperlink r:id="rId1014" ref="A765"/>
    <hyperlink r:id="rId1015" ref="A766"/>
    <hyperlink r:id="rId1016" ref="A767"/>
    <hyperlink r:id="rId1017" ref="A768"/>
    <hyperlink r:id="rId1018" ref="P768"/>
    <hyperlink r:id="rId1019" ref="A769"/>
    <hyperlink r:id="rId1020" ref="A770"/>
    <hyperlink r:id="rId1021" ref="A771"/>
    <hyperlink r:id="rId1022" ref="A772"/>
    <hyperlink r:id="rId1023" ref="A773"/>
    <hyperlink r:id="rId1024" ref="A774"/>
    <hyperlink r:id="rId1025" ref="A775"/>
    <hyperlink r:id="rId1026" ref="P775"/>
    <hyperlink r:id="rId1027" ref="A776"/>
    <hyperlink r:id="rId1028" ref="A777"/>
    <hyperlink r:id="rId1029" ref="A778"/>
    <hyperlink r:id="rId1030" ref="A779"/>
    <hyperlink r:id="rId1031" ref="P779"/>
    <hyperlink r:id="rId1032" ref="A780"/>
    <hyperlink r:id="rId1033" ref="A781"/>
    <hyperlink r:id="rId1034" ref="U781"/>
    <hyperlink r:id="rId1035" ref="A782"/>
    <hyperlink r:id="rId1036" ref="P782"/>
    <hyperlink r:id="rId1037" ref="A783"/>
    <hyperlink r:id="rId1038" ref="A784"/>
    <hyperlink r:id="rId1039" ref="A785"/>
    <hyperlink r:id="rId1040" ref="A786"/>
    <hyperlink r:id="rId1041" ref="A787"/>
    <hyperlink r:id="rId1042" ref="A788"/>
    <hyperlink r:id="rId1043" ref="P788"/>
    <hyperlink r:id="rId1044" ref="A789"/>
    <hyperlink r:id="rId1045" ref="P789"/>
    <hyperlink r:id="rId1046" ref="A790"/>
    <hyperlink r:id="rId1047" ref="P790"/>
    <hyperlink r:id="rId1048" ref="A791"/>
    <hyperlink r:id="rId1049" ref="A792"/>
    <hyperlink r:id="rId1050" ref="A793"/>
    <hyperlink r:id="rId1051" ref="P793"/>
    <hyperlink r:id="rId1052" ref="A794"/>
    <hyperlink r:id="rId1053" ref="A795"/>
    <hyperlink r:id="rId1054" ref="P795"/>
    <hyperlink r:id="rId1055" ref="A796"/>
    <hyperlink r:id="rId1056" ref="A797"/>
    <hyperlink r:id="rId1057" ref="P797"/>
    <hyperlink r:id="rId1058" ref="A798"/>
    <hyperlink r:id="rId1059" ref="P798"/>
    <hyperlink r:id="rId1060" ref="A799"/>
    <hyperlink r:id="rId1061" ref="P799"/>
    <hyperlink r:id="rId1062" ref="A800"/>
    <hyperlink r:id="rId1063" ref="P800"/>
    <hyperlink r:id="rId1064" ref="A801"/>
    <hyperlink r:id="rId1065" ref="A802"/>
    <hyperlink r:id="rId1066" ref="P802"/>
    <hyperlink r:id="rId1067" ref="A803"/>
    <hyperlink r:id="rId1068" ref="A804"/>
    <hyperlink r:id="rId1069" ref="A805"/>
    <hyperlink r:id="rId1070" ref="A806"/>
    <hyperlink r:id="rId1071" ref="P806"/>
    <hyperlink r:id="rId1072" ref="A807"/>
    <hyperlink r:id="rId1073" ref="P807"/>
    <hyperlink r:id="rId1074" ref="A808"/>
    <hyperlink r:id="rId1075" ref="A809"/>
    <hyperlink r:id="rId1076" ref="A810"/>
    <hyperlink r:id="rId1077" ref="A811"/>
    <hyperlink r:id="rId1078" ref="A812"/>
    <hyperlink r:id="rId1079" ref="A813"/>
    <hyperlink r:id="rId1080" ref="P813"/>
    <hyperlink r:id="rId1081" ref="A814"/>
    <hyperlink r:id="rId1082" ref="P814"/>
    <hyperlink r:id="rId1083" ref="T814"/>
    <hyperlink r:id="rId1084" ref="A815"/>
    <hyperlink r:id="rId1085" ref="P815"/>
    <hyperlink r:id="rId1086" ref="U815"/>
    <hyperlink r:id="rId1087" ref="A816"/>
    <hyperlink r:id="rId1088" ref="P816"/>
    <hyperlink r:id="rId1089" ref="A817"/>
    <hyperlink r:id="rId1090" ref="A818"/>
    <hyperlink r:id="rId1091" ref="A819"/>
    <hyperlink r:id="rId1092" ref="A820"/>
    <hyperlink r:id="rId1093" ref="P820"/>
    <hyperlink r:id="rId1094" ref="A821"/>
    <hyperlink r:id="rId1095" ref="P821"/>
    <hyperlink r:id="rId1096" ref="A822"/>
    <hyperlink r:id="rId1097" ref="P822"/>
    <hyperlink r:id="rId1098" ref="A823"/>
    <hyperlink r:id="rId1099" ref="T823"/>
    <hyperlink r:id="rId1100" ref="A824"/>
    <hyperlink r:id="rId1101" ref="P824"/>
    <hyperlink r:id="rId1102" ref="A825"/>
    <hyperlink r:id="rId1103" ref="P825"/>
    <hyperlink r:id="rId1104" ref="A826"/>
    <hyperlink r:id="rId1105" ref="P826"/>
    <hyperlink r:id="rId1106" ref="A827"/>
    <hyperlink r:id="rId1107" ref="P827"/>
    <hyperlink r:id="rId1108" ref="A828"/>
    <hyperlink r:id="rId1109" ref="P828"/>
    <hyperlink r:id="rId1110" ref="U828"/>
    <hyperlink r:id="rId1111" ref="A829"/>
    <hyperlink r:id="rId1112" ref="A830"/>
    <hyperlink r:id="rId1113" ref="P830"/>
    <hyperlink r:id="rId1114" location="gsc.tab=0" ref="A831"/>
    <hyperlink r:id="rId1115" ref="P831"/>
    <hyperlink r:id="rId1116" ref="A832"/>
    <hyperlink r:id="rId1117" ref="P832"/>
    <hyperlink r:id="rId1118" ref="A833"/>
    <hyperlink r:id="rId1119" ref="A834"/>
    <hyperlink r:id="rId1120" ref="A835"/>
    <hyperlink r:id="rId1121" ref="A836"/>
    <hyperlink r:id="rId1122" ref="P836"/>
    <hyperlink r:id="rId1123" ref="A837"/>
    <hyperlink r:id="rId1124" ref="P837"/>
    <hyperlink r:id="rId1125" ref="A838"/>
    <hyperlink r:id="rId1126" ref="P838"/>
    <hyperlink r:id="rId1127" ref="A839"/>
    <hyperlink r:id="rId1128" ref="P839"/>
    <hyperlink r:id="rId1129" ref="A840"/>
    <hyperlink r:id="rId1130" ref="A841"/>
    <hyperlink r:id="rId1131" ref="P841"/>
    <hyperlink r:id="rId1132" ref="A842"/>
    <hyperlink r:id="rId1133" ref="P842"/>
    <hyperlink r:id="rId1134" ref="A843"/>
    <hyperlink r:id="rId1135" ref="P843"/>
    <hyperlink r:id="rId1136" ref="A844"/>
    <hyperlink r:id="rId1137" ref="P844"/>
    <hyperlink r:id="rId1138" ref="A845"/>
    <hyperlink r:id="rId1139" ref="P845"/>
    <hyperlink r:id="rId1140" ref="A846"/>
    <hyperlink r:id="rId1141" ref="A847"/>
    <hyperlink r:id="rId1142" ref="A848"/>
    <hyperlink r:id="rId1143" ref="P848"/>
    <hyperlink r:id="rId1144" ref="A849"/>
    <hyperlink r:id="rId1145" ref="P849"/>
    <hyperlink r:id="rId1146" ref="A850"/>
    <hyperlink r:id="rId1147" ref="P850"/>
    <hyperlink r:id="rId1148" ref="A851"/>
    <hyperlink r:id="rId1149" ref="P851"/>
    <hyperlink r:id="rId1150" ref="A852"/>
    <hyperlink r:id="rId1151" ref="P852"/>
    <hyperlink r:id="rId1152" ref="A853"/>
    <hyperlink r:id="rId1153" ref="P853"/>
    <hyperlink r:id="rId1154" ref="A854"/>
    <hyperlink r:id="rId1155" ref="A855"/>
    <hyperlink r:id="rId1156" ref="P855"/>
    <hyperlink r:id="rId1157" ref="A856"/>
    <hyperlink r:id="rId1158" ref="P856"/>
    <hyperlink r:id="rId1159" ref="A857"/>
    <hyperlink r:id="rId1160" ref="P857"/>
    <hyperlink r:id="rId1161" ref="A858"/>
    <hyperlink r:id="rId1162" ref="A859"/>
    <hyperlink r:id="rId1163" ref="P859"/>
    <hyperlink r:id="rId1164" ref="A860"/>
    <hyperlink r:id="rId1165" ref="A861"/>
    <hyperlink r:id="rId1166" ref="P861"/>
    <hyperlink r:id="rId1167" ref="A862"/>
    <hyperlink r:id="rId1168" ref="P862"/>
    <hyperlink r:id="rId1169" ref="A863"/>
    <hyperlink r:id="rId1170" ref="P863"/>
    <hyperlink r:id="rId1171" ref="A864"/>
    <hyperlink r:id="rId1172" ref="P864"/>
    <hyperlink r:id="rId1173" ref="A865"/>
    <hyperlink r:id="rId1174" ref="P865"/>
    <hyperlink r:id="rId1175" ref="T865"/>
    <hyperlink r:id="rId1176" ref="A866"/>
    <hyperlink r:id="rId1177" ref="A867"/>
    <hyperlink r:id="rId1178" ref="A868"/>
    <hyperlink r:id="rId1179" ref="P868"/>
    <hyperlink r:id="rId1180" ref="A869"/>
    <hyperlink r:id="rId1181" ref="A870"/>
    <hyperlink r:id="rId1182" ref="T870"/>
    <hyperlink r:id="rId1183" ref="A871"/>
    <hyperlink r:id="rId1184" ref="A872"/>
    <hyperlink r:id="rId1185" ref="P872"/>
    <hyperlink r:id="rId1186" ref="A873"/>
    <hyperlink r:id="rId1187" ref="P873"/>
    <hyperlink r:id="rId1188" ref="A874"/>
    <hyperlink r:id="rId1189" ref="A875"/>
    <hyperlink r:id="rId1190" ref="P875"/>
    <hyperlink r:id="rId1191" ref="A876"/>
    <hyperlink r:id="rId1192" ref="P876"/>
    <hyperlink r:id="rId1193" ref="A877"/>
    <hyperlink r:id="rId1194" ref="P877"/>
    <hyperlink r:id="rId1195" ref="A878"/>
    <hyperlink r:id="rId1196" ref="P878"/>
    <hyperlink r:id="rId1197" ref="A879"/>
    <hyperlink r:id="rId1198" ref="A880"/>
    <hyperlink r:id="rId1199" ref="P880"/>
    <hyperlink r:id="rId1200" ref="A881"/>
    <hyperlink r:id="rId1201" ref="A882"/>
    <hyperlink r:id="rId1202" ref="A883"/>
    <hyperlink r:id="rId1203" ref="P883"/>
    <hyperlink r:id="rId1204" ref="A884"/>
    <hyperlink r:id="rId1205" location=".WyGEYVMvwUE" ref="A885"/>
    <hyperlink r:id="rId1206" ref="P885"/>
    <hyperlink r:id="rId1207" location=".WyGEYVMvwUE" ref="A886"/>
    <hyperlink r:id="rId1208" ref="A887"/>
    <hyperlink r:id="rId1209" ref="P887"/>
    <hyperlink r:id="rId1210" ref="A888"/>
    <hyperlink r:id="rId1211" ref="A889"/>
    <hyperlink r:id="rId1212" ref="P889"/>
    <hyperlink r:id="rId1213" ref="A890"/>
    <hyperlink r:id="rId1214" ref="P890"/>
    <hyperlink r:id="rId1215" ref="A891"/>
    <hyperlink r:id="rId1216" ref="A892"/>
    <hyperlink r:id="rId1217" ref="P892"/>
    <hyperlink r:id="rId1218" ref="A893"/>
    <hyperlink r:id="rId1219" ref="P893"/>
    <hyperlink r:id="rId1220" ref="A894"/>
    <hyperlink r:id="rId1221" ref="A895"/>
    <hyperlink r:id="rId1222" ref="P895"/>
    <hyperlink r:id="rId1223" ref="A896"/>
    <hyperlink r:id="rId1224" ref="A897"/>
    <hyperlink r:id="rId1225" ref="P897"/>
    <hyperlink r:id="rId1226" ref="A898"/>
    <hyperlink r:id="rId1227" ref="A899"/>
    <hyperlink r:id="rId1228" ref="P899"/>
    <hyperlink r:id="rId1229" ref="A900"/>
    <hyperlink r:id="rId1230" ref="P900"/>
    <hyperlink r:id="rId1231" ref="A901"/>
    <hyperlink r:id="rId1232" ref="P901"/>
    <hyperlink r:id="rId1233" ref="A902"/>
    <hyperlink r:id="rId1234" ref="P902"/>
    <hyperlink r:id="rId1235" ref="A903"/>
    <hyperlink r:id="rId1236" ref="A904"/>
    <hyperlink r:id="rId1237" ref="A905"/>
    <hyperlink r:id="rId1238" ref="P905"/>
    <hyperlink r:id="rId1239" ref="A906"/>
    <hyperlink r:id="rId1240" ref="A907"/>
    <hyperlink r:id="rId1241" ref="A908"/>
    <hyperlink r:id="rId1242" ref="P908"/>
    <hyperlink r:id="rId1243" ref="A909"/>
    <hyperlink r:id="rId1244" ref="P909"/>
    <hyperlink r:id="rId1245" ref="A910"/>
    <hyperlink r:id="rId1246" ref="A911"/>
    <hyperlink r:id="rId1247" ref="A912"/>
    <hyperlink r:id="rId1248" ref="P912"/>
    <hyperlink r:id="rId1249" ref="A913"/>
    <hyperlink r:id="rId1250" ref="A914"/>
    <hyperlink r:id="rId1251" ref="A915"/>
    <hyperlink r:id="rId1252" ref="A916"/>
    <hyperlink r:id="rId1253" location="1" ref="P916"/>
    <hyperlink r:id="rId1254" ref="A917"/>
    <hyperlink r:id="rId1255" ref="P917"/>
    <hyperlink r:id="rId1256" ref="A918"/>
    <hyperlink r:id="rId1257" ref="A919"/>
    <hyperlink r:id="rId1258" ref="A920"/>
    <hyperlink r:id="rId1259" ref="A921"/>
    <hyperlink r:id="rId1260" ref="A922"/>
    <hyperlink r:id="rId1261" ref="A923"/>
    <hyperlink r:id="rId1262" ref="P923"/>
    <hyperlink r:id="rId1263" ref="A924"/>
    <hyperlink r:id="rId1264" ref="A925"/>
    <hyperlink r:id="rId1265" ref="U925"/>
    <hyperlink r:id="rId1266" ref="A926"/>
    <hyperlink r:id="rId1267" ref="A927"/>
    <hyperlink r:id="rId1268" ref="A928"/>
    <hyperlink r:id="rId1269" ref="A929"/>
    <hyperlink r:id="rId1270" ref="T929"/>
    <hyperlink r:id="rId1271" ref="A930"/>
    <hyperlink r:id="rId1272" ref="A931"/>
    <hyperlink r:id="rId1273" ref="P931"/>
    <hyperlink r:id="rId1274" ref="A932"/>
    <hyperlink r:id="rId1275" ref="A933"/>
    <hyperlink r:id="rId1276" ref="A934"/>
    <hyperlink r:id="rId1277" ref="A935"/>
    <hyperlink r:id="rId1278" ref="A936"/>
    <hyperlink r:id="rId1279" ref="A937"/>
    <hyperlink r:id="rId1280" ref="T937"/>
    <hyperlink r:id="rId1281" ref="A938"/>
    <hyperlink r:id="rId1282" ref="P938"/>
    <hyperlink r:id="rId1283" ref="T938"/>
    <hyperlink r:id="rId1284" ref="U938"/>
    <hyperlink r:id="rId1285" ref="A939"/>
    <hyperlink r:id="rId1286" ref="P939"/>
    <hyperlink r:id="rId1287" ref="A940"/>
    <hyperlink r:id="rId1288" ref="A941"/>
    <hyperlink r:id="rId1289" ref="P941"/>
    <hyperlink r:id="rId1290" ref="T941"/>
    <hyperlink r:id="rId1291" ref="A942"/>
    <hyperlink r:id="rId1292" ref="T942"/>
    <hyperlink r:id="rId1293" ref="A943"/>
    <hyperlink r:id="rId1294" ref="A944"/>
    <hyperlink r:id="rId1295" ref="A945"/>
    <hyperlink r:id="rId1296" ref="T945"/>
    <hyperlink r:id="rId1297" ref="A946"/>
    <hyperlink r:id="rId1298" ref="A947"/>
    <hyperlink r:id="rId1299" ref="T947"/>
    <hyperlink r:id="rId1300" ref="A948"/>
    <hyperlink r:id="rId1301" ref="A949"/>
    <hyperlink r:id="rId1302" ref="A950"/>
    <hyperlink r:id="rId1303" ref="T950"/>
    <hyperlink r:id="rId1304" ref="A951"/>
    <hyperlink r:id="rId1305" ref="P951"/>
    <hyperlink r:id="rId1306" ref="A952"/>
    <hyperlink r:id="rId1307" ref="A953"/>
    <hyperlink r:id="rId1308" ref="A954"/>
    <hyperlink r:id="rId1309" ref="A955"/>
    <hyperlink r:id="rId1310" ref="T955"/>
    <hyperlink r:id="rId1311" ref="A956"/>
    <hyperlink r:id="rId1312" ref="A957"/>
    <hyperlink r:id="rId1313" ref="A958"/>
    <hyperlink r:id="rId1314" ref="A959"/>
    <hyperlink r:id="rId1315" ref="A960"/>
    <hyperlink r:id="rId1316" ref="A961"/>
    <hyperlink r:id="rId1317" ref="A962"/>
    <hyperlink r:id="rId1318" ref="T962"/>
    <hyperlink r:id="rId1319" ref="A963"/>
    <hyperlink r:id="rId1320" ref="A964"/>
    <hyperlink r:id="rId1321" ref="A965"/>
    <hyperlink r:id="rId1322" ref="A966"/>
    <hyperlink r:id="rId1323" ref="P966"/>
    <hyperlink r:id="rId1324" ref="A967"/>
    <hyperlink r:id="rId1325" ref="A968"/>
    <hyperlink r:id="rId1326" ref="P968"/>
    <hyperlink r:id="rId1327" ref="A969"/>
    <hyperlink r:id="rId1328" ref="P969"/>
    <hyperlink r:id="rId1329" ref="A970"/>
    <hyperlink r:id="rId1330" ref="A971"/>
    <hyperlink r:id="rId1331" ref="P971"/>
    <hyperlink r:id="rId1332" ref="A972"/>
    <hyperlink r:id="rId1333" ref="A973"/>
    <hyperlink r:id="rId1334" ref="A974"/>
    <hyperlink r:id="rId1335" ref="A975"/>
    <hyperlink r:id="rId1336" ref="A976"/>
    <hyperlink r:id="rId1337" ref="A977"/>
    <hyperlink r:id="rId1338" ref="P977"/>
    <hyperlink r:id="rId1339" ref="A978"/>
    <hyperlink r:id="rId1340" ref="A979"/>
    <hyperlink r:id="rId1341" ref="A980"/>
    <hyperlink r:id="rId1342" ref="A981"/>
    <hyperlink r:id="rId1343" ref="P981"/>
    <hyperlink r:id="rId1344" ref="A982"/>
    <hyperlink r:id="rId1345" ref="A983"/>
    <hyperlink r:id="rId1346" ref="A984"/>
    <hyperlink r:id="rId1347" ref="A985"/>
    <hyperlink r:id="rId1348" ref="T985"/>
    <hyperlink r:id="rId1349" ref="A986"/>
    <hyperlink r:id="rId1350" ref="T986"/>
    <hyperlink r:id="rId1351" ref="A987"/>
    <hyperlink r:id="rId1352" ref="A988"/>
    <hyperlink r:id="rId1353" ref="A989"/>
    <hyperlink r:id="rId1354" ref="T989"/>
    <hyperlink r:id="rId1355" ref="A990"/>
    <hyperlink r:id="rId1356" ref="A991"/>
    <hyperlink r:id="rId1357" ref="A992"/>
    <hyperlink r:id="rId1358" ref="A993"/>
    <hyperlink r:id="rId1359" ref="A994"/>
    <hyperlink r:id="rId1360" ref="P994"/>
    <hyperlink r:id="rId1361" ref="A995"/>
    <hyperlink r:id="rId1362" ref="A996"/>
    <hyperlink r:id="rId1363" ref="A997"/>
    <hyperlink r:id="rId1364" ref="A998"/>
    <hyperlink r:id="rId1365" ref="A999"/>
    <hyperlink r:id="rId1366" ref="A1000"/>
    <hyperlink r:id="rId1367" ref="T1000"/>
    <hyperlink r:id="rId1368" ref="A1001"/>
    <hyperlink r:id="rId1369" ref="A1002"/>
    <hyperlink r:id="rId1370" ref="A1003"/>
    <hyperlink r:id="rId1371" ref="P1003"/>
    <hyperlink r:id="rId1372" ref="A1004"/>
    <hyperlink r:id="rId1373" ref="A1005"/>
    <hyperlink r:id="rId1374" ref="A1006"/>
    <hyperlink r:id="rId1375" ref="A1007"/>
    <hyperlink r:id="rId1376" ref="A1008"/>
    <hyperlink r:id="rId1377" ref="A1009"/>
    <hyperlink r:id="rId1378" ref="P1009"/>
    <hyperlink r:id="rId1379" ref="A1010"/>
    <hyperlink r:id="rId1380" ref="A1011"/>
    <hyperlink r:id="rId1381" ref="A1012"/>
    <hyperlink r:id="rId1382" ref="P1012"/>
    <hyperlink r:id="rId1383" ref="U1012"/>
    <hyperlink r:id="rId1384" ref="A1013"/>
    <hyperlink r:id="rId1385" ref="A1014"/>
    <hyperlink r:id="rId1386" ref="A1015"/>
    <hyperlink r:id="rId1387" ref="A1017"/>
    <hyperlink r:id="rId1388" ref="A1018"/>
    <hyperlink r:id="rId1389" ref="P1018"/>
    <hyperlink r:id="rId1390" ref="A1020"/>
    <hyperlink r:id="rId1391" ref="P1020"/>
    <hyperlink r:id="rId1392" ref="A1021"/>
    <hyperlink r:id="rId1393" ref="A1022"/>
    <hyperlink r:id="rId1394" ref="P1022"/>
    <hyperlink r:id="rId1395" ref="A1023"/>
    <hyperlink r:id="rId1396" ref="U1023"/>
    <hyperlink r:id="rId1397" ref="A1024"/>
    <hyperlink r:id="rId1398" ref="P1024"/>
    <hyperlink r:id="rId1399" ref="A1025"/>
    <hyperlink r:id="rId1400" ref="A1026"/>
    <hyperlink r:id="rId1401" ref="A1027"/>
    <hyperlink r:id="rId1402" ref="P1027"/>
    <hyperlink r:id="rId1403" ref="A1028"/>
    <hyperlink r:id="rId1404" ref="P1028"/>
    <hyperlink r:id="rId1405" ref="A1029"/>
    <hyperlink r:id="rId1406" ref="A1030"/>
    <hyperlink r:id="rId1407" ref="P1030"/>
    <hyperlink r:id="rId1408" ref="A1031"/>
    <hyperlink r:id="rId1409" ref="A1032"/>
    <hyperlink r:id="rId1410" ref="P1032"/>
    <hyperlink r:id="rId1411" ref="A1033"/>
    <hyperlink r:id="rId1412" ref="A1034"/>
    <hyperlink r:id="rId1413" ref="A1035"/>
    <hyperlink r:id="rId1414" ref="A1036"/>
    <hyperlink r:id="rId1415" ref="P1036"/>
    <hyperlink r:id="rId1416" ref="A1037"/>
    <hyperlink r:id="rId1417" ref="T1037"/>
    <hyperlink r:id="rId1418" ref="A1038"/>
    <hyperlink r:id="rId1419" ref="A1039"/>
    <hyperlink r:id="rId1420" ref="P1039"/>
    <hyperlink r:id="rId1421" ref="A1040"/>
    <hyperlink r:id="rId1422" ref="A1041"/>
    <hyperlink r:id="rId1423" ref="P1041"/>
    <hyperlink r:id="rId1424" ref="A1042"/>
    <hyperlink r:id="rId1425" ref="P1042"/>
    <hyperlink r:id="rId1426" ref="T1042"/>
    <hyperlink r:id="rId1427" ref="A1043"/>
    <hyperlink r:id="rId1428" ref="P1043"/>
    <hyperlink r:id="rId1429" ref="A1044"/>
    <hyperlink r:id="rId1430" ref="A1045"/>
    <hyperlink r:id="rId1431" ref="T1045"/>
    <hyperlink r:id="rId1432" ref="A1046"/>
    <hyperlink r:id="rId1433" ref="A1047"/>
    <hyperlink r:id="rId1434" ref="A1048"/>
    <hyperlink r:id="rId1435" ref="A1049"/>
    <hyperlink r:id="rId1436" ref="A1050"/>
    <hyperlink r:id="rId1437" ref="P1050"/>
    <hyperlink r:id="rId1438" ref="A1051"/>
    <hyperlink r:id="rId1439" location=".X-JJ--lKjUY" ref="A1052"/>
    <hyperlink r:id="rId1440" ref="P1052"/>
    <hyperlink r:id="rId1441" ref="A1053"/>
    <hyperlink r:id="rId1442" ref="P1053"/>
    <hyperlink r:id="rId1443" ref="A1054"/>
    <hyperlink r:id="rId1444" ref="A1055"/>
    <hyperlink r:id="rId1445" ref="A1056"/>
    <hyperlink r:id="rId1446" ref="A1057"/>
    <hyperlink r:id="rId1447" ref="P1057"/>
    <hyperlink r:id="rId1448" ref="A1058"/>
    <hyperlink r:id="rId1449" ref="P1058"/>
    <hyperlink r:id="rId1450" ref="A1059"/>
    <hyperlink r:id="rId1451" ref="P1059"/>
    <hyperlink r:id="rId1452" ref="A1060"/>
    <hyperlink r:id="rId1453" ref="P1060"/>
    <hyperlink r:id="rId1454" ref="A1061"/>
    <hyperlink r:id="rId1455" ref="P1061"/>
    <hyperlink r:id="rId1456" ref="A1062"/>
    <hyperlink r:id="rId1457" ref="P1062"/>
    <hyperlink r:id="rId1458" ref="A1063"/>
    <hyperlink r:id="rId1459" ref="P1063"/>
    <hyperlink r:id="rId1460" ref="A1064"/>
    <hyperlink r:id="rId1461" ref="A1065"/>
    <hyperlink r:id="rId1462" ref="P1065"/>
    <hyperlink r:id="rId1463" ref="A1066"/>
    <hyperlink r:id="rId1464" ref="P1066"/>
    <hyperlink r:id="rId1465" ref="A1067"/>
    <hyperlink r:id="rId1466" ref="A1068"/>
    <hyperlink r:id="rId1467" ref="A1069"/>
    <hyperlink r:id="rId1468" ref="A1070"/>
    <hyperlink r:id="rId1469" ref="A1071"/>
    <hyperlink r:id="rId1470" ref="P1071"/>
    <hyperlink r:id="rId1471" ref="A1072"/>
    <hyperlink r:id="rId1472" ref="A1073"/>
    <hyperlink r:id="rId1473" ref="P1073"/>
    <hyperlink r:id="rId1474" ref="A1074"/>
    <hyperlink r:id="rId1475" ref="P1074"/>
    <hyperlink r:id="rId1476" ref="A1075"/>
    <hyperlink r:id="rId1477" ref="P1075"/>
    <hyperlink r:id="rId1478" ref="A1076"/>
    <hyperlink r:id="rId1479" ref="P1076"/>
    <hyperlink r:id="rId1480" ref="A1077"/>
    <hyperlink r:id="rId1481" ref="A1078"/>
    <hyperlink r:id="rId1482" ref="P1078"/>
    <hyperlink r:id="rId1483" ref="A1079"/>
    <hyperlink r:id="rId1484" ref="P1079"/>
    <hyperlink r:id="rId1485" ref="A1080"/>
    <hyperlink r:id="rId1486" ref="A1081"/>
    <hyperlink r:id="rId1487" ref="A1082"/>
    <hyperlink r:id="rId1488" ref="A1083"/>
    <hyperlink r:id="rId1489" ref="A1084"/>
    <hyperlink r:id="rId1490" ref="A1085"/>
    <hyperlink r:id="rId1491" ref="A1086"/>
    <hyperlink r:id="rId1492" ref="A1087"/>
    <hyperlink r:id="rId1493" ref="P1087"/>
    <hyperlink r:id="rId1494" ref="A1088"/>
    <hyperlink r:id="rId1495" ref="P1088"/>
    <hyperlink r:id="rId1496" ref="A1089"/>
    <hyperlink r:id="rId1497" ref="A1090"/>
    <hyperlink r:id="rId1498" ref="P1090"/>
    <hyperlink r:id="rId1499" ref="A1091"/>
    <hyperlink r:id="rId1500" ref="U1091"/>
    <hyperlink r:id="rId1501" ref="A1092"/>
    <hyperlink r:id="rId1502" ref="P1092"/>
    <hyperlink r:id="rId1503" ref="A1093"/>
    <hyperlink r:id="rId1504" ref="P1093"/>
    <hyperlink r:id="rId1505" ref="A1094"/>
    <hyperlink r:id="rId1506" ref="P1094"/>
    <hyperlink r:id="rId1507" ref="A1095"/>
    <hyperlink r:id="rId1508" ref="P1095"/>
    <hyperlink r:id="rId1509" ref="A1096"/>
    <hyperlink r:id="rId1510" ref="P1096"/>
    <hyperlink r:id="rId1511" ref="A1097"/>
    <hyperlink r:id="rId1512" ref="P1097"/>
    <hyperlink r:id="rId1513" ref="A1098"/>
    <hyperlink r:id="rId1514" ref="P1098"/>
    <hyperlink r:id="rId1515" ref="A1099"/>
    <hyperlink r:id="rId1516" ref="P1099"/>
    <hyperlink r:id="rId1517" ref="A1100"/>
    <hyperlink r:id="rId1518" ref="P1100"/>
    <hyperlink r:id="rId1519" ref="A1101"/>
    <hyperlink r:id="rId1520" ref="P1101"/>
    <hyperlink r:id="rId1521" ref="T1101"/>
    <hyperlink r:id="rId1522" ref="A1102"/>
    <hyperlink r:id="rId1523" ref="P1102"/>
    <hyperlink r:id="rId1524" ref="A1103"/>
    <hyperlink r:id="rId1525" ref="P1103"/>
    <hyperlink r:id="rId1526" ref="A1104"/>
    <hyperlink r:id="rId1527" ref="P1104"/>
    <hyperlink r:id="rId1528" ref="A1105"/>
    <hyperlink r:id="rId1529" ref="A1106"/>
    <hyperlink r:id="rId1530" ref="P1106"/>
    <hyperlink r:id="rId1531" ref="A1107"/>
    <hyperlink r:id="rId1532" ref="A1108"/>
    <hyperlink r:id="rId1533" ref="P1108"/>
    <hyperlink r:id="rId1534" ref="A1109"/>
    <hyperlink r:id="rId1535" ref="P1109"/>
    <hyperlink r:id="rId1536" ref="A1110"/>
    <hyperlink r:id="rId1537" ref="P1110"/>
    <hyperlink r:id="rId1538" ref="A1111"/>
    <hyperlink r:id="rId1539" ref="A1112"/>
    <hyperlink r:id="rId1540" ref="A1113"/>
    <hyperlink r:id="rId1541" ref="P1113"/>
    <hyperlink r:id="rId1542" ref="A1114"/>
    <hyperlink r:id="rId1543" ref="P1114"/>
    <hyperlink r:id="rId1544" ref="A1115"/>
    <hyperlink r:id="rId1545" ref="P1115"/>
    <hyperlink r:id="rId1546" ref="A1116"/>
    <hyperlink r:id="rId1547" ref="A1117"/>
    <hyperlink r:id="rId1548" ref="A1118"/>
    <hyperlink r:id="rId1549" ref="P1118"/>
    <hyperlink r:id="rId1550" ref="A1119"/>
    <hyperlink r:id="rId1551" ref="P1119"/>
    <hyperlink r:id="rId1552" ref="U1119"/>
    <hyperlink r:id="rId1553" ref="A1120"/>
    <hyperlink r:id="rId1554" ref="P1120"/>
    <hyperlink r:id="rId1555" ref="A1121"/>
    <hyperlink r:id="rId1556" ref="P1121"/>
    <hyperlink r:id="rId1557" ref="A1122"/>
    <hyperlink r:id="rId1558" ref="A1123"/>
    <hyperlink r:id="rId1559" ref="A1124"/>
    <hyperlink r:id="rId1560" ref="A1125"/>
    <hyperlink r:id="rId1561" ref="P1125"/>
    <hyperlink r:id="rId1562" ref="A1126"/>
    <hyperlink r:id="rId1563" ref="P1126"/>
    <hyperlink r:id="rId1564" ref="A1127"/>
    <hyperlink r:id="rId1565" ref="A1128"/>
    <hyperlink r:id="rId1566" ref="T1128"/>
    <hyperlink r:id="rId1567" ref="A1129"/>
    <hyperlink r:id="rId1568" ref="P1129"/>
    <hyperlink r:id="rId1569" ref="U1129"/>
    <hyperlink r:id="rId1570" ref="A1130"/>
    <hyperlink r:id="rId1571" ref="T1130"/>
    <hyperlink r:id="rId1572" ref="A1131"/>
    <hyperlink r:id="rId1573" ref="A1132"/>
    <hyperlink r:id="rId1574" ref="P1132"/>
    <hyperlink r:id="rId1575" ref="A1133"/>
    <hyperlink r:id="rId1576" ref="P1133"/>
    <hyperlink r:id="rId1577" ref="A1134"/>
    <hyperlink r:id="rId1578" ref="P1134"/>
    <hyperlink r:id="rId1579" ref="A1135"/>
    <hyperlink r:id="rId1580" ref="P1135"/>
    <hyperlink r:id="rId1581" ref="A1136"/>
    <hyperlink r:id="rId1582" ref="P1136"/>
    <hyperlink r:id="rId1583" ref="A1137"/>
    <hyperlink r:id="rId1584" ref="P1137"/>
    <hyperlink r:id="rId1585" ref="A1138"/>
    <hyperlink r:id="rId1586" ref="A1139"/>
    <hyperlink r:id="rId1587" ref="A1140"/>
    <hyperlink r:id="rId1588" ref="P1140"/>
    <hyperlink r:id="rId1589" ref="A1141"/>
    <hyperlink r:id="rId1590" ref="A1142"/>
    <hyperlink r:id="rId1591" ref="A1143"/>
    <hyperlink r:id="rId1592" ref="P1143"/>
    <hyperlink r:id="rId1593" ref="A1144"/>
    <hyperlink r:id="rId1594" ref="A1145"/>
    <hyperlink r:id="rId1595" ref="P1145"/>
    <hyperlink r:id="rId1596" ref="A1146"/>
    <hyperlink r:id="rId1597" ref="P1146"/>
    <hyperlink r:id="rId1598" location="AN=2W61564270893&amp;db=pwh" ref="A1147"/>
    <hyperlink r:id="rId1599" ref="P1147"/>
    <hyperlink r:id="rId1600" ref="A1148"/>
    <hyperlink r:id="rId1601" ref="A1149"/>
    <hyperlink r:id="rId1602" ref="P1149"/>
    <hyperlink r:id="rId1603" ref="A1150"/>
    <hyperlink r:id="rId1604" ref="P1150"/>
    <hyperlink r:id="rId1605" ref="A1151"/>
    <hyperlink r:id="rId1606" ref="P1151"/>
    <hyperlink r:id="rId1607" ref="A1152"/>
    <hyperlink r:id="rId1608" ref="A1153"/>
    <hyperlink r:id="rId1609" ref="A1154"/>
    <hyperlink r:id="rId1610" ref="P1154"/>
    <hyperlink r:id="rId1611" ref="A1155"/>
    <hyperlink r:id="rId1612" ref="A1156"/>
    <hyperlink r:id="rId1613" ref="A1157"/>
    <hyperlink r:id="rId1614" ref="P1157"/>
    <hyperlink r:id="rId1615" ref="A1158"/>
    <hyperlink r:id="rId1616" ref="P1158"/>
    <hyperlink r:id="rId1617" ref="A1159"/>
    <hyperlink r:id="rId1618" ref="A1160"/>
    <hyperlink r:id="rId1619" ref="A1161"/>
    <hyperlink r:id="rId1620" ref="A1162"/>
    <hyperlink r:id="rId1621" ref="A1163"/>
    <hyperlink r:id="rId1622" ref="A1164"/>
    <hyperlink r:id="rId1623" ref="P1164"/>
    <hyperlink r:id="rId1624" ref="A1165"/>
    <hyperlink r:id="rId1625" ref="T1165"/>
    <hyperlink r:id="rId1626" ref="A1166"/>
    <hyperlink r:id="rId1627" ref="A1167"/>
    <hyperlink r:id="rId1628" ref="A1168"/>
    <hyperlink r:id="rId1629" ref="A1169"/>
    <hyperlink r:id="rId1630" ref="A1170"/>
    <hyperlink r:id="rId1631" ref="A1171"/>
    <hyperlink r:id="rId1632" ref="A1172"/>
    <hyperlink r:id="rId1633" ref="P1172"/>
    <hyperlink r:id="rId1634" ref="A1173"/>
    <hyperlink r:id="rId1635" ref="A1174"/>
    <hyperlink r:id="rId1636" ref="A1175"/>
    <hyperlink r:id="rId1637" ref="P1175"/>
    <hyperlink r:id="rId1638" ref="A1176"/>
    <hyperlink r:id="rId1639" ref="A1177"/>
    <hyperlink r:id="rId1640" ref="A1178"/>
    <hyperlink r:id="rId1641" ref="P1178"/>
    <hyperlink r:id="rId1642" ref="A1179"/>
    <hyperlink r:id="rId1643" ref="A1180"/>
    <hyperlink r:id="rId1644" ref="A1181"/>
    <hyperlink r:id="rId1645" ref="A1182"/>
    <hyperlink r:id="rId1646" ref="A1183"/>
    <hyperlink r:id="rId1647" ref="A1184"/>
    <hyperlink r:id="rId1648" ref="T1184"/>
    <hyperlink r:id="rId1649" ref="A1185"/>
    <hyperlink r:id="rId1650" ref="A1186"/>
    <hyperlink r:id="rId1651" ref="A1187"/>
    <hyperlink r:id="rId1652" ref="P1187"/>
    <hyperlink r:id="rId1653" ref="U1187"/>
    <hyperlink r:id="rId1654" ref="A1188"/>
    <hyperlink r:id="rId1655" ref="A1189"/>
    <hyperlink r:id="rId1656" ref="P1189"/>
    <hyperlink r:id="rId1657" ref="A1190"/>
    <hyperlink r:id="rId1658" ref="A1191"/>
    <hyperlink r:id="rId1659" ref="P1191"/>
    <hyperlink r:id="rId1660" ref="A1192"/>
    <hyperlink r:id="rId1661" ref="A1193"/>
    <hyperlink r:id="rId1662" ref="A1194"/>
    <hyperlink r:id="rId1663" ref="P1194"/>
    <hyperlink r:id="rId1664" ref="A1195"/>
    <hyperlink r:id="rId1665" ref="A1196"/>
    <hyperlink r:id="rId1666" ref="A1197"/>
    <hyperlink r:id="rId1667" ref="P1197"/>
    <hyperlink r:id="rId1668" ref="A1198"/>
    <hyperlink r:id="rId1669" ref="A1199"/>
    <hyperlink r:id="rId1670" ref="A1200"/>
    <hyperlink r:id="rId1671" ref="A1201"/>
    <hyperlink r:id="rId1672" ref="A1202"/>
    <hyperlink r:id="rId1673" ref="A1203"/>
    <hyperlink r:id="rId1674" ref="A1204"/>
    <hyperlink r:id="rId1675" ref="P1204"/>
    <hyperlink r:id="rId1676" ref="A1205"/>
    <hyperlink r:id="rId1677" ref="A1206"/>
    <hyperlink r:id="rId1678" ref="P1206"/>
    <hyperlink r:id="rId1679" ref="T1206"/>
    <hyperlink r:id="rId1680" ref="A1207"/>
    <hyperlink r:id="rId1681" ref="P1207"/>
    <hyperlink r:id="rId1682" ref="A1208"/>
    <hyperlink r:id="rId1683" ref="A1209"/>
    <hyperlink r:id="rId1684" ref="A1210"/>
    <hyperlink r:id="rId1685" ref="A1211"/>
    <hyperlink r:id="rId1686" ref="A1212"/>
    <hyperlink r:id="rId1687" ref="A1213"/>
    <hyperlink r:id="rId1688" ref="A1214"/>
    <hyperlink r:id="rId1689" ref="P1214"/>
    <hyperlink r:id="rId1690" ref="A1215"/>
    <hyperlink r:id="rId1691" ref="T1215"/>
    <hyperlink r:id="rId1692" ref="A1216"/>
    <hyperlink r:id="rId1693" ref="A1217"/>
    <hyperlink r:id="rId1694" ref="A1218"/>
    <hyperlink r:id="rId1695" ref="A1219"/>
    <hyperlink r:id="rId1696" ref="A1220"/>
    <hyperlink r:id="rId1697" ref="P1220"/>
    <hyperlink r:id="rId1698" ref="A1221"/>
    <hyperlink r:id="rId1699" ref="A1222"/>
    <hyperlink r:id="rId1700" ref="A1223"/>
    <hyperlink r:id="rId1701" ref="A1224"/>
    <hyperlink r:id="rId1702" ref="A1225"/>
    <hyperlink r:id="rId1703" ref="A1226"/>
    <hyperlink r:id="rId1704" ref="T1226"/>
    <hyperlink r:id="rId1705" ref="A1227"/>
    <hyperlink r:id="rId1706" ref="A1228"/>
    <hyperlink r:id="rId1707" ref="P1228"/>
    <hyperlink r:id="rId1708" ref="A1229"/>
    <hyperlink r:id="rId1709" ref="A1230"/>
    <hyperlink r:id="rId1710" ref="A1231"/>
    <hyperlink r:id="rId1711" ref="A1232"/>
    <hyperlink r:id="rId1712" ref="A1233"/>
    <hyperlink r:id="rId1713" ref="P1233"/>
    <hyperlink r:id="rId1714" ref="A1234"/>
    <hyperlink r:id="rId1715" ref="A1235"/>
    <hyperlink r:id="rId1716" ref="A1236"/>
    <hyperlink r:id="rId1717" ref="A1237"/>
    <hyperlink r:id="rId1718" ref="A1238"/>
    <hyperlink r:id="rId1719" ref="P1238"/>
    <hyperlink r:id="rId1720" ref="A1239"/>
    <hyperlink r:id="rId1721" ref="P1239"/>
    <hyperlink r:id="rId1722" ref="A1240"/>
    <hyperlink r:id="rId1723" ref="A1241"/>
    <hyperlink r:id="rId1724" ref="P1241"/>
    <hyperlink r:id="rId1725" ref="A1242"/>
    <hyperlink r:id="rId1726" ref="A1243"/>
    <hyperlink r:id="rId1727" ref="P1243"/>
    <hyperlink r:id="rId1728" ref="A1244"/>
    <hyperlink r:id="rId1729" ref="T1244"/>
    <hyperlink r:id="rId1730" ref="A1245"/>
    <hyperlink r:id="rId1731" ref="A1246"/>
    <hyperlink r:id="rId1732" ref="P1246"/>
    <hyperlink r:id="rId1733" ref="A1247"/>
    <hyperlink r:id="rId1734" ref="A1248"/>
    <hyperlink r:id="rId1735" ref="P1248"/>
    <hyperlink r:id="rId1736" ref="A1249"/>
    <hyperlink r:id="rId1737" ref="P1249"/>
    <hyperlink r:id="rId1738" ref="A1250"/>
    <hyperlink r:id="rId1739" ref="A1251"/>
    <hyperlink r:id="rId1740" ref="A1252"/>
    <hyperlink r:id="rId1741" ref="P1252"/>
    <hyperlink r:id="rId1742" ref="A1253"/>
    <hyperlink r:id="rId1743" ref="A1254"/>
    <hyperlink r:id="rId1744" ref="T1254"/>
    <hyperlink r:id="rId1745" ref="U1254"/>
    <hyperlink r:id="rId1746" ref="A1255"/>
    <hyperlink r:id="rId1747" ref="P1255"/>
    <hyperlink r:id="rId1748" ref="A1256"/>
    <hyperlink r:id="rId1749" ref="A1257"/>
    <hyperlink r:id="rId1750" ref="P1257"/>
    <hyperlink r:id="rId1751" ref="A1258"/>
    <hyperlink r:id="rId1752" ref="A1259"/>
    <hyperlink r:id="rId1753" ref="P1259"/>
    <hyperlink r:id="rId1754" ref="A1260"/>
    <hyperlink r:id="rId1755" ref="P1260"/>
    <hyperlink r:id="rId1756" ref="A1261"/>
    <hyperlink r:id="rId1757" ref="P1261"/>
    <hyperlink r:id="rId1758" ref="U1261"/>
    <hyperlink r:id="rId1759" ref="A1262"/>
    <hyperlink r:id="rId1760" ref="P1262"/>
    <hyperlink r:id="rId1761" ref="A1263"/>
    <hyperlink r:id="rId1762" ref="P1263"/>
    <hyperlink r:id="rId1763" ref="U1263"/>
    <hyperlink r:id="rId1764" ref="A1264"/>
    <hyperlink r:id="rId1765" ref="A1265"/>
    <hyperlink r:id="rId1766" ref="A1266"/>
    <hyperlink r:id="rId1767" ref="A1267"/>
    <hyperlink r:id="rId1768" ref="P1267"/>
    <hyperlink r:id="rId1769" ref="A1268"/>
    <hyperlink r:id="rId1770" ref="U1268"/>
    <hyperlink r:id="rId1771" ref="A1269"/>
    <hyperlink r:id="rId1772" ref="P1269"/>
    <hyperlink r:id="rId1773" ref="A1270"/>
    <hyperlink r:id="rId1774" ref="P1270"/>
    <hyperlink r:id="rId1775" ref="A1271"/>
    <hyperlink r:id="rId1776" ref="P1271"/>
    <hyperlink r:id="rId1777" ref="A1272"/>
    <hyperlink r:id="rId1778" ref="A1273"/>
    <hyperlink r:id="rId1779" ref="P1273"/>
    <hyperlink r:id="rId1780" location="stream/0" ref="A1274"/>
    <hyperlink r:id="rId1781" ref="P1274"/>
    <hyperlink r:id="rId1782" ref="A1275"/>
    <hyperlink r:id="rId1783" ref="A1276"/>
    <hyperlink r:id="rId1784" ref="A1277"/>
    <hyperlink r:id="rId1785" ref="P1277"/>
    <hyperlink r:id="rId1786" ref="A1278"/>
    <hyperlink r:id="rId1787" ref="A1279"/>
    <hyperlink r:id="rId1788" ref="P1279"/>
    <hyperlink r:id="rId1789" ref="A1280"/>
    <hyperlink r:id="rId1790" ref="P1280"/>
    <hyperlink r:id="rId1791" ref="A1281"/>
    <hyperlink r:id="rId1792" ref="A1282"/>
    <hyperlink r:id="rId1793" ref="A1283"/>
    <hyperlink r:id="rId1794" ref="A1284"/>
    <hyperlink r:id="rId1795" ref="A1285"/>
    <hyperlink r:id="rId1796" ref="P1285"/>
    <hyperlink r:id="rId1797" ref="A1286"/>
    <hyperlink r:id="rId1798" ref="A1287"/>
    <hyperlink r:id="rId1799" ref="P1287"/>
    <hyperlink r:id="rId1800" ref="A1288"/>
    <hyperlink r:id="rId1801" ref="P1288"/>
    <hyperlink r:id="rId1802" ref="A1289"/>
    <hyperlink r:id="rId1803" ref="P1289"/>
    <hyperlink r:id="rId1804" ref="A1290"/>
    <hyperlink r:id="rId1805" ref="A1291"/>
    <hyperlink r:id="rId1806" ref="A1292"/>
    <hyperlink r:id="rId1807" ref="P1292"/>
    <hyperlink r:id="rId1808" ref="T1292"/>
    <hyperlink r:id="rId1809" ref="A1293"/>
    <hyperlink r:id="rId1810" ref="A1294"/>
    <hyperlink r:id="rId1811" ref="A1295"/>
    <hyperlink r:id="rId1812" ref="A1296"/>
    <hyperlink r:id="rId1813" ref="P1296"/>
    <hyperlink r:id="rId1814" ref="A1297"/>
    <hyperlink r:id="rId1815" ref="P1297"/>
    <hyperlink r:id="rId1816" ref="T1297"/>
    <hyperlink r:id="rId1817" ref="A1298"/>
    <hyperlink r:id="rId1818" ref="T1298"/>
    <hyperlink r:id="rId1819" ref="A1299"/>
    <hyperlink r:id="rId1820" ref="P1299"/>
    <hyperlink r:id="rId1821" ref="T1299"/>
    <hyperlink r:id="rId1822" ref="A1300"/>
    <hyperlink r:id="rId1823" ref="T1300"/>
    <hyperlink r:id="rId1824" ref="A1301"/>
    <hyperlink r:id="rId1825" ref="A1302"/>
    <hyperlink r:id="rId1826" ref="A1303"/>
    <hyperlink r:id="rId1827" ref="A1304"/>
    <hyperlink r:id="rId1828" ref="A1305"/>
    <hyperlink r:id="rId1829" ref="A1306"/>
    <hyperlink r:id="rId1830" ref="P1306"/>
    <hyperlink r:id="rId1831" ref="A1307"/>
    <hyperlink r:id="rId1832" ref="A1308"/>
    <hyperlink r:id="rId1833" ref="T1308"/>
    <hyperlink r:id="rId1834" location=".X2E0uZNKjUY" ref="A1309"/>
    <hyperlink r:id="rId1835" ref="A1310"/>
    <hyperlink r:id="rId1836" ref="A1311"/>
    <hyperlink r:id="rId1837" ref="A1312"/>
    <hyperlink r:id="rId1838" ref="A1313"/>
    <hyperlink r:id="rId1839" ref="A1314"/>
    <hyperlink r:id="rId1840" ref="A1315"/>
    <hyperlink r:id="rId1841" ref="A1316"/>
    <hyperlink r:id="rId1842" ref="A1317"/>
    <hyperlink r:id="rId1843" ref="A1318"/>
    <hyperlink r:id="rId1844" ref="A1319"/>
    <hyperlink r:id="rId1845" ref="A1320"/>
    <hyperlink r:id="rId1846" ref="P1320"/>
    <hyperlink r:id="rId1847" ref="A1321"/>
    <hyperlink r:id="rId1848" ref="P1321"/>
    <hyperlink r:id="rId1849" ref="A1322"/>
    <hyperlink r:id="rId1850" ref="A1323"/>
    <hyperlink r:id="rId1851" ref="A1324"/>
    <hyperlink r:id="rId1852" ref="A1325"/>
    <hyperlink r:id="rId1853" ref="P1325"/>
    <hyperlink r:id="rId1854" ref="U1325"/>
    <hyperlink r:id="rId1855" ref="A1326"/>
    <hyperlink r:id="rId1856" ref="A1327"/>
    <hyperlink r:id="rId1857" ref="A1328"/>
    <hyperlink r:id="rId1858" ref="A1329"/>
    <hyperlink r:id="rId1859" ref="A1330"/>
    <hyperlink r:id="rId1860" ref="A1331"/>
    <hyperlink r:id="rId1861" ref="A1332"/>
    <hyperlink r:id="rId1862" ref="P1332"/>
    <hyperlink r:id="rId1863" ref="A1333"/>
    <hyperlink r:id="rId1864" ref="P1333"/>
    <hyperlink r:id="rId1865" ref="A1334"/>
    <hyperlink r:id="rId1866" ref="A1335"/>
    <hyperlink r:id="rId1867" ref="A1336"/>
    <hyperlink r:id="rId1868" ref="P1336"/>
    <hyperlink r:id="rId1869" ref="T1336"/>
    <hyperlink r:id="rId1870" ref="A1337"/>
    <hyperlink r:id="rId1871" ref="A1338"/>
    <hyperlink r:id="rId1872" ref="A1339"/>
    <hyperlink r:id="rId1873" ref="A1340"/>
  </hyperlinks>
  <drawing r:id="rId1874"/>
  <legacyDrawing r:id="rId187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2" t="s">
        <v>5539</v>
      </c>
    </row>
    <row r="2">
      <c r="A2" s="342" t="s">
        <v>5525</v>
      </c>
    </row>
    <row r="3">
      <c r="A3" s="214" t="s">
        <v>5574</v>
      </c>
    </row>
    <row r="4">
      <c r="A4" s="214" t="s">
        <v>5575</v>
      </c>
    </row>
    <row r="5">
      <c r="A5" s="342" t="s">
        <v>5576</v>
      </c>
    </row>
    <row r="6">
      <c r="A6" s="22"/>
      <c r="B6" s="391" t="s">
        <v>5577</v>
      </c>
    </row>
    <row r="7">
      <c r="A7" s="22"/>
      <c r="B7" s="391" t="s">
        <v>2138</v>
      </c>
    </row>
    <row r="8">
      <c r="A8" s="342" t="s">
        <v>5578</v>
      </c>
    </row>
    <row r="9">
      <c r="A9" s="342" t="s">
        <v>2101</v>
      </c>
    </row>
    <row r="10">
      <c r="A10" s="342" t="s">
        <v>3947</v>
      </c>
    </row>
    <row r="11">
      <c r="A11" s="214" t="s">
        <v>5579</v>
      </c>
    </row>
    <row r="12">
      <c r="A12" s="214" t="s">
        <v>5580</v>
      </c>
    </row>
    <row r="13">
      <c r="A13" s="214" t="s">
        <v>5581</v>
      </c>
    </row>
    <row r="14">
      <c r="A14" s="342" t="s">
        <v>5582</v>
      </c>
    </row>
    <row r="15">
      <c r="A15" s="392" t="s">
        <v>5583</v>
      </c>
      <c r="B15" s="392" t="s">
        <v>5584</v>
      </c>
    </row>
    <row r="16">
      <c r="A16" s="342" t="s">
        <v>2485</v>
      </c>
    </row>
    <row r="17">
      <c r="A17" s="214" t="s">
        <v>5585</v>
      </c>
    </row>
    <row r="18">
      <c r="A18" s="214" t="s">
        <v>5586</v>
      </c>
    </row>
    <row r="19">
      <c r="A19" s="393" t="s">
        <v>5587</v>
      </c>
    </row>
    <row r="20">
      <c r="A20" s="214" t="s">
        <v>5588</v>
      </c>
    </row>
    <row r="21">
      <c r="A21" s="394" t="s">
        <v>5571</v>
      </c>
      <c r="B21" s="395">
        <v>44155.0</v>
      </c>
      <c r="C21" s="396">
        <v>44136.0</v>
      </c>
      <c r="D21" s="397" t="s">
        <v>395</v>
      </c>
      <c r="E21" s="397" t="s">
        <v>333</v>
      </c>
      <c r="F21" s="397" t="s">
        <v>168</v>
      </c>
      <c r="G21" s="398"/>
      <c r="H21" s="397"/>
      <c r="I21" s="399"/>
      <c r="J21" s="397"/>
      <c r="K21" s="397" t="s">
        <v>146</v>
      </c>
      <c r="L21" s="397" t="s">
        <v>1747</v>
      </c>
      <c r="M21" s="397"/>
      <c r="N21" s="398" t="s">
        <v>5589</v>
      </c>
      <c r="O21" s="398"/>
      <c r="P21" s="399"/>
      <c r="Q21" s="397"/>
      <c r="R21" s="400"/>
      <c r="S21" s="401" t="s">
        <v>5590</v>
      </c>
      <c r="T21" s="397"/>
      <c r="U21" s="397"/>
      <c r="V21" s="397"/>
      <c r="W21" s="397"/>
      <c r="X21" s="397"/>
      <c r="Y21" s="397"/>
      <c r="Z21" s="397"/>
      <c r="AA21" s="397"/>
    </row>
    <row r="22">
      <c r="A22" s="214" t="s">
        <v>5565</v>
      </c>
      <c r="B22" s="376">
        <v>44148.0</v>
      </c>
      <c r="C22" s="402">
        <v>44136.0</v>
      </c>
      <c r="F22" s="2" t="s">
        <v>96</v>
      </c>
      <c r="K22" s="2" t="s">
        <v>5566</v>
      </c>
      <c r="L22" s="2" t="s">
        <v>5567</v>
      </c>
    </row>
    <row r="23">
      <c r="A23" s="214" t="s">
        <v>5591</v>
      </c>
    </row>
    <row r="24">
      <c r="A24" s="214" t="s">
        <v>2517</v>
      </c>
      <c r="B24" s="376">
        <v>42370.0</v>
      </c>
      <c r="C24" s="402">
        <v>42370.0</v>
      </c>
    </row>
    <row r="25">
      <c r="A25" s="214" t="s">
        <v>3357</v>
      </c>
      <c r="M25" s="403" t="s">
        <v>5592</v>
      </c>
    </row>
    <row r="26">
      <c r="A26" s="214" t="s">
        <v>5593</v>
      </c>
    </row>
    <row r="27">
      <c r="A27" s="214" t="s">
        <v>5594</v>
      </c>
    </row>
    <row r="28">
      <c r="A28" s="214" t="s">
        <v>1426</v>
      </c>
    </row>
    <row r="29">
      <c r="A29" s="22"/>
    </row>
    <row r="30">
      <c r="A30" s="22"/>
    </row>
    <row r="31">
      <c r="A31" s="22"/>
    </row>
    <row r="32">
      <c r="A32" s="22"/>
    </row>
    <row r="33">
      <c r="A33" s="22"/>
    </row>
    <row r="34">
      <c r="A34" s="22"/>
    </row>
    <row r="35">
      <c r="A35" s="22"/>
    </row>
    <row r="36">
      <c r="A36" s="22"/>
    </row>
    <row r="37">
      <c r="A37" s="22"/>
    </row>
    <row r="38">
      <c r="A38" s="22"/>
    </row>
    <row r="39">
      <c r="A39" s="22"/>
    </row>
    <row r="40">
      <c r="A40" s="22"/>
    </row>
    <row r="41">
      <c r="A41" s="22"/>
    </row>
    <row r="42">
      <c r="A42" s="22"/>
    </row>
    <row r="43">
      <c r="A43" s="22"/>
    </row>
    <row r="44">
      <c r="A44" s="22"/>
    </row>
    <row r="45">
      <c r="A45" s="22"/>
    </row>
    <row r="46">
      <c r="A46" s="22"/>
    </row>
    <row r="47">
      <c r="A47" s="22"/>
    </row>
    <row r="48">
      <c r="A48" s="22"/>
    </row>
    <row r="49">
      <c r="A49" s="22"/>
    </row>
    <row r="50">
      <c r="A50" s="22"/>
    </row>
    <row r="51">
      <c r="A51" s="22"/>
    </row>
    <row r="52">
      <c r="A52" s="22"/>
    </row>
    <row r="53">
      <c r="A53" s="22"/>
    </row>
    <row r="54">
      <c r="A54" s="22"/>
    </row>
    <row r="55">
      <c r="A55" s="22"/>
    </row>
    <row r="56">
      <c r="A56" s="22"/>
    </row>
    <row r="57">
      <c r="A57" s="22"/>
    </row>
    <row r="58">
      <c r="A58" s="22"/>
    </row>
    <row r="59">
      <c r="A59" s="22"/>
    </row>
    <row r="60">
      <c r="A60" s="22"/>
    </row>
    <row r="61">
      <c r="A61" s="22"/>
    </row>
    <row r="62">
      <c r="A62" s="22"/>
    </row>
    <row r="63">
      <c r="A63" s="22"/>
    </row>
    <row r="64">
      <c r="A64" s="22"/>
    </row>
    <row r="65">
      <c r="A65" s="22"/>
    </row>
    <row r="66">
      <c r="A66" s="22"/>
    </row>
    <row r="67">
      <c r="A67" s="22"/>
    </row>
    <row r="68">
      <c r="A68" s="22"/>
    </row>
    <row r="69">
      <c r="A69" s="22"/>
    </row>
    <row r="70">
      <c r="A70" s="22"/>
    </row>
    <row r="71">
      <c r="A71" s="22"/>
    </row>
    <row r="72">
      <c r="A72" s="22"/>
    </row>
    <row r="73">
      <c r="A73" s="22"/>
    </row>
    <row r="74">
      <c r="A74" s="22"/>
    </row>
    <row r="75">
      <c r="A75" s="22"/>
    </row>
    <row r="76">
      <c r="A76" s="22"/>
    </row>
    <row r="77">
      <c r="A77" s="22"/>
    </row>
    <row r="78">
      <c r="A78" s="22"/>
    </row>
    <row r="79">
      <c r="A79" s="22"/>
    </row>
    <row r="80">
      <c r="A80" s="22"/>
    </row>
    <row r="81">
      <c r="A81" s="22"/>
    </row>
    <row r="82">
      <c r="A82" s="22"/>
    </row>
    <row r="83">
      <c r="A83" s="22"/>
    </row>
    <row r="84">
      <c r="A84" s="22"/>
    </row>
    <row r="85">
      <c r="A85" s="22"/>
    </row>
    <row r="86">
      <c r="A86" s="22"/>
    </row>
    <row r="87">
      <c r="A87" s="22"/>
    </row>
    <row r="88">
      <c r="A88" s="22"/>
    </row>
    <row r="89">
      <c r="A89" s="22"/>
    </row>
    <row r="90">
      <c r="A90" s="22"/>
    </row>
    <row r="91">
      <c r="A91" s="22"/>
    </row>
    <row r="92">
      <c r="A92" s="22"/>
    </row>
    <row r="93">
      <c r="A93" s="22"/>
    </row>
    <row r="94">
      <c r="A94" s="22"/>
    </row>
    <row r="95">
      <c r="A95" s="22"/>
    </row>
    <row r="96">
      <c r="A96" s="22"/>
    </row>
    <row r="97">
      <c r="A97" s="22"/>
    </row>
    <row r="98">
      <c r="A98" s="22"/>
    </row>
    <row r="99">
      <c r="A99" s="22"/>
    </row>
    <row r="100">
      <c r="A100" s="22"/>
    </row>
    <row r="101">
      <c r="A101" s="22"/>
    </row>
    <row r="102">
      <c r="A102" s="22"/>
    </row>
    <row r="103">
      <c r="A103" s="22"/>
    </row>
    <row r="104">
      <c r="A104" s="22"/>
    </row>
    <row r="105">
      <c r="A105" s="22"/>
    </row>
    <row r="106">
      <c r="A106" s="22"/>
    </row>
    <row r="107">
      <c r="A107" s="22"/>
    </row>
    <row r="108">
      <c r="A108" s="22"/>
    </row>
    <row r="109">
      <c r="A109" s="22"/>
    </row>
    <row r="110">
      <c r="A110" s="22"/>
    </row>
    <row r="111">
      <c r="A111" s="22"/>
    </row>
    <row r="112">
      <c r="A112" s="22"/>
    </row>
    <row r="113">
      <c r="A113" s="22"/>
    </row>
    <row r="114">
      <c r="A114" s="22"/>
    </row>
    <row r="115">
      <c r="A115" s="22"/>
    </row>
    <row r="116">
      <c r="A116" s="22"/>
    </row>
    <row r="117">
      <c r="A117" s="22"/>
    </row>
    <row r="118">
      <c r="A118" s="22"/>
    </row>
    <row r="119">
      <c r="A119" s="22"/>
    </row>
    <row r="120">
      <c r="A120" s="22"/>
    </row>
    <row r="121">
      <c r="A121" s="22"/>
    </row>
    <row r="122">
      <c r="A122" s="22"/>
    </row>
    <row r="123">
      <c r="A123" s="22"/>
    </row>
    <row r="124">
      <c r="A124" s="22"/>
    </row>
    <row r="125">
      <c r="A125" s="22"/>
    </row>
    <row r="126">
      <c r="A126" s="22"/>
    </row>
    <row r="127">
      <c r="A127" s="22"/>
    </row>
    <row r="128">
      <c r="A128" s="22"/>
    </row>
    <row r="129">
      <c r="A129" s="22"/>
    </row>
    <row r="130">
      <c r="A130" s="22"/>
    </row>
    <row r="131">
      <c r="A131" s="22"/>
    </row>
    <row r="132">
      <c r="A132" s="22"/>
    </row>
    <row r="133">
      <c r="A133" s="22"/>
    </row>
    <row r="134">
      <c r="A134" s="22"/>
    </row>
    <row r="135">
      <c r="A135" s="22"/>
    </row>
    <row r="136">
      <c r="A136" s="22"/>
    </row>
    <row r="137">
      <c r="A137" s="22"/>
    </row>
    <row r="138">
      <c r="A138" s="22"/>
    </row>
    <row r="139">
      <c r="A139" s="22"/>
    </row>
    <row r="140">
      <c r="A140" s="22"/>
    </row>
    <row r="141">
      <c r="A141" s="22"/>
    </row>
    <row r="142">
      <c r="A142" s="22"/>
    </row>
    <row r="143">
      <c r="A143" s="22"/>
    </row>
    <row r="144">
      <c r="A144" s="22"/>
    </row>
    <row r="145">
      <c r="A145" s="22"/>
    </row>
    <row r="146">
      <c r="A146" s="22"/>
    </row>
    <row r="147">
      <c r="A147" s="22"/>
    </row>
    <row r="148">
      <c r="A148" s="22"/>
    </row>
    <row r="149">
      <c r="A149" s="22"/>
    </row>
    <row r="150">
      <c r="A150" s="22"/>
    </row>
    <row r="151">
      <c r="A151" s="22"/>
    </row>
    <row r="152">
      <c r="A152" s="22"/>
    </row>
    <row r="153">
      <c r="A153" s="22"/>
    </row>
    <row r="154">
      <c r="A154" s="22"/>
    </row>
    <row r="155">
      <c r="A155" s="22"/>
    </row>
    <row r="156">
      <c r="A156" s="22"/>
    </row>
    <row r="157">
      <c r="A157" s="22"/>
    </row>
    <row r="158">
      <c r="A158" s="22"/>
    </row>
    <row r="159">
      <c r="A159" s="22"/>
    </row>
    <row r="160">
      <c r="A160" s="22"/>
    </row>
    <row r="161">
      <c r="A161" s="22"/>
    </row>
    <row r="162">
      <c r="A162" s="22"/>
    </row>
    <row r="163">
      <c r="A163" s="22"/>
    </row>
    <row r="164">
      <c r="A164" s="22"/>
    </row>
    <row r="165">
      <c r="A165" s="22"/>
    </row>
    <row r="166">
      <c r="A166" s="22"/>
    </row>
    <row r="167">
      <c r="A167" s="22"/>
    </row>
    <row r="168">
      <c r="A168" s="22"/>
    </row>
    <row r="169">
      <c r="A169" s="22"/>
    </row>
    <row r="170">
      <c r="A170" s="22"/>
    </row>
    <row r="171">
      <c r="A171" s="22"/>
    </row>
    <row r="172">
      <c r="A172" s="22"/>
    </row>
    <row r="173">
      <c r="A173" s="22"/>
    </row>
    <row r="174">
      <c r="A174" s="22"/>
    </row>
    <row r="175">
      <c r="A175" s="22"/>
    </row>
    <row r="176">
      <c r="A176" s="22"/>
    </row>
    <row r="177">
      <c r="A177" s="22"/>
    </row>
    <row r="178">
      <c r="A178" s="22"/>
    </row>
    <row r="179">
      <c r="A179" s="22"/>
    </row>
    <row r="180">
      <c r="A180" s="22"/>
    </row>
    <row r="181">
      <c r="A181" s="22"/>
    </row>
    <row r="182">
      <c r="A182" s="22"/>
    </row>
    <row r="183">
      <c r="A183" s="22"/>
    </row>
    <row r="184">
      <c r="A184" s="22"/>
    </row>
    <row r="185">
      <c r="A185" s="22"/>
    </row>
    <row r="186">
      <c r="A186" s="22"/>
    </row>
    <row r="187">
      <c r="A187" s="22"/>
    </row>
    <row r="188">
      <c r="A188" s="22"/>
    </row>
    <row r="189">
      <c r="A189" s="22"/>
    </row>
    <row r="190">
      <c r="A190" s="22"/>
    </row>
    <row r="191">
      <c r="A191" s="22"/>
    </row>
    <row r="192">
      <c r="A192" s="22"/>
    </row>
    <row r="193">
      <c r="A193" s="22"/>
    </row>
    <row r="194">
      <c r="A194" s="22"/>
    </row>
    <row r="195">
      <c r="A195" s="22"/>
    </row>
    <row r="196">
      <c r="A196" s="22"/>
    </row>
    <row r="197">
      <c r="A197" s="22"/>
    </row>
    <row r="198">
      <c r="A198" s="22"/>
    </row>
    <row r="199">
      <c r="A199" s="22"/>
    </row>
    <row r="200">
      <c r="A200" s="22"/>
    </row>
    <row r="201">
      <c r="A201" s="22"/>
    </row>
    <row r="202">
      <c r="A202" s="22"/>
    </row>
    <row r="203">
      <c r="A203" s="22"/>
    </row>
    <row r="204">
      <c r="A204" s="22"/>
    </row>
    <row r="205">
      <c r="A205" s="22"/>
    </row>
    <row r="206">
      <c r="A206" s="22"/>
    </row>
    <row r="207">
      <c r="A207" s="22"/>
    </row>
    <row r="208">
      <c r="A208" s="22"/>
    </row>
    <row r="209">
      <c r="A209" s="22"/>
    </row>
    <row r="210">
      <c r="A210" s="22"/>
    </row>
    <row r="211">
      <c r="A211" s="22"/>
    </row>
    <row r="212">
      <c r="A212" s="22"/>
    </row>
    <row r="213">
      <c r="A213" s="22"/>
    </row>
    <row r="214">
      <c r="A214" s="22"/>
    </row>
    <row r="215">
      <c r="A215" s="22"/>
    </row>
    <row r="216">
      <c r="A216" s="22"/>
    </row>
    <row r="217">
      <c r="A217" s="22"/>
    </row>
    <row r="218">
      <c r="A218" s="22"/>
    </row>
    <row r="219">
      <c r="A219" s="22"/>
    </row>
    <row r="220">
      <c r="A220" s="22"/>
    </row>
    <row r="221">
      <c r="A221" s="22"/>
    </row>
    <row r="222">
      <c r="A222" s="22"/>
    </row>
    <row r="223">
      <c r="A223" s="22"/>
    </row>
    <row r="224">
      <c r="A224" s="22"/>
    </row>
    <row r="225">
      <c r="A225" s="22"/>
    </row>
    <row r="226">
      <c r="A226" s="22"/>
    </row>
    <row r="227">
      <c r="A227" s="22"/>
    </row>
    <row r="228">
      <c r="A228" s="22"/>
    </row>
    <row r="229">
      <c r="A229" s="22"/>
    </row>
    <row r="230">
      <c r="A230" s="22"/>
    </row>
    <row r="231">
      <c r="A231" s="22"/>
    </row>
    <row r="232">
      <c r="A232" s="22"/>
    </row>
    <row r="233">
      <c r="A233" s="22"/>
    </row>
    <row r="234">
      <c r="A234" s="22"/>
    </row>
    <row r="235">
      <c r="A235" s="22"/>
    </row>
    <row r="236">
      <c r="A236" s="22"/>
    </row>
    <row r="237">
      <c r="A237" s="22"/>
    </row>
    <row r="238">
      <c r="A238" s="22"/>
    </row>
    <row r="239">
      <c r="A239" s="22"/>
    </row>
    <row r="240">
      <c r="A240" s="22"/>
    </row>
    <row r="241">
      <c r="A241" s="22"/>
    </row>
    <row r="242">
      <c r="A242" s="22"/>
    </row>
    <row r="243">
      <c r="A243" s="22"/>
    </row>
    <row r="244">
      <c r="A244" s="22"/>
    </row>
    <row r="245">
      <c r="A245" s="22"/>
    </row>
    <row r="246">
      <c r="A246" s="22"/>
    </row>
    <row r="247">
      <c r="A247" s="22"/>
    </row>
    <row r="248">
      <c r="A248" s="22"/>
    </row>
    <row r="249">
      <c r="A249" s="22"/>
    </row>
    <row r="250">
      <c r="A250" s="22"/>
    </row>
    <row r="251">
      <c r="A251" s="22"/>
    </row>
    <row r="252">
      <c r="A252" s="22"/>
    </row>
    <row r="253">
      <c r="A253" s="22"/>
    </row>
    <row r="254">
      <c r="A254" s="22"/>
    </row>
    <row r="255">
      <c r="A255" s="22"/>
    </row>
    <row r="256">
      <c r="A256" s="22"/>
    </row>
    <row r="257">
      <c r="A257" s="22"/>
    </row>
    <row r="258">
      <c r="A258" s="22"/>
    </row>
    <row r="259">
      <c r="A259" s="22"/>
    </row>
    <row r="260">
      <c r="A260" s="22"/>
    </row>
    <row r="261">
      <c r="A261" s="22"/>
    </row>
    <row r="262">
      <c r="A262" s="22"/>
    </row>
    <row r="263">
      <c r="A263" s="22"/>
    </row>
    <row r="264">
      <c r="A264" s="22"/>
    </row>
    <row r="265">
      <c r="A265" s="22"/>
    </row>
    <row r="266">
      <c r="A266" s="22"/>
    </row>
    <row r="267">
      <c r="A267" s="22"/>
    </row>
    <row r="268">
      <c r="A268" s="22"/>
    </row>
    <row r="269">
      <c r="A269" s="22"/>
    </row>
    <row r="270">
      <c r="A270" s="22"/>
    </row>
    <row r="271">
      <c r="A271" s="22"/>
    </row>
    <row r="272">
      <c r="A272" s="22"/>
    </row>
    <row r="273">
      <c r="A273" s="22"/>
    </row>
    <row r="274">
      <c r="A274" s="22"/>
    </row>
    <row r="275">
      <c r="A275" s="22"/>
    </row>
    <row r="276">
      <c r="A276" s="22"/>
    </row>
    <row r="277">
      <c r="A277" s="22"/>
    </row>
    <row r="278">
      <c r="A278" s="22"/>
    </row>
    <row r="279">
      <c r="A279" s="22"/>
    </row>
    <row r="280">
      <c r="A280" s="22"/>
    </row>
    <row r="281">
      <c r="A281" s="22"/>
    </row>
    <row r="282">
      <c r="A282" s="22"/>
    </row>
    <row r="283">
      <c r="A283" s="22"/>
    </row>
    <row r="284">
      <c r="A284" s="22"/>
    </row>
    <row r="285">
      <c r="A285" s="22"/>
    </row>
    <row r="286">
      <c r="A286" s="22"/>
    </row>
    <row r="287">
      <c r="A287" s="22"/>
    </row>
    <row r="288">
      <c r="A288" s="22"/>
    </row>
    <row r="289">
      <c r="A289" s="22"/>
    </row>
    <row r="290">
      <c r="A290" s="22"/>
    </row>
    <row r="291">
      <c r="A291" s="22"/>
    </row>
    <row r="292">
      <c r="A292" s="22"/>
    </row>
    <row r="293">
      <c r="A293" s="22"/>
    </row>
    <row r="294">
      <c r="A294" s="22"/>
    </row>
    <row r="295">
      <c r="A295" s="22"/>
    </row>
    <row r="296">
      <c r="A296" s="22"/>
    </row>
    <row r="297">
      <c r="A297" s="22"/>
    </row>
    <row r="298">
      <c r="A298" s="22"/>
    </row>
    <row r="299">
      <c r="A299" s="22"/>
    </row>
    <row r="300">
      <c r="A300" s="22"/>
    </row>
    <row r="301">
      <c r="A301" s="22"/>
    </row>
    <row r="302">
      <c r="A302" s="22"/>
    </row>
    <row r="303">
      <c r="A303" s="22"/>
    </row>
    <row r="304">
      <c r="A304" s="22"/>
    </row>
    <row r="305">
      <c r="A305" s="22"/>
    </row>
    <row r="306">
      <c r="A306" s="22"/>
    </row>
    <row r="307">
      <c r="A307" s="22"/>
    </row>
    <row r="308">
      <c r="A308" s="22"/>
    </row>
    <row r="309">
      <c r="A309" s="22"/>
    </row>
    <row r="310">
      <c r="A310" s="22"/>
    </row>
    <row r="311">
      <c r="A311" s="22"/>
    </row>
    <row r="312">
      <c r="A312" s="22"/>
    </row>
    <row r="313">
      <c r="A313" s="22"/>
    </row>
    <row r="314">
      <c r="A314" s="22"/>
    </row>
    <row r="315">
      <c r="A315" s="22"/>
    </row>
    <row r="316">
      <c r="A316" s="22"/>
    </row>
    <row r="317">
      <c r="A317" s="22"/>
    </row>
    <row r="318">
      <c r="A318" s="22"/>
    </row>
    <row r="319">
      <c r="A319" s="22"/>
    </row>
    <row r="320">
      <c r="A320" s="22"/>
    </row>
    <row r="321">
      <c r="A321" s="22"/>
    </row>
    <row r="322">
      <c r="A322" s="22"/>
    </row>
    <row r="323">
      <c r="A323" s="22"/>
    </row>
    <row r="324">
      <c r="A324" s="22"/>
    </row>
    <row r="325">
      <c r="A325" s="22"/>
    </row>
    <row r="326">
      <c r="A326" s="22"/>
    </row>
    <row r="327">
      <c r="A327" s="22"/>
    </row>
    <row r="328">
      <c r="A328" s="22"/>
    </row>
    <row r="329">
      <c r="A329" s="22"/>
    </row>
    <row r="330">
      <c r="A330" s="22"/>
    </row>
    <row r="331">
      <c r="A331" s="22"/>
    </row>
    <row r="332">
      <c r="A332" s="22"/>
    </row>
    <row r="333">
      <c r="A333" s="22"/>
    </row>
    <row r="334">
      <c r="A334" s="22"/>
    </row>
    <row r="335">
      <c r="A335" s="22"/>
    </row>
    <row r="336">
      <c r="A336" s="22"/>
    </row>
    <row r="337">
      <c r="A337" s="22"/>
    </row>
    <row r="338">
      <c r="A338" s="22"/>
    </row>
    <row r="339">
      <c r="A339" s="22"/>
    </row>
    <row r="340">
      <c r="A340" s="22"/>
    </row>
    <row r="341">
      <c r="A341" s="22"/>
    </row>
    <row r="342">
      <c r="A342" s="22"/>
    </row>
    <row r="343">
      <c r="A343" s="22"/>
    </row>
    <row r="344">
      <c r="A344" s="22"/>
    </row>
    <row r="345">
      <c r="A345" s="22"/>
    </row>
    <row r="346">
      <c r="A346" s="22"/>
    </row>
    <row r="347">
      <c r="A347" s="22"/>
    </row>
    <row r="348">
      <c r="A348" s="22"/>
    </row>
    <row r="349">
      <c r="A349" s="22"/>
    </row>
    <row r="350">
      <c r="A350" s="22"/>
    </row>
    <row r="351">
      <c r="A351" s="22"/>
    </row>
    <row r="352">
      <c r="A352" s="22"/>
    </row>
    <row r="353">
      <c r="A353" s="22"/>
    </row>
    <row r="354">
      <c r="A354" s="22"/>
    </row>
    <row r="355">
      <c r="A355" s="22"/>
    </row>
    <row r="356">
      <c r="A356" s="22"/>
    </row>
    <row r="357">
      <c r="A357" s="22"/>
    </row>
    <row r="358">
      <c r="A358" s="22"/>
    </row>
    <row r="359">
      <c r="A359" s="22"/>
    </row>
    <row r="360">
      <c r="A360" s="22"/>
    </row>
    <row r="361">
      <c r="A361" s="22"/>
    </row>
    <row r="362">
      <c r="A362" s="22"/>
    </row>
    <row r="363">
      <c r="A363" s="22"/>
    </row>
    <row r="364">
      <c r="A364" s="22"/>
    </row>
    <row r="365">
      <c r="A365" s="22"/>
    </row>
    <row r="366">
      <c r="A366" s="22"/>
    </row>
    <row r="367">
      <c r="A367" s="22"/>
    </row>
    <row r="368">
      <c r="A368" s="22"/>
    </row>
    <row r="369">
      <c r="A369" s="22"/>
    </row>
    <row r="370">
      <c r="A370" s="22"/>
    </row>
    <row r="371">
      <c r="A371" s="22"/>
    </row>
    <row r="372">
      <c r="A372" s="22"/>
    </row>
    <row r="373">
      <c r="A373" s="22"/>
    </row>
    <row r="374">
      <c r="A374" s="22"/>
    </row>
    <row r="375">
      <c r="A375" s="22"/>
    </row>
    <row r="376">
      <c r="A376" s="22"/>
    </row>
    <row r="377">
      <c r="A377" s="22"/>
    </row>
    <row r="378">
      <c r="A378" s="22"/>
    </row>
    <row r="379">
      <c r="A379" s="22"/>
    </row>
    <row r="380">
      <c r="A380" s="22"/>
    </row>
    <row r="381">
      <c r="A381" s="22"/>
    </row>
    <row r="382">
      <c r="A382" s="22"/>
    </row>
    <row r="383">
      <c r="A383" s="22"/>
    </row>
    <row r="384">
      <c r="A384" s="22"/>
    </row>
    <row r="385">
      <c r="A385" s="22"/>
    </row>
    <row r="386">
      <c r="A386" s="22"/>
    </row>
    <row r="387">
      <c r="A387" s="22"/>
    </row>
    <row r="388">
      <c r="A388" s="22"/>
    </row>
    <row r="389">
      <c r="A389" s="22"/>
    </row>
    <row r="390">
      <c r="A390" s="22"/>
    </row>
    <row r="391">
      <c r="A391" s="22"/>
    </row>
    <row r="392">
      <c r="A392" s="22"/>
    </row>
    <row r="393">
      <c r="A393" s="22"/>
    </row>
    <row r="394">
      <c r="A394" s="22"/>
    </row>
    <row r="395">
      <c r="A395" s="22"/>
    </row>
    <row r="396">
      <c r="A396" s="22"/>
    </row>
    <row r="397">
      <c r="A397" s="22"/>
    </row>
    <row r="398">
      <c r="A398" s="22"/>
    </row>
    <row r="399">
      <c r="A399" s="22"/>
    </row>
    <row r="400">
      <c r="A400" s="22"/>
    </row>
    <row r="401">
      <c r="A401" s="22"/>
    </row>
    <row r="402">
      <c r="A402" s="22"/>
    </row>
    <row r="403">
      <c r="A403" s="22"/>
    </row>
    <row r="404">
      <c r="A404" s="22"/>
    </row>
    <row r="405">
      <c r="A405" s="22"/>
    </row>
    <row r="406">
      <c r="A406" s="22"/>
    </row>
    <row r="407">
      <c r="A407" s="22"/>
    </row>
    <row r="408">
      <c r="A408" s="22"/>
    </row>
    <row r="409">
      <c r="A409" s="22"/>
    </row>
    <row r="410">
      <c r="A410" s="22"/>
    </row>
    <row r="411">
      <c r="A411" s="22"/>
    </row>
    <row r="412">
      <c r="A412" s="22"/>
    </row>
    <row r="413">
      <c r="A413" s="22"/>
    </row>
    <row r="414">
      <c r="A414" s="22"/>
    </row>
    <row r="415">
      <c r="A415" s="22"/>
    </row>
    <row r="416">
      <c r="A416" s="22"/>
    </row>
    <row r="417">
      <c r="A417" s="22"/>
    </row>
    <row r="418">
      <c r="A418" s="22"/>
    </row>
    <row r="419">
      <c r="A419" s="22"/>
    </row>
    <row r="420">
      <c r="A420" s="22"/>
    </row>
    <row r="421">
      <c r="A421" s="22"/>
    </row>
    <row r="422">
      <c r="A422" s="22"/>
    </row>
    <row r="423">
      <c r="A423" s="22"/>
    </row>
    <row r="424">
      <c r="A424" s="22"/>
    </row>
    <row r="425">
      <c r="A425" s="22"/>
    </row>
    <row r="426">
      <c r="A426" s="22"/>
    </row>
    <row r="427">
      <c r="A427" s="22"/>
    </row>
    <row r="428">
      <c r="A428" s="22"/>
    </row>
    <row r="429">
      <c r="A429" s="22"/>
    </row>
    <row r="430">
      <c r="A430" s="22"/>
    </row>
    <row r="431">
      <c r="A431" s="22"/>
    </row>
    <row r="432">
      <c r="A432" s="22"/>
    </row>
    <row r="433">
      <c r="A433" s="22"/>
    </row>
    <row r="434">
      <c r="A434" s="22"/>
    </row>
    <row r="435">
      <c r="A435" s="22"/>
    </row>
    <row r="436">
      <c r="A436" s="22"/>
    </row>
    <row r="437">
      <c r="A437" s="22"/>
    </row>
    <row r="438">
      <c r="A438" s="22"/>
    </row>
    <row r="439">
      <c r="A439" s="22"/>
    </row>
    <row r="440">
      <c r="A440" s="22"/>
    </row>
    <row r="441">
      <c r="A441" s="22"/>
    </row>
    <row r="442">
      <c r="A442" s="22"/>
    </row>
    <row r="443">
      <c r="A443" s="22"/>
    </row>
    <row r="444">
      <c r="A444" s="22"/>
    </row>
    <row r="445">
      <c r="A445" s="22"/>
    </row>
    <row r="446">
      <c r="A446" s="22"/>
    </row>
    <row r="447">
      <c r="A447" s="22"/>
    </row>
    <row r="448">
      <c r="A448" s="22"/>
    </row>
    <row r="449">
      <c r="A449" s="22"/>
    </row>
    <row r="450">
      <c r="A450" s="22"/>
    </row>
    <row r="451">
      <c r="A451" s="22"/>
    </row>
    <row r="452">
      <c r="A452" s="22"/>
    </row>
    <row r="453">
      <c r="A453" s="22"/>
    </row>
    <row r="454">
      <c r="A454" s="22"/>
    </row>
    <row r="455">
      <c r="A455" s="22"/>
    </row>
    <row r="456">
      <c r="A456" s="22"/>
    </row>
    <row r="457">
      <c r="A457" s="22"/>
    </row>
    <row r="458">
      <c r="A458" s="22"/>
    </row>
    <row r="459">
      <c r="A459" s="22"/>
    </row>
    <row r="460">
      <c r="A460" s="22"/>
    </row>
    <row r="461">
      <c r="A461" s="22"/>
    </row>
    <row r="462">
      <c r="A462" s="22"/>
    </row>
    <row r="463">
      <c r="A463" s="22"/>
    </row>
    <row r="464">
      <c r="A464" s="22"/>
    </row>
    <row r="465">
      <c r="A465" s="22"/>
    </row>
    <row r="466">
      <c r="A466" s="22"/>
    </row>
    <row r="467">
      <c r="A467" s="22"/>
    </row>
    <row r="468">
      <c r="A468" s="22"/>
    </row>
    <row r="469">
      <c r="A469" s="22"/>
    </row>
    <row r="470">
      <c r="A470" s="22"/>
    </row>
    <row r="471">
      <c r="A471" s="22"/>
    </row>
    <row r="472">
      <c r="A472" s="22"/>
    </row>
    <row r="473">
      <c r="A473" s="22"/>
    </row>
    <row r="474">
      <c r="A474" s="22"/>
    </row>
    <row r="475">
      <c r="A475" s="22"/>
    </row>
    <row r="476">
      <c r="A476" s="22"/>
    </row>
    <row r="477">
      <c r="A477" s="22"/>
    </row>
    <row r="478">
      <c r="A478" s="22"/>
    </row>
    <row r="479">
      <c r="A479" s="22"/>
    </row>
    <row r="480">
      <c r="A480" s="22"/>
    </row>
    <row r="481">
      <c r="A481" s="22"/>
    </row>
    <row r="482">
      <c r="A482" s="22"/>
    </row>
    <row r="483">
      <c r="A483" s="22"/>
    </row>
    <row r="484">
      <c r="A484" s="22"/>
    </row>
    <row r="485">
      <c r="A485" s="22"/>
    </row>
    <row r="486">
      <c r="A486" s="22"/>
    </row>
    <row r="487">
      <c r="A487" s="22"/>
    </row>
    <row r="488">
      <c r="A488" s="22"/>
    </row>
    <row r="489">
      <c r="A489" s="22"/>
    </row>
    <row r="490">
      <c r="A490" s="22"/>
    </row>
    <row r="491">
      <c r="A491" s="22"/>
    </row>
    <row r="492">
      <c r="A492" s="22"/>
    </row>
    <row r="493">
      <c r="A493" s="22"/>
    </row>
    <row r="494">
      <c r="A494" s="22"/>
    </row>
    <row r="495">
      <c r="A495" s="22"/>
    </row>
    <row r="496">
      <c r="A496" s="22"/>
    </row>
    <row r="497">
      <c r="A497" s="22"/>
    </row>
    <row r="498">
      <c r="A498" s="22"/>
    </row>
    <row r="499">
      <c r="A499" s="22"/>
    </row>
    <row r="500">
      <c r="A500" s="22"/>
    </row>
    <row r="501">
      <c r="A501" s="22"/>
    </row>
    <row r="502">
      <c r="A502" s="22"/>
    </row>
    <row r="503">
      <c r="A503" s="22"/>
    </row>
    <row r="504">
      <c r="A504" s="22"/>
    </row>
    <row r="505">
      <c r="A505" s="22"/>
    </row>
    <row r="506">
      <c r="A506" s="22"/>
    </row>
    <row r="507">
      <c r="A507" s="22"/>
    </row>
    <row r="508">
      <c r="A508" s="22"/>
    </row>
    <row r="509">
      <c r="A509" s="22"/>
    </row>
    <row r="510">
      <c r="A510" s="22"/>
    </row>
    <row r="511">
      <c r="A511" s="22"/>
    </row>
    <row r="512">
      <c r="A512" s="22"/>
    </row>
    <row r="513">
      <c r="A513" s="22"/>
    </row>
    <row r="514">
      <c r="A514" s="22"/>
    </row>
    <row r="515">
      <c r="A515" s="22"/>
    </row>
    <row r="516">
      <c r="A516" s="22"/>
    </row>
    <row r="517">
      <c r="A517" s="22"/>
    </row>
    <row r="518">
      <c r="A518" s="22"/>
    </row>
    <row r="519">
      <c r="A519" s="22"/>
    </row>
    <row r="520">
      <c r="A520" s="22"/>
    </row>
    <row r="521">
      <c r="A521" s="22"/>
    </row>
    <row r="522">
      <c r="A522" s="22"/>
    </row>
    <row r="523">
      <c r="A523" s="22"/>
    </row>
    <row r="524">
      <c r="A524" s="22"/>
    </row>
    <row r="525">
      <c r="A525" s="22"/>
    </row>
    <row r="526">
      <c r="A526" s="22"/>
    </row>
    <row r="527">
      <c r="A527" s="22"/>
    </row>
    <row r="528">
      <c r="A528" s="22"/>
    </row>
    <row r="529">
      <c r="A529" s="22"/>
    </row>
    <row r="530">
      <c r="A530" s="22"/>
    </row>
    <row r="531">
      <c r="A531" s="22"/>
    </row>
    <row r="532">
      <c r="A532" s="22"/>
    </row>
    <row r="533">
      <c r="A533" s="22"/>
    </row>
    <row r="534">
      <c r="A534" s="22"/>
    </row>
    <row r="535">
      <c r="A535" s="22"/>
    </row>
    <row r="536">
      <c r="A536" s="22"/>
    </row>
    <row r="537">
      <c r="A537" s="22"/>
    </row>
    <row r="538">
      <c r="A538" s="22"/>
    </row>
    <row r="539">
      <c r="A539" s="22"/>
    </row>
    <row r="540">
      <c r="A540" s="22"/>
    </row>
    <row r="541">
      <c r="A541" s="22"/>
    </row>
    <row r="542">
      <c r="A542" s="22"/>
    </row>
    <row r="543">
      <c r="A543" s="22"/>
    </row>
    <row r="544">
      <c r="A544" s="22"/>
    </row>
    <row r="545">
      <c r="A545" s="22"/>
    </row>
    <row r="546">
      <c r="A546" s="22"/>
    </row>
    <row r="547">
      <c r="A547" s="22"/>
    </row>
    <row r="548">
      <c r="A548" s="22"/>
    </row>
    <row r="549">
      <c r="A549" s="22"/>
    </row>
    <row r="550">
      <c r="A550" s="22"/>
    </row>
    <row r="551">
      <c r="A551" s="22"/>
    </row>
    <row r="552">
      <c r="A552" s="22"/>
    </row>
    <row r="553">
      <c r="A553" s="22"/>
    </row>
    <row r="554">
      <c r="A554" s="22"/>
    </row>
    <row r="555">
      <c r="A555" s="22"/>
    </row>
    <row r="556">
      <c r="A556" s="22"/>
    </row>
    <row r="557">
      <c r="A557" s="22"/>
    </row>
    <row r="558">
      <c r="A558" s="22"/>
    </row>
    <row r="559">
      <c r="A559" s="22"/>
    </row>
    <row r="560">
      <c r="A560" s="22"/>
    </row>
    <row r="561">
      <c r="A561" s="22"/>
    </row>
    <row r="562">
      <c r="A562" s="22"/>
    </row>
    <row r="563">
      <c r="A563" s="22"/>
    </row>
    <row r="564">
      <c r="A564" s="22"/>
    </row>
    <row r="565">
      <c r="A565" s="22"/>
    </row>
    <row r="566">
      <c r="A566" s="22"/>
    </row>
    <row r="567">
      <c r="A567" s="22"/>
    </row>
    <row r="568">
      <c r="A568" s="22"/>
    </row>
    <row r="569">
      <c r="A569" s="22"/>
    </row>
    <row r="570">
      <c r="A570" s="22"/>
    </row>
    <row r="571">
      <c r="A571" s="22"/>
    </row>
    <row r="572">
      <c r="A572" s="22"/>
    </row>
    <row r="573">
      <c r="A573" s="22"/>
    </row>
    <row r="574">
      <c r="A574" s="22"/>
    </row>
    <row r="575">
      <c r="A575" s="22"/>
    </row>
    <row r="576">
      <c r="A576" s="22"/>
    </row>
    <row r="577">
      <c r="A577" s="22"/>
    </row>
    <row r="578">
      <c r="A578" s="22"/>
    </row>
    <row r="579">
      <c r="A579" s="22"/>
    </row>
    <row r="580">
      <c r="A580" s="22"/>
    </row>
    <row r="581">
      <c r="A581" s="22"/>
    </row>
    <row r="582">
      <c r="A582" s="22"/>
    </row>
    <row r="583">
      <c r="A583" s="22"/>
    </row>
    <row r="584">
      <c r="A584" s="22"/>
    </row>
    <row r="585">
      <c r="A585" s="22"/>
    </row>
    <row r="586">
      <c r="A586" s="22"/>
    </row>
    <row r="587">
      <c r="A587" s="22"/>
    </row>
    <row r="588">
      <c r="A588" s="22"/>
    </row>
    <row r="589">
      <c r="A589" s="22"/>
    </row>
    <row r="590">
      <c r="A590" s="22"/>
    </row>
    <row r="591">
      <c r="A591" s="22"/>
    </row>
    <row r="592">
      <c r="A592" s="22"/>
    </row>
    <row r="593">
      <c r="A593" s="22"/>
    </row>
    <row r="594">
      <c r="A594" s="22"/>
    </row>
    <row r="595">
      <c r="A595" s="22"/>
    </row>
    <row r="596">
      <c r="A596" s="22"/>
    </row>
    <row r="597">
      <c r="A597" s="22"/>
    </row>
    <row r="598">
      <c r="A598" s="22"/>
    </row>
    <row r="599">
      <c r="A599" s="22"/>
    </row>
    <row r="600">
      <c r="A600" s="22"/>
    </row>
    <row r="601">
      <c r="A601" s="22"/>
    </row>
    <row r="602">
      <c r="A602" s="22"/>
    </row>
    <row r="603">
      <c r="A603" s="22"/>
    </row>
    <row r="604">
      <c r="A604" s="22"/>
    </row>
    <row r="605">
      <c r="A605" s="22"/>
    </row>
    <row r="606">
      <c r="A606" s="22"/>
    </row>
    <row r="607">
      <c r="A607" s="22"/>
    </row>
    <row r="608">
      <c r="A608" s="22"/>
    </row>
    <row r="609">
      <c r="A609" s="22"/>
    </row>
    <row r="610">
      <c r="A610" s="22"/>
    </row>
    <row r="611">
      <c r="A611" s="22"/>
    </row>
    <row r="612">
      <c r="A612" s="22"/>
    </row>
    <row r="613">
      <c r="A613" s="22"/>
    </row>
    <row r="614">
      <c r="A614" s="22"/>
    </row>
    <row r="615">
      <c r="A615" s="22"/>
    </row>
    <row r="616">
      <c r="A616" s="22"/>
    </row>
    <row r="617">
      <c r="A617" s="22"/>
    </row>
    <row r="618">
      <c r="A618" s="22"/>
    </row>
    <row r="619">
      <c r="A619" s="22"/>
    </row>
    <row r="620">
      <c r="A620" s="22"/>
    </row>
    <row r="621">
      <c r="A621" s="22"/>
    </row>
    <row r="622">
      <c r="A622" s="22"/>
    </row>
    <row r="623">
      <c r="A623" s="22"/>
    </row>
    <row r="624">
      <c r="A624" s="22"/>
    </row>
    <row r="625">
      <c r="A625" s="22"/>
    </row>
    <row r="626">
      <c r="A626" s="22"/>
    </row>
    <row r="627">
      <c r="A627" s="22"/>
    </row>
    <row r="628">
      <c r="A628" s="22"/>
    </row>
    <row r="629">
      <c r="A629" s="22"/>
    </row>
    <row r="630">
      <c r="A630" s="22"/>
    </row>
    <row r="631">
      <c r="A631" s="22"/>
    </row>
    <row r="632">
      <c r="A632" s="22"/>
    </row>
    <row r="633">
      <c r="A633" s="22"/>
    </row>
    <row r="634">
      <c r="A634" s="22"/>
    </row>
    <row r="635">
      <c r="A635" s="22"/>
    </row>
    <row r="636">
      <c r="A636" s="22"/>
    </row>
    <row r="637">
      <c r="A637" s="22"/>
    </row>
    <row r="638">
      <c r="A638" s="22"/>
    </row>
    <row r="639">
      <c r="A639" s="22"/>
    </row>
    <row r="640">
      <c r="A640" s="22"/>
    </row>
    <row r="641">
      <c r="A641" s="22"/>
    </row>
    <row r="642">
      <c r="A642" s="22"/>
    </row>
    <row r="643">
      <c r="A643" s="22"/>
    </row>
    <row r="644">
      <c r="A644" s="22"/>
    </row>
    <row r="645">
      <c r="A645" s="22"/>
    </row>
    <row r="646">
      <c r="A646" s="22"/>
    </row>
    <row r="647">
      <c r="A647" s="22"/>
    </row>
    <row r="648">
      <c r="A648" s="22"/>
    </row>
    <row r="649">
      <c r="A649" s="22"/>
    </row>
    <row r="650">
      <c r="A650" s="22"/>
    </row>
    <row r="651">
      <c r="A651" s="22"/>
    </row>
    <row r="652">
      <c r="A652" s="22"/>
    </row>
    <row r="653">
      <c r="A653" s="22"/>
    </row>
    <row r="654">
      <c r="A654" s="22"/>
    </row>
    <row r="655">
      <c r="A655" s="22"/>
    </row>
    <row r="656">
      <c r="A656" s="22"/>
    </row>
    <row r="657">
      <c r="A657" s="22"/>
    </row>
    <row r="658">
      <c r="A658" s="22"/>
    </row>
    <row r="659">
      <c r="A659" s="22"/>
    </row>
    <row r="660">
      <c r="A660" s="22"/>
    </row>
    <row r="661">
      <c r="A661" s="22"/>
    </row>
    <row r="662">
      <c r="A662" s="22"/>
    </row>
    <row r="663">
      <c r="A663" s="22"/>
    </row>
    <row r="664">
      <c r="A664" s="22"/>
    </row>
    <row r="665">
      <c r="A665" s="22"/>
    </row>
    <row r="666">
      <c r="A666" s="22"/>
    </row>
    <row r="667">
      <c r="A667" s="22"/>
    </row>
    <row r="668">
      <c r="A668" s="22"/>
    </row>
    <row r="669">
      <c r="A669" s="22"/>
    </row>
    <row r="670">
      <c r="A670" s="22"/>
    </row>
    <row r="671">
      <c r="A671" s="22"/>
    </row>
    <row r="672">
      <c r="A672" s="22"/>
    </row>
    <row r="673">
      <c r="A673" s="22"/>
    </row>
    <row r="674">
      <c r="A674" s="22"/>
    </row>
    <row r="675">
      <c r="A675" s="22"/>
    </row>
    <row r="676">
      <c r="A676" s="22"/>
    </row>
    <row r="677">
      <c r="A677" s="22"/>
    </row>
    <row r="678">
      <c r="A678" s="22"/>
    </row>
    <row r="679">
      <c r="A679" s="22"/>
    </row>
    <row r="680">
      <c r="A680" s="22"/>
    </row>
    <row r="681">
      <c r="A681" s="22"/>
    </row>
    <row r="682">
      <c r="A682" s="22"/>
    </row>
    <row r="683">
      <c r="A683" s="22"/>
    </row>
    <row r="684">
      <c r="A684" s="22"/>
    </row>
    <row r="685">
      <c r="A685" s="22"/>
    </row>
    <row r="686">
      <c r="A686" s="22"/>
    </row>
    <row r="687">
      <c r="A687" s="22"/>
    </row>
    <row r="688">
      <c r="A688" s="22"/>
    </row>
    <row r="689">
      <c r="A689" s="22"/>
    </row>
    <row r="690">
      <c r="A690" s="22"/>
    </row>
    <row r="691">
      <c r="A691" s="22"/>
    </row>
    <row r="692">
      <c r="A692" s="22"/>
    </row>
    <row r="693">
      <c r="A693" s="22"/>
    </row>
    <row r="694">
      <c r="A694" s="22"/>
    </row>
    <row r="695">
      <c r="A695" s="22"/>
    </row>
    <row r="696">
      <c r="A696" s="22"/>
    </row>
    <row r="697">
      <c r="A697" s="22"/>
    </row>
    <row r="698">
      <c r="A698" s="22"/>
    </row>
    <row r="699">
      <c r="A699" s="22"/>
    </row>
    <row r="700">
      <c r="A700" s="22"/>
    </row>
    <row r="701">
      <c r="A701" s="22"/>
    </row>
    <row r="702">
      <c r="A702" s="22"/>
    </row>
    <row r="703">
      <c r="A703" s="22"/>
    </row>
    <row r="704">
      <c r="A704" s="22"/>
    </row>
    <row r="705">
      <c r="A705" s="22"/>
    </row>
    <row r="706">
      <c r="A706" s="22"/>
    </row>
    <row r="707">
      <c r="A707" s="22"/>
    </row>
    <row r="708">
      <c r="A708" s="22"/>
    </row>
    <row r="709">
      <c r="A709" s="22"/>
    </row>
    <row r="710">
      <c r="A710" s="22"/>
    </row>
    <row r="711">
      <c r="A711" s="22"/>
    </row>
    <row r="712">
      <c r="A712" s="22"/>
    </row>
    <row r="713">
      <c r="A713" s="22"/>
    </row>
    <row r="714">
      <c r="A714" s="22"/>
    </row>
    <row r="715">
      <c r="A715" s="22"/>
    </row>
    <row r="716">
      <c r="A716" s="22"/>
    </row>
    <row r="717">
      <c r="A717" s="22"/>
    </row>
    <row r="718">
      <c r="A718" s="22"/>
    </row>
    <row r="719">
      <c r="A719" s="22"/>
    </row>
    <row r="720">
      <c r="A720" s="22"/>
    </row>
    <row r="721">
      <c r="A721" s="22"/>
    </row>
    <row r="722">
      <c r="A722" s="22"/>
    </row>
    <row r="723">
      <c r="A723" s="22"/>
    </row>
    <row r="724">
      <c r="A724" s="22"/>
    </row>
    <row r="725">
      <c r="A725" s="22"/>
    </row>
    <row r="726">
      <c r="A726" s="22"/>
    </row>
    <row r="727">
      <c r="A727" s="22"/>
    </row>
    <row r="728">
      <c r="A728" s="22"/>
    </row>
    <row r="729">
      <c r="A729" s="22"/>
    </row>
    <row r="730">
      <c r="A730" s="22"/>
    </row>
    <row r="731">
      <c r="A731" s="22"/>
    </row>
    <row r="732">
      <c r="A732" s="22"/>
    </row>
    <row r="733">
      <c r="A733" s="22"/>
    </row>
    <row r="734">
      <c r="A734" s="22"/>
    </row>
    <row r="735">
      <c r="A735" s="22"/>
    </row>
    <row r="736">
      <c r="A736" s="22"/>
    </row>
    <row r="737">
      <c r="A737" s="22"/>
    </row>
    <row r="738">
      <c r="A738" s="22"/>
    </row>
    <row r="739">
      <c r="A739" s="22"/>
    </row>
    <row r="740">
      <c r="A740" s="22"/>
    </row>
    <row r="741">
      <c r="A741" s="22"/>
    </row>
    <row r="742">
      <c r="A742" s="22"/>
    </row>
    <row r="743">
      <c r="A743" s="22"/>
    </row>
    <row r="744">
      <c r="A744" s="22"/>
    </row>
    <row r="745">
      <c r="A745" s="22"/>
    </row>
    <row r="746">
      <c r="A746" s="22"/>
    </row>
    <row r="747">
      <c r="A747" s="22"/>
    </row>
    <row r="748">
      <c r="A748" s="22"/>
    </row>
    <row r="749">
      <c r="A749" s="22"/>
    </row>
    <row r="750">
      <c r="A750" s="22"/>
    </row>
    <row r="751">
      <c r="A751" s="22"/>
    </row>
    <row r="752">
      <c r="A752" s="22"/>
    </row>
    <row r="753">
      <c r="A753" s="22"/>
    </row>
    <row r="754">
      <c r="A754" s="22"/>
    </row>
    <row r="755">
      <c r="A755" s="22"/>
    </row>
    <row r="756">
      <c r="A756" s="22"/>
    </row>
    <row r="757">
      <c r="A757" s="22"/>
    </row>
    <row r="758">
      <c r="A758" s="22"/>
    </row>
    <row r="759">
      <c r="A759" s="22"/>
    </row>
    <row r="760">
      <c r="A760" s="22"/>
    </row>
    <row r="761">
      <c r="A761" s="22"/>
    </row>
    <row r="762">
      <c r="A762" s="22"/>
    </row>
    <row r="763">
      <c r="A763" s="22"/>
    </row>
    <row r="764">
      <c r="A764" s="22"/>
    </row>
    <row r="765">
      <c r="A765" s="22"/>
    </row>
    <row r="766">
      <c r="A766" s="22"/>
    </row>
    <row r="767">
      <c r="A767" s="22"/>
    </row>
    <row r="768">
      <c r="A768" s="22"/>
    </row>
    <row r="769">
      <c r="A769" s="22"/>
    </row>
    <row r="770">
      <c r="A770" s="22"/>
    </row>
    <row r="771">
      <c r="A771" s="22"/>
    </row>
    <row r="772">
      <c r="A772" s="22"/>
    </row>
    <row r="773">
      <c r="A773" s="22"/>
    </row>
    <row r="774">
      <c r="A774" s="22"/>
    </row>
    <row r="775">
      <c r="A775" s="22"/>
    </row>
    <row r="776">
      <c r="A776" s="22"/>
    </row>
    <row r="777">
      <c r="A777" s="22"/>
    </row>
    <row r="778">
      <c r="A778" s="22"/>
    </row>
    <row r="779">
      <c r="A779" s="22"/>
    </row>
    <row r="780">
      <c r="A780" s="22"/>
    </row>
    <row r="781">
      <c r="A781" s="22"/>
    </row>
    <row r="782">
      <c r="A782" s="22"/>
    </row>
    <row r="783">
      <c r="A783" s="22"/>
    </row>
    <row r="784">
      <c r="A784" s="22"/>
    </row>
    <row r="785">
      <c r="A785" s="22"/>
    </row>
    <row r="786">
      <c r="A786" s="22"/>
    </row>
    <row r="787">
      <c r="A787" s="22"/>
    </row>
    <row r="788">
      <c r="A788" s="22"/>
    </row>
    <row r="789">
      <c r="A789" s="22"/>
    </row>
    <row r="790">
      <c r="A790" s="22"/>
    </row>
    <row r="791">
      <c r="A791" s="22"/>
    </row>
    <row r="792">
      <c r="A792" s="22"/>
    </row>
    <row r="793">
      <c r="A793" s="22"/>
    </row>
    <row r="794">
      <c r="A794" s="22"/>
    </row>
    <row r="795">
      <c r="A795" s="22"/>
    </row>
    <row r="796">
      <c r="A796" s="22"/>
    </row>
    <row r="797">
      <c r="A797" s="22"/>
    </row>
    <row r="798">
      <c r="A798" s="22"/>
    </row>
    <row r="799">
      <c r="A799" s="22"/>
    </row>
    <row r="800">
      <c r="A800" s="22"/>
    </row>
    <row r="801">
      <c r="A801" s="22"/>
    </row>
    <row r="802">
      <c r="A802" s="22"/>
    </row>
    <row r="803">
      <c r="A803" s="22"/>
    </row>
    <row r="804">
      <c r="A804" s="22"/>
    </row>
    <row r="805">
      <c r="A805" s="22"/>
    </row>
    <row r="806">
      <c r="A806" s="22"/>
    </row>
    <row r="807">
      <c r="A807" s="22"/>
    </row>
    <row r="808">
      <c r="A808" s="22"/>
    </row>
    <row r="809">
      <c r="A809" s="22"/>
    </row>
    <row r="810">
      <c r="A810" s="22"/>
    </row>
    <row r="811">
      <c r="A811" s="22"/>
    </row>
    <row r="812">
      <c r="A812" s="22"/>
    </row>
    <row r="813">
      <c r="A813" s="22"/>
    </row>
    <row r="814">
      <c r="A814" s="22"/>
    </row>
    <row r="815">
      <c r="A815" s="22"/>
    </row>
    <row r="816">
      <c r="A816" s="22"/>
    </row>
    <row r="817">
      <c r="A817" s="22"/>
    </row>
    <row r="818">
      <c r="A818" s="22"/>
    </row>
    <row r="819">
      <c r="A819" s="22"/>
    </row>
    <row r="820">
      <c r="A820" s="22"/>
    </row>
    <row r="821">
      <c r="A821" s="22"/>
    </row>
    <row r="822">
      <c r="A822" s="22"/>
    </row>
    <row r="823">
      <c r="A823" s="22"/>
    </row>
    <row r="824">
      <c r="A824" s="22"/>
    </row>
    <row r="825">
      <c r="A825" s="22"/>
    </row>
    <row r="826">
      <c r="A826" s="22"/>
    </row>
    <row r="827">
      <c r="A827" s="22"/>
    </row>
    <row r="828">
      <c r="A828" s="22"/>
    </row>
    <row r="829">
      <c r="A829" s="22"/>
    </row>
    <row r="830">
      <c r="A830" s="22"/>
    </row>
    <row r="831">
      <c r="A831" s="22"/>
    </row>
    <row r="832">
      <c r="A832" s="22"/>
    </row>
    <row r="833">
      <c r="A833" s="22"/>
    </row>
    <row r="834">
      <c r="A834" s="22"/>
    </row>
    <row r="835">
      <c r="A835" s="22"/>
    </row>
    <row r="836">
      <c r="A836" s="22"/>
    </row>
    <row r="837">
      <c r="A837" s="22"/>
    </row>
    <row r="838">
      <c r="A838" s="22"/>
    </row>
    <row r="839">
      <c r="A839" s="22"/>
    </row>
    <row r="840">
      <c r="A840" s="22"/>
    </row>
    <row r="841">
      <c r="A841" s="22"/>
    </row>
    <row r="842">
      <c r="A842" s="22"/>
    </row>
    <row r="843">
      <c r="A843" s="22"/>
    </row>
    <row r="844">
      <c r="A844" s="22"/>
    </row>
    <row r="845">
      <c r="A845" s="22"/>
    </row>
    <row r="846">
      <c r="A846" s="22"/>
    </row>
    <row r="847">
      <c r="A847" s="22"/>
    </row>
    <row r="848">
      <c r="A848" s="22"/>
    </row>
    <row r="849">
      <c r="A849" s="22"/>
    </row>
    <row r="850">
      <c r="A850" s="22"/>
    </row>
    <row r="851">
      <c r="A851" s="22"/>
    </row>
    <row r="852">
      <c r="A852" s="22"/>
    </row>
    <row r="853">
      <c r="A853" s="22"/>
    </row>
    <row r="854">
      <c r="A854" s="22"/>
    </row>
    <row r="855">
      <c r="A855" s="22"/>
    </row>
    <row r="856">
      <c r="A856" s="22"/>
    </row>
    <row r="857">
      <c r="A857" s="22"/>
    </row>
    <row r="858">
      <c r="A858" s="22"/>
    </row>
    <row r="859">
      <c r="A859" s="22"/>
    </row>
    <row r="860">
      <c r="A860" s="22"/>
    </row>
    <row r="861">
      <c r="A861" s="22"/>
    </row>
    <row r="862">
      <c r="A862" s="22"/>
    </row>
    <row r="863">
      <c r="A863" s="22"/>
    </row>
    <row r="864">
      <c r="A864" s="22"/>
    </row>
    <row r="865">
      <c r="A865" s="22"/>
    </row>
    <row r="866">
      <c r="A866" s="22"/>
    </row>
    <row r="867">
      <c r="A867" s="22"/>
    </row>
    <row r="868">
      <c r="A868" s="22"/>
    </row>
    <row r="869">
      <c r="A869" s="22"/>
    </row>
    <row r="870">
      <c r="A870" s="22"/>
    </row>
    <row r="871">
      <c r="A871" s="22"/>
    </row>
    <row r="872">
      <c r="A872" s="22"/>
    </row>
    <row r="873">
      <c r="A873" s="22"/>
    </row>
    <row r="874">
      <c r="A874" s="22"/>
    </row>
    <row r="875">
      <c r="A875" s="22"/>
    </row>
    <row r="876">
      <c r="A876" s="22"/>
    </row>
    <row r="877">
      <c r="A877" s="22"/>
    </row>
    <row r="878">
      <c r="A878" s="22"/>
    </row>
    <row r="879">
      <c r="A879" s="22"/>
    </row>
    <row r="880">
      <c r="A880" s="22"/>
    </row>
    <row r="881">
      <c r="A881" s="22"/>
    </row>
    <row r="882">
      <c r="A882" s="22"/>
    </row>
    <row r="883">
      <c r="A883" s="22"/>
    </row>
    <row r="884">
      <c r="A884" s="22"/>
    </row>
    <row r="885">
      <c r="A885" s="22"/>
    </row>
    <row r="886">
      <c r="A886" s="22"/>
    </row>
    <row r="887">
      <c r="A887" s="22"/>
    </row>
    <row r="888">
      <c r="A888" s="22"/>
    </row>
    <row r="889">
      <c r="A889" s="22"/>
    </row>
    <row r="890">
      <c r="A890" s="22"/>
    </row>
    <row r="891">
      <c r="A891" s="22"/>
    </row>
    <row r="892">
      <c r="A892" s="22"/>
    </row>
    <row r="893">
      <c r="A893" s="22"/>
    </row>
    <row r="894">
      <c r="A894" s="22"/>
    </row>
    <row r="895">
      <c r="A895" s="22"/>
    </row>
    <row r="896">
      <c r="A896" s="22"/>
    </row>
    <row r="897">
      <c r="A897" s="22"/>
    </row>
    <row r="898">
      <c r="A898" s="22"/>
    </row>
    <row r="899">
      <c r="A899" s="22"/>
    </row>
    <row r="900">
      <c r="A900" s="22"/>
    </row>
    <row r="901">
      <c r="A901" s="22"/>
    </row>
    <row r="902">
      <c r="A902" s="22"/>
    </row>
    <row r="903">
      <c r="A903" s="22"/>
    </row>
    <row r="904">
      <c r="A904" s="22"/>
    </row>
    <row r="905">
      <c r="A905" s="22"/>
    </row>
    <row r="906">
      <c r="A906" s="22"/>
    </row>
    <row r="907">
      <c r="A907" s="22"/>
    </row>
    <row r="908">
      <c r="A908" s="22"/>
    </row>
    <row r="909">
      <c r="A909" s="22"/>
    </row>
    <row r="910">
      <c r="A910" s="22"/>
    </row>
    <row r="911">
      <c r="A911" s="22"/>
    </row>
    <row r="912">
      <c r="A912" s="22"/>
    </row>
    <row r="913">
      <c r="A913" s="22"/>
    </row>
    <row r="914">
      <c r="A914" s="22"/>
    </row>
    <row r="915">
      <c r="A915" s="22"/>
    </row>
    <row r="916">
      <c r="A916" s="22"/>
    </row>
    <row r="917">
      <c r="A917" s="22"/>
    </row>
    <row r="918">
      <c r="A918" s="22"/>
    </row>
    <row r="919">
      <c r="A919" s="22"/>
    </row>
    <row r="920">
      <c r="A920" s="22"/>
    </row>
    <row r="921">
      <c r="A921" s="22"/>
    </row>
    <row r="922">
      <c r="A922" s="22"/>
    </row>
    <row r="923">
      <c r="A923" s="22"/>
    </row>
    <row r="924">
      <c r="A924" s="22"/>
    </row>
    <row r="925">
      <c r="A925" s="22"/>
    </row>
    <row r="926">
      <c r="A926" s="22"/>
    </row>
    <row r="927">
      <c r="A927" s="22"/>
    </row>
    <row r="928">
      <c r="A928" s="22"/>
    </row>
    <row r="929">
      <c r="A929" s="22"/>
    </row>
    <row r="930">
      <c r="A930" s="22"/>
    </row>
    <row r="931">
      <c r="A931" s="22"/>
    </row>
    <row r="932">
      <c r="A932" s="22"/>
    </row>
    <row r="933">
      <c r="A933" s="22"/>
    </row>
    <row r="934">
      <c r="A934" s="22"/>
    </row>
    <row r="935">
      <c r="A935" s="22"/>
    </row>
    <row r="936">
      <c r="A936" s="22"/>
    </row>
    <row r="937">
      <c r="A937" s="22"/>
    </row>
    <row r="938">
      <c r="A938" s="22"/>
    </row>
    <row r="939">
      <c r="A939" s="22"/>
    </row>
    <row r="940">
      <c r="A940" s="22"/>
    </row>
    <row r="941">
      <c r="A941" s="22"/>
    </row>
    <row r="942">
      <c r="A942" s="22"/>
    </row>
    <row r="943">
      <c r="A943" s="22"/>
    </row>
    <row r="944">
      <c r="A944" s="22"/>
    </row>
    <row r="945">
      <c r="A945" s="22"/>
    </row>
    <row r="946">
      <c r="A946" s="22"/>
    </row>
    <row r="947">
      <c r="A947" s="22"/>
    </row>
    <row r="948">
      <c r="A948" s="22"/>
    </row>
    <row r="949">
      <c r="A949" s="22"/>
    </row>
    <row r="950">
      <c r="A950" s="22"/>
    </row>
    <row r="951">
      <c r="A951" s="22"/>
    </row>
    <row r="952">
      <c r="A952" s="22"/>
    </row>
    <row r="953">
      <c r="A953" s="22"/>
    </row>
    <row r="954">
      <c r="A954" s="22"/>
    </row>
    <row r="955">
      <c r="A955" s="22"/>
    </row>
    <row r="956">
      <c r="A956" s="22"/>
    </row>
    <row r="957">
      <c r="A957" s="22"/>
    </row>
    <row r="958">
      <c r="A958" s="22"/>
    </row>
    <row r="959">
      <c r="A959" s="22"/>
    </row>
    <row r="960">
      <c r="A960" s="22"/>
    </row>
    <row r="961">
      <c r="A961" s="22"/>
    </row>
    <row r="962">
      <c r="A962" s="22"/>
    </row>
    <row r="963">
      <c r="A963" s="22"/>
    </row>
    <row r="964">
      <c r="A964" s="22"/>
    </row>
    <row r="965">
      <c r="A965" s="22"/>
    </row>
    <row r="966">
      <c r="A966" s="22"/>
    </row>
    <row r="967">
      <c r="A967" s="22"/>
    </row>
    <row r="968">
      <c r="A968" s="22"/>
    </row>
    <row r="969">
      <c r="A969" s="22"/>
    </row>
    <row r="970">
      <c r="A970" s="22"/>
    </row>
    <row r="971">
      <c r="A971" s="22"/>
    </row>
    <row r="972">
      <c r="A972" s="22"/>
    </row>
    <row r="973">
      <c r="A973" s="22"/>
    </row>
    <row r="974">
      <c r="A974" s="22"/>
    </row>
    <row r="975">
      <c r="A975" s="22"/>
    </row>
    <row r="976">
      <c r="A976" s="22"/>
    </row>
    <row r="977">
      <c r="A977" s="22"/>
    </row>
    <row r="978">
      <c r="A978" s="22"/>
    </row>
    <row r="979">
      <c r="A979" s="22"/>
    </row>
    <row r="980">
      <c r="A980" s="22"/>
    </row>
    <row r="981">
      <c r="A981" s="22"/>
    </row>
    <row r="982">
      <c r="A982" s="22"/>
    </row>
    <row r="983">
      <c r="A983" s="22"/>
    </row>
    <row r="984">
      <c r="A984" s="22"/>
    </row>
    <row r="985">
      <c r="A985" s="22"/>
    </row>
    <row r="986">
      <c r="A986" s="22"/>
    </row>
    <row r="987">
      <c r="A987" s="22"/>
    </row>
    <row r="988">
      <c r="A988" s="22"/>
    </row>
    <row r="989">
      <c r="A989" s="22"/>
    </row>
    <row r="990">
      <c r="A990" s="22"/>
    </row>
    <row r="991">
      <c r="A991" s="22"/>
    </row>
    <row r="992">
      <c r="A992" s="22"/>
    </row>
    <row r="993">
      <c r="A993" s="22"/>
    </row>
    <row r="994">
      <c r="A994" s="22"/>
    </row>
    <row r="995">
      <c r="A995" s="22"/>
    </row>
    <row r="996">
      <c r="A996" s="22"/>
    </row>
    <row r="997">
      <c r="A997" s="22"/>
    </row>
    <row r="998">
      <c r="A998" s="22"/>
    </row>
    <row r="999">
      <c r="A999" s="22"/>
    </row>
    <row r="1000">
      <c r="A1000" s="22"/>
    </row>
  </sheetData>
  <conditionalFormatting sqref="Y21:AA21">
    <cfRule type="containsText" dxfId="0" priority="1" operator="containsText" text="gathering">
      <formula>NOT(ISERROR(SEARCH(("gathering"),(Y21))))</formula>
    </cfRule>
  </conditionalFormatting>
  <conditionalFormatting sqref="T21 V21 X21 Z21 Y21 AA21">
    <cfRule type="containsText" dxfId="1" priority="2" operator="containsText" text="school administration">
      <formula>NOT(ISERROR(SEARCH(("school administration"),(T21))))</formula>
    </cfRule>
  </conditionalFormatting>
  <conditionalFormatting sqref="T21 V21 X21 Z21 Y21 AA21">
    <cfRule type="containsText" dxfId="1" priority="3" operator="containsText" text="mayor">
      <formula>NOT(ISERROR(SEARCH(("mayor"),(T21))))</formula>
    </cfRule>
  </conditionalFormatting>
  <conditionalFormatting sqref="T21 V21 X21 Z21 Y21 AA21">
    <cfRule type="containsText" dxfId="1" priority="4" operator="containsText" text="police">
      <formula>NOT(ISERROR(SEARCH(("police"),(T21))))</formula>
    </cfRule>
  </conditionalFormatting>
  <conditionalFormatting sqref="T21 V21 X21 Z21 Y21 AA21">
    <cfRule type="containsText" dxfId="1" priority="5" operator="containsText" text="representative">
      <formula>NOT(ISERROR(SEARCH(("representative"),(T21))))</formula>
    </cfRule>
  </conditionalFormatting>
  <conditionalFormatting sqref="T21 V21 X21 Z21 Y21 AA21">
    <cfRule type="containsText" dxfId="1" priority="6" operator="containsText" text="department">
      <formula>NOT(ISERROR(SEARCH(("department"),(T21))))</formula>
    </cfRule>
  </conditionalFormatting>
  <conditionalFormatting sqref="T21 V21 X21 Z21 Y21 AA21">
    <cfRule type="containsText" dxfId="2" priority="7" operator="containsText" text="neighbors">
      <formula>NOT(ISERROR(SEARCH(("neighbors"),(T21))))</formula>
    </cfRule>
  </conditionalFormatting>
  <conditionalFormatting sqref="T21 V21 X21 Z21 Y21 AA21">
    <cfRule type="containsText" dxfId="2" priority="8" operator="containsText" text="religious leaders">
      <formula>NOT(ISERROR(SEARCH(("religious leaders"),(T21))))</formula>
    </cfRule>
  </conditionalFormatting>
  <conditionalFormatting sqref="T21 V21 X21 Z21 Y21 AA21">
    <cfRule type="containsText" dxfId="2" priority="9" operator="containsText" text="ADL">
      <formula>NOT(ISERROR(SEARCH(("ADL"),(T21))))</formula>
    </cfRule>
  </conditionalFormatting>
  <conditionalFormatting sqref="T21 V21 X21 Z21 Y21 AA21">
    <cfRule type="containsText" dxfId="2" priority="10" operator="containsText" text="student group">
      <formula>NOT(ISERROR(SEARCH(("student group"),(T21))))</formula>
    </cfRule>
  </conditionalFormatting>
  <conditionalFormatting sqref="T21 V21 X21 Z21 Y21 AA21">
    <cfRule type="containsText" dxfId="3" priority="11" operator="containsText" text="owner">
      <formula>NOT(ISERROR(SEARCH(("owner"),(T21))))</formula>
    </cfRule>
  </conditionalFormatting>
  <conditionalFormatting sqref="T21 V21 X21 Z21 Y21 AA21">
    <cfRule type="containsText" dxfId="2" priority="12" operator="containsText" text="community members">
      <formula>NOT(ISERROR(SEARCH(("community members"),(T21))))</formula>
    </cfRule>
  </conditionalFormatting>
  <conditionalFormatting sqref="F21">
    <cfRule type="notContainsBlanks" dxfId="10" priority="13">
      <formula>LEN(TRIM(F21))&gt;0</formula>
    </cfRule>
  </conditionalFormatting>
  <conditionalFormatting sqref="U21 Y21:AA21">
    <cfRule type="containsText" dxfId="4" priority="14" operator="containsText" text="suspension">
      <formula>NOT(ISERROR(SEARCH(("suspension"),(U21))))</formula>
    </cfRule>
  </conditionalFormatting>
  <conditionalFormatting sqref="U21 Y21:AA21">
    <cfRule type="containsText" dxfId="5" priority="15" operator="containsText" text="clean up">
      <formula>NOT(ISERROR(SEARCH(("clean up"),(U21))))</formula>
    </cfRule>
  </conditionalFormatting>
  <conditionalFormatting sqref="U21 Y21:AA21">
    <cfRule type="containsText" dxfId="6" priority="16" operator="containsText" text="policy">
      <formula>NOT(ISERROR(SEARCH(("policy"),(U21))))</formula>
    </cfRule>
  </conditionalFormatting>
  <conditionalFormatting sqref="U21 Y21:AA21">
    <cfRule type="containsText" dxfId="7" priority="17" operator="containsText" text="letters">
      <formula>NOT(ISERROR(SEARCH(("letters"),(U21))))</formula>
    </cfRule>
  </conditionalFormatting>
  <conditionalFormatting sqref="U21">
    <cfRule type="containsText" dxfId="8" priority="18" operator="containsText" text="victim ">
      <formula>NOT(ISERROR(SEARCH(("victim "),(U21))))</formula>
    </cfRule>
  </conditionalFormatting>
  <conditionalFormatting sqref="U21">
    <cfRule type="containsText" dxfId="0" priority="19" operator="containsText" text="gathering">
      <formula>NOT(ISERROR(SEARCH(("gathering"),(U21))))</formula>
    </cfRule>
  </conditionalFormatting>
  <conditionalFormatting sqref="W21">
    <cfRule type="containsText" dxfId="7" priority="20" operator="containsText" text="letter">
      <formula>NOT(ISERROR(SEARCH(("letter"),(W21))))</formula>
    </cfRule>
  </conditionalFormatting>
  <conditionalFormatting sqref="W21">
    <cfRule type="containsText" dxfId="5" priority="21" operator="containsText" text="clean up">
      <formula>NOT(ISERROR(SEARCH(("clean up"),(W21))))</formula>
    </cfRule>
  </conditionalFormatting>
  <conditionalFormatting sqref="W21">
    <cfRule type="containsText" dxfId="6" priority="22" operator="containsText" text="policy">
      <formula>NOT(ISERROR(SEARCH(("policy"),(W21))))</formula>
    </cfRule>
  </conditionalFormatting>
  <conditionalFormatting sqref="W21">
    <cfRule type="containsText" dxfId="0" priority="23" operator="containsText" text="gathering">
      <formula>NOT(ISERROR(SEARCH(("gathering"),(W21))))</formula>
    </cfRule>
  </conditionalFormatting>
  <conditionalFormatting sqref="W21">
    <cfRule type="containsText" dxfId="4" priority="24" operator="containsText" text="suspension">
      <formula>NOT(ISERROR(SEARCH(("suspension"),(W21))))</formula>
    </cfRule>
  </conditionalFormatting>
  <conditionalFormatting sqref="Y21">
    <cfRule type="containsText" dxfId="8" priority="25" operator="containsText" text="victim">
      <formula>NOT(ISERROR(SEARCH(("victim"),(Y21))))</formula>
    </cfRule>
  </conditionalFormatting>
  <conditionalFormatting sqref="AA21">
    <cfRule type="containsText" dxfId="8" priority="26" operator="containsText" text="victim">
      <formula>NOT(ISERROR(SEARCH(("victim"),(AA21))))</formula>
    </cfRule>
  </conditionalFormatting>
  <conditionalFormatting sqref="W21">
    <cfRule type="containsText" dxfId="8" priority="27" operator="containsText" text="victim">
      <formula>NOT(ISERROR(SEARCH(("victim"),(W21))))</formula>
    </cfRule>
  </conditionalFormatting>
  <conditionalFormatting sqref="U21">
    <cfRule type="containsText" dxfId="9" priority="28" operator="containsText" text="other">
      <formula>NOT(ISERROR(SEARCH(("other"),(U21))))</formula>
    </cfRule>
  </conditionalFormatting>
  <conditionalFormatting sqref="W21">
    <cfRule type="containsText" dxfId="9" priority="29" operator="containsText" text="other">
      <formula>NOT(ISERROR(SEARCH(("other"),(W21))))</formula>
    </cfRule>
  </conditionalFormatting>
  <conditionalFormatting sqref="AA21">
    <cfRule type="containsText" dxfId="9" priority="30" operator="containsText" text="other">
      <formula>NOT(ISERROR(SEARCH(("other"),(AA21))))</formula>
    </cfRule>
  </conditionalFormatting>
  <conditionalFormatting sqref="Y21">
    <cfRule type="containsText" dxfId="9" priority="31" operator="containsText" text="other">
      <formula>NOT(ISERROR(SEARCH(("other"),(Y21))))</formula>
    </cfRule>
  </conditionalFormatting>
  <conditionalFormatting sqref="P21">
    <cfRule type="notContainsBlanks" dxfId="10" priority="32">
      <formula>LEN(TRIM(P21))&gt;0</formula>
    </cfRule>
  </conditionalFormatting>
  <dataValidations>
    <dataValidation type="list" allowBlank="1" sqref="M21">
      <formula1>"college,park,public space,local business,K-12,religious institution,community center,private property,public facility,public transportation,abandoned structure,unknown"</formula1>
    </dataValidation>
    <dataValidation type="list" allowBlank="1" sqref="T21 V21 X21 Z21">
      <formula1>'Wheeler formulas'!$F$1:$F$13</formula1>
    </dataValidation>
    <dataValidation type="list" allowBlank="1" sqref="F21">
      <formula1>"Local News,National News,International News,Student Newspaper,Online Magazine,Religious Journal,Aggregate Community News Platform,Non-profit Website,School Administration Website,Online database,social media"</formula1>
    </dataValidation>
    <dataValidation type="list" allowBlank="1" sqref="P21">
      <formula1>"Jewish Community,Black American Community,Asian American Community,Native American Community,Latinx Community,Muslim Community,Trump Supporter,Biden Supporter,BLM supporter,Non-White,Immigrant,LGBTQ,multiple"</formula1>
    </dataValidation>
    <dataValidation type="list" allowBlank="1" sqref="U21 W21 Y21 AA21">
      <formula1>'Wheeler formulas'!$G$1:$G$7</formula1>
    </dataValidation>
  </dataValidations>
  <hyperlinks>
    <hyperlink r:id="rId1" ref="A1"/>
    <hyperlink r:id="rId2" ref="A2"/>
    <hyperlink r:id="rId3" ref="A3"/>
    <hyperlink r:id="rId4" ref="A4"/>
    <hyperlink r:id="rId5" ref="A5"/>
    <hyperlink r:id="rId6" ref="B6"/>
    <hyperlink r:id="rId7" ref="B7"/>
    <hyperlink r:id="rId8" ref="A8"/>
    <hyperlink r:id="rId9" ref="A9"/>
    <hyperlink r:id="rId10" ref="A10"/>
    <hyperlink r:id="rId11" ref="A11"/>
    <hyperlink r:id="rId12" ref="A12"/>
    <hyperlink r:id="rId13" ref="A13"/>
    <hyperlink r:id="rId14" ref="A14"/>
    <hyperlink r:id="rId15" ref="A15"/>
    <hyperlink r:id="rId16" ref="B15"/>
    <hyperlink r:id="rId17" ref="A16"/>
    <hyperlink r:id="rId18" ref="A17"/>
    <hyperlink r:id="rId19" ref="A18"/>
    <hyperlink r:id="rId20" ref="A19"/>
    <hyperlink r:id="rId21" ref="A20"/>
    <hyperlink r:id="rId22" ref="A21"/>
    <hyperlink r:id="rId23" ref="A22"/>
    <hyperlink r:id="rId24" ref="A23"/>
    <hyperlink r:id="rId25" ref="A24"/>
    <hyperlink r:id="rId26" ref="A25"/>
    <hyperlink r:id="rId27" ref="M25"/>
    <hyperlink r:id="rId28" ref="A26"/>
    <hyperlink r:id="rId29" ref="A27"/>
    <hyperlink r:id="rId30" ref="A28"/>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0.25"/>
    <col customWidth="1" min="3" max="3" width="17.0"/>
    <col customWidth="1" min="6" max="6" width="22.38"/>
    <col customWidth="1" min="7" max="7" width="27.88"/>
  </cols>
  <sheetData>
    <row r="1">
      <c r="A1" s="2" t="s">
        <v>71</v>
      </c>
      <c r="B1" s="2"/>
      <c r="C1" s="1"/>
      <c r="D1" s="27"/>
      <c r="E1" s="2" t="s">
        <v>5595</v>
      </c>
      <c r="F1" s="27" t="s">
        <v>179</v>
      </c>
      <c r="G1" s="404" t="s">
        <v>111</v>
      </c>
      <c r="H1" s="27"/>
      <c r="I1" s="404"/>
    </row>
    <row r="2">
      <c r="A2" s="2" t="s">
        <v>68</v>
      </c>
      <c r="B2" s="2" t="s">
        <v>71</v>
      </c>
      <c r="D2" s="27"/>
      <c r="E2" s="2" t="s">
        <v>5596</v>
      </c>
      <c r="F2" s="27" t="s">
        <v>109</v>
      </c>
      <c r="G2" s="405" t="s">
        <v>69</v>
      </c>
      <c r="H2" s="27"/>
      <c r="I2" s="404"/>
    </row>
    <row r="3">
      <c r="A3" s="2" t="s">
        <v>68</v>
      </c>
      <c r="B3" s="2" t="s">
        <v>71</v>
      </c>
      <c r="D3" s="27"/>
      <c r="E3" s="2" t="s">
        <v>5597</v>
      </c>
      <c r="F3" s="27" t="s">
        <v>70</v>
      </c>
      <c r="G3" s="406" t="s">
        <v>110</v>
      </c>
      <c r="H3" s="27"/>
      <c r="I3" s="404"/>
    </row>
    <row r="4">
      <c r="A4" s="2" t="s">
        <v>68</v>
      </c>
      <c r="B4" s="2" t="s">
        <v>71</v>
      </c>
      <c r="D4" s="27"/>
      <c r="F4" s="27" t="s">
        <v>380</v>
      </c>
      <c r="G4" s="27" t="s">
        <v>226</v>
      </c>
      <c r="H4" s="27"/>
      <c r="I4" s="27"/>
    </row>
    <row r="5">
      <c r="A5" s="2" t="s">
        <v>68</v>
      </c>
      <c r="B5" s="2" t="s">
        <v>69</v>
      </c>
      <c r="D5" s="27"/>
      <c r="F5" s="27" t="s">
        <v>1453</v>
      </c>
      <c r="G5" s="404" t="s">
        <v>92</v>
      </c>
      <c r="H5" s="27"/>
      <c r="I5" s="404"/>
    </row>
    <row r="6">
      <c r="A6" s="2" t="s">
        <v>68</v>
      </c>
      <c r="B6" s="2" t="s">
        <v>111</v>
      </c>
      <c r="D6" s="27"/>
      <c r="F6" s="27" t="s">
        <v>78</v>
      </c>
      <c r="G6" s="406" t="s">
        <v>42</v>
      </c>
      <c r="H6" s="27"/>
      <c r="I6" s="404"/>
    </row>
    <row r="7">
      <c r="A7" s="2" t="s">
        <v>68</v>
      </c>
      <c r="B7" s="2" t="s">
        <v>110</v>
      </c>
      <c r="F7" s="27" t="s">
        <v>91</v>
      </c>
      <c r="G7" s="407" t="s">
        <v>71</v>
      </c>
      <c r="H7" s="27"/>
      <c r="I7" s="27"/>
    </row>
    <row r="8">
      <c r="A8" s="2" t="s">
        <v>68</v>
      </c>
      <c r="B8" s="2" t="s">
        <v>226</v>
      </c>
      <c r="F8" s="408" t="s">
        <v>68</v>
      </c>
      <c r="G8" s="408"/>
      <c r="H8" s="27"/>
      <c r="I8" s="27"/>
    </row>
    <row r="9">
      <c r="A9" s="2" t="s">
        <v>68</v>
      </c>
      <c r="B9" s="2" t="s">
        <v>92</v>
      </c>
      <c r="F9" s="27" t="s">
        <v>163</v>
      </c>
    </row>
    <row r="10">
      <c r="A10" s="2" t="s">
        <v>68</v>
      </c>
      <c r="B10" s="2" t="s">
        <v>5598</v>
      </c>
      <c r="F10" s="27" t="s">
        <v>171</v>
      </c>
    </row>
    <row r="11">
      <c r="A11" s="2" t="s">
        <v>68</v>
      </c>
      <c r="B11" s="2" t="s">
        <v>92</v>
      </c>
      <c r="F11" s="27" t="s">
        <v>283</v>
      </c>
    </row>
    <row r="12">
      <c r="A12" s="2" t="s">
        <v>68</v>
      </c>
      <c r="B12" s="2" t="s">
        <v>71</v>
      </c>
      <c r="F12" s="27" t="s">
        <v>636</v>
      </c>
    </row>
    <row r="13">
      <c r="A13" s="2" t="s">
        <v>68</v>
      </c>
      <c r="B13" s="2" t="s">
        <v>71</v>
      </c>
      <c r="F13" s="409" t="s">
        <v>164</v>
      </c>
    </row>
    <row r="14">
      <c r="A14" s="2" t="s">
        <v>68</v>
      </c>
      <c r="B14" s="2" t="s">
        <v>71</v>
      </c>
      <c r="F14" s="2" t="s">
        <v>71</v>
      </c>
    </row>
    <row r="15">
      <c r="A15" s="2" t="s">
        <v>68</v>
      </c>
      <c r="B15" s="2" t="s">
        <v>71</v>
      </c>
    </row>
    <row r="16">
      <c r="A16" s="2" t="s">
        <v>68</v>
      </c>
      <c r="B16" s="2" t="s">
        <v>71</v>
      </c>
    </row>
    <row r="17">
      <c r="A17" s="2" t="s">
        <v>68</v>
      </c>
      <c r="B17" s="2" t="s">
        <v>71</v>
      </c>
    </row>
    <row r="18">
      <c r="A18" s="2" t="s">
        <v>68</v>
      </c>
      <c r="B18" s="2" t="s">
        <v>71</v>
      </c>
    </row>
    <row r="19">
      <c r="A19" s="2" t="s">
        <v>68</v>
      </c>
      <c r="B19" s="2" t="s">
        <v>71</v>
      </c>
    </row>
    <row r="20">
      <c r="A20" s="2" t="s">
        <v>68</v>
      </c>
      <c r="B20" s="2" t="s">
        <v>71</v>
      </c>
    </row>
    <row r="21">
      <c r="A21" s="2" t="s">
        <v>68</v>
      </c>
      <c r="B21" s="2" t="s">
        <v>71</v>
      </c>
    </row>
    <row r="22">
      <c r="A22" s="2" t="s">
        <v>68</v>
      </c>
      <c r="B22" s="2" t="s">
        <v>71</v>
      </c>
    </row>
    <row r="23">
      <c r="A23" s="2" t="s">
        <v>68</v>
      </c>
      <c r="B23" s="2" t="s">
        <v>71</v>
      </c>
    </row>
    <row r="24">
      <c r="A24" s="2" t="s">
        <v>68</v>
      </c>
      <c r="B24" s="2" t="s">
        <v>71</v>
      </c>
    </row>
    <row r="25">
      <c r="A25" s="2" t="s">
        <v>68</v>
      </c>
      <c r="B25" s="2" t="s">
        <v>71</v>
      </c>
    </row>
    <row r="26">
      <c r="A26" s="2" t="s">
        <v>68</v>
      </c>
      <c r="B26" s="2" t="s">
        <v>71</v>
      </c>
    </row>
    <row r="27">
      <c r="A27" s="2" t="s">
        <v>68</v>
      </c>
      <c r="B27" s="2" t="s">
        <v>71</v>
      </c>
    </row>
    <row r="28">
      <c r="A28" s="2" t="s">
        <v>68</v>
      </c>
      <c r="B28" s="2" t="s">
        <v>71</v>
      </c>
    </row>
    <row r="29">
      <c r="A29" s="2" t="s">
        <v>68</v>
      </c>
      <c r="B29" s="2" t="s">
        <v>71</v>
      </c>
    </row>
    <row r="30">
      <c r="A30" s="2" t="s">
        <v>68</v>
      </c>
      <c r="B30" s="2" t="s">
        <v>71</v>
      </c>
    </row>
    <row r="31">
      <c r="A31" s="2" t="s">
        <v>68</v>
      </c>
      <c r="B31" s="2" t="s">
        <v>71</v>
      </c>
    </row>
    <row r="32">
      <c r="A32" s="2" t="s">
        <v>68</v>
      </c>
      <c r="B32" s="2" t="s">
        <v>71</v>
      </c>
    </row>
    <row r="33">
      <c r="A33" s="2" t="s">
        <v>68</v>
      </c>
      <c r="B33" s="2" t="s">
        <v>71</v>
      </c>
    </row>
    <row r="34">
      <c r="A34" s="2" t="s">
        <v>68</v>
      </c>
      <c r="B34" s="2" t="s">
        <v>71</v>
      </c>
    </row>
    <row r="35">
      <c r="A35" s="2" t="s">
        <v>68</v>
      </c>
      <c r="B35" s="2" t="s">
        <v>71</v>
      </c>
    </row>
    <row r="36">
      <c r="A36" s="2" t="s">
        <v>68</v>
      </c>
      <c r="B36" s="2" t="s">
        <v>71</v>
      </c>
    </row>
    <row r="37">
      <c r="A37" s="2" t="s">
        <v>68</v>
      </c>
      <c r="B37" s="2" t="s">
        <v>71</v>
      </c>
    </row>
    <row r="38">
      <c r="A38" s="2" t="s">
        <v>68</v>
      </c>
      <c r="B38" s="2" t="s">
        <v>71</v>
      </c>
    </row>
    <row r="39">
      <c r="A39" s="2" t="s">
        <v>68</v>
      </c>
      <c r="B39" s="2" t="s">
        <v>71</v>
      </c>
    </row>
    <row r="40">
      <c r="A40" s="2" t="s">
        <v>68</v>
      </c>
      <c r="B40" s="2" t="s">
        <v>71</v>
      </c>
    </row>
    <row r="41">
      <c r="A41" s="2" t="s">
        <v>68</v>
      </c>
      <c r="B41" s="2" t="s">
        <v>71</v>
      </c>
    </row>
    <row r="42">
      <c r="A42" s="2" t="s">
        <v>68</v>
      </c>
      <c r="B42" s="2" t="s">
        <v>71</v>
      </c>
    </row>
    <row r="43">
      <c r="A43" s="2" t="s">
        <v>68</v>
      </c>
      <c r="B43" s="2" t="s">
        <v>71</v>
      </c>
    </row>
    <row r="44">
      <c r="A44" s="2" t="s">
        <v>68</v>
      </c>
      <c r="B44" s="2" t="s">
        <v>71</v>
      </c>
    </row>
    <row r="45">
      <c r="A45" s="2" t="s">
        <v>68</v>
      </c>
      <c r="B45" s="2" t="s">
        <v>71</v>
      </c>
    </row>
    <row r="46">
      <c r="A46" s="2" t="s">
        <v>68</v>
      </c>
      <c r="B46" s="2" t="s">
        <v>71</v>
      </c>
    </row>
    <row r="47">
      <c r="A47" s="2" t="s">
        <v>68</v>
      </c>
      <c r="B47" s="2" t="s">
        <v>71</v>
      </c>
    </row>
    <row r="48">
      <c r="A48" s="2" t="s">
        <v>68</v>
      </c>
      <c r="B48" s="2" t="s">
        <v>71</v>
      </c>
    </row>
    <row r="49">
      <c r="A49" s="2" t="s">
        <v>68</v>
      </c>
      <c r="B49" s="2" t="s">
        <v>71</v>
      </c>
    </row>
    <row r="50">
      <c r="A50" s="2" t="s">
        <v>68</v>
      </c>
      <c r="B50" s="2" t="s">
        <v>71</v>
      </c>
    </row>
    <row r="51">
      <c r="A51" s="2" t="s">
        <v>68</v>
      </c>
      <c r="B51" s="2" t="s">
        <v>71</v>
      </c>
    </row>
    <row r="52">
      <c r="A52" s="2" t="s">
        <v>68</v>
      </c>
      <c r="B52" s="2" t="s">
        <v>71</v>
      </c>
    </row>
    <row r="53">
      <c r="A53" s="2" t="s">
        <v>68</v>
      </c>
      <c r="B53" s="2" t="s">
        <v>71</v>
      </c>
    </row>
    <row r="54">
      <c r="A54" s="2" t="s">
        <v>68</v>
      </c>
      <c r="B54" s="2" t="s">
        <v>71</v>
      </c>
    </row>
    <row r="55">
      <c r="A55" s="2" t="s">
        <v>68</v>
      </c>
      <c r="B55" s="2" t="s">
        <v>71</v>
      </c>
    </row>
    <row r="56">
      <c r="A56" s="2" t="s">
        <v>68</v>
      </c>
      <c r="B56" s="2" t="s">
        <v>71</v>
      </c>
    </row>
    <row r="57">
      <c r="A57" s="2" t="s">
        <v>68</v>
      </c>
      <c r="B57" s="2" t="s">
        <v>71</v>
      </c>
    </row>
    <row r="58">
      <c r="A58" s="2" t="s">
        <v>68</v>
      </c>
      <c r="B58" s="2" t="s">
        <v>71</v>
      </c>
    </row>
    <row r="59">
      <c r="A59" s="2" t="s">
        <v>68</v>
      </c>
      <c r="B59" s="2" t="s">
        <v>71</v>
      </c>
    </row>
    <row r="60">
      <c r="A60" s="2" t="s">
        <v>68</v>
      </c>
      <c r="B60" s="2" t="s">
        <v>71</v>
      </c>
    </row>
    <row r="61">
      <c r="A61" s="2" t="s">
        <v>68</v>
      </c>
      <c r="B61" s="2" t="s">
        <v>71</v>
      </c>
    </row>
    <row r="62">
      <c r="A62" s="2" t="s">
        <v>68</v>
      </c>
      <c r="B62" s="2" t="s">
        <v>71</v>
      </c>
    </row>
    <row r="63">
      <c r="A63" s="2" t="s">
        <v>68</v>
      </c>
      <c r="B63" s="2" t="s">
        <v>71</v>
      </c>
    </row>
    <row r="64">
      <c r="A64" s="2" t="s">
        <v>68</v>
      </c>
      <c r="B64" s="2" t="s">
        <v>71</v>
      </c>
    </row>
    <row r="65">
      <c r="A65" s="2" t="s">
        <v>68</v>
      </c>
      <c r="B65" s="2" t="s">
        <v>71</v>
      </c>
    </row>
    <row r="66">
      <c r="A66" s="2" t="s">
        <v>68</v>
      </c>
      <c r="B66" s="2" t="s">
        <v>71</v>
      </c>
    </row>
    <row r="67">
      <c r="A67" s="2" t="s">
        <v>68</v>
      </c>
      <c r="B67" s="2" t="s">
        <v>71</v>
      </c>
    </row>
    <row r="68">
      <c r="A68" s="2" t="s">
        <v>68</v>
      </c>
      <c r="B68" s="2" t="s">
        <v>71</v>
      </c>
    </row>
    <row r="69">
      <c r="A69" s="2" t="s">
        <v>68</v>
      </c>
      <c r="B69" s="2" t="s">
        <v>71</v>
      </c>
    </row>
    <row r="70">
      <c r="A70" s="2" t="s">
        <v>68</v>
      </c>
      <c r="B70" s="2" t="s">
        <v>71</v>
      </c>
    </row>
    <row r="71">
      <c r="A71" s="2" t="s">
        <v>68</v>
      </c>
      <c r="B71" s="2" t="s">
        <v>71</v>
      </c>
    </row>
    <row r="72">
      <c r="A72" s="2" t="s">
        <v>68</v>
      </c>
      <c r="B72" s="2" t="s">
        <v>71</v>
      </c>
    </row>
    <row r="73">
      <c r="A73" s="2" t="s">
        <v>68</v>
      </c>
      <c r="B73" s="2" t="s">
        <v>71</v>
      </c>
    </row>
    <row r="74">
      <c r="A74" s="2" t="s">
        <v>68</v>
      </c>
      <c r="B74" s="2" t="s">
        <v>71</v>
      </c>
    </row>
    <row r="75">
      <c r="A75" s="2" t="s">
        <v>68</v>
      </c>
      <c r="B75" s="2" t="s">
        <v>71</v>
      </c>
    </row>
    <row r="76">
      <c r="A76" s="2" t="s">
        <v>68</v>
      </c>
      <c r="B76" s="2" t="s">
        <v>71</v>
      </c>
    </row>
    <row r="77">
      <c r="A77" s="2" t="s">
        <v>68</v>
      </c>
      <c r="B77" s="2" t="s">
        <v>71</v>
      </c>
    </row>
    <row r="78">
      <c r="A78" s="2" t="s">
        <v>68</v>
      </c>
      <c r="B78" s="2" t="s">
        <v>71</v>
      </c>
    </row>
    <row r="79">
      <c r="A79" s="2" t="s">
        <v>68</v>
      </c>
      <c r="B79" s="2" t="s">
        <v>71</v>
      </c>
    </row>
    <row r="80">
      <c r="A80" s="2" t="s">
        <v>68</v>
      </c>
      <c r="B80" s="2" t="s">
        <v>71</v>
      </c>
    </row>
    <row r="81">
      <c r="A81" s="2" t="s">
        <v>68</v>
      </c>
      <c r="B81" s="2" t="s">
        <v>71</v>
      </c>
    </row>
    <row r="82">
      <c r="A82" s="2" t="s">
        <v>68</v>
      </c>
      <c r="B82" s="2" t="s">
        <v>71</v>
      </c>
    </row>
    <row r="83">
      <c r="A83" s="2" t="s">
        <v>68</v>
      </c>
      <c r="B83" s="2" t="s">
        <v>71</v>
      </c>
    </row>
    <row r="84">
      <c r="A84" s="2" t="s">
        <v>68</v>
      </c>
      <c r="B84" s="2" t="s">
        <v>71</v>
      </c>
    </row>
    <row r="85">
      <c r="A85" s="2" t="s">
        <v>68</v>
      </c>
      <c r="B85" s="2" t="s">
        <v>71</v>
      </c>
    </row>
    <row r="86">
      <c r="A86" s="2" t="s">
        <v>68</v>
      </c>
      <c r="B86" s="2" t="s">
        <v>71</v>
      </c>
    </row>
    <row r="87">
      <c r="A87" s="2" t="s">
        <v>68</v>
      </c>
      <c r="B87" s="2" t="s">
        <v>71</v>
      </c>
    </row>
    <row r="88">
      <c r="A88" s="2" t="s">
        <v>68</v>
      </c>
      <c r="B88" s="2" t="s">
        <v>71</v>
      </c>
    </row>
    <row r="89">
      <c r="A89" s="2" t="s">
        <v>68</v>
      </c>
      <c r="B89" s="2" t="s">
        <v>71</v>
      </c>
    </row>
    <row r="90">
      <c r="A90" s="2" t="s">
        <v>68</v>
      </c>
      <c r="B90" s="2" t="s">
        <v>71</v>
      </c>
    </row>
    <row r="91">
      <c r="A91" s="2" t="s">
        <v>68</v>
      </c>
      <c r="B91" s="2" t="s">
        <v>71</v>
      </c>
    </row>
    <row r="92">
      <c r="A92" s="2" t="s">
        <v>68</v>
      </c>
      <c r="B92" s="2" t="s">
        <v>71</v>
      </c>
    </row>
    <row r="93">
      <c r="A93" s="2" t="s">
        <v>68</v>
      </c>
      <c r="B93" s="2" t="s">
        <v>71</v>
      </c>
    </row>
    <row r="94">
      <c r="A94" s="2" t="s">
        <v>68</v>
      </c>
      <c r="B94" s="2" t="s">
        <v>71</v>
      </c>
    </row>
    <row r="95">
      <c r="A95" s="2" t="s">
        <v>68</v>
      </c>
      <c r="B95" s="2" t="s">
        <v>71</v>
      </c>
    </row>
    <row r="96">
      <c r="A96" s="2" t="s">
        <v>68</v>
      </c>
      <c r="B96" s="2" t="s">
        <v>71</v>
      </c>
    </row>
    <row r="97">
      <c r="A97" s="2" t="s">
        <v>68</v>
      </c>
      <c r="B97" s="2" t="s">
        <v>71</v>
      </c>
    </row>
    <row r="98">
      <c r="A98" s="2" t="s">
        <v>68</v>
      </c>
      <c r="B98" s="2" t="s">
        <v>71</v>
      </c>
    </row>
    <row r="99">
      <c r="A99" s="2" t="s">
        <v>68</v>
      </c>
      <c r="B99" s="2" t="s">
        <v>71</v>
      </c>
    </row>
    <row r="100">
      <c r="A100" s="2" t="s">
        <v>68</v>
      </c>
      <c r="B100" s="2" t="s">
        <v>71</v>
      </c>
    </row>
    <row r="101">
      <c r="A101" s="2" t="s">
        <v>68</v>
      </c>
      <c r="B101" s="2" t="s">
        <v>71</v>
      </c>
    </row>
    <row r="102">
      <c r="A102" s="2" t="s">
        <v>68</v>
      </c>
      <c r="B102" s="2" t="s">
        <v>71</v>
      </c>
    </row>
    <row r="103">
      <c r="A103" s="2" t="s">
        <v>68</v>
      </c>
      <c r="B103" s="2" t="s">
        <v>71</v>
      </c>
    </row>
    <row r="104">
      <c r="A104" s="2" t="s">
        <v>68</v>
      </c>
      <c r="B104" s="2" t="s">
        <v>71</v>
      </c>
    </row>
    <row r="105">
      <c r="A105" s="2" t="s">
        <v>68</v>
      </c>
      <c r="B105" s="2" t="s">
        <v>71</v>
      </c>
    </row>
    <row r="106">
      <c r="A106" s="2" t="s">
        <v>68</v>
      </c>
      <c r="B106" s="2" t="s">
        <v>71</v>
      </c>
    </row>
    <row r="107">
      <c r="A107" s="2" t="s">
        <v>68</v>
      </c>
      <c r="B107" s="2" t="s">
        <v>71</v>
      </c>
    </row>
    <row r="108">
      <c r="A108" s="2" t="s">
        <v>68</v>
      </c>
      <c r="B108" s="2" t="s">
        <v>71</v>
      </c>
    </row>
    <row r="109">
      <c r="A109" s="2" t="s">
        <v>68</v>
      </c>
      <c r="B109" s="2" t="s">
        <v>71</v>
      </c>
    </row>
    <row r="110">
      <c r="A110" s="2" t="s">
        <v>68</v>
      </c>
      <c r="B110" s="2" t="s">
        <v>71</v>
      </c>
    </row>
    <row r="111">
      <c r="A111" s="2" t="s">
        <v>68</v>
      </c>
      <c r="B111" s="2" t="s">
        <v>71</v>
      </c>
    </row>
    <row r="112">
      <c r="A112" s="2" t="s">
        <v>68</v>
      </c>
      <c r="B112" s="2" t="s">
        <v>71</v>
      </c>
    </row>
    <row r="113">
      <c r="A113" s="2" t="s">
        <v>68</v>
      </c>
      <c r="B113" s="2" t="s">
        <v>71</v>
      </c>
    </row>
    <row r="114">
      <c r="A114" s="2" t="s">
        <v>68</v>
      </c>
      <c r="B114" s="2" t="s">
        <v>71</v>
      </c>
    </row>
    <row r="115">
      <c r="A115" s="2" t="s">
        <v>68</v>
      </c>
      <c r="B115" s="2" t="s">
        <v>71</v>
      </c>
    </row>
    <row r="116">
      <c r="A116" s="2" t="s">
        <v>68</v>
      </c>
      <c r="B116" s="2" t="s">
        <v>71</v>
      </c>
    </row>
    <row r="117">
      <c r="A117" s="2" t="s">
        <v>68</v>
      </c>
      <c r="B117" s="2" t="s">
        <v>71</v>
      </c>
    </row>
    <row r="118">
      <c r="A118" s="2" t="s">
        <v>68</v>
      </c>
      <c r="B118" s="2" t="s">
        <v>71</v>
      </c>
    </row>
    <row r="119">
      <c r="A119" s="2" t="s">
        <v>68</v>
      </c>
      <c r="B119" s="2" t="s">
        <v>71</v>
      </c>
    </row>
    <row r="120">
      <c r="A120" s="2" t="s">
        <v>68</v>
      </c>
      <c r="B120" s="2" t="s">
        <v>71</v>
      </c>
    </row>
    <row r="121">
      <c r="A121" s="2" t="s">
        <v>68</v>
      </c>
      <c r="B121" s="2" t="s">
        <v>71</v>
      </c>
    </row>
    <row r="122">
      <c r="A122" s="2" t="s">
        <v>68</v>
      </c>
      <c r="B122" s="2" t="s">
        <v>71</v>
      </c>
    </row>
    <row r="123">
      <c r="A123" s="2" t="s">
        <v>68</v>
      </c>
      <c r="B123" s="2" t="s">
        <v>71</v>
      </c>
    </row>
    <row r="124">
      <c r="A124" s="2" t="s">
        <v>68</v>
      </c>
      <c r="B124" s="2" t="s">
        <v>71</v>
      </c>
    </row>
    <row r="125">
      <c r="A125" s="2" t="s">
        <v>68</v>
      </c>
      <c r="B125" s="2" t="s">
        <v>71</v>
      </c>
    </row>
    <row r="126">
      <c r="A126" s="2" t="s">
        <v>68</v>
      </c>
      <c r="B126" s="2" t="s">
        <v>71</v>
      </c>
    </row>
    <row r="127">
      <c r="A127" s="2" t="s">
        <v>68</v>
      </c>
      <c r="B127" s="2" t="s">
        <v>71</v>
      </c>
    </row>
    <row r="128">
      <c r="A128" s="2" t="s">
        <v>68</v>
      </c>
      <c r="B128" s="2" t="s">
        <v>71</v>
      </c>
    </row>
    <row r="129">
      <c r="A129" s="2" t="s">
        <v>68</v>
      </c>
      <c r="B129" s="2" t="s">
        <v>71</v>
      </c>
    </row>
    <row r="130">
      <c r="A130" s="2" t="s">
        <v>68</v>
      </c>
      <c r="B130" s="2" t="s">
        <v>71</v>
      </c>
    </row>
    <row r="131">
      <c r="A131" s="2" t="s">
        <v>68</v>
      </c>
      <c r="B131" s="2" t="s">
        <v>71</v>
      </c>
    </row>
    <row r="132">
      <c r="A132" s="2" t="s">
        <v>68</v>
      </c>
      <c r="B132" s="2" t="s">
        <v>71</v>
      </c>
    </row>
    <row r="133">
      <c r="A133" s="2" t="s">
        <v>68</v>
      </c>
      <c r="B133" s="2" t="s">
        <v>71</v>
      </c>
    </row>
    <row r="134">
      <c r="A134" s="2" t="s">
        <v>68</v>
      </c>
      <c r="B134" s="2" t="s">
        <v>71</v>
      </c>
    </row>
    <row r="135">
      <c r="A135" s="2" t="s">
        <v>68</v>
      </c>
      <c r="B135" s="2" t="s">
        <v>71</v>
      </c>
    </row>
    <row r="136">
      <c r="A136" s="2" t="s">
        <v>68</v>
      </c>
      <c r="B136" s="2" t="s">
        <v>71</v>
      </c>
    </row>
    <row r="137">
      <c r="A137" s="2" t="s">
        <v>68</v>
      </c>
      <c r="B137" s="2" t="s">
        <v>71</v>
      </c>
    </row>
    <row r="138">
      <c r="A138" s="2" t="s">
        <v>68</v>
      </c>
      <c r="B138" s="2" t="s">
        <v>71</v>
      </c>
    </row>
    <row r="139">
      <c r="A139" s="2" t="s">
        <v>68</v>
      </c>
      <c r="B139" s="2" t="s">
        <v>71</v>
      </c>
    </row>
    <row r="140">
      <c r="A140" s="2" t="s">
        <v>68</v>
      </c>
      <c r="B140" s="2" t="s">
        <v>71</v>
      </c>
    </row>
    <row r="141">
      <c r="A141" s="2" t="s">
        <v>68</v>
      </c>
      <c r="B141" s="2" t="s">
        <v>71</v>
      </c>
    </row>
    <row r="142">
      <c r="A142" s="2" t="s">
        <v>68</v>
      </c>
      <c r="B142" s="2" t="s">
        <v>71</v>
      </c>
    </row>
    <row r="143">
      <c r="A143" s="2" t="s">
        <v>68</v>
      </c>
      <c r="B143" s="2" t="s">
        <v>71</v>
      </c>
    </row>
    <row r="144">
      <c r="A144" s="2" t="s">
        <v>68</v>
      </c>
      <c r="B144" s="2" t="s">
        <v>71</v>
      </c>
    </row>
    <row r="145">
      <c r="A145" s="2" t="s">
        <v>68</v>
      </c>
      <c r="B145" s="2" t="s">
        <v>71</v>
      </c>
    </row>
    <row r="146">
      <c r="A146" s="2" t="s">
        <v>68</v>
      </c>
      <c r="B146" s="2" t="s">
        <v>71</v>
      </c>
    </row>
    <row r="147">
      <c r="A147" s="2" t="s">
        <v>68</v>
      </c>
      <c r="B147" s="2" t="s">
        <v>71</v>
      </c>
    </row>
    <row r="148">
      <c r="A148" s="2" t="s">
        <v>68</v>
      </c>
      <c r="B148" s="2" t="s">
        <v>71</v>
      </c>
    </row>
    <row r="149">
      <c r="A149" s="2" t="s">
        <v>68</v>
      </c>
      <c r="B149" s="2" t="s">
        <v>71</v>
      </c>
    </row>
    <row r="150">
      <c r="A150" s="2" t="s">
        <v>68</v>
      </c>
      <c r="B150" s="2" t="s">
        <v>71</v>
      </c>
    </row>
    <row r="151">
      <c r="A151" s="2" t="s">
        <v>68</v>
      </c>
      <c r="B151" s="2" t="s">
        <v>71</v>
      </c>
    </row>
    <row r="152">
      <c r="A152" s="2" t="s">
        <v>68</v>
      </c>
      <c r="B152" s="2" t="s">
        <v>71</v>
      </c>
    </row>
    <row r="153">
      <c r="A153" s="2" t="s">
        <v>68</v>
      </c>
      <c r="B153" s="2" t="s">
        <v>71</v>
      </c>
    </row>
    <row r="154">
      <c r="A154" s="2" t="s">
        <v>68</v>
      </c>
      <c r="B154" s="2" t="s">
        <v>71</v>
      </c>
    </row>
    <row r="155">
      <c r="A155" s="2" t="s">
        <v>68</v>
      </c>
      <c r="B155" s="2" t="s">
        <v>71</v>
      </c>
    </row>
    <row r="156">
      <c r="A156" s="2" t="s">
        <v>68</v>
      </c>
      <c r="B156" s="2" t="s">
        <v>71</v>
      </c>
    </row>
    <row r="157">
      <c r="A157" s="2" t="s">
        <v>68</v>
      </c>
      <c r="B157" s="2" t="s">
        <v>71</v>
      </c>
    </row>
    <row r="158">
      <c r="A158" s="2" t="s">
        <v>68</v>
      </c>
      <c r="B158" s="2" t="s">
        <v>71</v>
      </c>
    </row>
    <row r="159">
      <c r="A159" s="2" t="s">
        <v>68</v>
      </c>
      <c r="B159" s="2" t="s">
        <v>71</v>
      </c>
    </row>
    <row r="160">
      <c r="A160" s="2" t="s">
        <v>68</v>
      </c>
      <c r="B160" s="2" t="s">
        <v>71</v>
      </c>
    </row>
    <row r="161">
      <c r="A161" s="2" t="s">
        <v>68</v>
      </c>
      <c r="B161" s="2" t="s">
        <v>71</v>
      </c>
    </row>
    <row r="162">
      <c r="A162" s="2" t="s">
        <v>68</v>
      </c>
      <c r="B162" s="2" t="s">
        <v>71</v>
      </c>
    </row>
    <row r="163">
      <c r="A163" s="2" t="s">
        <v>68</v>
      </c>
      <c r="B163" s="2" t="s">
        <v>71</v>
      </c>
    </row>
    <row r="164">
      <c r="A164" s="2" t="s">
        <v>68</v>
      </c>
      <c r="B164" s="2" t="s">
        <v>71</v>
      </c>
    </row>
    <row r="165">
      <c r="A165" s="2" t="s">
        <v>68</v>
      </c>
      <c r="B165" s="2" t="s">
        <v>71</v>
      </c>
    </row>
    <row r="166">
      <c r="A166" s="2" t="s">
        <v>68</v>
      </c>
      <c r="B166" s="2" t="s">
        <v>71</v>
      </c>
    </row>
    <row r="167">
      <c r="A167" s="2" t="s">
        <v>68</v>
      </c>
      <c r="B167" s="2" t="s">
        <v>71</v>
      </c>
    </row>
    <row r="168">
      <c r="A168" s="2" t="s">
        <v>68</v>
      </c>
      <c r="B168" s="2" t="s">
        <v>71</v>
      </c>
    </row>
    <row r="169">
      <c r="A169" s="2" t="s">
        <v>68</v>
      </c>
      <c r="B169" s="2" t="s">
        <v>71</v>
      </c>
    </row>
    <row r="170">
      <c r="A170" s="2" t="s">
        <v>68</v>
      </c>
      <c r="B170" s="2" t="s">
        <v>71</v>
      </c>
    </row>
    <row r="171">
      <c r="A171" s="2" t="s">
        <v>68</v>
      </c>
      <c r="B171" s="2" t="s">
        <v>71</v>
      </c>
    </row>
    <row r="172">
      <c r="A172" s="2" t="s">
        <v>68</v>
      </c>
      <c r="B172" s="2" t="s">
        <v>71</v>
      </c>
    </row>
    <row r="173">
      <c r="A173" s="2" t="s">
        <v>68</v>
      </c>
      <c r="B173" s="2" t="s">
        <v>71</v>
      </c>
    </row>
    <row r="174">
      <c r="A174" s="2" t="s">
        <v>68</v>
      </c>
      <c r="B174" s="2" t="s">
        <v>71</v>
      </c>
    </row>
    <row r="175">
      <c r="A175" s="2" t="s">
        <v>68</v>
      </c>
      <c r="B175" s="2" t="s">
        <v>71</v>
      </c>
    </row>
    <row r="176">
      <c r="A176" s="2" t="s">
        <v>68</v>
      </c>
      <c r="B176" s="2" t="s">
        <v>71</v>
      </c>
    </row>
    <row r="177">
      <c r="A177" s="2" t="s">
        <v>68</v>
      </c>
      <c r="B177" s="2" t="s">
        <v>71</v>
      </c>
    </row>
    <row r="178">
      <c r="A178" s="2" t="s">
        <v>68</v>
      </c>
      <c r="B178" s="2" t="s">
        <v>71</v>
      </c>
    </row>
    <row r="179">
      <c r="A179" s="2" t="s">
        <v>68</v>
      </c>
      <c r="B179" s="2" t="s">
        <v>71</v>
      </c>
    </row>
    <row r="180">
      <c r="A180" s="2" t="s">
        <v>68</v>
      </c>
      <c r="B180" s="2" t="s">
        <v>71</v>
      </c>
    </row>
    <row r="181">
      <c r="A181" s="2" t="s">
        <v>68</v>
      </c>
      <c r="B181" s="2" t="s">
        <v>71</v>
      </c>
    </row>
    <row r="182">
      <c r="A182" s="2" t="s">
        <v>68</v>
      </c>
      <c r="B182" s="2" t="s">
        <v>71</v>
      </c>
    </row>
    <row r="183">
      <c r="A183" s="2" t="s">
        <v>68</v>
      </c>
      <c r="B183" s="2" t="s">
        <v>71</v>
      </c>
    </row>
    <row r="184">
      <c r="A184" s="2" t="s">
        <v>68</v>
      </c>
      <c r="B184" s="2" t="s">
        <v>71</v>
      </c>
    </row>
    <row r="185">
      <c r="A185" s="2" t="s">
        <v>68</v>
      </c>
      <c r="B185" s="2" t="s">
        <v>71</v>
      </c>
    </row>
    <row r="186">
      <c r="A186" s="2" t="s">
        <v>68</v>
      </c>
      <c r="B186" s="2" t="s">
        <v>71</v>
      </c>
    </row>
    <row r="187">
      <c r="A187" s="2" t="s">
        <v>68</v>
      </c>
      <c r="B187" s="2" t="s">
        <v>71</v>
      </c>
    </row>
    <row r="188">
      <c r="A188" s="2" t="s">
        <v>68</v>
      </c>
      <c r="B188" s="2" t="s">
        <v>71</v>
      </c>
    </row>
    <row r="189">
      <c r="A189" s="2" t="s">
        <v>68</v>
      </c>
      <c r="B189" s="2" t="s">
        <v>71</v>
      </c>
    </row>
    <row r="190">
      <c r="A190" s="2" t="s">
        <v>68</v>
      </c>
      <c r="B190" s="2" t="s">
        <v>71</v>
      </c>
    </row>
    <row r="191">
      <c r="A191" s="2" t="s">
        <v>68</v>
      </c>
      <c r="B191" s="2" t="s">
        <v>71</v>
      </c>
    </row>
    <row r="192">
      <c r="A192" s="2" t="s">
        <v>68</v>
      </c>
      <c r="B192" s="2" t="s">
        <v>71</v>
      </c>
    </row>
    <row r="193">
      <c r="A193" s="2" t="s">
        <v>68</v>
      </c>
      <c r="B193" s="2" t="s">
        <v>71</v>
      </c>
    </row>
    <row r="194">
      <c r="A194" s="2" t="s">
        <v>68</v>
      </c>
      <c r="B194" s="2" t="s">
        <v>71</v>
      </c>
    </row>
    <row r="195">
      <c r="A195" s="2" t="s">
        <v>68</v>
      </c>
      <c r="B195" s="2" t="s">
        <v>71</v>
      </c>
    </row>
    <row r="196">
      <c r="A196" s="2" t="s">
        <v>68</v>
      </c>
      <c r="B196" s="2" t="s">
        <v>71</v>
      </c>
    </row>
    <row r="197">
      <c r="A197" s="2" t="s">
        <v>68</v>
      </c>
      <c r="B197" s="2" t="s">
        <v>71</v>
      </c>
    </row>
    <row r="198">
      <c r="A198" s="2" t="s">
        <v>68</v>
      </c>
      <c r="B198" s="2" t="s">
        <v>71</v>
      </c>
    </row>
    <row r="199">
      <c r="A199" s="2" t="s">
        <v>68</v>
      </c>
      <c r="B199" s="2" t="s">
        <v>71</v>
      </c>
    </row>
    <row r="200">
      <c r="A200" s="2" t="s">
        <v>68</v>
      </c>
      <c r="B200" s="2" t="s">
        <v>71</v>
      </c>
    </row>
    <row r="201">
      <c r="A201" s="2" t="s">
        <v>68</v>
      </c>
      <c r="B201" s="2" t="s">
        <v>71</v>
      </c>
    </row>
    <row r="202">
      <c r="A202" s="2" t="s">
        <v>68</v>
      </c>
      <c r="B202" s="2" t="s">
        <v>71</v>
      </c>
    </row>
    <row r="203">
      <c r="A203" s="2" t="s">
        <v>68</v>
      </c>
      <c r="B203" s="2" t="s">
        <v>71</v>
      </c>
    </row>
    <row r="204">
      <c r="A204" s="2" t="s">
        <v>68</v>
      </c>
      <c r="B204" s="2" t="s">
        <v>71</v>
      </c>
    </row>
    <row r="205">
      <c r="A205" s="2" t="s">
        <v>68</v>
      </c>
      <c r="B205" s="2" t="s">
        <v>71</v>
      </c>
    </row>
    <row r="206">
      <c r="A206" s="2" t="s">
        <v>68</v>
      </c>
      <c r="B206" s="2" t="s">
        <v>71</v>
      </c>
    </row>
    <row r="207">
      <c r="A207" s="2" t="s">
        <v>68</v>
      </c>
      <c r="B207" s="2" t="s">
        <v>71</v>
      </c>
    </row>
    <row r="208">
      <c r="A208" s="2" t="s">
        <v>68</v>
      </c>
      <c r="B208" s="2" t="s">
        <v>71</v>
      </c>
    </row>
    <row r="209">
      <c r="A209" s="2" t="s">
        <v>68</v>
      </c>
      <c r="B209" s="2" t="s">
        <v>71</v>
      </c>
    </row>
    <row r="210">
      <c r="A210" s="2" t="s">
        <v>68</v>
      </c>
      <c r="B210" s="2" t="s">
        <v>71</v>
      </c>
    </row>
    <row r="211">
      <c r="A211" s="2" t="s">
        <v>68</v>
      </c>
      <c r="B211" s="2" t="s">
        <v>71</v>
      </c>
    </row>
    <row r="212">
      <c r="A212" s="2" t="s">
        <v>68</v>
      </c>
      <c r="B212" s="2" t="s">
        <v>71</v>
      </c>
    </row>
    <row r="213">
      <c r="A213" s="2" t="s">
        <v>68</v>
      </c>
      <c r="B213" s="2" t="s">
        <v>71</v>
      </c>
    </row>
    <row r="214">
      <c r="A214" s="2" t="s">
        <v>68</v>
      </c>
      <c r="B214" s="2" t="s">
        <v>71</v>
      </c>
    </row>
    <row r="215">
      <c r="A215" s="2" t="s">
        <v>68</v>
      </c>
      <c r="B215" s="2" t="s">
        <v>71</v>
      </c>
    </row>
    <row r="216">
      <c r="A216" s="2" t="s">
        <v>68</v>
      </c>
      <c r="B216" s="2" t="s">
        <v>71</v>
      </c>
    </row>
    <row r="217">
      <c r="A217" s="2" t="s">
        <v>68</v>
      </c>
      <c r="B217" s="2" t="s">
        <v>71</v>
      </c>
    </row>
    <row r="218">
      <c r="A218" s="2" t="s">
        <v>68</v>
      </c>
      <c r="B218" s="2" t="s">
        <v>71</v>
      </c>
    </row>
    <row r="219">
      <c r="A219" s="2" t="s">
        <v>68</v>
      </c>
      <c r="B219" s="2" t="s">
        <v>71</v>
      </c>
    </row>
    <row r="220">
      <c r="A220" s="2" t="s">
        <v>68</v>
      </c>
      <c r="B220" s="2" t="s">
        <v>71</v>
      </c>
    </row>
    <row r="221">
      <c r="A221" s="2" t="s">
        <v>68</v>
      </c>
      <c r="B221" s="2" t="s">
        <v>71</v>
      </c>
    </row>
    <row r="222">
      <c r="A222" s="2" t="s">
        <v>68</v>
      </c>
      <c r="B222" s="2" t="s">
        <v>71</v>
      </c>
    </row>
    <row r="223">
      <c r="A223" s="2" t="s">
        <v>68</v>
      </c>
      <c r="B223" s="2" t="s">
        <v>71</v>
      </c>
    </row>
    <row r="224">
      <c r="A224" s="2" t="s">
        <v>68</v>
      </c>
      <c r="B224" s="2" t="s">
        <v>71</v>
      </c>
    </row>
    <row r="225">
      <c r="A225" s="2" t="s">
        <v>68</v>
      </c>
      <c r="B225" s="2" t="s">
        <v>71</v>
      </c>
    </row>
    <row r="226">
      <c r="A226" s="2" t="s">
        <v>68</v>
      </c>
      <c r="B226" s="2" t="s">
        <v>71</v>
      </c>
    </row>
    <row r="227">
      <c r="A227" s="2" t="s">
        <v>68</v>
      </c>
      <c r="B227" s="2" t="s">
        <v>71</v>
      </c>
    </row>
    <row r="228">
      <c r="A228" s="2" t="s">
        <v>68</v>
      </c>
      <c r="B228" s="2" t="s">
        <v>71</v>
      </c>
    </row>
    <row r="229">
      <c r="A229" s="2" t="s">
        <v>68</v>
      </c>
      <c r="B229" s="2" t="s">
        <v>71</v>
      </c>
    </row>
    <row r="230">
      <c r="A230" s="2" t="s">
        <v>68</v>
      </c>
      <c r="B230" s="2" t="s">
        <v>71</v>
      </c>
    </row>
    <row r="231">
      <c r="A231" s="2" t="s">
        <v>68</v>
      </c>
      <c r="B231" s="2" t="s">
        <v>71</v>
      </c>
    </row>
    <row r="232">
      <c r="A232" s="2" t="s">
        <v>68</v>
      </c>
      <c r="B232" s="2" t="s">
        <v>71</v>
      </c>
    </row>
    <row r="233">
      <c r="A233" s="2" t="s">
        <v>68</v>
      </c>
      <c r="B233" s="2" t="s">
        <v>71</v>
      </c>
    </row>
    <row r="234">
      <c r="A234" s="2" t="s">
        <v>68</v>
      </c>
      <c r="B234" s="2" t="s">
        <v>71</v>
      </c>
    </row>
    <row r="235">
      <c r="A235" s="2" t="s">
        <v>68</v>
      </c>
      <c r="B235" s="2" t="s">
        <v>71</v>
      </c>
    </row>
    <row r="236">
      <c r="A236" s="2" t="s">
        <v>68</v>
      </c>
      <c r="B236" s="2" t="s">
        <v>71</v>
      </c>
    </row>
    <row r="237">
      <c r="A237" s="2" t="s">
        <v>68</v>
      </c>
      <c r="B237" s="2" t="s">
        <v>71</v>
      </c>
    </row>
    <row r="238">
      <c r="A238" s="2" t="s">
        <v>68</v>
      </c>
      <c r="B238" s="2" t="s">
        <v>71</v>
      </c>
    </row>
    <row r="239">
      <c r="A239" s="2" t="s">
        <v>68</v>
      </c>
      <c r="B239" s="2" t="s">
        <v>71</v>
      </c>
    </row>
    <row r="240">
      <c r="A240" s="2" t="s">
        <v>68</v>
      </c>
      <c r="B240" s="2" t="s">
        <v>71</v>
      </c>
    </row>
    <row r="241">
      <c r="A241" s="2" t="s">
        <v>68</v>
      </c>
      <c r="B241" s="2" t="s">
        <v>71</v>
      </c>
    </row>
    <row r="242">
      <c r="A242" s="2" t="s">
        <v>68</v>
      </c>
      <c r="B242" s="2" t="s">
        <v>71</v>
      </c>
    </row>
    <row r="243">
      <c r="A243" s="2" t="s">
        <v>68</v>
      </c>
      <c r="B243" s="2" t="s">
        <v>71</v>
      </c>
    </row>
    <row r="244">
      <c r="A244" s="2" t="s">
        <v>68</v>
      </c>
      <c r="B244" s="2" t="s">
        <v>71</v>
      </c>
    </row>
    <row r="245">
      <c r="A245" s="2" t="s">
        <v>68</v>
      </c>
      <c r="B245" s="2" t="s">
        <v>71</v>
      </c>
    </row>
    <row r="246">
      <c r="A246" s="2" t="s">
        <v>68</v>
      </c>
      <c r="B246" s="2" t="s">
        <v>71</v>
      </c>
    </row>
    <row r="247">
      <c r="A247" s="2" t="s">
        <v>68</v>
      </c>
      <c r="B247" s="2" t="s">
        <v>71</v>
      </c>
    </row>
    <row r="248">
      <c r="A248" s="2" t="s">
        <v>68</v>
      </c>
      <c r="B248" s="2" t="s">
        <v>71</v>
      </c>
    </row>
    <row r="249">
      <c r="A249" s="2" t="s">
        <v>68</v>
      </c>
      <c r="B249" s="2" t="s">
        <v>71</v>
      </c>
    </row>
    <row r="250">
      <c r="A250" s="2" t="s">
        <v>68</v>
      </c>
      <c r="B250" s="2" t="s">
        <v>71</v>
      </c>
    </row>
    <row r="251">
      <c r="A251" s="2" t="s">
        <v>68</v>
      </c>
      <c r="B251" s="2" t="s">
        <v>71</v>
      </c>
    </row>
    <row r="252">
      <c r="A252" s="2" t="s">
        <v>68</v>
      </c>
      <c r="B252" s="2" t="s">
        <v>71</v>
      </c>
    </row>
    <row r="253">
      <c r="A253" s="2" t="s">
        <v>68</v>
      </c>
      <c r="B253" s="2" t="s">
        <v>71</v>
      </c>
    </row>
    <row r="254">
      <c r="A254" s="2" t="s">
        <v>68</v>
      </c>
      <c r="B254" s="2" t="s">
        <v>71</v>
      </c>
    </row>
    <row r="255">
      <c r="A255" s="2" t="s">
        <v>68</v>
      </c>
      <c r="B255" s="2" t="s">
        <v>71</v>
      </c>
    </row>
    <row r="256">
      <c r="A256" s="2" t="s">
        <v>68</v>
      </c>
      <c r="B256" s="2" t="s">
        <v>71</v>
      </c>
    </row>
    <row r="257">
      <c r="A257" s="2" t="s">
        <v>68</v>
      </c>
      <c r="B257" s="2" t="s">
        <v>71</v>
      </c>
    </row>
    <row r="258">
      <c r="A258" s="2" t="s">
        <v>68</v>
      </c>
      <c r="B258" s="2" t="s">
        <v>71</v>
      </c>
    </row>
    <row r="259">
      <c r="A259" s="2" t="s">
        <v>68</v>
      </c>
      <c r="B259" s="2" t="s">
        <v>71</v>
      </c>
    </row>
    <row r="260">
      <c r="A260" s="2" t="s">
        <v>68</v>
      </c>
      <c r="B260" s="2" t="s">
        <v>71</v>
      </c>
    </row>
    <row r="261">
      <c r="A261" s="2" t="s">
        <v>68</v>
      </c>
      <c r="B261" s="2" t="s">
        <v>71</v>
      </c>
    </row>
    <row r="262">
      <c r="A262" s="2" t="s">
        <v>68</v>
      </c>
      <c r="B262" s="2" t="s">
        <v>71</v>
      </c>
    </row>
    <row r="263">
      <c r="A263" s="2" t="s">
        <v>68</v>
      </c>
      <c r="B263" s="2" t="s">
        <v>71</v>
      </c>
    </row>
    <row r="264">
      <c r="A264" s="2" t="s">
        <v>68</v>
      </c>
      <c r="B264" s="2" t="s">
        <v>71</v>
      </c>
    </row>
    <row r="265">
      <c r="A265" s="2" t="s">
        <v>68</v>
      </c>
      <c r="B265" s="2" t="s">
        <v>71</v>
      </c>
    </row>
    <row r="266">
      <c r="A266" s="2" t="s">
        <v>68</v>
      </c>
      <c r="B266" s="2" t="s">
        <v>71</v>
      </c>
    </row>
    <row r="267">
      <c r="A267" s="2" t="s">
        <v>68</v>
      </c>
      <c r="B267" s="2" t="s">
        <v>71</v>
      </c>
    </row>
    <row r="268">
      <c r="A268" s="2" t="s">
        <v>68</v>
      </c>
      <c r="B268" s="2" t="s">
        <v>71</v>
      </c>
    </row>
    <row r="269">
      <c r="A269" s="2" t="s">
        <v>68</v>
      </c>
      <c r="B269" s="2" t="s">
        <v>71</v>
      </c>
    </row>
    <row r="270">
      <c r="A270" s="2" t="s">
        <v>68</v>
      </c>
      <c r="B270" s="2" t="s">
        <v>71</v>
      </c>
    </row>
    <row r="271">
      <c r="A271" s="2" t="s">
        <v>68</v>
      </c>
      <c r="B271" s="2" t="s">
        <v>71</v>
      </c>
    </row>
    <row r="272">
      <c r="A272" s="2" t="s">
        <v>68</v>
      </c>
      <c r="B272" s="2" t="s">
        <v>71</v>
      </c>
    </row>
    <row r="273">
      <c r="A273" s="2" t="s">
        <v>68</v>
      </c>
      <c r="B273" s="2" t="s">
        <v>71</v>
      </c>
    </row>
    <row r="274">
      <c r="A274" s="2" t="s">
        <v>68</v>
      </c>
      <c r="B274" s="2" t="s">
        <v>71</v>
      </c>
    </row>
    <row r="275">
      <c r="A275" s="2" t="s">
        <v>68</v>
      </c>
      <c r="B275" s="2" t="s">
        <v>71</v>
      </c>
    </row>
    <row r="276">
      <c r="A276" s="2" t="s">
        <v>68</v>
      </c>
      <c r="B276" s="2" t="s">
        <v>71</v>
      </c>
    </row>
    <row r="277">
      <c r="A277" s="2" t="s">
        <v>68</v>
      </c>
      <c r="B277" s="2" t="s">
        <v>71</v>
      </c>
    </row>
    <row r="278">
      <c r="A278" s="2" t="s">
        <v>68</v>
      </c>
      <c r="B278" s="2" t="s">
        <v>71</v>
      </c>
    </row>
    <row r="279">
      <c r="A279" s="2" t="s">
        <v>68</v>
      </c>
      <c r="B279" s="2" t="s">
        <v>71</v>
      </c>
    </row>
    <row r="280">
      <c r="A280" s="2" t="s">
        <v>68</v>
      </c>
      <c r="B280" s="2" t="s">
        <v>71</v>
      </c>
    </row>
    <row r="281">
      <c r="A281" s="2" t="s">
        <v>68</v>
      </c>
      <c r="B281" s="2" t="s">
        <v>71</v>
      </c>
    </row>
    <row r="282">
      <c r="A282" s="2" t="s">
        <v>68</v>
      </c>
      <c r="B282" s="2" t="s">
        <v>71</v>
      </c>
    </row>
    <row r="283">
      <c r="A283" s="2" t="s">
        <v>68</v>
      </c>
      <c r="B283" s="2" t="s">
        <v>71</v>
      </c>
    </row>
    <row r="284">
      <c r="A284" s="2" t="s">
        <v>68</v>
      </c>
      <c r="B284" s="2" t="s">
        <v>71</v>
      </c>
    </row>
    <row r="285">
      <c r="A285" s="2" t="s">
        <v>68</v>
      </c>
      <c r="B285" s="2" t="s">
        <v>71</v>
      </c>
    </row>
    <row r="286">
      <c r="A286" s="2" t="s">
        <v>68</v>
      </c>
      <c r="B286" s="2" t="s">
        <v>71</v>
      </c>
    </row>
    <row r="287">
      <c r="A287" s="2" t="s">
        <v>68</v>
      </c>
      <c r="B287" s="2" t="s">
        <v>71</v>
      </c>
    </row>
    <row r="288">
      <c r="A288" s="2" t="s">
        <v>68</v>
      </c>
      <c r="B288" s="2" t="s">
        <v>71</v>
      </c>
    </row>
    <row r="289">
      <c r="A289" s="2" t="s">
        <v>68</v>
      </c>
      <c r="B289" s="2" t="s">
        <v>71</v>
      </c>
    </row>
    <row r="290">
      <c r="A290" s="2" t="s">
        <v>68</v>
      </c>
      <c r="B290" s="2" t="s">
        <v>71</v>
      </c>
    </row>
    <row r="291">
      <c r="A291" s="2" t="s">
        <v>68</v>
      </c>
      <c r="B291" s="2" t="s">
        <v>71</v>
      </c>
    </row>
    <row r="292">
      <c r="A292" s="2" t="s">
        <v>68</v>
      </c>
      <c r="B292" s="2" t="s">
        <v>71</v>
      </c>
    </row>
    <row r="293">
      <c r="A293" s="2" t="s">
        <v>68</v>
      </c>
      <c r="B293" s="2" t="s">
        <v>71</v>
      </c>
    </row>
    <row r="294">
      <c r="A294" s="2" t="s">
        <v>68</v>
      </c>
      <c r="B294" s="2" t="s">
        <v>71</v>
      </c>
    </row>
    <row r="295">
      <c r="A295" s="2" t="s">
        <v>68</v>
      </c>
      <c r="B295" s="2" t="s">
        <v>71</v>
      </c>
    </row>
    <row r="296">
      <c r="A296" s="2" t="s">
        <v>68</v>
      </c>
      <c r="B296" s="2" t="s">
        <v>71</v>
      </c>
    </row>
    <row r="297">
      <c r="A297" s="2" t="s">
        <v>68</v>
      </c>
      <c r="B297" s="2" t="s">
        <v>71</v>
      </c>
    </row>
    <row r="298">
      <c r="A298" s="2" t="s">
        <v>68</v>
      </c>
      <c r="B298" s="2" t="s">
        <v>71</v>
      </c>
    </row>
    <row r="299">
      <c r="A299" s="2" t="s">
        <v>68</v>
      </c>
      <c r="B299" s="2" t="s">
        <v>71</v>
      </c>
    </row>
    <row r="300">
      <c r="A300" s="2" t="s">
        <v>68</v>
      </c>
      <c r="B300" s="2" t="s">
        <v>71</v>
      </c>
    </row>
    <row r="301">
      <c r="A301" s="2" t="s">
        <v>68</v>
      </c>
      <c r="B301" s="2" t="s">
        <v>71</v>
      </c>
    </row>
    <row r="302">
      <c r="A302" s="2" t="s">
        <v>68</v>
      </c>
      <c r="B302" s="2" t="s">
        <v>71</v>
      </c>
    </row>
    <row r="303">
      <c r="A303" s="2" t="s">
        <v>68</v>
      </c>
      <c r="B303" s="2" t="s">
        <v>71</v>
      </c>
    </row>
    <row r="304">
      <c r="A304" s="2" t="s">
        <v>68</v>
      </c>
      <c r="B304" s="2" t="s">
        <v>71</v>
      </c>
    </row>
    <row r="305">
      <c r="A305" s="2" t="s">
        <v>68</v>
      </c>
      <c r="B305" s="2" t="s">
        <v>71</v>
      </c>
    </row>
    <row r="306">
      <c r="A306" s="2" t="s">
        <v>68</v>
      </c>
      <c r="B306" s="2" t="s">
        <v>71</v>
      </c>
    </row>
    <row r="307">
      <c r="A307" s="2" t="s">
        <v>68</v>
      </c>
      <c r="B307" s="2" t="s">
        <v>71</v>
      </c>
    </row>
    <row r="308">
      <c r="A308" s="2" t="s">
        <v>68</v>
      </c>
      <c r="B308" s="2" t="s">
        <v>71</v>
      </c>
    </row>
    <row r="309">
      <c r="A309" s="2" t="s">
        <v>68</v>
      </c>
      <c r="B309" s="2" t="s">
        <v>71</v>
      </c>
    </row>
    <row r="310">
      <c r="A310" s="2" t="s">
        <v>68</v>
      </c>
      <c r="B310" s="2" t="s">
        <v>71</v>
      </c>
    </row>
    <row r="311">
      <c r="A311" s="2" t="s">
        <v>68</v>
      </c>
      <c r="B311" s="2" t="s">
        <v>71</v>
      </c>
    </row>
    <row r="312">
      <c r="A312" s="2" t="s">
        <v>68</v>
      </c>
      <c r="B312" s="2" t="s">
        <v>71</v>
      </c>
    </row>
    <row r="313">
      <c r="A313" s="2" t="s">
        <v>68</v>
      </c>
      <c r="B313" s="2" t="s">
        <v>71</v>
      </c>
    </row>
    <row r="314">
      <c r="A314" s="2" t="s">
        <v>68</v>
      </c>
      <c r="B314" s="2" t="s">
        <v>71</v>
      </c>
    </row>
    <row r="315">
      <c r="A315" s="2" t="s">
        <v>68</v>
      </c>
      <c r="B315" s="2" t="s">
        <v>71</v>
      </c>
    </row>
    <row r="316">
      <c r="A316" s="2" t="s">
        <v>68</v>
      </c>
      <c r="B316" s="2" t="s">
        <v>71</v>
      </c>
    </row>
    <row r="317">
      <c r="A317" s="2" t="s">
        <v>68</v>
      </c>
      <c r="B317" s="2" t="s">
        <v>71</v>
      </c>
    </row>
    <row r="318">
      <c r="A318" s="2" t="s">
        <v>68</v>
      </c>
      <c r="B318" s="2" t="s">
        <v>71</v>
      </c>
    </row>
    <row r="319">
      <c r="A319" s="2" t="s">
        <v>68</v>
      </c>
      <c r="B319" s="2" t="s">
        <v>71</v>
      </c>
    </row>
    <row r="320">
      <c r="A320" s="2" t="s">
        <v>68</v>
      </c>
      <c r="B320" s="2" t="s">
        <v>71</v>
      </c>
    </row>
    <row r="321">
      <c r="A321" s="2" t="s">
        <v>68</v>
      </c>
      <c r="B321" s="2" t="s">
        <v>71</v>
      </c>
    </row>
    <row r="322">
      <c r="A322" s="2" t="s">
        <v>68</v>
      </c>
      <c r="B322" s="2" t="s">
        <v>71</v>
      </c>
    </row>
    <row r="323">
      <c r="A323" s="2" t="s">
        <v>68</v>
      </c>
      <c r="B323" s="2" t="s">
        <v>71</v>
      </c>
    </row>
    <row r="324">
      <c r="A324" s="2" t="s">
        <v>68</v>
      </c>
      <c r="B324" s="2" t="s">
        <v>71</v>
      </c>
    </row>
    <row r="325">
      <c r="A325" s="2" t="s">
        <v>68</v>
      </c>
      <c r="B325" s="2" t="s">
        <v>71</v>
      </c>
    </row>
    <row r="326">
      <c r="A326" s="2" t="s">
        <v>68</v>
      </c>
      <c r="B326" s="2" t="s">
        <v>71</v>
      </c>
    </row>
    <row r="327">
      <c r="A327" s="2" t="s">
        <v>68</v>
      </c>
      <c r="B327" s="2" t="s">
        <v>71</v>
      </c>
    </row>
    <row r="328">
      <c r="A328" s="2" t="s">
        <v>68</v>
      </c>
      <c r="B328" s="2" t="s">
        <v>71</v>
      </c>
    </row>
    <row r="329">
      <c r="A329" s="2" t="s">
        <v>68</v>
      </c>
      <c r="B329" s="2" t="s">
        <v>71</v>
      </c>
    </row>
    <row r="330">
      <c r="A330" s="2" t="s">
        <v>68</v>
      </c>
      <c r="B330" s="2" t="s">
        <v>71</v>
      </c>
    </row>
    <row r="331">
      <c r="A331" s="2" t="s">
        <v>68</v>
      </c>
      <c r="B331" s="2" t="s">
        <v>71</v>
      </c>
    </row>
    <row r="332">
      <c r="A332" s="2" t="s">
        <v>68</v>
      </c>
      <c r="B332" s="2" t="s">
        <v>71</v>
      </c>
    </row>
    <row r="333">
      <c r="A333" s="2" t="s">
        <v>68</v>
      </c>
      <c r="B333" s="2" t="s">
        <v>71</v>
      </c>
    </row>
    <row r="334">
      <c r="A334" s="2" t="s">
        <v>68</v>
      </c>
      <c r="B334" s="2" t="s">
        <v>71</v>
      </c>
    </row>
    <row r="335">
      <c r="A335" s="2" t="s">
        <v>68</v>
      </c>
      <c r="B335" s="2" t="s">
        <v>71</v>
      </c>
    </row>
    <row r="336">
      <c r="A336" s="2" t="s">
        <v>68</v>
      </c>
      <c r="B336" s="2" t="s">
        <v>71</v>
      </c>
    </row>
    <row r="337">
      <c r="A337" s="2" t="s">
        <v>68</v>
      </c>
      <c r="B337" s="2" t="s">
        <v>71</v>
      </c>
    </row>
    <row r="338">
      <c r="A338" s="2" t="s">
        <v>68</v>
      </c>
      <c r="B338" s="2" t="s">
        <v>71</v>
      </c>
    </row>
    <row r="339">
      <c r="A339" s="2" t="s">
        <v>68</v>
      </c>
      <c r="B339" s="2" t="s">
        <v>71</v>
      </c>
    </row>
    <row r="340">
      <c r="A340" s="2" t="s">
        <v>68</v>
      </c>
      <c r="B340" s="2" t="s">
        <v>71</v>
      </c>
    </row>
    <row r="341">
      <c r="A341" s="2" t="s">
        <v>68</v>
      </c>
      <c r="B341" s="2" t="s">
        <v>71</v>
      </c>
    </row>
    <row r="342">
      <c r="A342" s="2" t="s">
        <v>68</v>
      </c>
      <c r="B342" s="2" t="s">
        <v>71</v>
      </c>
    </row>
    <row r="343">
      <c r="A343" s="2" t="s">
        <v>68</v>
      </c>
      <c r="B343" s="2" t="s">
        <v>71</v>
      </c>
    </row>
    <row r="344">
      <c r="A344" s="2" t="s">
        <v>68</v>
      </c>
      <c r="B344" s="2" t="s">
        <v>71</v>
      </c>
    </row>
    <row r="345">
      <c r="A345" s="2" t="s">
        <v>68</v>
      </c>
      <c r="B345" s="2" t="s">
        <v>71</v>
      </c>
    </row>
    <row r="346">
      <c r="A346" s="2" t="s">
        <v>68</v>
      </c>
      <c r="B346" s="2" t="s">
        <v>71</v>
      </c>
    </row>
    <row r="347">
      <c r="A347" s="2" t="s">
        <v>68</v>
      </c>
      <c r="B347" s="2" t="s">
        <v>71</v>
      </c>
    </row>
    <row r="348">
      <c r="A348" s="2" t="s">
        <v>68</v>
      </c>
      <c r="B348" s="2" t="s">
        <v>71</v>
      </c>
    </row>
    <row r="349">
      <c r="A349" s="2" t="s">
        <v>68</v>
      </c>
      <c r="B349" s="2" t="s">
        <v>71</v>
      </c>
    </row>
    <row r="350">
      <c r="A350" s="2" t="s">
        <v>68</v>
      </c>
      <c r="B350" s="2" t="s">
        <v>71</v>
      </c>
    </row>
    <row r="351">
      <c r="A351" s="2" t="s">
        <v>68</v>
      </c>
      <c r="B351" s="2" t="s">
        <v>71</v>
      </c>
    </row>
    <row r="352">
      <c r="A352" s="2" t="s">
        <v>68</v>
      </c>
      <c r="B352" s="2" t="s">
        <v>71</v>
      </c>
    </row>
    <row r="353">
      <c r="A353" s="2" t="s">
        <v>68</v>
      </c>
      <c r="B353" s="2" t="s">
        <v>71</v>
      </c>
    </row>
    <row r="354">
      <c r="A354" s="2" t="s">
        <v>68</v>
      </c>
      <c r="B354" s="2" t="s">
        <v>71</v>
      </c>
    </row>
    <row r="355">
      <c r="A355" s="2" t="s">
        <v>68</v>
      </c>
      <c r="B355" s="2" t="s">
        <v>71</v>
      </c>
    </row>
    <row r="356">
      <c r="A356" s="2" t="s">
        <v>68</v>
      </c>
      <c r="B356" s="2" t="s">
        <v>71</v>
      </c>
    </row>
    <row r="357">
      <c r="A357" s="2" t="s">
        <v>68</v>
      </c>
      <c r="B357" s="2" t="s">
        <v>71</v>
      </c>
    </row>
    <row r="358">
      <c r="A358" s="2" t="s">
        <v>68</v>
      </c>
      <c r="B358" s="2" t="s">
        <v>71</v>
      </c>
    </row>
    <row r="359">
      <c r="A359" s="2" t="s">
        <v>68</v>
      </c>
      <c r="B359" s="2" t="s">
        <v>71</v>
      </c>
    </row>
    <row r="360">
      <c r="A360" s="2" t="s">
        <v>68</v>
      </c>
      <c r="B360" s="2" t="s">
        <v>71</v>
      </c>
    </row>
    <row r="361">
      <c r="A361" s="2" t="s">
        <v>68</v>
      </c>
      <c r="B361" s="2" t="s">
        <v>71</v>
      </c>
    </row>
    <row r="362">
      <c r="A362" s="2" t="s">
        <v>68</v>
      </c>
      <c r="B362" s="2" t="s">
        <v>71</v>
      </c>
    </row>
    <row r="363">
      <c r="A363" s="2" t="s">
        <v>68</v>
      </c>
      <c r="B363" s="2" t="s">
        <v>71</v>
      </c>
    </row>
    <row r="364">
      <c r="A364" s="2" t="s">
        <v>68</v>
      </c>
      <c r="B364" s="2" t="s">
        <v>71</v>
      </c>
    </row>
    <row r="365">
      <c r="A365" s="2" t="s">
        <v>68</v>
      </c>
      <c r="B365" s="2" t="s">
        <v>71</v>
      </c>
    </row>
    <row r="366">
      <c r="A366" s="2" t="s">
        <v>68</v>
      </c>
      <c r="B366" s="2" t="s">
        <v>71</v>
      </c>
    </row>
    <row r="367">
      <c r="A367" s="2" t="s">
        <v>68</v>
      </c>
      <c r="B367" s="2" t="s">
        <v>71</v>
      </c>
    </row>
    <row r="368">
      <c r="A368" s="2" t="s">
        <v>68</v>
      </c>
      <c r="B368" s="2" t="s">
        <v>71</v>
      </c>
    </row>
    <row r="369">
      <c r="A369" s="2" t="s">
        <v>68</v>
      </c>
      <c r="B369" s="2" t="s">
        <v>71</v>
      </c>
    </row>
    <row r="370">
      <c r="A370" s="2" t="s">
        <v>68</v>
      </c>
      <c r="B370" s="2" t="s">
        <v>71</v>
      </c>
    </row>
    <row r="371">
      <c r="A371" s="2" t="s">
        <v>68</v>
      </c>
      <c r="B371" s="2" t="s">
        <v>71</v>
      </c>
    </row>
    <row r="372">
      <c r="A372" s="2" t="s">
        <v>68</v>
      </c>
      <c r="B372" s="2" t="s">
        <v>71</v>
      </c>
    </row>
    <row r="373">
      <c r="A373" s="2" t="s">
        <v>68</v>
      </c>
      <c r="B373" s="2" t="s">
        <v>71</v>
      </c>
    </row>
    <row r="374">
      <c r="A374" s="2" t="s">
        <v>68</v>
      </c>
      <c r="B374" s="2" t="s">
        <v>71</v>
      </c>
    </row>
    <row r="375">
      <c r="A375" s="2" t="s">
        <v>68</v>
      </c>
      <c r="B375" s="2" t="s">
        <v>71</v>
      </c>
    </row>
    <row r="376">
      <c r="A376" s="2" t="s">
        <v>68</v>
      </c>
      <c r="B376" s="2" t="s">
        <v>71</v>
      </c>
    </row>
    <row r="377">
      <c r="A377" s="2" t="s">
        <v>68</v>
      </c>
      <c r="B377" s="2" t="s">
        <v>71</v>
      </c>
    </row>
    <row r="378">
      <c r="A378" s="2" t="s">
        <v>68</v>
      </c>
      <c r="B378" s="2" t="s">
        <v>71</v>
      </c>
    </row>
    <row r="379">
      <c r="A379" s="2" t="s">
        <v>68</v>
      </c>
      <c r="B379" s="2" t="s">
        <v>71</v>
      </c>
    </row>
    <row r="380">
      <c r="A380" s="2" t="s">
        <v>68</v>
      </c>
      <c r="B380" s="2" t="s">
        <v>71</v>
      </c>
    </row>
    <row r="381">
      <c r="A381" s="2" t="s">
        <v>68</v>
      </c>
      <c r="B381" s="2" t="s">
        <v>71</v>
      </c>
    </row>
    <row r="382">
      <c r="A382" s="2" t="s">
        <v>68</v>
      </c>
      <c r="B382" s="2" t="s">
        <v>71</v>
      </c>
    </row>
    <row r="383">
      <c r="A383" s="2" t="s">
        <v>68</v>
      </c>
      <c r="B383" s="2" t="s">
        <v>71</v>
      </c>
    </row>
    <row r="384">
      <c r="A384" s="2" t="s">
        <v>68</v>
      </c>
      <c r="B384" s="2" t="s">
        <v>71</v>
      </c>
    </row>
    <row r="385">
      <c r="A385" s="2" t="s">
        <v>68</v>
      </c>
      <c r="B385" s="2" t="s">
        <v>71</v>
      </c>
    </row>
    <row r="386">
      <c r="A386" s="2" t="s">
        <v>68</v>
      </c>
      <c r="B386" s="2" t="s">
        <v>71</v>
      </c>
    </row>
    <row r="387">
      <c r="A387" s="2" t="s">
        <v>68</v>
      </c>
      <c r="B387" s="2" t="s">
        <v>71</v>
      </c>
    </row>
    <row r="388">
      <c r="A388" s="2" t="s">
        <v>68</v>
      </c>
      <c r="B388" s="2" t="s">
        <v>71</v>
      </c>
    </row>
    <row r="389">
      <c r="A389" s="2" t="s">
        <v>68</v>
      </c>
      <c r="B389" s="2" t="s">
        <v>71</v>
      </c>
    </row>
    <row r="390">
      <c r="A390" s="2" t="s">
        <v>68</v>
      </c>
      <c r="B390" s="2" t="s">
        <v>71</v>
      </c>
    </row>
    <row r="391">
      <c r="A391" s="2" t="s">
        <v>68</v>
      </c>
      <c r="B391" s="2" t="s">
        <v>71</v>
      </c>
    </row>
    <row r="392">
      <c r="A392" s="2" t="s">
        <v>68</v>
      </c>
      <c r="B392" s="2" t="s">
        <v>71</v>
      </c>
    </row>
    <row r="393">
      <c r="A393" s="2" t="s">
        <v>68</v>
      </c>
      <c r="B393" s="2" t="s">
        <v>71</v>
      </c>
    </row>
    <row r="394">
      <c r="A394" s="2" t="s">
        <v>68</v>
      </c>
      <c r="B394" s="2" t="s">
        <v>71</v>
      </c>
    </row>
    <row r="395">
      <c r="A395" s="2" t="s">
        <v>68</v>
      </c>
      <c r="B395" s="2" t="s">
        <v>71</v>
      </c>
    </row>
    <row r="396">
      <c r="A396" s="2" t="s">
        <v>68</v>
      </c>
      <c r="B396" s="2" t="s">
        <v>71</v>
      </c>
    </row>
    <row r="397">
      <c r="A397" s="2" t="s">
        <v>68</v>
      </c>
      <c r="B397" s="2" t="s">
        <v>71</v>
      </c>
    </row>
    <row r="398">
      <c r="A398" s="2" t="s">
        <v>68</v>
      </c>
      <c r="B398" s="2" t="s">
        <v>71</v>
      </c>
    </row>
    <row r="399">
      <c r="A399" s="2" t="s">
        <v>68</v>
      </c>
      <c r="B399" s="2" t="s">
        <v>71</v>
      </c>
    </row>
    <row r="400">
      <c r="A400" s="2" t="s">
        <v>68</v>
      </c>
      <c r="B400" s="2" t="s">
        <v>71</v>
      </c>
    </row>
    <row r="401">
      <c r="A401" s="2" t="s">
        <v>68</v>
      </c>
      <c r="B401" s="2" t="s">
        <v>71</v>
      </c>
    </row>
    <row r="402">
      <c r="A402" s="2" t="s">
        <v>68</v>
      </c>
      <c r="B402" s="2" t="s">
        <v>71</v>
      </c>
    </row>
    <row r="403">
      <c r="A403" s="2" t="s">
        <v>68</v>
      </c>
      <c r="B403" s="2" t="s">
        <v>71</v>
      </c>
    </row>
    <row r="404">
      <c r="A404" s="2" t="s">
        <v>68</v>
      </c>
      <c r="B404" s="2" t="s">
        <v>71</v>
      </c>
    </row>
    <row r="405">
      <c r="A405" s="2" t="s">
        <v>68</v>
      </c>
      <c r="B405" s="2" t="s">
        <v>71</v>
      </c>
    </row>
    <row r="406">
      <c r="A406" s="2" t="s">
        <v>68</v>
      </c>
      <c r="B406" s="2" t="s">
        <v>71</v>
      </c>
    </row>
    <row r="407">
      <c r="A407" s="2" t="s">
        <v>68</v>
      </c>
      <c r="B407" s="2" t="s">
        <v>71</v>
      </c>
    </row>
    <row r="408">
      <c r="A408" s="2" t="s">
        <v>68</v>
      </c>
      <c r="B408" s="2" t="s">
        <v>71</v>
      </c>
    </row>
    <row r="409">
      <c r="A409" s="2" t="s">
        <v>68</v>
      </c>
      <c r="B409" s="2" t="s">
        <v>71</v>
      </c>
    </row>
    <row r="410">
      <c r="A410" s="2" t="s">
        <v>68</v>
      </c>
      <c r="B410" s="2" t="s">
        <v>71</v>
      </c>
    </row>
    <row r="411">
      <c r="A411" s="2" t="s">
        <v>68</v>
      </c>
      <c r="B411" s="2" t="s">
        <v>71</v>
      </c>
    </row>
    <row r="412">
      <c r="A412" s="2" t="s">
        <v>68</v>
      </c>
      <c r="B412" s="2" t="s">
        <v>71</v>
      </c>
    </row>
    <row r="413">
      <c r="A413" s="2" t="s">
        <v>68</v>
      </c>
      <c r="B413" s="2" t="s">
        <v>71</v>
      </c>
    </row>
    <row r="414">
      <c r="A414" s="2" t="s">
        <v>68</v>
      </c>
      <c r="B414" s="2" t="s">
        <v>71</v>
      </c>
    </row>
    <row r="415">
      <c r="A415" s="2" t="s">
        <v>68</v>
      </c>
      <c r="B415" s="2" t="s">
        <v>71</v>
      </c>
    </row>
    <row r="416">
      <c r="A416" s="2" t="s">
        <v>68</v>
      </c>
      <c r="B416" s="2" t="s">
        <v>71</v>
      </c>
    </row>
    <row r="417">
      <c r="A417" s="2" t="s">
        <v>68</v>
      </c>
      <c r="B417" s="2" t="s">
        <v>71</v>
      </c>
    </row>
    <row r="418">
      <c r="A418" s="2" t="s">
        <v>68</v>
      </c>
      <c r="B418" s="2" t="s">
        <v>71</v>
      </c>
    </row>
    <row r="419">
      <c r="A419" s="2" t="s">
        <v>68</v>
      </c>
      <c r="B419" s="2" t="s">
        <v>71</v>
      </c>
    </row>
    <row r="420">
      <c r="A420" s="2" t="s">
        <v>68</v>
      </c>
      <c r="B420" s="2" t="s">
        <v>71</v>
      </c>
    </row>
    <row r="421">
      <c r="A421" s="2" t="s">
        <v>68</v>
      </c>
      <c r="B421" s="2" t="s">
        <v>71</v>
      </c>
    </row>
    <row r="422">
      <c r="A422" s="2" t="s">
        <v>68</v>
      </c>
      <c r="B422" s="2" t="s">
        <v>71</v>
      </c>
    </row>
    <row r="423">
      <c r="A423" s="2" t="s">
        <v>68</v>
      </c>
      <c r="B423" s="2" t="s">
        <v>71</v>
      </c>
    </row>
    <row r="424">
      <c r="A424" s="2" t="s">
        <v>68</v>
      </c>
      <c r="B424" s="2" t="s">
        <v>71</v>
      </c>
    </row>
    <row r="425">
      <c r="A425" s="2" t="s">
        <v>68</v>
      </c>
      <c r="B425" s="2" t="s">
        <v>71</v>
      </c>
    </row>
    <row r="426">
      <c r="A426" s="2" t="s">
        <v>68</v>
      </c>
      <c r="B426" s="2" t="s">
        <v>71</v>
      </c>
    </row>
    <row r="427">
      <c r="A427" s="2" t="s">
        <v>68</v>
      </c>
      <c r="B427" s="2" t="s">
        <v>71</v>
      </c>
    </row>
    <row r="428">
      <c r="A428" s="2" t="s">
        <v>68</v>
      </c>
      <c r="B428" s="2" t="s">
        <v>71</v>
      </c>
    </row>
    <row r="429">
      <c r="A429" s="2" t="s">
        <v>68</v>
      </c>
      <c r="B429" s="2" t="s">
        <v>71</v>
      </c>
    </row>
    <row r="430">
      <c r="A430" s="2" t="s">
        <v>68</v>
      </c>
      <c r="B430" s="2" t="s">
        <v>71</v>
      </c>
    </row>
    <row r="431">
      <c r="A431" s="2" t="s">
        <v>68</v>
      </c>
      <c r="B431" s="2" t="s">
        <v>71</v>
      </c>
    </row>
    <row r="432">
      <c r="A432" s="2" t="s">
        <v>68</v>
      </c>
      <c r="B432" s="2" t="s">
        <v>71</v>
      </c>
    </row>
    <row r="433">
      <c r="A433" s="2" t="s">
        <v>68</v>
      </c>
      <c r="B433" s="2" t="s">
        <v>71</v>
      </c>
    </row>
    <row r="434">
      <c r="A434" s="2" t="s">
        <v>68</v>
      </c>
      <c r="B434" s="2" t="s">
        <v>71</v>
      </c>
    </row>
    <row r="435">
      <c r="A435" s="2" t="s">
        <v>68</v>
      </c>
      <c r="B435" s="2" t="s">
        <v>71</v>
      </c>
    </row>
    <row r="436">
      <c r="A436" s="2" t="s">
        <v>68</v>
      </c>
      <c r="B436" s="2" t="s">
        <v>71</v>
      </c>
    </row>
    <row r="437">
      <c r="A437" s="2" t="s">
        <v>68</v>
      </c>
      <c r="B437" s="2" t="s">
        <v>71</v>
      </c>
    </row>
    <row r="438">
      <c r="A438" s="2" t="s">
        <v>68</v>
      </c>
      <c r="B438" s="2" t="s">
        <v>71</v>
      </c>
    </row>
    <row r="439">
      <c r="A439" s="2" t="s">
        <v>68</v>
      </c>
      <c r="B439" s="2" t="s">
        <v>71</v>
      </c>
    </row>
    <row r="440">
      <c r="A440" s="2" t="s">
        <v>68</v>
      </c>
      <c r="B440" s="2" t="s">
        <v>71</v>
      </c>
    </row>
    <row r="441">
      <c r="A441" s="2" t="s">
        <v>68</v>
      </c>
      <c r="B441" s="2" t="s">
        <v>71</v>
      </c>
    </row>
    <row r="442">
      <c r="A442" s="2" t="s">
        <v>68</v>
      </c>
      <c r="B442" s="2" t="s">
        <v>71</v>
      </c>
    </row>
    <row r="443">
      <c r="A443" s="2" t="s">
        <v>68</v>
      </c>
      <c r="B443" s="2" t="s">
        <v>71</v>
      </c>
    </row>
    <row r="444">
      <c r="A444" s="2" t="s">
        <v>68</v>
      </c>
      <c r="B444" s="2" t="s">
        <v>71</v>
      </c>
    </row>
    <row r="445">
      <c r="A445" s="2" t="s">
        <v>68</v>
      </c>
      <c r="B445" s="2" t="s">
        <v>71</v>
      </c>
    </row>
    <row r="446">
      <c r="A446" s="2" t="s">
        <v>68</v>
      </c>
      <c r="B446" s="2" t="s">
        <v>71</v>
      </c>
    </row>
    <row r="447">
      <c r="A447" s="2" t="s">
        <v>68</v>
      </c>
      <c r="B447" s="2" t="s">
        <v>71</v>
      </c>
    </row>
    <row r="448">
      <c r="A448" s="2" t="s">
        <v>68</v>
      </c>
      <c r="B448" s="2" t="s">
        <v>71</v>
      </c>
    </row>
    <row r="449">
      <c r="A449" s="2" t="s">
        <v>68</v>
      </c>
      <c r="B449" s="2" t="s">
        <v>71</v>
      </c>
    </row>
    <row r="450">
      <c r="A450" s="2" t="s">
        <v>68</v>
      </c>
      <c r="B450" s="2" t="s">
        <v>71</v>
      </c>
    </row>
    <row r="451">
      <c r="A451" s="2" t="s">
        <v>68</v>
      </c>
      <c r="B451" s="2" t="s">
        <v>71</v>
      </c>
    </row>
    <row r="452">
      <c r="A452" s="2" t="s">
        <v>68</v>
      </c>
      <c r="B452" s="2" t="s">
        <v>71</v>
      </c>
    </row>
    <row r="453">
      <c r="A453" s="2" t="s">
        <v>68</v>
      </c>
      <c r="B453" s="2" t="s">
        <v>71</v>
      </c>
    </row>
    <row r="454">
      <c r="A454" s="2" t="s">
        <v>68</v>
      </c>
      <c r="B454" s="2" t="s">
        <v>71</v>
      </c>
    </row>
    <row r="455">
      <c r="A455" s="2" t="s">
        <v>68</v>
      </c>
      <c r="B455" s="2" t="s">
        <v>71</v>
      </c>
    </row>
    <row r="456">
      <c r="A456" s="2" t="s">
        <v>68</v>
      </c>
      <c r="B456" s="2" t="s">
        <v>71</v>
      </c>
    </row>
    <row r="457">
      <c r="A457" s="2" t="s">
        <v>68</v>
      </c>
      <c r="B457" s="2" t="s">
        <v>71</v>
      </c>
    </row>
    <row r="458">
      <c r="A458" s="2" t="s">
        <v>68</v>
      </c>
      <c r="B458" s="2" t="s">
        <v>71</v>
      </c>
    </row>
    <row r="459">
      <c r="A459" s="2" t="s">
        <v>68</v>
      </c>
      <c r="B459" s="2" t="s">
        <v>71</v>
      </c>
    </row>
    <row r="460">
      <c r="A460" s="2" t="s">
        <v>68</v>
      </c>
      <c r="B460" s="2" t="s">
        <v>71</v>
      </c>
    </row>
    <row r="461">
      <c r="A461" s="2" t="s">
        <v>68</v>
      </c>
      <c r="B461" s="2" t="s">
        <v>71</v>
      </c>
    </row>
    <row r="462">
      <c r="A462" s="2" t="s">
        <v>68</v>
      </c>
      <c r="B462" s="2" t="s">
        <v>71</v>
      </c>
    </row>
    <row r="463">
      <c r="A463" s="2" t="s">
        <v>68</v>
      </c>
      <c r="B463" s="2" t="s">
        <v>71</v>
      </c>
    </row>
    <row r="464">
      <c r="A464" s="2" t="s">
        <v>68</v>
      </c>
      <c r="B464" s="2" t="s">
        <v>71</v>
      </c>
    </row>
    <row r="465">
      <c r="A465" s="2" t="s">
        <v>68</v>
      </c>
      <c r="B465" s="2" t="s">
        <v>71</v>
      </c>
    </row>
    <row r="466">
      <c r="A466" s="2" t="s">
        <v>68</v>
      </c>
      <c r="B466" s="2" t="s">
        <v>71</v>
      </c>
    </row>
    <row r="467">
      <c r="A467" s="2" t="s">
        <v>68</v>
      </c>
      <c r="B467" s="2" t="s">
        <v>71</v>
      </c>
    </row>
    <row r="468">
      <c r="A468" s="2" t="s">
        <v>68</v>
      </c>
      <c r="B468" s="2" t="s">
        <v>71</v>
      </c>
    </row>
    <row r="469">
      <c r="A469" s="2" t="s">
        <v>68</v>
      </c>
      <c r="B469" s="2" t="s">
        <v>71</v>
      </c>
    </row>
    <row r="470">
      <c r="A470" s="2" t="s">
        <v>68</v>
      </c>
      <c r="B470" s="2" t="s">
        <v>71</v>
      </c>
    </row>
    <row r="471">
      <c r="A471" s="2" t="s">
        <v>68</v>
      </c>
      <c r="B471" s="2" t="s">
        <v>71</v>
      </c>
    </row>
    <row r="472">
      <c r="A472" s="2" t="s">
        <v>68</v>
      </c>
      <c r="B472" s="2" t="s">
        <v>71</v>
      </c>
    </row>
    <row r="473">
      <c r="A473" s="2" t="s">
        <v>68</v>
      </c>
      <c r="B473" s="2" t="s">
        <v>71</v>
      </c>
    </row>
    <row r="474">
      <c r="A474" s="2" t="s">
        <v>68</v>
      </c>
      <c r="B474" s="2" t="s">
        <v>71</v>
      </c>
    </row>
    <row r="475">
      <c r="A475" s="2" t="s">
        <v>68</v>
      </c>
      <c r="B475" s="2" t="s">
        <v>71</v>
      </c>
    </row>
    <row r="476">
      <c r="A476" s="2" t="s">
        <v>68</v>
      </c>
      <c r="B476" s="2" t="s">
        <v>71</v>
      </c>
    </row>
    <row r="477">
      <c r="A477" s="2" t="s">
        <v>68</v>
      </c>
      <c r="B477" s="2" t="s">
        <v>71</v>
      </c>
    </row>
    <row r="478">
      <c r="A478" s="2" t="s">
        <v>68</v>
      </c>
      <c r="B478" s="2" t="s">
        <v>71</v>
      </c>
    </row>
    <row r="479">
      <c r="A479" s="2" t="s">
        <v>68</v>
      </c>
      <c r="B479" s="2" t="s">
        <v>71</v>
      </c>
    </row>
    <row r="480">
      <c r="A480" s="2" t="s">
        <v>68</v>
      </c>
      <c r="B480" s="2" t="s">
        <v>71</v>
      </c>
    </row>
    <row r="481">
      <c r="A481" s="2" t="s">
        <v>68</v>
      </c>
      <c r="B481" s="2" t="s">
        <v>71</v>
      </c>
    </row>
    <row r="482">
      <c r="A482" s="2" t="s">
        <v>68</v>
      </c>
      <c r="B482" s="2" t="s">
        <v>71</v>
      </c>
    </row>
    <row r="483">
      <c r="A483" s="2" t="s">
        <v>68</v>
      </c>
      <c r="B483" s="2" t="s">
        <v>71</v>
      </c>
    </row>
    <row r="484">
      <c r="A484" s="2" t="s">
        <v>68</v>
      </c>
      <c r="B484" s="2" t="s">
        <v>71</v>
      </c>
    </row>
    <row r="485">
      <c r="A485" s="2" t="s">
        <v>68</v>
      </c>
      <c r="B485" s="2" t="s">
        <v>71</v>
      </c>
    </row>
    <row r="486">
      <c r="A486" s="2" t="s">
        <v>68</v>
      </c>
      <c r="B486" s="2" t="s">
        <v>71</v>
      </c>
    </row>
    <row r="487">
      <c r="A487" s="2" t="s">
        <v>68</v>
      </c>
      <c r="B487" s="2" t="s">
        <v>71</v>
      </c>
    </row>
    <row r="488">
      <c r="A488" s="2" t="s">
        <v>68</v>
      </c>
      <c r="B488" s="2" t="s">
        <v>71</v>
      </c>
    </row>
    <row r="489">
      <c r="A489" s="2" t="s">
        <v>68</v>
      </c>
      <c r="B489" s="2" t="s">
        <v>71</v>
      </c>
    </row>
    <row r="490">
      <c r="A490" s="2" t="s">
        <v>68</v>
      </c>
      <c r="B490" s="2" t="s">
        <v>71</v>
      </c>
    </row>
    <row r="491">
      <c r="A491" s="2" t="s">
        <v>68</v>
      </c>
      <c r="B491" s="2" t="s">
        <v>71</v>
      </c>
    </row>
    <row r="492">
      <c r="A492" s="2" t="s">
        <v>68</v>
      </c>
      <c r="B492" s="2" t="s">
        <v>71</v>
      </c>
    </row>
    <row r="493">
      <c r="A493" s="2" t="s">
        <v>68</v>
      </c>
      <c r="B493" s="2" t="s">
        <v>71</v>
      </c>
    </row>
    <row r="494">
      <c r="A494" s="2" t="s">
        <v>68</v>
      </c>
      <c r="B494" s="2" t="s">
        <v>71</v>
      </c>
    </row>
    <row r="495">
      <c r="A495" s="2" t="s">
        <v>68</v>
      </c>
      <c r="B495" s="2" t="s">
        <v>71</v>
      </c>
    </row>
    <row r="496">
      <c r="A496" s="2" t="s">
        <v>68</v>
      </c>
      <c r="B496" s="2" t="s">
        <v>71</v>
      </c>
    </row>
    <row r="497">
      <c r="A497" s="2" t="s">
        <v>68</v>
      </c>
      <c r="B497" s="2" t="s">
        <v>71</v>
      </c>
    </row>
    <row r="498">
      <c r="A498" s="2" t="s">
        <v>68</v>
      </c>
      <c r="B498" s="2" t="s">
        <v>71</v>
      </c>
    </row>
    <row r="499">
      <c r="A499" s="2" t="s">
        <v>68</v>
      </c>
      <c r="B499" s="2" t="s">
        <v>71</v>
      </c>
    </row>
    <row r="500">
      <c r="A500" s="2" t="s">
        <v>68</v>
      </c>
      <c r="B500" s="2" t="s">
        <v>71</v>
      </c>
    </row>
    <row r="501">
      <c r="A501" s="2" t="s">
        <v>68</v>
      </c>
      <c r="B501" s="2" t="s">
        <v>71</v>
      </c>
    </row>
    <row r="502">
      <c r="A502" s="2" t="s">
        <v>68</v>
      </c>
      <c r="B502" s="2" t="s">
        <v>71</v>
      </c>
    </row>
    <row r="503">
      <c r="A503" s="2" t="s">
        <v>68</v>
      </c>
      <c r="B503" s="2" t="s">
        <v>71</v>
      </c>
    </row>
    <row r="504">
      <c r="A504" s="2" t="s">
        <v>68</v>
      </c>
      <c r="B504" s="2" t="s">
        <v>71</v>
      </c>
    </row>
    <row r="505">
      <c r="A505" s="2" t="s">
        <v>68</v>
      </c>
      <c r="B505" s="2" t="s">
        <v>71</v>
      </c>
    </row>
    <row r="506">
      <c r="A506" s="2" t="s">
        <v>68</v>
      </c>
      <c r="B506" s="2" t="s">
        <v>71</v>
      </c>
    </row>
    <row r="507">
      <c r="A507" s="2" t="s">
        <v>68</v>
      </c>
      <c r="B507" s="2" t="s">
        <v>71</v>
      </c>
    </row>
    <row r="508">
      <c r="A508" s="2" t="s">
        <v>68</v>
      </c>
      <c r="B508" s="2" t="s">
        <v>71</v>
      </c>
    </row>
    <row r="509">
      <c r="A509" s="2" t="s">
        <v>68</v>
      </c>
      <c r="B509" s="2" t="s">
        <v>71</v>
      </c>
    </row>
    <row r="510">
      <c r="A510" s="2" t="s">
        <v>68</v>
      </c>
      <c r="B510" s="2" t="s">
        <v>71</v>
      </c>
    </row>
    <row r="511">
      <c r="A511" s="2" t="s">
        <v>68</v>
      </c>
      <c r="B511" s="2" t="s">
        <v>71</v>
      </c>
    </row>
    <row r="512">
      <c r="A512" s="2" t="s">
        <v>68</v>
      </c>
      <c r="B512" s="2" t="s">
        <v>71</v>
      </c>
    </row>
    <row r="513">
      <c r="A513" s="2" t="s">
        <v>68</v>
      </c>
      <c r="B513" s="2" t="s">
        <v>71</v>
      </c>
    </row>
    <row r="514">
      <c r="A514" s="2" t="s">
        <v>68</v>
      </c>
      <c r="B514" s="2" t="s">
        <v>71</v>
      </c>
    </row>
    <row r="515">
      <c r="A515" s="2" t="s">
        <v>68</v>
      </c>
      <c r="B515" s="2" t="s">
        <v>71</v>
      </c>
    </row>
    <row r="516">
      <c r="A516" s="2" t="s">
        <v>68</v>
      </c>
      <c r="B516" s="2" t="s">
        <v>71</v>
      </c>
    </row>
    <row r="517">
      <c r="A517" s="2" t="s">
        <v>68</v>
      </c>
      <c r="B517" s="2" t="s">
        <v>71</v>
      </c>
    </row>
    <row r="518">
      <c r="A518" s="2" t="s">
        <v>68</v>
      </c>
      <c r="B518" s="2" t="s">
        <v>71</v>
      </c>
    </row>
    <row r="519">
      <c r="A519" s="2" t="s">
        <v>68</v>
      </c>
      <c r="B519" s="2" t="s">
        <v>71</v>
      </c>
    </row>
    <row r="520">
      <c r="A520" s="2" t="s">
        <v>68</v>
      </c>
      <c r="B520" s="2" t="s">
        <v>71</v>
      </c>
    </row>
    <row r="521">
      <c r="A521" s="2" t="s">
        <v>68</v>
      </c>
      <c r="B521" s="2" t="s">
        <v>71</v>
      </c>
    </row>
    <row r="522">
      <c r="A522" s="2" t="s">
        <v>68</v>
      </c>
      <c r="B522" s="2" t="s">
        <v>71</v>
      </c>
    </row>
    <row r="523">
      <c r="A523" s="2" t="s">
        <v>68</v>
      </c>
      <c r="B523" s="2" t="s">
        <v>71</v>
      </c>
    </row>
    <row r="524">
      <c r="A524" s="2" t="s">
        <v>68</v>
      </c>
      <c r="B524" s="2" t="s">
        <v>71</v>
      </c>
    </row>
    <row r="525">
      <c r="A525" s="2" t="s">
        <v>68</v>
      </c>
      <c r="B525" s="2" t="s">
        <v>71</v>
      </c>
    </row>
    <row r="526">
      <c r="A526" s="2" t="s">
        <v>68</v>
      </c>
      <c r="B526" s="2" t="s">
        <v>71</v>
      </c>
    </row>
    <row r="527">
      <c r="A527" s="2" t="s">
        <v>68</v>
      </c>
      <c r="B527" s="2" t="s">
        <v>71</v>
      </c>
    </row>
    <row r="528">
      <c r="A528" s="2" t="s">
        <v>68</v>
      </c>
      <c r="B528" s="2" t="s">
        <v>71</v>
      </c>
    </row>
    <row r="529">
      <c r="A529" s="2" t="s">
        <v>68</v>
      </c>
      <c r="B529" s="2" t="s">
        <v>71</v>
      </c>
    </row>
    <row r="530">
      <c r="A530" s="2" t="s">
        <v>68</v>
      </c>
      <c r="B530" s="2" t="s">
        <v>71</v>
      </c>
    </row>
    <row r="531">
      <c r="A531" s="2" t="s">
        <v>68</v>
      </c>
      <c r="B531" s="2" t="s">
        <v>71</v>
      </c>
    </row>
    <row r="532">
      <c r="A532" s="2" t="s">
        <v>68</v>
      </c>
      <c r="B532" s="2" t="s">
        <v>71</v>
      </c>
    </row>
    <row r="533">
      <c r="A533" s="2" t="s">
        <v>68</v>
      </c>
      <c r="B533" s="2" t="s">
        <v>71</v>
      </c>
    </row>
    <row r="534">
      <c r="A534" s="2" t="s">
        <v>68</v>
      </c>
      <c r="B534" s="2" t="s">
        <v>71</v>
      </c>
    </row>
    <row r="535">
      <c r="A535" s="2" t="s">
        <v>68</v>
      </c>
      <c r="B535" s="2" t="s">
        <v>71</v>
      </c>
    </row>
    <row r="536">
      <c r="A536" s="2" t="s">
        <v>68</v>
      </c>
      <c r="B536" s="2" t="s">
        <v>71</v>
      </c>
    </row>
    <row r="537">
      <c r="A537" s="2" t="s">
        <v>68</v>
      </c>
      <c r="B537" s="2" t="s">
        <v>71</v>
      </c>
    </row>
    <row r="538">
      <c r="A538" s="2" t="s">
        <v>68</v>
      </c>
      <c r="B538" s="2" t="s">
        <v>71</v>
      </c>
    </row>
    <row r="539">
      <c r="A539" s="2" t="s">
        <v>68</v>
      </c>
      <c r="B539" s="2" t="s">
        <v>71</v>
      </c>
    </row>
    <row r="540">
      <c r="A540" s="2" t="s">
        <v>68</v>
      </c>
      <c r="B540" s="2" t="s">
        <v>71</v>
      </c>
    </row>
    <row r="541">
      <c r="A541" s="2" t="s">
        <v>68</v>
      </c>
      <c r="B541" s="2" t="s">
        <v>71</v>
      </c>
    </row>
    <row r="542">
      <c r="A542" s="2" t="s">
        <v>68</v>
      </c>
      <c r="B542" s="2" t="s">
        <v>71</v>
      </c>
    </row>
    <row r="543">
      <c r="A543" s="2" t="s">
        <v>68</v>
      </c>
      <c r="B543" s="2" t="s">
        <v>71</v>
      </c>
    </row>
    <row r="544">
      <c r="A544" s="2" t="s">
        <v>68</v>
      </c>
      <c r="B544" s="2" t="s">
        <v>71</v>
      </c>
    </row>
    <row r="545">
      <c r="A545" s="2" t="s">
        <v>68</v>
      </c>
      <c r="B545" s="2" t="s">
        <v>71</v>
      </c>
    </row>
    <row r="546">
      <c r="A546" s="2" t="s">
        <v>68</v>
      </c>
      <c r="B546" s="2" t="s">
        <v>71</v>
      </c>
    </row>
    <row r="547">
      <c r="A547" s="2" t="s">
        <v>68</v>
      </c>
      <c r="B547" s="2" t="s">
        <v>71</v>
      </c>
    </row>
    <row r="548">
      <c r="A548" s="2" t="s">
        <v>68</v>
      </c>
      <c r="B548" s="2" t="s">
        <v>71</v>
      </c>
    </row>
    <row r="549">
      <c r="A549" s="2" t="s">
        <v>68</v>
      </c>
      <c r="B549" s="2" t="s">
        <v>71</v>
      </c>
    </row>
    <row r="550">
      <c r="A550" s="2" t="s">
        <v>68</v>
      </c>
      <c r="B550" s="2" t="s">
        <v>71</v>
      </c>
    </row>
    <row r="551">
      <c r="A551" s="2" t="s">
        <v>68</v>
      </c>
      <c r="B551" s="2" t="s">
        <v>71</v>
      </c>
    </row>
    <row r="552">
      <c r="A552" s="2" t="s">
        <v>68</v>
      </c>
      <c r="B552" s="2" t="s">
        <v>71</v>
      </c>
    </row>
    <row r="553">
      <c r="A553" s="2" t="s">
        <v>68</v>
      </c>
      <c r="B553" s="2" t="s">
        <v>71</v>
      </c>
    </row>
    <row r="554">
      <c r="A554" s="2" t="s">
        <v>68</v>
      </c>
      <c r="B554" s="2" t="s">
        <v>71</v>
      </c>
    </row>
    <row r="555">
      <c r="A555" s="2" t="s">
        <v>68</v>
      </c>
      <c r="B555" s="2" t="s">
        <v>71</v>
      </c>
    </row>
    <row r="556">
      <c r="A556" s="2" t="s">
        <v>68</v>
      </c>
      <c r="B556" s="2" t="s">
        <v>71</v>
      </c>
    </row>
    <row r="557">
      <c r="A557" s="2" t="s">
        <v>68</v>
      </c>
      <c r="B557" s="2" t="s">
        <v>71</v>
      </c>
    </row>
    <row r="558">
      <c r="A558" s="2" t="s">
        <v>68</v>
      </c>
      <c r="B558" s="2" t="s">
        <v>71</v>
      </c>
    </row>
    <row r="559">
      <c r="A559" s="2" t="s">
        <v>68</v>
      </c>
      <c r="B559" s="2" t="s">
        <v>71</v>
      </c>
    </row>
    <row r="560">
      <c r="A560" s="2" t="s">
        <v>68</v>
      </c>
      <c r="B560" s="2" t="s">
        <v>71</v>
      </c>
    </row>
    <row r="561">
      <c r="A561" s="2" t="s">
        <v>68</v>
      </c>
      <c r="B561" s="2" t="s">
        <v>71</v>
      </c>
    </row>
    <row r="562">
      <c r="A562" s="2" t="s">
        <v>68</v>
      </c>
      <c r="B562" s="2" t="s">
        <v>71</v>
      </c>
    </row>
    <row r="563">
      <c r="A563" s="2" t="s">
        <v>68</v>
      </c>
      <c r="B563" s="2" t="s">
        <v>71</v>
      </c>
    </row>
    <row r="564">
      <c r="A564" s="2" t="s">
        <v>68</v>
      </c>
      <c r="B564" s="2" t="s">
        <v>71</v>
      </c>
    </row>
    <row r="565">
      <c r="A565" s="2" t="s">
        <v>68</v>
      </c>
      <c r="B565" s="2" t="s">
        <v>71</v>
      </c>
    </row>
    <row r="566">
      <c r="A566" s="2" t="s">
        <v>68</v>
      </c>
      <c r="B566" s="2" t="s">
        <v>71</v>
      </c>
    </row>
    <row r="567">
      <c r="A567" s="2" t="s">
        <v>68</v>
      </c>
      <c r="B567" s="2" t="s">
        <v>71</v>
      </c>
    </row>
    <row r="568">
      <c r="A568" s="2" t="s">
        <v>68</v>
      </c>
      <c r="B568" s="2" t="s">
        <v>71</v>
      </c>
    </row>
    <row r="569">
      <c r="A569" s="2" t="s">
        <v>68</v>
      </c>
      <c r="B569" s="2" t="s">
        <v>71</v>
      </c>
    </row>
    <row r="570">
      <c r="A570" s="2" t="s">
        <v>68</v>
      </c>
      <c r="B570" s="2" t="s">
        <v>71</v>
      </c>
    </row>
    <row r="571">
      <c r="A571" s="2" t="s">
        <v>68</v>
      </c>
      <c r="B571" s="2" t="s">
        <v>71</v>
      </c>
    </row>
    <row r="572">
      <c r="A572" s="2" t="s">
        <v>68</v>
      </c>
      <c r="B572" s="2" t="s">
        <v>71</v>
      </c>
    </row>
    <row r="573">
      <c r="A573" s="2" t="s">
        <v>68</v>
      </c>
      <c r="B573" s="2" t="s">
        <v>71</v>
      </c>
    </row>
    <row r="574">
      <c r="A574" s="2" t="s">
        <v>68</v>
      </c>
      <c r="B574" s="2" t="s">
        <v>71</v>
      </c>
    </row>
    <row r="575">
      <c r="A575" s="2" t="s">
        <v>68</v>
      </c>
      <c r="B575" s="2" t="s">
        <v>71</v>
      </c>
    </row>
    <row r="576">
      <c r="A576" s="2" t="s">
        <v>68</v>
      </c>
      <c r="B576" s="2" t="s">
        <v>71</v>
      </c>
    </row>
    <row r="577">
      <c r="A577" s="2" t="s">
        <v>68</v>
      </c>
      <c r="B577" s="2" t="s">
        <v>71</v>
      </c>
    </row>
    <row r="578">
      <c r="A578" s="2" t="s">
        <v>68</v>
      </c>
      <c r="B578" s="2" t="s">
        <v>71</v>
      </c>
    </row>
    <row r="579">
      <c r="A579" s="2" t="s">
        <v>68</v>
      </c>
      <c r="B579" s="2" t="s">
        <v>71</v>
      </c>
    </row>
    <row r="580">
      <c r="A580" s="2" t="s">
        <v>68</v>
      </c>
      <c r="B580" s="2" t="s">
        <v>71</v>
      </c>
    </row>
    <row r="581">
      <c r="A581" s="2" t="s">
        <v>68</v>
      </c>
      <c r="B581" s="2" t="s">
        <v>71</v>
      </c>
    </row>
    <row r="582">
      <c r="A582" s="2" t="s">
        <v>68</v>
      </c>
      <c r="B582" s="2" t="s">
        <v>71</v>
      </c>
    </row>
    <row r="583">
      <c r="A583" s="2" t="s">
        <v>68</v>
      </c>
      <c r="B583" s="2" t="s">
        <v>71</v>
      </c>
    </row>
    <row r="584">
      <c r="A584" s="2" t="s">
        <v>68</v>
      </c>
      <c r="B584" s="2" t="s">
        <v>71</v>
      </c>
    </row>
    <row r="585">
      <c r="A585" s="2" t="s">
        <v>68</v>
      </c>
      <c r="B585" s="2" t="s">
        <v>71</v>
      </c>
    </row>
    <row r="586">
      <c r="A586" s="2" t="s">
        <v>68</v>
      </c>
      <c r="B586" s="2" t="s">
        <v>71</v>
      </c>
    </row>
    <row r="587">
      <c r="A587" s="2" t="s">
        <v>68</v>
      </c>
      <c r="B587" s="2" t="s">
        <v>71</v>
      </c>
    </row>
    <row r="588">
      <c r="A588" s="2" t="s">
        <v>68</v>
      </c>
      <c r="B588" s="2" t="s">
        <v>71</v>
      </c>
    </row>
    <row r="589">
      <c r="A589" s="2" t="s">
        <v>68</v>
      </c>
      <c r="B589" s="2" t="s">
        <v>71</v>
      </c>
    </row>
    <row r="590">
      <c r="A590" s="2" t="s">
        <v>68</v>
      </c>
      <c r="B590" s="2" t="s">
        <v>71</v>
      </c>
    </row>
    <row r="591">
      <c r="A591" s="2" t="s">
        <v>68</v>
      </c>
      <c r="B591" s="2" t="s">
        <v>71</v>
      </c>
    </row>
    <row r="592">
      <c r="A592" s="2" t="s">
        <v>68</v>
      </c>
      <c r="B592" s="2" t="s">
        <v>71</v>
      </c>
    </row>
    <row r="593">
      <c r="A593" s="2" t="s">
        <v>68</v>
      </c>
      <c r="B593" s="2" t="s">
        <v>71</v>
      </c>
    </row>
    <row r="594">
      <c r="A594" s="2" t="s">
        <v>68</v>
      </c>
      <c r="B594" s="2" t="s">
        <v>71</v>
      </c>
    </row>
    <row r="595">
      <c r="A595" s="2" t="s">
        <v>68</v>
      </c>
      <c r="B595" s="2" t="s">
        <v>71</v>
      </c>
    </row>
    <row r="596">
      <c r="A596" s="2" t="s">
        <v>68</v>
      </c>
      <c r="B596" s="2" t="s">
        <v>71</v>
      </c>
    </row>
    <row r="597">
      <c r="A597" s="2" t="s">
        <v>68</v>
      </c>
      <c r="B597" s="2" t="s">
        <v>71</v>
      </c>
    </row>
    <row r="598">
      <c r="A598" s="2" t="s">
        <v>68</v>
      </c>
      <c r="B598" s="2" t="s">
        <v>71</v>
      </c>
    </row>
    <row r="599">
      <c r="A599" s="2" t="s">
        <v>68</v>
      </c>
      <c r="B599" s="2" t="s">
        <v>71</v>
      </c>
    </row>
    <row r="600">
      <c r="A600" s="2" t="s">
        <v>68</v>
      </c>
      <c r="B600" s="2" t="s">
        <v>71</v>
      </c>
    </row>
    <row r="601">
      <c r="A601" s="2" t="s">
        <v>68</v>
      </c>
      <c r="B601" s="2" t="s">
        <v>71</v>
      </c>
    </row>
    <row r="602">
      <c r="A602" s="2" t="s">
        <v>68</v>
      </c>
      <c r="B602" s="2" t="s">
        <v>71</v>
      </c>
    </row>
    <row r="603">
      <c r="A603" s="2" t="s">
        <v>68</v>
      </c>
      <c r="B603" s="2" t="s">
        <v>71</v>
      </c>
    </row>
    <row r="604">
      <c r="A604" s="2" t="s">
        <v>68</v>
      </c>
      <c r="B604" s="2" t="s">
        <v>71</v>
      </c>
    </row>
    <row r="605">
      <c r="A605" s="2" t="s">
        <v>68</v>
      </c>
      <c r="B605" s="2" t="s">
        <v>71</v>
      </c>
    </row>
    <row r="606">
      <c r="A606" s="2" t="s">
        <v>68</v>
      </c>
      <c r="B606" s="2" t="s">
        <v>71</v>
      </c>
    </row>
    <row r="607">
      <c r="A607" s="2" t="s">
        <v>68</v>
      </c>
      <c r="B607" s="2" t="s">
        <v>71</v>
      </c>
    </row>
    <row r="608">
      <c r="A608" s="2" t="s">
        <v>68</v>
      </c>
      <c r="B608" s="2" t="s">
        <v>71</v>
      </c>
    </row>
    <row r="609">
      <c r="A609" s="2" t="s">
        <v>68</v>
      </c>
      <c r="B609" s="2" t="s">
        <v>71</v>
      </c>
    </row>
    <row r="610">
      <c r="A610" s="2" t="s">
        <v>68</v>
      </c>
      <c r="B610" s="2" t="s">
        <v>71</v>
      </c>
    </row>
    <row r="611">
      <c r="A611" s="2" t="s">
        <v>68</v>
      </c>
      <c r="B611" s="2" t="s">
        <v>71</v>
      </c>
    </row>
    <row r="612">
      <c r="A612" s="2" t="s">
        <v>68</v>
      </c>
      <c r="B612" s="2" t="s">
        <v>71</v>
      </c>
    </row>
    <row r="613">
      <c r="A613" s="2" t="s">
        <v>68</v>
      </c>
      <c r="B613" s="2" t="s">
        <v>71</v>
      </c>
    </row>
    <row r="614">
      <c r="A614" s="2" t="s">
        <v>68</v>
      </c>
      <c r="B614" s="2" t="s">
        <v>71</v>
      </c>
    </row>
    <row r="615">
      <c r="A615" s="2" t="s">
        <v>68</v>
      </c>
      <c r="B615" s="2" t="s">
        <v>71</v>
      </c>
    </row>
    <row r="616">
      <c r="A616" s="2" t="s">
        <v>68</v>
      </c>
      <c r="B616" s="2" t="s">
        <v>71</v>
      </c>
    </row>
    <row r="617">
      <c r="A617" s="2" t="s">
        <v>68</v>
      </c>
      <c r="B617" s="2" t="s">
        <v>71</v>
      </c>
    </row>
    <row r="618">
      <c r="A618" s="2" t="s">
        <v>68</v>
      </c>
      <c r="B618" s="2" t="s">
        <v>71</v>
      </c>
    </row>
    <row r="619">
      <c r="A619" s="2" t="s">
        <v>68</v>
      </c>
      <c r="B619" s="2" t="s">
        <v>71</v>
      </c>
    </row>
    <row r="620">
      <c r="A620" s="2" t="s">
        <v>68</v>
      </c>
      <c r="B620" s="2" t="s">
        <v>71</v>
      </c>
    </row>
    <row r="621">
      <c r="A621" s="2" t="s">
        <v>68</v>
      </c>
      <c r="B621" s="2" t="s">
        <v>71</v>
      </c>
    </row>
    <row r="622">
      <c r="A622" s="2" t="s">
        <v>68</v>
      </c>
      <c r="B622" s="2" t="s">
        <v>71</v>
      </c>
    </row>
    <row r="623">
      <c r="A623" s="2" t="s">
        <v>68</v>
      </c>
      <c r="B623" s="2" t="s">
        <v>71</v>
      </c>
    </row>
    <row r="624">
      <c r="A624" s="2" t="s">
        <v>68</v>
      </c>
      <c r="B624" s="2" t="s">
        <v>71</v>
      </c>
    </row>
    <row r="625">
      <c r="A625" s="2" t="s">
        <v>68</v>
      </c>
      <c r="B625" s="2" t="s">
        <v>71</v>
      </c>
    </row>
    <row r="626">
      <c r="A626" s="2" t="s">
        <v>68</v>
      </c>
      <c r="B626" s="2" t="s">
        <v>71</v>
      </c>
    </row>
    <row r="627">
      <c r="A627" s="2" t="s">
        <v>68</v>
      </c>
      <c r="B627" s="2" t="s">
        <v>71</v>
      </c>
    </row>
    <row r="628">
      <c r="A628" s="2" t="s">
        <v>68</v>
      </c>
      <c r="B628" s="2" t="s">
        <v>71</v>
      </c>
    </row>
    <row r="629">
      <c r="A629" s="2" t="s">
        <v>68</v>
      </c>
      <c r="B629" s="2" t="s">
        <v>71</v>
      </c>
    </row>
    <row r="630">
      <c r="A630" s="2" t="s">
        <v>68</v>
      </c>
      <c r="B630" s="2" t="s">
        <v>71</v>
      </c>
    </row>
    <row r="631">
      <c r="A631" s="2" t="s">
        <v>68</v>
      </c>
      <c r="B631" s="2" t="s">
        <v>71</v>
      </c>
    </row>
    <row r="632">
      <c r="A632" s="2" t="s">
        <v>68</v>
      </c>
      <c r="B632" s="2" t="s">
        <v>71</v>
      </c>
    </row>
    <row r="633">
      <c r="A633" s="2" t="s">
        <v>68</v>
      </c>
      <c r="B633" s="2" t="s">
        <v>71</v>
      </c>
    </row>
    <row r="634">
      <c r="A634" s="2" t="s">
        <v>68</v>
      </c>
      <c r="B634" s="2" t="s">
        <v>71</v>
      </c>
    </row>
    <row r="635">
      <c r="A635" s="2" t="s">
        <v>68</v>
      </c>
      <c r="B635" s="2" t="s">
        <v>71</v>
      </c>
    </row>
    <row r="636">
      <c r="A636" s="2" t="s">
        <v>68</v>
      </c>
      <c r="B636" s="2" t="s">
        <v>71</v>
      </c>
    </row>
    <row r="637">
      <c r="A637" s="2" t="s">
        <v>68</v>
      </c>
      <c r="B637" s="2" t="s">
        <v>71</v>
      </c>
    </row>
    <row r="638">
      <c r="A638" s="2" t="s">
        <v>68</v>
      </c>
      <c r="B638" s="2" t="s">
        <v>71</v>
      </c>
    </row>
    <row r="639">
      <c r="A639" s="2" t="s">
        <v>68</v>
      </c>
      <c r="B639" s="2" t="s">
        <v>71</v>
      </c>
    </row>
    <row r="640">
      <c r="A640" s="2" t="s">
        <v>68</v>
      </c>
      <c r="B640" s="2" t="s">
        <v>71</v>
      </c>
    </row>
    <row r="641">
      <c r="A641" s="2" t="s">
        <v>68</v>
      </c>
      <c r="B641" s="2" t="s">
        <v>71</v>
      </c>
    </row>
    <row r="642">
      <c r="A642" s="2" t="s">
        <v>68</v>
      </c>
      <c r="B642" s="2" t="s">
        <v>71</v>
      </c>
    </row>
    <row r="643">
      <c r="A643" s="2" t="s">
        <v>68</v>
      </c>
      <c r="B643" s="2" t="s">
        <v>71</v>
      </c>
    </row>
    <row r="644">
      <c r="A644" s="2" t="s">
        <v>68</v>
      </c>
      <c r="B644" s="2" t="s">
        <v>71</v>
      </c>
    </row>
    <row r="645">
      <c r="A645" s="2" t="s">
        <v>68</v>
      </c>
      <c r="B645" s="2" t="s">
        <v>71</v>
      </c>
    </row>
    <row r="646">
      <c r="A646" s="2" t="s">
        <v>68</v>
      </c>
      <c r="B646" s="2" t="s">
        <v>71</v>
      </c>
    </row>
    <row r="647">
      <c r="A647" s="2" t="s">
        <v>68</v>
      </c>
      <c r="B647" s="2" t="s">
        <v>71</v>
      </c>
    </row>
    <row r="648">
      <c r="A648" s="2" t="s">
        <v>68</v>
      </c>
      <c r="B648" s="2" t="s">
        <v>71</v>
      </c>
    </row>
    <row r="649">
      <c r="A649" s="2" t="s">
        <v>68</v>
      </c>
      <c r="B649" s="2" t="s">
        <v>71</v>
      </c>
    </row>
    <row r="650">
      <c r="A650" s="2" t="s">
        <v>68</v>
      </c>
      <c r="B650" s="2" t="s">
        <v>71</v>
      </c>
    </row>
    <row r="651">
      <c r="A651" s="2" t="s">
        <v>68</v>
      </c>
      <c r="B651" s="2" t="s">
        <v>71</v>
      </c>
    </row>
    <row r="652">
      <c r="A652" s="2" t="s">
        <v>68</v>
      </c>
      <c r="B652" s="2" t="s">
        <v>71</v>
      </c>
    </row>
    <row r="653">
      <c r="A653" s="2" t="s">
        <v>68</v>
      </c>
      <c r="B653" s="2" t="s">
        <v>71</v>
      </c>
    </row>
    <row r="654">
      <c r="A654" s="2" t="s">
        <v>68</v>
      </c>
      <c r="B654" s="2" t="s">
        <v>71</v>
      </c>
    </row>
    <row r="655">
      <c r="A655" s="2" t="s">
        <v>68</v>
      </c>
      <c r="B655" s="2" t="s">
        <v>71</v>
      </c>
    </row>
    <row r="656">
      <c r="A656" s="2" t="s">
        <v>68</v>
      </c>
      <c r="B656" s="2" t="s">
        <v>71</v>
      </c>
    </row>
    <row r="657">
      <c r="A657" s="2" t="s">
        <v>68</v>
      </c>
      <c r="B657" s="2" t="s">
        <v>71</v>
      </c>
    </row>
    <row r="658">
      <c r="A658" s="2" t="s">
        <v>68</v>
      </c>
      <c r="B658" s="2" t="s">
        <v>71</v>
      </c>
    </row>
    <row r="659">
      <c r="A659" s="2" t="s">
        <v>68</v>
      </c>
      <c r="B659" s="2" t="s">
        <v>71</v>
      </c>
    </row>
    <row r="660">
      <c r="A660" s="2" t="s">
        <v>68</v>
      </c>
      <c r="B660" s="2" t="s">
        <v>71</v>
      </c>
    </row>
    <row r="661">
      <c r="A661" s="2" t="s">
        <v>68</v>
      </c>
      <c r="B661" s="2" t="s">
        <v>71</v>
      </c>
    </row>
    <row r="662">
      <c r="A662" s="2" t="s">
        <v>68</v>
      </c>
      <c r="B662" s="2" t="s">
        <v>71</v>
      </c>
    </row>
    <row r="663">
      <c r="A663" s="2" t="s">
        <v>68</v>
      </c>
      <c r="B663" s="2" t="s">
        <v>71</v>
      </c>
    </row>
    <row r="664">
      <c r="A664" s="2" t="s">
        <v>68</v>
      </c>
      <c r="B664" s="2" t="s">
        <v>71</v>
      </c>
    </row>
    <row r="665">
      <c r="A665" s="2" t="s">
        <v>68</v>
      </c>
      <c r="B665" s="2" t="s">
        <v>71</v>
      </c>
    </row>
    <row r="666">
      <c r="A666" s="2" t="s">
        <v>68</v>
      </c>
      <c r="B666" s="2" t="s">
        <v>71</v>
      </c>
    </row>
    <row r="667">
      <c r="A667" s="2" t="s">
        <v>68</v>
      </c>
      <c r="B667" s="2" t="s">
        <v>71</v>
      </c>
    </row>
    <row r="668">
      <c r="A668" s="2" t="s">
        <v>68</v>
      </c>
      <c r="B668" s="2" t="s">
        <v>71</v>
      </c>
    </row>
    <row r="669">
      <c r="A669" s="2" t="s">
        <v>68</v>
      </c>
      <c r="B669" s="2" t="s">
        <v>71</v>
      </c>
    </row>
    <row r="670">
      <c r="A670" s="2" t="s">
        <v>68</v>
      </c>
      <c r="B670" s="2" t="s">
        <v>71</v>
      </c>
    </row>
    <row r="671">
      <c r="A671" s="2" t="s">
        <v>68</v>
      </c>
      <c r="B671" s="2" t="s">
        <v>71</v>
      </c>
    </row>
    <row r="672">
      <c r="A672" s="2" t="s">
        <v>68</v>
      </c>
      <c r="B672" s="2" t="s">
        <v>71</v>
      </c>
    </row>
    <row r="673">
      <c r="A673" s="2" t="s">
        <v>68</v>
      </c>
      <c r="B673" s="2" t="s">
        <v>71</v>
      </c>
    </row>
    <row r="674">
      <c r="A674" s="2" t="s">
        <v>68</v>
      </c>
      <c r="B674" s="2" t="s">
        <v>71</v>
      </c>
    </row>
    <row r="675">
      <c r="A675" s="2" t="s">
        <v>68</v>
      </c>
      <c r="B675" s="2" t="s">
        <v>71</v>
      </c>
    </row>
    <row r="676">
      <c r="A676" s="2" t="s">
        <v>68</v>
      </c>
      <c r="B676" s="2" t="s">
        <v>71</v>
      </c>
    </row>
    <row r="677">
      <c r="A677" s="2" t="s">
        <v>68</v>
      </c>
      <c r="B677" s="2" t="s">
        <v>71</v>
      </c>
    </row>
    <row r="678">
      <c r="A678" s="2" t="s">
        <v>68</v>
      </c>
      <c r="B678" s="2" t="s">
        <v>71</v>
      </c>
    </row>
    <row r="679">
      <c r="A679" s="2" t="s">
        <v>68</v>
      </c>
      <c r="B679" s="2" t="s">
        <v>71</v>
      </c>
    </row>
    <row r="680">
      <c r="A680" s="2" t="s">
        <v>68</v>
      </c>
      <c r="B680" s="2" t="s">
        <v>71</v>
      </c>
    </row>
    <row r="681">
      <c r="A681" s="2" t="s">
        <v>68</v>
      </c>
      <c r="B681" s="2" t="s">
        <v>71</v>
      </c>
    </row>
    <row r="682">
      <c r="A682" s="2" t="s">
        <v>68</v>
      </c>
      <c r="B682" s="2" t="s">
        <v>71</v>
      </c>
    </row>
    <row r="683">
      <c r="A683" s="2" t="s">
        <v>68</v>
      </c>
      <c r="B683" s="2" t="s">
        <v>71</v>
      </c>
    </row>
    <row r="684">
      <c r="A684" s="2" t="s">
        <v>68</v>
      </c>
      <c r="B684" s="2" t="s">
        <v>71</v>
      </c>
    </row>
    <row r="685">
      <c r="A685" s="2" t="s">
        <v>68</v>
      </c>
      <c r="B685" s="2" t="s">
        <v>71</v>
      </c>
    </row>
    <row r="686">
      <c r="A686" s="2" t="s">
        <v>68</v>
      </c>
      <c r="B686" s="2" t="s">
        <v>71</v>
      </c>
    </row>
    <row r="687">
      <c r="A687" s="2" t="s">
        <v>68</v>
      </c>
      <c r="B687" s="2" t="s">
        <v>71</v>
      </c>
    </row>
    <row r="688">
      <c r="A688" s="2" t="s">
        <v>68</v>
      </c>
      <c r="B688" s="2" t="s">
        <v>71</v>
      </c>
    </row>
    <row r="689">
      <c r="A689" s="2" t="s">
        <v>68</v>
      </c>
      <c r="B689" s="2" t="s">
        <v>71</v>
      </c>
    </row>
    <row r="690">
      <c r="A690" s="2" t="s">
        <v>68</v>
      </c>
      <c r="B690" s="2" t="s">
        <v>71</v>
      </c>
    </row>
    <row r="691">
      <c r="A691" s="2" t="s">
        <v>68</v>
      </c>
      <c r="B691" s="2" t="s">
        <v>71</v>
      </c>
    </row>
    <row r="692">
      <c r="A692" s="2" t="s">
        <v>68</v>
      </c>
      <c r="B692" s="2" t="s">
        <v>71</v>
      </c>
    </row>
    <row r="693">
      <c r="A693" s="2" t="s">
        <v>68</v>
      </c>
      <c r="B693" s="2" t="s">
        <v>71</v>
      </c>
    </row>
    <row r="694">
      <c r="A694" s="2" t="s">
        <v>68</v>
      </c>
      <c r="B694" s="2" t="s">
        <v>71</v>
      </c>
    </row>
    <row r="695">
      <c r="A695" s="2" t="s">
        <v>68</v>
      </c>
      <c r="B695" s="2" t="s">
        <v>71</v>
      </c>
    </row>
    <row r="696">
      <c r="A696" s="2" t="s">
        <v>68</v>
      </c>
      <c r="B696" s="2" t="s">
        <v>71</v>
      </c>
    </row>
    <row r="697">
      <c r="A697" s="2" t="s">
        <v>68</v>
      </c>
      <c r="B697" s="2" t="s">
        <v>71</v>
      </c>
    </row>
    <row r="698">
      <c r="A698" s="2" t="s">
        <v>68</v>
      </c>
      <c r="B698" s="2" t="s">
        <v>71</v>
      </c>
    </row>
    <row r="699">
      <c r="A699" s="2" t="s">
        <v>68</v>
      </c>
      <c r="B699" s="2" t="s">
        <v>71</v>
      </c>
    </row>
    <row r="700">
      <c r="A700" s="2" t="s">
        <v>68</v>
      </c>
      <c r="B700" s="2" t="s">
        <v>71</v>
      </c>
    </row>
    <row r="701">
      <c r="A701" s="2" t="s">
        <v>68</v>
      </c>
      <c r="B701" s="2" t="s">
        <v>71</v>
      </c>
    </row>
    <row r="702">
      <c r="A702" s="2" t="s">
        <v>68</v>
      </c>
      <c r="B702" s="2" t="s">
        <v>71</v>
      </c>
    </row>
    <row r="703">
      <c r="A703" s="2" t="s">
        <v>68</v>
      </c>
      <c r="B703" s="2" t="s">
        <v>71</v>
      </c>
    </row>
    <row r="704">
      <c r="A704" s="2" t="s">
        <v>68</v>
      </c>
      <c r="B704" s="2" t="s">
        <v>71</v>
      </c>
    </row>
    <row r="705">
      <c r="A705" s="2" t="s">
        <v>68</v>
      </c>
      <c r="B705" s="2" t="s">
        <v>71</v>
      </c>
    </row>
    <row r="706">
      <c r="A706" s="2" t="s">
        <v>68</v>
      </c>
      <c r="B706" s="2" t="s">
        <v>71</v>
      </c>
    </row>
    <row r="707">
      <c r="A707" s="2" t="s">
        <v>68</v>
      </c>
      <c r="B707" s="2" t="s">
        <v>71</v>
      </c>
    </row>
    <row r="708">
      <c r="A708" s="2" t="s">
        <v>68</v>
      </c>
      <c r="B708" s="2" t="s">
        <v>71</v>
      </c>
    </row>
    <row r="709">
      <c r="A709" s="2" t="s">
        <v>68</v>
      </c>
      <c r="B709" s="2" t="s">
        <v>71</v>
      </c>
    </row>
    <row r="710">
      <c r="A710" s="2" t="s">
        <v>68</v>
      </c>
      <c r="B710" s="2" t="s">
        <v>71</v>
      </c>
    </row>
    <row r="711">
      <c r="A711" s="2" t="s">
        <v>68</v>
      </c>
      <c r="B711" s="2" t="s">
        <v>71</v>
      </c>
    </row>
    <row r="712">
      <c r="A712" s="2" t="s">
        <v>68</v>
      </c>
      <c r="B712" s="2" t="s">
        <v>71</v>
      </c>
    </row>
    <row r="713">
      <c r="A713" s="2" t="s">
        <v>68</v>
      </c>
      <c r="B713" s="2" t="s">
        <v>71</v>
      </c>
    </row>
    <row r="714">
      <c r="A714" s="2" t="s">
        <v>68</v>
      </c>
      <c r="B714" s="2" t="s">
        <v>71</v>
      </c>
    </row>
    <row r="715">
      <c r="A715" s="2" t="s">
        <v>68</v>
      </c>
      <c r="B715" s="2" t="s">
        <v>71</v>
      </c>
    </row>
    <row r="716">
      <c r="A716" s="2" t="s">
        <v>68</v>
      </c>
      <c r="B716" s="2" t="s">
        <v>71</v>
      </c>
    </row>
    <row r="717">
      <c r="A717" s="2" t="s">
        <v>68</v>
      </c>
      <c r="B717" s="2" t="s">
        <v>71</v>
      </c>
    </row>
    <row r="718">
      <c r="A718" s="2" t="s">
        <v>68</v>
      </c>
      <c r="B718" s="2" t="s">
        <v>71</v>
      </c>
    </row>
    <row r="719">
      <c r="A719" s="2" t="s">
        <v>68</v>
      </c>
      <c r="B719" s="2" t="s">
        <v>71</v>
      </c>
    </row>
    <row r="720">
      <c r="A720" s="2" t="s">
        <v>68</v>
      </c>
      <c r="B720" s="2" t="s">
        <v>71</v>
      </c>
    </row>
    <row r="721">
      <c r="A721" s="2" t="s">
        <v>68</v>
      </c>
      <c r="B721" s="2" t="s">
        <v>71</v>
      </c>
    </row>
    <row r="722">
      <c r="A722" s="2" t="s">
        <v>68</v>
      </c>
      <c r="B722" s="2" t="s">
        <v>71</v>
      </c>
    </row>
    <row r="723">
      <c r="A723" s="2" t="s">
        <v>68</v>
      </c>
      <c r="B723" s="2" t="s">
        <v>71</v>
      </c>
    </row>
    <row r="724">
      <c r="A724" s="2" t="s">
        <v>68</v>
      </c>
      <c r="B724" s="2" t="s">
        <v>71</v>
      </c>
    </row>
    <row r="725">
      <c r="A725" s="2" t="s">
        <v>68</v>
      </c>
      <c r="B725" s="2" t="s">
        <v>71</v>
      </c>
    </row>
    <row r="726">
      <c r="A726" s="2" t="s">
        <v>68</v>
      </c>
      <c r="B726" s="2" t="s">
        <v>71</v>
      </c>
    </row>
    <row r="727">
      <c r="A727" s="2" t="s">
        <v>68</v>
      </c>
      <c r="B727" s="2" t="s">
        <v>71</v>
      </c>
    </row>
    <row r="728">
      <c r="A728" s="2" t="s">
        <v>68</v>
      </c>
      <c r="B728" s="2" t="s">
        <v>71</v>
      </c>
    </row>
    <row r="729">
      <c r="A729" s="2" t="s">
        <v>68</v>
      </c>
      <c r="B729" s="2" t="s">
        <v>71</v>
      </c>
    </row>
    <row r="730">
      <c r="A730" s="2" t="s">
        <v>68</v>
      </c>
      <c r="B730" s="2" t="s">
        <v>71</v>
      </c>
    </row>
    <row r="731">
      <c r="A731" s="2" t="s">
        <v>68</v>
      </c>
      <c r="B731" s="2" t="s">
        <v>71</v>
      </c>
    </row>
    <row r="732">
      <c r="A732" s="2" t="s">
        <v>68</v>
      </c>
      <c r="B732" s="2" t="s">
        <v>71</v>
      </c>
    </row>
    <row r="733">
      <c r="A733" s="2" t="s">
        <v>68</v>
      </c>
      <c r="B733" s="2" t="s">
        <v>71</v>
      </c>
    </row>
    <row r="734">
      <c r="A734" s="2" t="s">
        <v>68</v>
      </c>
      <c r="B734" s="2" t="s">
        <v>71</v>
      </c>
    </row>
    <row r="735">
      <c r="A735" s="2" t="s">
        <v>68</v>
      </c>
      <c r="B735" s="2" t="s">
        <v>71</v>
      </c>
    </row>
    <row r="736">
      <c r="A736" s="2" t="s">
        <v>68</v>
      </c>
      <c r="B736" s="2" t="s">
        <v>71</v>
      </c>
    </row>
    <row r="737">
      <c r="A737" s="2" t="s">
        <v>68</v>
      </c>
      <c r="B737" s="2" t="s">
        <v>71</v>
      </c>
    </row>
    <row r="738">
      <c r="A738" s="2" t="s">
        <v>68</v>
      </c>
      <c r="B738" s="2" t="s">
        <v>71</v>
      </c>
    </row>
    <row r="739">
      <c r="A739" s="2" t="s">
        <v>68</v>
      </c>
      <c r="B739" s="2" t="s">
        <v>71</v>
      </c>
    </row>
    <row r="740">
      <c r="A740" s="2" t="s">
        <v>68</v>
      </c>
      <c r="B740" s="2" t="s">
        <v>71</v>
      </c>
    </row>
    <row r="741">
      <c r="A741" s="2" t="s">
        <v>68</v>
      </c>
      <c r="B741" s="2" t="s">
        <v>71</v>
      </c>
    </row>
    <row r="742">
      <c r="A742" s="2" t="s">
        <v>68</v>
      </c>
      <c r="B742" s="2" t="s">
        <v>71</v>
      </c>
    </row>
    <row r="743">
      <c r="A743" s="2" t="s">
        <v>68</v>
      </c>
      <c r="B743" s="2" t="s">
        <v>71</v>
      </c>
    </row>
    <row r="744">
      <c r="A744" s="2" t="s">
        <v>68</v>
      </c>
      <c r="B744" s="2" t="s">
        <v>71</v>
      </c>
    </row>
    <row r="745">
      <c r="A745" s="2" t="s">
        <v>68</v>
      </c>
      <c r="B745" s="2" t="s">
        <v>71</v>
      </c>
    </row>
    <row r="746">
      <c r="A746" s="2" t="s">
        <v>68</v>
      </c>
      <c r="B746" s="2" t="s">
        <v>71</v>
      </c>
    </row>
    <row r="747">
      <c r="A747" s="2" t="s">
        <v>68</v>
      </c>
      <c r="B747" s="2" t="s">
        <v>71</v>
      </c>
    </row>
    <row r="748">
      <c r="A748" s="2" t="s">
        <v>68</v>
      </c>
      <c r="B748" s="2" t="s">
        <v>71</v>
      </c>
    </row>
    <row r="749">
      <c r="A749" s="2" t="s">
        <v>68</v>
      </c>
      <c r="B749" s="2" t="s">
        <v>71</v>
      </c>
    </row>
    <row r="750">
      <c r="A750" s="2" t="s">
        <v>68</v>
      </c>
      <c r="B750" s="2" t="s">
        <v>71</v>
      </c>
    </row>
    <row r="751">
      <c r="A751" s="2" t="s">
        <v>68</v>
      </c>
      <c r="B751" s="2" t="s">
        <v>71</v>
      </c>
    </row>
    <row r="752">
      <c r="A752" s="2" t="s">
        <v>68</v>
      </c>
      <c r="B752" s="2" t="s">
        <v>71</v>
      </c>
    </row>
    <row r="753">
      <c r="A753" s="2" t="s">
        <v>68</v>
      </c>
      <c r="B753" s="2" t="s">
        <v>71</v>
      </c>
    </row>
    <row r="754">
      <c r="A754" s="2" t="s">
        <v>68</v>
      </c>
      <c r="B754" s="2" t="s">
        <v>71</v>
      </c>
    </row>
    <row r="755">
      <c r="A755" s="2" t="s">
        <v>68</v>
      </c>
      <c r="B755" s="2" t="s">
        <v>71</v>
      </c>
    </row>
    <row r="756">
      <c r="A756" s="2" t="s">
        <v>68</v>
      </c>
      <c r="B756" s="2" t="s">
        <v>71</v>
      </c>
    </row>
    <row r="757">
      <c r="A757" s="2" t="s">
        <v>68</v>
      </c>
      <c r="B757" s="2" t="s">
        <v>71</v>
      </c>
    </row>
    <row r="758">
      <c r="A758" s="2" t="s">
        <v>68</v>
      </c>
      <c r="B758" s="2" t="s">
        <v>71</v>
      </c>
    </row>
    <row r="759">
      <c r="A759" s="2" t="s">
        <v>68</v>
      </c>
      <c r="B759" s="2" t="s">
        <v>71</v>
      </c>
    </row>
    <row r="760">
      <c r="A760" s="2" t="s">
        <v>68</v>
      </c>
      <c r="B760" s="2" t="s">
        <v>71</v>
      </c>
    </row>
    <row r="761">
      <c r="A761" s="2" t="s">
        <v>68</v>
      </c>
      <c r="B761" s="2" t="s">
        <v>71</v>
      </c>
    </row>
    <row r="762">
      <c r="A762" s="2" t="s">
        <v>68</v>
      </c>
      <c r="B762" s="2" t="s">
        <v>71</v>
      </c>
    </row>
    <row r="763">
      <c r="A763" s="2" t="s">
        <v>68</v>
      </c>
      <c r="B763" s="2" t="s">
        <v>71</v>
      </c>
    </row>
    <row r="764">
      <c r="A764" s="2" t="s">
        <v>68</v>
      </c>
      <c r="B764" s="2" t="s">
        <v>71</v>
      </c>
    </row>
    <row r="765">
      <c r="A765" s="2" t="s">
        <v>68</v>
      </c>
      <c r="B765" s="2" t="s">
        <v>71</v>
      </c>
    </row>
    <row r="766">
      <c r="A766" s="2" t="s">
        <v>68</v>
      </c>
      <c r="B766" s="2" t="s">
        <v>71</v>
      </c>
    </row>
    <row r="767">
      <c r="A767" s="2" t="s">
        <v>68</v>
      </c>
      <c r="B767" s="2" t="s">
        <v>71</v>
      </c>
    </row>
    <row r="768">
      <c r="A768" s="2" t="s">
        <v>68</v>
      </c>
      <c r="B768" s="2" t="s">
        <v>71</v>
      </c>
    </row>
    <row r="769">
      <c r="A769" s="2" t="s">
        <v>68</v>
      </c>
      <c r="B769" s="2" t="s">
        <v>71</v>
      </c>
    </row>
    <row r="770">
      <c r="A770" s="2" t="s">
        <v>68</v>
      </c>
      <c r="B770" s="2" t="s">
        <v>71</v>
      </c>
    </row>
    <row r="771">
      <c r="A771" s="2" t="s">
        <v>68</v>
      </c>
      <c r="B771" s="2" t="s">
        <v>71</v>
      </c>
    </row>
    <row r="772">
      <c r="A772" s="2" t="s">
        <v>68</v>
      </c>
      <c r="B772" s="2" t="s">
        <v>71</v>
      </c>
    </row>
    <row r="773">
      <c r="A773" s="2" t="s">
        <v>68</v>
      </c>
      <c r="B773" s="2" t="s">
        <v>71</v>
      </c>
    </row>
    <row r="774">
      <c r="A774" s="2" t="s">
        <v>68</v>
      </c>
      <c r="B774" s="2" t="s">
        <v>71</v>
      </c>
    </row>
    <row r="775">
      <c r="A775" s="2" t="s">
        <v>68</v>
      </c>
      <c r="B775" s="2" t="s">
        <v>71</v>
      </c>
    </row>
    <row r="776">
      <c r="A776" s="2" t="s">
        <v>68</v>
      </c>
      <c r="B776" s="2" t="s">
        <v>71</v>
      </c>
    </row>
    <row r="777">
      <c r="A777" s="2" t="s">
        <v>68</v>
      </c>
      <c r="B777" s="2" t="s">
        <v>71</v>
      </c>
    </row>
    <row r="778">
      <c r="A778" s="2" t="s">
        <v>68</v>
      </c>
      <c r="B778" s="2" t="s">
        <v>71</v>
      </c>
    </row>
    <row r="779">
      <c r="A779" s="2" t="s">
        <v>68</v>
      </c>
      <c r="B779" s="2" t="s">
        <v>71</v>
      </c>
    </row>
    <row r="780">
      <c r="A780" s="2" t="s">
        <v>68</v>
      </c>
      <c r="B780" s="2" t="s">
        <v>71</v>
      </c>
    </row>
    <row r="781">
      <c r="A781" s="2" t="s">
        <v>68</v>
      </c>
      <c r="B781" s="2" t="s">
        <v>71</v>
      </c>
    </row>
    <row r="782">
      <c r="A782" s="2" t="s">
        <v>68</v>
      </c>
      <c r="B782" s="2" t="s">
        <v>71</v>
      </c>
    </row>
    <row r="783">
      <c r="A783" s="2" t="s">
        <v>68</v>
      </c>
      <c r="B783" s="2" t="s">
        <v>71</v>
      </c>
    </row>
    <row r="784">
      <c r="A784" s="2" t="s">
        <v>68</v>
      </c>
      <c r="B784" s="2" t="s">
        <v>71</v>
      </c>
    </row>
    <row r="785">
      <c r="A785" s="2" t="s">
        <v>68</v>
      </c>
      <c r="B785" s="2" t="s">
        <v>71</v>
      </c>
    </row>
    <row r="786">
      <c r="A786" s="2" t="s">
        <v>68</v>
      </c>
      <c r="B786" s="2" t="s">
        <v>71</v>
      </c>
    </row>
    <row r="787">
      <c r="A787" s="2" t="s">
        <v>68</v>
      </c>
      <c r="B787" s="2" t="s">
        <v>71</v>
      </c>
    </row>
    <row r="788">
      <c r="A788" s="2" t="s">
        <v>68</v>
      </c>
      <c r="B788" s="2" t="s">
        <v>71</v>
      </c>
    </row>
    <row r="789">
      <c r="A789" s="2" t="s">
        <v>68</v>
      </c>
      <c r="B789" s="2" t="s">
        <v>71</v>
      </c>
    </row>
    <row r="790">
      <c r="A790" s="2" t="s">
        <v>68</v>
      </c>
      <c r="B790" s="2" t="s">
        <v>71</v>
      </c>
    </row>
    <row r="791">
      <c r="A791" s="2" t="s">
        <v>68</v>
      </c>
      <c r="B791" s="2" t="s">
        <v>71</v>
      </c>
    </row>
    <row r="792">
      <c r="A792" s="2" t="s">
        <v>68</v>
      </c>
      <c r="B792" s="2" t="s">
        <v>71</v>
      </c>
    </row>
    <row r="793">
      <c r="A793" s="2" t="s">
        <v>68</v>
      </c>
      <c r="B793" s="2" t="s">
        <v>71</v>
      </c>
    </row>
    <row r="794">
      <c r="A794" s="2" t="s">
        <v>68</v>
      </c>
      <c r="B794" s="2" t="s">
        <v>71</v>
      </c>
    </row>
    <row r="795">
      <c r="A795" s="2" t="s">
        <v>68</v>
      </c>
      <c r="B795" s="2" t="s">
        <v>71</v>
      </c>
    </row>
    <row r="796">
      <c r="A796" s="2" t="s">
        <v>68</v>
      </c>
      <c r="B796" s="2" t="s">
        <v>71</v>
      </c>
    </row>
    <row r="797">
      <c r="A797" s="2" t="s">
        <v>68</v>
      </c>
      <c r="B797" s="2" t="s">
        <v>71</v>
      </c>
    </row>
    <row r="798">
      <c r="A798" s="2" t="s">
        <v>68</v>
      </c>
      <c r="B798" s="2" t="s">
        <v>71</v>
      </c>
    </row>
    <row r="799">
      <c r="A799" s="2" t="s">
        <v>68</v>
      </c>
      <c r="B799" s="2" t="s">
        <v>71</v>
      </c>
    </row>
    <row r="800">
      <c r="A800" s="2" t="s">
        <v>68</v>
      </c>
      <c r="B800" s="2" t="s">
        <v>71</v>
      </c>
    </row>
    <row r="801">
      <c r="A801" s="2" t="s">
        <v>68</v>
      </c>
      <c r="B801" s="2" t="s">
        <v>71</v>
      </c>
    </row>
    <row r="802">
      <c r="A802" s="2" t="s">
        <v>68</v>
      </c>
      <c r="B802" s="2" t="s">
        <v>71</v>
      </c>
    </row>
    <row r="803">
      <c r="A803" s="2" t="s">
        <v>68</v>
      </c>
      <c r="B803" s="2" t="s">
        <v>71</v>
      </c>
    </row>
    <row r="804">
      <c r="A804" s="2" t="s">
        <v>68</v>
      </c>
      <c r="B804" s="2" t="s">
        <v>71</v>
      </c>
    </row>
    <row r="805">
      <c r="A805" s="2" t="s">
        <v>68</v>
      </c>
      <c r="B805" s="2" t="s">
        <v>71</v>
      </c>
    </row>
    <row r="806">
      <c r="A806" s="2" t="s">
        <v>68</v>
      </c>
      <c r="B806" s="2" t="s">
        <v>71</v>
      </c>
    </row>
    <row r="807">
      <c r="A807" s="2" t="s">
        <v>68</v>
      </c>
      <c r="B807" s="2" t="s">
        <v>71</v>
      </c>
    </row>
    <row r="808">
      <c r="A808" s="2" t="s">
        <v>68</v>
      </c>
      <c r="B808" s="2" t="s">
        <v>71</v>
      </c>
    </row>
    <row r="809">
      <c r="A809" s="2" t="s">
        <v>68</v>
      </c>
      <c r="B809" s="2" t="s">
        <v>71</v>
      </c>
    </row>
    <row r="810">
      <c r="A810" s="2" t="s">
        <v>68</v>
      </c>
      <c r="B810" s="2" t="s">
        <v>71</v>
      </c>
    </row>
    <row r="811">
      <c r="A811" s="2" t="s">
        <v>68</v>
      </c>
      <c r="B811" s="2" t="s">
        <v>71</v>
      </c>
    </row>
    <row r="812">
      <c r="A812" s="2" t="s">
        <v>68</v>
      </c>
      <c r="B812" s="2" t="s">
        <v>71</v>
      </c>
    </row>
    <row r="813">
      <c r="A813" s="2" t="s">
        <v>68</v>
      </c>
      <c r="B813" s="2" t="s">
        <v>71</v>
      </c>
    </row>
    <row r="814">
      <c r="A814" s="2" t="s">
        <v>68</v>
      </c>
      <c r="B814" s="2" t="s">
        <v>71</v>
      </c>
    </row>
    <row r="815">
      <c r="A815" s="2" t="s">
        <v>68</v>
      </c>
      <c r="B815" s="2" t="s">
        <v>71</v>
      </c>
    </row>
    <row r="816">
      <c r="A816" s="2" t="s">
        <v>68</v>
      </c>
      <c r="B816" s="2" t="s">
        <v>71</v>
      </c>
    </row>
    <row r="817">
      <c r="A817" s="2" t="s">
        <v>68</v>
      </c>
      <c r="B817" s="2" t="s">
        <v>71</v>
      </c>
    </row>
    <row r="818">
      <c r="A818" s="2" t="s">
        <v>68</v>
      </c>
      <c r="B818" s="2" t="s">
        <v>71</v>
      </c>
    </row>
    <row r="819">
      <c r="A819" s="2" t="s">
        <v>68</v>
      </c>
      <c r="B819" s="2" t="s">
        <v>71</v>
      </c>
    </row>
    <row r="820">
      <c r="A820" s="2" t="s">
        <v>68</v>
      </c>
      <c r="B820" s="2" t="s">
        <v>71</v>
      </c>
    </row>
    <row r="821">
      <c r="A821" s="2" t="s">
        <v>68</v>
      </c>
      <c r="B821" s="2" t="s">
        <v>71</v>
      </c>
    </row>
    <row r="822">
      <c r="A822" s="2" t="s">
        <v>68</v>
      </c>
      <c r="B822" s="2" t="s">
        <v>71</v>
      </c>
    </row>
    <row r="823">
      <c r="A823" s="2" t="s">
        <v>68</v>
      </c>
      <c r="B823" s="2" t="s">
        <v>71</v>
      </c>
    </row>
    <row r="824">
      <c r="A824" s="2" t="s">
        <v>68</v>
      </c>
      <c r="B824" s="2" t="s">
        <v>71</v>
      </c>
    </row>
    <row r="825">
      <c r="A825" s="2" t="s">
        <v>68</v>
      </c>
      <c r="B825" s="2" t="s">
        <v>71</v>
      </c>
    </row>
    <row r="826">
      <c r="A826" s="2" t="s">
        <v>68</v>
      </c>
      <c r="B826" s="2" t="s">
        <v>71</v>
      </c>
    </row>
    <row r="827">
      <c r="A827" s="2" t="s">
        <v>68</v>
      </c>
      <c r="B827" s="2" t="s">
        <v>71</v>
      </c>
    </row>
    <row r="828">
      <c r="A828" s="2" t="s">
        <v>68</v>
      </c>
      <c r="B828" s="2" t="s">
        <v>71</v>
      </c>
    </row>
    <row r="829">
      <c r="A829" s="2" t="s">
        <v>68</v>
      </c>
      <c r="B829" s="2" t="s">
        <v>71</v>
      </c>
    </row>
    <row r="830">
      <c r="A830" s="2" t="s">
        <v>68</v>
      </c>
      <c r="B830" s="2" t="s">
        <v>71</v>
      </c>
    </row>
    <row r="831">
      <c r="A831" s="2" t="s">
        <v>68</v>
      </c>
      <c r="B831" s="2" t="s">
        <v>71</v>
      </c>
    </row>
    <row r="832">
      <c r="A832" s="2" t="s">
        <v>68</v>
      </c>
      <c r="B832" s="2" t="s">
        <v>71</v>
      </c>
    </row>
    <row r="833">
      <c r="A833" s="2" t="s">
        <v>68</v>
      </c>
      <c r="B833" s="2" t="s">
        <v>71</v>
      </c>
    </row>
    <row r="834">
      <c r="A834" s="2" t="s">
        <v>68</v>
      </c>
      <c r="B834" s="2" t="s">
        <v>71</v>
      </c>
    </row>
    <row r="835">
      <c r="A835" s="2" t="s">
        <v>68</v>
      </c>
      <c r="B835" s="2" t="s">
        <v>71</v>
      </c>
    </row>
    <row r="836">
      <c r="A836" s="2" t="s">
        <v>68</v>
      </c>
      <c r="B836" s="2" t="s">
        <v>71</v>
      </c>
    </row>
    <row r="837">
      <c r="A837" s="2" t="s">
        <v>68</v>
      </c>
      <c r="B837" s="2" t="s">
        <v>71</v>
      </c>
    </row>
    <row r="838">
      <c r="A838" s="2" t="s">
        <v>68</v>
      </c>
      <c r="B838" s="2" t="s">
        <v>71</v>
      </c>
    </row>
    <row r="839">
      <c r="A839" s="2" t="s">
        <v>68</v>
      </c>
      <c r="B839" s="2" t="s">
        <v>71</v>
      </c>
    </row>
    <row r="840">
      <c r="A840" s="2" t="s">
        <v>68</v>
      </c>
      <c r="B840" s="2" t="s">
        <v>71</v>
      </c>
    </row>
    <row r="841">
      <c r="A841" s="2" t="s">
        <v>68</v>
      </c>
      <c r="B841" s="2" t="s">
        <v>71</v>
      </c>
    </row>
    <row r="842">
      <c r="A842" s="2" t="s">
        <v>68</v>
      </c>
      <c r="B842" s="2" t="s">
        <v>71</v>
      </c>
    </row>
    <row r="843">
      <c r="A843" s="2" t="s">
        <v>68</v>
      </c>
      <c r="B843" s="2" t="s">
        <v>71</v>
      </c>
    </row>
    <row r="844">
      <c r="A844" s="2" t="s">
        <v>68</v>
      </c>
      <c r="B844" s="2" t="s">
        <v>71</v>
      </c>
    </row>
    <row r="845">
      <c r="A845" s="2" t="s">
        <v>68</v>
      </c>
      <c r="B845" s="2" t="s">
        <v>71</v>
      </c>
    </row>
    <row r="846">
      <c r="A846" s="2" t="s">
        <v>68</v>
      </c>
      <c r="B846" s="2" t="s">
        <v>71</v>
      </c>
    </row>
    <row r="847">
      <c r="A847" s="2" t="s">
        <v>68</v>
      </c>
      <c r="B847" s="2" t="s">
        <v>71</v>
      </c>
    </row>
    <row r="848">
      <c r="A848" s="2" t="s">
        <v>68</v>
      </c>
      <c r="B848" s="2" t="s">
        <v>71</v>
      </c>
    </row>
    <row r="849">
      <c r="A849" s="2" t="s">
        <v>68</v>
      </c>
      <c r="B849" s="2" t="s">
        <v>71</v>
      </c>
    </row>
    <row r="850">
      <c r="A850" s="2" t="s">
        <v>68</v>
      </c>
      <c r="B850" s="2" t="s">
        <v>71</v>
      </c>
    </row>
    <row r="851">
      <c r="A851" s="2" t="s">
        <v>68</v>
      </c>
      <c r="B851" s="2" t="s">
        <v>71</v>
      </c>
    </row>
    <row r="852">
      <c r="A852" s="2" t="s">
        <v>68</v>
      </c>
      <c r="B852" s="2" t="s">
        <v>71</v>
      </c>
    </row>
    <row r="853">
      <c r="A853" s="2" t="s">
        <v>68</v>
      </c>
      <c r="B853" s="2" t="s">
        <v>71</v>
      </c>
    </row>
    <row r="854">
      <c r="A854" s="2" t="s">
        <v>68</v>
      </c>
      <c r="B854" s="2" t="s">
        <v>71</v>
      </c>
    </row>
    <row r="855">
      <c r="A855" s="2" t="s">
        <v>68</v>
      </c>
      <c r="B855" s="2" t="s">
        <v>71</v>
      </c>
    </row>
    <row r="856">
      <c r="A856" s="2" t="s">
        <v>68</v>
      </c>
      <c r="B856" s="2" t="s">
        <v>71</v>
      </c>
    </row>
    <row r="857">
      <c r="A857" s="2" t="s">
        <v>68</v>
      </c>
      <c r="B857" s="2" t="s">
        <v>71</v>
      </c>
    </row>
    <row r="858">
      <c r="A858" s="2" t="s">
        <v>68</v>
      </c>
      <c r="B858" s="2" t="s">
        <v>71</v>
      </c>
    </row>
    <row r="859">
      <c r="A859" s="2" t="s">
        <v>68</v>
      </c>
      <c r="B859" s="2" t="s">
        <v>71</v>
      </c>
    </row>
    <row r="860">
      <c r="A860" s="2" t="s">
        <v>68</v>
      </c>
      <c r="B860" s="2" t="s">
        <v>71</v>
      </c>
    </row>
    <row r="861">
      <c r="A861" s="2" t="s">
        <v>68</v>
      </c>
      <c r="B861" s="2" t="s">
        <v>71</v>
      </c>
    </row>
    <row r="862">
      <c r="A862" s="2" t="s">
        <v>68</v>
      </c>
      <c r="B862" s="2" t="s">
        <v>71</v>
      </c>
    </row>
    <row r="863">
      <c r="A863" s="2" t="s">
        <v>68</v>
      </c>
      <c r="B863" s="2" t="s">
        <v>71</v>
      </c>
    </row>
    <row r="864">
      <c r="A864" s="2" t="s">
        <v>68</v>
      </c>
      <c r="B864" s="2" t="s">
        <v>71</v>
      </c>
    </row>
    <row r="865">
      <c r="A865" s="2" t="s">
        <v>68</v>
      </c>
      <c r="B865" s="2" t="s">
        <v>71</v>
      </c>
    </row>
    <row r="866">
      <c r="A866" s="2" t="s">
        <v>68</v>
      </c>
      <c r="B866" s="2" t="s">
        <v>71</v>
      </c>
    </row>
    <row r="867">
      <c r="A867" s="2" t="s">
        <v>68</v>
      </c>
      <c r="B867" s="2" t="s">
        <v>71</v>
      </c>
    </row>
    <row r="868">
      <c r="A868" s="2" t="s">
        <v>68</v>
      </c>
      <c r="B868" s="2" t="s">
        <v>71</v>
      </c>
    </row>
    <row r="869">
      <c r="A869" s="2" t="s">
        <v>68</v>
      </c>
      <c r="B869" s="2" t="s">
        <v>71</v>
      </c>
    </row>
    <row r="870">
      <c r="A870" s="2" t="s">
        <v>68</v>
      </c>
      <c r="B870" s="2" t="s">
        <v>71</v>
      </c>
    </row>
    <row r="871">
      <c r="A871" s="2" t="s">
        <v>68</v>
      </c>
      <c r="B871" s="2" t="s">
        <v>71</v>
      </c>
    </row>
    <row r="872">
      <c r="A872" s="2" t="s">
        <v>68</v>
      </c>
      <c r="B872" s="2" t="s">
        <v>71</v>
      </c>
    </row>
    <row r="873">
      <c r="A873" s="2" t="s">
        <v>68</v>
      </c>
      <c r="B873" s="2" t="s">
        <v>71</v>
      </c>
    </row>
    <row r="874">
      <c r="A874" s="2" t="s">
        <v>68</v>
      </c>
      <c r="B874" s="2" t="s">
        <v>71</v>
      </c>
    </row>
    <row r="875">
      <c r="A875" s="2" t="s">
        <v>68</v>
      </c>
      <c r="B875" s="2" t="s">
        <v>71</v>
      </c>
    </row>
    <row r="876">
      <c r="A876" s="2" t="s">
        <v>68</v>
      </c>
      <c r="B876" s="2" t="s">
        <v>71</v>
      </c>
    </row>
    <row r="877">
      <c r="A877" s="2" t="s">
        <v>68</v>
      </c>
      <c r="B877" s="2" t="s">
        <v>71</v>
      </c>
    </row>
    <row r="878">
      <c r="A878" s="2" t="s">
        <v>68</v>
      </c>
      <c r="B878" s="2" t="s">
        <v>71</v>
      </c>
    </row>
    <row r="879">
      <c r="A879" s="2" t="s">
        <v>68</v>
      </c>
      <c r="B879" s="2" t="s">
        <v>71</v>
      </c>
    </row>
    <row r="880">
      <c r="A880" s="2" t="s">
        <v>68</v>
      </c>
      <c r="B880" s="2" t="s">
        <v>71</v>
      </c>
    </row>
    <row r="881">
      <c r="A881" s="2" t="s">
        <v>68</v>
      </c>
      <c r="B881" s="2" t="s">
        <v>71</v>
      </c>
    </row>
    <row r="882">
      <c r="A882" s="2" t="s">
        <v>68</v>
      </c>
      <c r="B882" s="2" t="s">
        <v>71</v>
      </c>
    </row>
    <row r="883">
      <c r="A883" s="2" t="s">
        <v>68</v>
      </c>
      <c r="B883" s="2" t="s">
        <v>71</v>
      </c>
    </row>
    <row r="884">
      <c r="A884" s="2" t="s">
        <v>68</v>
      </c>
      <c r="B884" s="2" t="s">
        <v>71</v>
      </c>
    </row>
    <row r="885">
      <c r="A885" s="2" t="s">
        <v>68</v>
      </c>
      <c r="B885" s="2" t="s">
        <v>71</v>
      </c>
    </row>
    <row r="886">
      <c r="A886" s="2" t="s">
        <v>68</v>
      </c>
      <c r="B886" s="2" t="s">
        <v>71</v>
      </c>
    </row>
    <row r="887">
      <c r="A887" s="2" t="s">
        <v>68</v>
      </c>
      <c r="B887" s="2" t="s">
        <v>71</v>
      </c>
    </row>
    <row r="888">
      <c r="A888" s="2" t="s">
        <v>68</v>
      </c>
      <c r="B888" s="2" t="s">
        <v>71</v>
      </c>
    </row>
    <row r="889">
      <c r="A889" s="2" t="s">
        <v>68</v>
      </c>
      <c r="B889" s="2" t="s">
        <v>71</v>
      </c>
    </row>
    <row r="890">
      <c r="A890" s="2" t="s">
        <v>68</v>
      </c>
      <c r="B890" s="2" t="s">
        <v>71</v>
      </c>
    </row>
    <row r="891">
      <c r="A891" s="2" t="s">
        <v>68</v>
      </c>
      <c r="B891" s="2" t="s">
        <v>71</v>
      </c>
    </row>
    <row r="892">
      <c r="A892" s="2" t="s">
        <v>68</v>
      </c>
      <c r="B892" s="2" t="s">
        <v>71</v>
      </c>
    </row>
    <row r="893">
      <c r="A893" s="2" t="s">
        <v>68</v>
      </c>
      <c r="B893" s="2" t="s">
        <v>71</v>
      </c>
    </row>
    <row r="894">
      <c r="A894" s="2" t="s">
        <v>68</v>
      </c>
      <c r="B894" s="2" t="s">
        <v>71</v>
      </c>
    </row>
    <row r="895">
      <c r="A895" s="2" t="s">
        <v>68</v>
      </c>
      <c r="B895" s="2" t="s">
        <v>71</v>
      </c>
    </row>
    <row r="896">
      <c r="A896" s="2" t="s">
        <v>68</v>
      </c>
      <c r="B896" s="2" t="s">
        <v>71</v>
      </c>
    </row>
    <row r="897">
      <c r="A897" s="2" t="s">
        <v>68</v>
      </c>
      <c r="B897" s="2" t="s">
        <v>71</v>
      </c>
    </row>
    <row r="898">
      <c r="A898" s="2" t="s">
        <v>68</v>
      </c>
      <c r="B898" s="2" t="s">
        <v>71</v>
      </c>
    </row>
    <row r="899">
      <c r="A899" s="2" t="s">
        <v>68</v>
      </c>
      <c r="B899" s="2" t="s">
        <v>71</v>
      </c>
    </row>
    <row r="900">
      <c r="A900" s="2" t="s">
        <v>68</v>
      </c>
      <c r="B900" s="2" t="s">
        <v>71</v>
      </c>
    </row>
    <row r="901">
      <c r="A901" s="2" t="s">
        <v>68</v>
      </c>
      <c r="B901" s="2" t="s">
        <v>71</v>
      </c>
    </row>
    <row r="902">
      <c r="A902" s="2" t="s">
        <v>68</v>
      </c>
      <c r="B902" s="2" t="s">
        <v>71</v>
      </c>
    </row>
    <row r="903">
      <c r="A903" s="2" t="s">
        <v>68</v>
      </c>
      <c r="B903" s="2" t="s">
        <v>71</v>
      </c>
    </row>
    <row r="904">
      <c r="A904" s="2" t="s">
        <v>68</v>
      </c>
      <c r="B904" s="2" t="s">
        <v>71</v>
      </c>
    </row>
    <row r="905">
      <c r="A905" s="2" t="s">
        <v>68</v>
      </c>
      <c r="B905" s="2" t="s">
        <v>71</v>
      </c>
    </row>
    <row r="906">
      <c r="A906" s="2" t="s">
        <v>68</v>
      </c>
      <c r="B906" s="2" t="s">
        <v>71</v>
      </c>
    </row>
    <row r="907">
      <c r="A907" s="2" t="s">
        <v>68</v>
      </c>
      <c r="B907" s="2" t="s">
        <v>71</v>
      </c>
    </row>
    <row r="908">
      <c r="A908" s="2" t="s">
        <v>68</v>
      </c>
      <c r="B908" s="2" t="s">
        <v>71</v>
      </c>
    </row>
    <row r="909">
      <c r="A909" s="2" t="s">
        <v>68</v>
      </c>
      <c r="B909" s="2" t="s">
        <v>71</v>
      </c>
    </row>
    <row r="910">
      <c r="A910" s="2" t="s">
        <v>68</v>
      </c>
      <c r="B910" s="2" t="s">
        <v>71</v>
      </c>
    </row>
    <row r="911">
      <c r="A911" s="2" t="s">
        <v>68</v>
      </c>
      <c r="B911" s="2" t="s">
        <v>71</v>
      </c>
    </row>
    <row r="912">
      <c r="A912" s="2" t="s">
        <v>68</v>
      </c>
      <c r="B912" s="2" t="s">
        <v>71</v>
      </c>
    </row>
    <row r="913">
      <c r="A913" s="2" t="s">
        <v>68</v>
      </c>
      <c r="B913" s="2" t="s">
        <v>71</v>
      </c>
    </row>
    <row r="914">
      <c r="A914" s="2" t="s">
        <v>68</v>
      </c>
      <c r="B914" s="2" t="s">
        <v>71</v>
      </c>
    </row>
    <row r="915">
      <c r="A915" s="2" t="s">
        <v>68</v>
      </c>
      <c r="B915" s="2" t="s">
        <v>71</v>
      </c>
    </row>
    <row r="916">
      <c r="A916" s="2" t="s">
        <v>68</v>
      </c>
      <c r="B916" s="2" t="s">
        <v>71</v>
      </c>
    </row>
    <row r="917">
      <c r="A917" s="2" t="s">
        <v>68</v>
      </c>
      <c r="B917" s="2" t="s">
        <v>71</v>
      </c>
    </row>
    <row r="918">
      <c r="A918" s="2" t="s">
        <v>68</v>
      </c>
      <c r="B918" s="2" t="s">
        <v>71</v>
      </c>
    </row>
    <row r="919">
      <c r="A919" s="2" t="s">
        <v>68</v>
      </c>
      <c r="B919" s="2" t="s">
        <v>71</v>
      </c>
    </row>
    <row r="920">
      <c r="A920" s="2" t="s">
        <v>68</v>
      </c>
      <c r="B920" s="2" t="s">
        <v>71</v>
      </c>
    </row>
    <row r="921">
      <c r="A921" s="2" t="s">
        <v>68</v>
      </c>
      <c r="B921" s="2" t="s">
        <v>71</v>
      </c>
    </row>
    <row r="922">
      <c r="A922" s="2" t="s">
        <v>68</v>
      </c>
      <c r="B922" s="2" t="s">
        <v>71</v>
      </c>
    </row>
    <row r="923">
      <c r="A923" s="2" t="s">
        <v>68</v>
      </c>
      <c r="B923" s="2" t="s">
        <v>71</v>
      </c>
    </row>
    <row r="924">
      <c r="A924" s="2" t="s">
        <v>68</v>
      </c>
      <c r="B924" s="2" t="s">
        <v>71</v>
      </c>
    </row>
    <row r="925">
      <c r="A925" s="2" t="s">
        <v>68</v>
      </c>
      <c r="B925" s="2" t="s">
        <v>71</v>
      </c>
    </row>
    <row r="926">
      <c r="A926" s="2" t="s">
        <v>68</v>
      </c>
      <c r="B926" s="2" t="s">
        <v>71</v>
      </c>
    </row>
    <row r="927">
      <c r="A927" s="2" t="s">
        <v>68</v>
      </c>
      <c r="B927" s="2" t="s">
        <v>71</v>
      </c>
    </row>
    <row r="928">
      <c r="A928" s="2" t="s">
        <v>68</v>
      </c>
      <c r="B928" s="2" t="s">
        <v>71</v>
      </c>
    </row>
    <row r="929">
      <c r="A929" s="2" t="s">
        <v>68</v>
      </c>
      <c r="B929" s="2" t="s">
        <v>71</v>
      </c>
    </row>
    <row r="930">
      <c r="A930" s="2" t="s">
        <v>68</v>
      </c>
      <c r="B930" s="2" t="s">
        <v>71</v>
      </c>
    </row>
    <row r="931">
      <c r="A931" s="2" t="s">
        <v>68</v>
      </c>
      <c r="B931" s="2" t="s">
        <v>71</v>
      </c>
    </row>
    <row r="932">
      <c r="A932" s="2" t="s">
        <v>68</v>
      </c>
      <c r="B932" s="2" t="s">
        <v>71</v>
      </c>
    </row>
    <row r="933">
      <c r="A933" s="2" t="s">
        <v>68</v>
      </c>
      <c r="B933" s="2" t="s">
        <v>71</v>
      </c>
    </row>
    <row r="934">
      <c r="A934" s="2" t="s">
        <v>68</v>
      </c>
      <c r="B934" s="2" t="s">
        <v>71</v>
      </c>
    </row>
    <row r="935">
      <c r="A935" s="2" t="s">
        <v>68</v>
      </c>
      <c r="B935" s="2" t="s">
        <v>71</v>
      </c>
    </row>
    <row r="936">
      <c r="A936" s="2" t="s">
        <v>68</v>
      </c>
      <c r="B936" s="2" t="s">
        <v>71</v>
      </c>
    </row>
    <row r="937">
      <c r="A937" s="2" t="s">
        <v>68</v>
      </c>
      <c r="B937" s="2" t="s">
        <v>71</v>
      </c>
    </row>
    <row r="938">
      <c r="A938" s="2" t="s">
        <v>68</v>
      </c>
      <c r="B938" s="2" t="s">
        <v>71</v>
      </c>
    </row>
    <row r="939">
      <c r="A939" s="2" t="s">
        <v>68</v>
      </c>
      <c r="B939" s="2" t="s">
        <v>71</v>
      </c>
    </row>
    <row r="940">
      <c r="A940" s="2" t="s">
        <v>68</v>
      </c>
      <c r="B940" s="2" t="s">
        <v>71</v>
      </c>
    </row>
    <row r="941">
      <c r="A941" s="2" t="s">
        <v>68</v>
      </c>
      <c r="B941" s="2" t="s">
        <v>71</v>
      </c>
    </row>
    <row r="942">
      <c r="A942" s="2" t="s">
        <v>68</v>
      </c>
      <c r="B942" s="2" t="s">
        <v>71</v>
      </c>
    </row>
    <row r="943">
      <c r="A943" s="2" t="s">
        <v>68</v>
      </c>
      <c r="B943" s="2" t="s">
        <v>71</v>
      </c>
    </row>
    <row r="944">
      <c r="A944" s="2" t="s">
        <v>68</v>
      </c>
      <c r="B944" s="2" t="s">
        <v>71</v>
      </c>
    </row>
    <row r="945">
      <c r="A945" s="2" t="s">
        <v>68</v>
      </c>
      <c r="B945" s="2" t="s">
        <v>71</v>
      </c>
    </row>
    <row r="946">
      <c r="A946" s="2" t="s">
        <v>68</v>
      </c>
      <c r="B946" s="2" t="s">
        <v>71</v>
      </c>
    </row>
    <row r="947">
      <c r="A947" s="2" t="s">
        <v>68</v>
      </c>
      <c r="B947" s="2" t="s">
        <v>71</v>
      </c>
    </row>
    <row r="948">
      <c r="A948" s="2" t="s">
        <v>68</v>
      </c>
      <c r="B948" s="2" t="s">
        <v>71</v>
      </c>
    </row>
    <row r="949">
      <c r="A949" s="2" t="s">
        <v>68</v>
      </c>
      <c r="B949" s="2" t="s">
        <v>71</v>
      </c>
    </row>
    <row r="950">
      <c r="A950" s="2" t="s">
        <v>68</v>
      </c>
      <c r="B950" s="2" t="s">
        <v>71</v>
      </c>
    </row>
    <row r="951">
      <c r="A951" s="2" t="s">
        <v>68</v>
      </c>
      <c r="B951" s="2" t="s">
        <v>71</v>
      </c>
    </row>
    <row r="952">
      <c r="A952" s="2" t="s">
        <v>68</v>
      </c>
      <c r="B952" s="2" t="s">
        <v>71</v>
      </c>
    </row>
    <row r="953">
      <c r="A953" s="2" t="s">
        <v>68</v>
      </c>
      <c r="B953" s="2" t="s">
        <v>71</v>
      </c>
    </row>
    <row r="954">
      <c r="A954" s="2" t="s">
        <v>68</v>
      </c>
      <c r="B954" s="2" t="s">
        <v>71</v>
      </c>
    </row>
    <row r="955">
      <c r="A955" s="2" t="s">
        <v>68</v>
      </c>
      <c r="B955" s="2" t="s">
        <v>71</v>
      </c>
    </row>
    <row r="956">
      <c r="A956" s="2" t="s">
        <v>68</v>
      </c>
      <c r="B956" s="2" t="s">
        <v>71</v>
      </c>
    </row>
    <row r="957">
      <c r="A957" s="2" t="s">
        <v>68</v>
      </c>
      <c r="B957" s="2" t="s">
        <v>71</v>
      </c>
    </row>
    <row r="958">
      <c r="A958" s="2" t="s">
        <v>68</v>
      </c>
      <c r="B958" s="2" t="s">
        <v>71</v>
      </c>
    </row>
    <row r="959">
      <c r="A959" s="2" t="s">
        <v>68</v>
      </c>
      <c r="B959" s="2" t="s">
        <v>71</v>
      </c>
    </row>
    <row r="960">
      <c r="A960" s="2" t="s">
        <v>68</v>
      </c>
      <c r="B960" s="2" t="s">
        <v>71</v>
      </c>
    </row>
    <row r="961">
      <c r="A961" s="2" t="s">
        <v>68</v>
      </c>
      <c r="B961" s="2" t="s">
        <v>71</v>
      </c>
    </row>
    <row r="962">
      <c r="A962" s="2" t="s">
        <v>68</v>
      </c>
      <c r="B962" s="2" t="s">
        <v>71</v>
      </c>
    </row>
    <row r="963">
      <c r="A963" s="2" t="s">
        <v>68</v>
      </c>
      <c r="B963" s="2" t="s">
        <v>71</v>
      </c>
    </row>
    <row r="964">
      <c r="A964" s="2" t="s">
        <v>68</v>
      </c>
      <c r="B964" s="2" t="s">
        <v>71</v>
      </c>
    </row>
    <row r="965">
      <c r="A965" s="2" t="s">
        <v>68</v>
      </c>
      <c r="B965" s="2" t="s">
        <v>71</v>
      </c>
    </row>
    <row r="966">
      <c r="A966" s="2" t="s">
        <v>68</v>
      </c>
      <c r="B966" s="2" t="s">
        <v>71</v>
      </c>
    </row>
    <row r="967">
      <c r="A967" s="2" t="s">
        <v>68</v>
      </c>
      <c r="B967" s="2" t="s">
        <v>71</v>
      </c>
    </row>
    <row r="968">
      <c r="A968" s="2" t="s">
        <v>68</v>
      </c>
      <c r="B968" s="2" t="s">
        <v>71</v>
      </c>
    </row>
    <row r="969">
      <c r="A969" s="2" t="s">
        <v>68</v>
      </c>
      <c r="B969" s="2" t="s">
        <v>71</v>
      </c>
    </row>
    <row r="970">
      <c r="A970" s="2" t="s">
        <v>68</v>
      </c>
      <c r="B970" s="2" t="s">
        <v>71</v>
      </c>
    </row>
    <row r="971">
      <c r="A971" s="2" t="s">
        <v>68</v>
      </c>
      <c r="B971" s="2" t="s">
        <v>71</v>
      </c>
    </row>
    <row r="972">
      <c r="A972" s="2" t="s">
        <v>68</v>
      </c>
      <c r="B972" s="2" t="s">
        <v>71</v>
      </c>
    </row>
    <row r="973">
      <c r="A973" s="2" t="s">
        <v>68</v>
      </c>
      <c r="B973" s="2" t="s">
        <v>71</v>
      </c>
    </row>
    <row r="974">
      <c r="A974" s="2" t="s">
        <v>68</v>
      </c>
      <c r="B974" s="2" t="s">
        <v>71</v>
      </c>
    </row>
    <row r="975">
      <c r="A975" s="2" t="s">
        <v>68</v>
      </c>
      <c r="B975" s="2" t="s">
        <v>71</v>
      </c>
    </row>
    <row r="976">
      <c r="A976" s="2" t="s">
        <v>68</v>
      </c>
      <c r="B976" s="2" t="s">
        <v>71</v>
      </c>
    </row>
    <row r="977">
      <c r="A977" s="2" t="s">
        <v>68</v>
      </c>
      <c r="B977" s="2" t="s">
        <v>71</v>
      </c>
    </row>
    <row r="978">
      <c r="A978" s="2" t="s">
        <v>68</v>
      </c>
      <c r="B978" s="2" t="s">
        <v>71</v>
      </c>
    </row>
    <row r="979">
      <c r="A979" s="2" t="s">
        <v>68</v>
      </c>
      <c r="B979" s="2" t="s">
        <v>71</v>
      </c>
    </row>
    <row r="980">
      <c r="A980" s="2" t="s">
        <v>68</v>
      </c>
      <c r="B980" s="2" t="s">
        <v>71</v>
      </c>
    </row>
    <row r="981">
      <c r="A981" s="2" t="s">
        <v>68</v>
      </c>
      <c r="B981" s="2" t="s">
        <v>71</v>
      </c>
    </row>
    <row r="982">
      <c r="A982" s="2" t="s">
        <v>68</v>
      </c>
      <c r="B982" s="2" t="s">
        <v>71</v>
      </c>
    </row>
    <row r="983">
      <c r="A983" s="2" t="s">
        <v>68</v>
      </c>
      <c r="B983" s="2" t="s">
        <v>71</v>
      </c>
    </row>
    <row r="984">
      <c r="A984" s="2" t="s">
        <v>68</v>
      </c>
      <c r="B984" s="2" t="s">
        <v>71</v>
      </c>
    </row>
    <row r="985">
      <c r="A985" s="2" t="s">
        <v>68</v>
      </c>
      <c r="B985" s="2" t="s">
        <v>71</v>
      </c>
    </row>
    <row r="986">
      <c r="A986" s="2" t="s">
        <v>68</v>
      </c>
      <c r="B986" s="2" t="s">
        <v>71</v>
      </c>
    </row>
    <row r="987">
      <c r="A987" s="2" t="s">
        <v>68</v>
      </c>
      <c r="B987" s="2" t="s">
        <v>71</v>
      </c>
    </row>
    <row r="988">
      <c r="A988" s="2" t="s">
        <v>68</v>
      </c>
      <c r="B988" s="2" t="s">
        <v>71</v>
      </c>
    </row>
    <row r="989">
      <c r="A989" s="2" t="s">
        <v>68</v>
      </c>
      <c r="B989" s="2" t="s">
        <v>71</v>
      </c>
    </row>
    <row r="990">
      <c r="A990" s="2" t="s">
        <v>68</v>
      </c>
      <c r="B990" s="2" t="s">
        <v>71</v>
      </c>
    </row>
    <row r="991">
      <c r="A991" s="2" t="s">
        <v>68</v>
      </c>
      <c r="B991" s="2" t="s">
        <v>71</v>
      </c>
    </row>
    <row r="992">
      <c r="A992" s="2" t="s">
        <v>68</v>
      </c>
      <c r="B992" s="2" t="s">
        <v>71</v>
      </c>
    </row>
    <row r="993">
      <c r="A993" s="2" t="s">
        <v>68</v>
      </c>
      <c r="B993" s="2" t="s">
        <v>71</v>
      </c>
    </row>
    <row r="994">
      <c r="A994" s="2" t="s">
        <v>68</v>
      </c>
      <c r="B994" s="2" t="s">
        <v>71</v>
      </c>
    </row>
    <row r="995">
      <c r="A995" s="2" t="s">
        <v>68</v>
      </c>
      <c r="B995" s="2" t="s">
        <v>71</v>
      </c>
    </row>
    <row r="996">
      <c r="A996" s="2" t="s">
        <v>68</v>
      </c>
      <c r="B996" s="2" t="s">
        <v>71</v>
      </c>
    </row>
    <row r="997">
      <c r="A997" s="2" t="s">
        <v>68</v>
      </c>
      <c r="B997" s="2" t="s">
        <v>71</v>
      </c>
    </row>
    <row r="998">
      <c r="A998" s="2" t="s">
        <v>68</v>
      </c>
      <c r="B998" s="2" t="s">
        <v>71</v>
      </c>
    </row>
    <row r="999">
      <c r="A999" s="2" t="s">
        <v>68</v>
      </c>
      <c r="B999" s="2" t="s">
        <v>71</v>
      </c>
    </row>
    <row r="1000">
      <c r="A1000" s="2" t="s">
        <v>68</v>
      </c>
      <c r="B1000" s="2" t="s">
        <v>71</v>
      </c>
    </row>
  </sheetData>
  <conditionalFormatting sqref="F1:F6">
    <cfRule type="notContainsBlanks" dxfId="1" priority="1">
      <formula>LEN(TRIM(F1))&gt;0</formula>
    </cfRule>
  </conditionalFormatting>
  <conditionalFormatting sqref="F12:F13">
    <cfRule type="notContainsBlanks" dxfId="3" priority="2">
      <formula>LEN(TRIM(F12))&gt;0</formula>
    </cfRule>
  </conditionalFormatting>
  <conditionalFormatting sqref="F7:F11">
    <cfRule type="notContainsBlanks" dxfId="2" priority="3">
      <formula>LEN(TRIM(F7))&gt;0</formula>
    </cfRule>
  </conditionalFormatting>
  <conditionalFormatting sqref="A1:A1000">
    <cfRule type="containsText" dxfId="1" priority="4" operator="containsText" text="school administration">
      <formula>NOT(ISERROR(SEARCH(("school administration"),(A1))))</formula>
    </cfRule>
  </conditionalFormatting>
  <conditionalFormatting sqref="A1:A1000">
    <cfRule type="containsText" dxfId="1" priority="5" operator="containsText" text="mayor">
      <formula>NOT(ISERROR(SEARCH(("mayor"),(A1))))</formula>
    </cfRule>
  </conditionalFormatting>
  <conditionalFormatting sqref="A1:A1000">
    <cfRule type="containsText" dxfId="1" priority="6" operator="containsText" text="police">
      <formula>NOT(ISERROR(SEARCH(("police"),(A1))))</formula>
    </cfRule>
  </conditionalFormatting>
  <conditionalFormatting sqref="A1:A1000">
    <cfRule type="containsText" dxfId="1" priority="7" operator="containsText" text="representative">
      <formula>NOT(ISERROR(SEARCH(("representative"),(A1))))</formula>
    </cfRule>
  </conditionalFormatting>
  <conditionalFormatting sqref="A1:A1000">
    <cfRule type="containsText" dxfId="1" priority="8" operator="containsText" text="department">
      <formula>NOT(ISERROR(SEARCH(("department"),(A1))))</formula>
    </cfRule>
  </conditionalFormatting>
  <conditionalFormatting sqref="A1:A1000">
    <cfRule type="containsText" dxfId="2" priority="9" operator="containsText" text="neighbors">
      <formula>NOT(ISERROR(SEARCH(("neighbors"),(A1))))</formula>
    </cfRule>
  </conditionalFormatting>
  <conditionalFormatting sqref="A1:A1000">
    <cfRule type="containsText" dxfId="2" priority="10" operator="containsText" text="religious leaders">
      <formula>NOT(ISERROR(SEARCH(("religious leaders"),(A1))))</formula>
    </cfRule>
  </conditionalFormatting>
  <conditionalFormatting sqref="A1:A1000">
    <cfRule type="containsText" dxfId="2" priority="11" operator="containsText" text="ADL">
      <formula>NOT(ISERROR(SEARCH(("ADL"),(A1))))</formula>
    </cfRule>
  </conditionalFormatting>
  <conditionalFormatting sqref="A1:A1000">
    <cfRule type="containsText" dxfId="2" priority="12" operator="containsText" text="student group">
      <formula>NOT(ISERROR(SEARCH(("student group"),(A1))))</formula>
    </cfRule>
  </conditionalFormatting>
  <conditionalFormatting sqref="A1:A1000">
    <cfRule type="containsText" dxfId="3" priority="13" operator="containsText" text="owner">
      <formula>NOT(ISERROR(SEARCH(("owner"),(A1))))</formula>
    </cfRule>
  </conditionalFormatting>
  <conditionalFormatting sqref="A1:A1000">
    <cfRule type="containsText" dxfId="2" priority="14" operator="containsText" text="community members">
      <formula>NOT(ISERROR(SEARCH(("community members"),(A1))))</formula>
    </cfRule>
  </conditionalFormatting>
  <conditionalFormatting sqref="B1:B1000">
    <cfRule type="containsText" dxfId="7" priority="15" operator="containsText" text="letters">
      <formula>NOT(ISERROR(SEARCH(("letters"),(B1))))</formula>
    </cfRule>
  </conditionalFormatting>
  <conditionalFormatting sqref="B1:B1000">
    <cfRule type="containsText" dxfId="11" priority="16" operator="containsText" text="other">
      <formula>NOT(ISERROR(SEARCH(("other"),(B1))))</formula>
    </cfRule>
  </conditionalFormatting>
  <conditionalFormatting sqref="B1:B1000">
    <cfRule type="containsText" dxfId="5" priority="17" operator="containsText" text="clean up">
      <formula>NOT(ISERROR(SEARCH(("clean up"),(B1))))</formula>
    </cfRule>
  </conditionalFormatting>
  <conditionalFormatting sqref="B1:B1000">
    <cfRule type="containsText" dxfId="6" priority="18" operator="containsText" text="policy">
      <formula>NOT(ISERROR(SEARCH(("policy"),(B1))))</formula>
    </cfRule>
  </conditionalFormatting>
  <conditionalFormatting sqref="B10">
    <cfRule type="containsText" dxfId="8" priority="19" operator="containsText" text="victim">
      <formula>NOT(ISERROR(SEARCH(("victim"),(B10))))</formula>
    </cfRule>
  </conditionalFormatting>
  <conditionalFormatting sqref="B1:B1000">
    <cfRule type="containsText" dxfId="12" priority="20" operator="containsText" text="gathering">
      <formula>NOT(ISERROR(SEARCH(("gathering"),(B1))))</formula>
    </cfRule>
  </conditionalFormatting>
  <conditionalFormatting sqref="B1:B1000">
    <cfRule type="containsText" dxfId="4" priority="21" operator="containsText" text="suspension">
      <formula>NOT(ISERROR(SEARCH(("suspension"),(B1))))</formula>
    </cfRule>
  </conditionalFormatting>
  <conditionalFormatting sqref="B1:B1000">
    <cfRule type="containsText" dxfId="9" priority="22" operator="containsText" text="other">
      <formula>NOT(ISERROR(SEARCH(("other"),(B1))))</formula>
    </cfRule>
  </conditionalFormatting>
  <dataValidations>
    <dataValidation type="list" allowBlank="1" sqref="A1:A1000">
      <formula1>'Wheeler formulas'!$F$1:$F$14</formula1>
    </dataValidation>
    <dataValidation type="list" allowBlank="1" sqref="B1:B1000">
      <formula1>'Wheeler formulas'!$G$1:$G$7</formula1>
    </dataValidation>
    <dataValidation type="list" allowBlank="1" sqref="C1">
      <formula1>$G$1:$G$7</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hidden="1" min="1" max="1" width="12.63"/>
    <col hidden="1" min="3" max="3" width="12.63"/>
    <col customWidth="1" min="5" max="5" width="6.75"/>
    <col hidden="1" min="6" max="6" width="12.63"/>
    <col hidden="1" min="10" max="10" width="12.63"/>
    <col customWidth="1" min="11" max="12" width="8.5"/>
    <col customWidth="1" min="14" max="14" width="9.75"/>
    <col hidden="1" min="15" max="15" width="12.63"/>
    <col customWidth="1" min="18" max="18" width="9.38"/>
    <col customWidth="1" min="19" max="19" width="83.13"/>
    <col customWidth="1" min="20" max="20" width="25.0"/>
  </cols>
  <sheetData>
    <row r="1">
      <c r="A1" s="3"/>
      <c r="B1" s="3" t="s">
        <v>2</v>
      </c>
      <c r="C1" s="410" t="s">
        <v>5599</v>
      </c>
      <c r="D1" s="3" t="s">
        <v>3</v>
      </c>
      <c r="E1" s="3" t="s">
        <v>4</v>
      </c>
      <c r="F1" s="5" t="s">
        <v>5</v>
      </c>
      <c r="G1" s="3" t="s">
        <v>5600</v>
      </c>
      <c r="H1" s="7" t="s">
        <v>9</v>
      </c>
      <c r="I1" s="3" t="s">
        <v>10</v>
      </c>
      <c r="J1" s="3" t="s">
        <v>11</v>
      </c>
      <c r="K1" s="3" t="s">
        <v>12</v>
      </c>
      <c r="L1" s="3" t="s">
        <v>5601</v>
      </c>
      <c r="M1" s="3" t="s">
        <v>14</v>
      </c>
      <c r="N1" s="3" t="s">
        <v>15</v>
      </c>
      <c r="O1" s="3" t="s">
        <v>16</v>
      </c>
      <c r="P1" s="3" t="s">
        <v>17</v>
      </c>
      <c r="Q1" s="3" t="s">
        <v>17</v>
      </c>
      <c r="R1" s="3" t="s">
        <v>18</v>
      </c>
      <c r="S1" s="3" t="s">
        <v>19</v>
      </c>
      <c r="T1" s="7" t="s">
        <v>20</v>
      </c>
      <c r="U1" s="411" t="s">
        <v>5602</v>
      </c>
      <c r="V1" s="5" t="s">
        <v>4198</v>
      </c>
      <c r="W1" s="411" t="s">
        <v>5602</v>
      </c>
      <c r="X1" s="222" t="s">
        <v>4198</v>
      </c>
      <c r="Y1" s="411" t="s">
        <v>5602</v>
      </c>
      <c r="Z1" s="5" t="s">
        <v>4198</v>
      </c>
      <c r="AA1" s="411" t="s">
        <v>5602</v>
      </c>
      <c r="AB1" s="5" t="s">
        <v>4198</v>
      </c>
      <c r="AC1" s="13" t="s">
        <v>32</v>
      </c>
    </row>
    <row r="2">
      <c r="A2" s="412" t="s">
        <v>252</v>
      </c>
      <c r="B2" s="413">
        <v>42456.0</v>
      </c>
      <c r="C2" s="414">
        <v>42430.0</v>
      </c>
      <c r="D2" s="82" t="s">
        <v>253</v>
      </c>
      <c r="E2" s="82" t="s">
        <v>52</v>
      </c>
      <c r="F2" s="82" t="s">
        <v>53</v>
      </c>
      <c r="G2" s="82" t="s">
        <v>254</v>
      </c>
      <c r="H2" s="415"/>
      <c r="I2" s="416"/>
      <c r="J2" s="82" t="s">
        <v>58</v>
      </c>
      <c r="K2" s="82" t="s">
        <v>5603</v>
      </c>
      <c r="L2" s="82" t="s">
        <v>194</v>
      </c>
      <c r="M2" s="82" t="s">
        <v>194</v>
      </c>
      <c r="N2" s="82" t="s">
        <v>4675</v>
      </c>
      <c r="O2" s="417" t="s">
        <v>257</v>
      </c>
      <c r="P2" s="21"/>
      <c r="Q2" s="416"/>
      <c r="R2" s="416"/>
      <c r="S2" s="82" t="s">
        <v>258</v>
      </c>
      <c r="T2" s="83" t="s">
        <v>259</v>
      </c>
      <c r="U2" s="5" t="s">
        <v>68</v>
      </c>
      <c r="V2" s="5" t="s">
        <v>69</v>
      </c>
      <c r="W2" s="5" t="s">
        <v>68</v>
      </c>
      <c r="X2" s="5" t="s">
        <v>92</v>
      </c>
      <c r="Y2" s="12"/>
      <c r="Z2" s="12"/>
      <c r="AA2" s="12"/>
      <c r="AB2" s="12"/>
      <c r="AC2" s="22" t="str">
        <f t="shared" ref="AC2:AC94" si="1">IF(ISBLANK(V2), "", IF(ISBLANK(X2), V2, IF(ISBLANK(Z2), CONCATENATE(V2, ", ", X2), IF(ISBLANK(AB2), CONCATENATE(V2, ", ", X2, ", ", Z2), CONCATENATE(V2, ", ", X2, ", ", Z2, ", ", AB2)))))</f>
        <v>clean up/cover up, gathering/protest/vigil/demonstration</v>
      </c>
    </row>
    <row r="3">
      <c r="A3" s="16" t="s">
        <v>1484</v>
      </c>
      <c r="B3" s="17">
        <v>42510.0</v>
      </c>
      <c r="C3" s="418">
        <v>42491.0</v>
      </c>
      <c r="D3" s="3" t="s">
        <v>1485</v>
      </c>
      <c r="E3" s="3" t="s">
        <v>95</v>
      </c>
      <c r="F3" s="3" t="s">
        <v>53</v>
      </c>
      <c r="G3" s="21"/>
      <c r="H3" s="25"/>
      <c r="I3" s="3" t="s">
        <v>1486</v>
      </c>
      <c r="J3" s="3" t="s">
        <v>58</v>
      </c>
      <c r="K3" s="3" t="s">
        <v>5604</v>
      </c>
      <c r="L3" s="3" t="s">
        <v>1476</v>
      </c>
      <c r="M3" s="3" t="s">
        <v>1470</v>
      </c>
      <c r="N3" s="3" t="s">
        <v>5605</v>
      </c>
      <c r="O3" s="74"/>
      <c r="P3" s="21"/>
      <c r="Q3" s="3"/>
      <c r="R3" s="3" t="s">
        <v>5606</v>
      </c>
      <c r="S3" s="3" t="s">
        <v>1488</v>
      </c>
      <c r="T3" s="7" t="s">
        <v>1489</v>
      </c>
      <c r="U3" s="5" t="s">
        <v>163</v>
      </c>
      <c r="V3" s="5" t="s">
        <v>111</v>
      </c>
      <c r="W3" s="5" t="s">
        <v>163</v>
      </c>
      <c r="X3" s="5" t="s">
        <v>92</v>
      </c>
      <c r="Y3" s="12"/>
      <c r="Z3" s="12"/>
      <c r="AA3" s="12"/>
      <c r="AB3" s="12"/>
      <c r="AC3" s="22" t="str">
        <f t="shared" si="1"/>
        <v>letters/statements, gathering/protest/vigil/demonstration</v>
      </c>
    </row>
    <row r="4">
      <c r="A4" s="412" t="s">
        <v>4494</v>
      </c>
      <c r="B4" s="419">
        <v>42684.0</v>
      </c>
      <c r="C4" s="414">
        <v>42675.0</v>
      </c>
      <c r="D4" s="82" t="s">
        <v>285</v>
      </c>
      <c r="E4" s="82" t="s">
        <v>138</v>
      </c>
      <c r="F4" s="82" t="s">
        <v>53</v>
      </c>
      <c r="G4" s="82" t="s">
        <v>455</v>
      </c>
      <c r="H4" s="120" t="s">
        <v>311</v>
      </c>
      <c r="I4" s="416"/>
      <c r="J4" s="82" t="s">
        <v>58</v>
      </c>
      <c r="K4" s="82" t="s">
        <v>5603</v>
      </c>
      <c r="L4" s="82" t="s">
        <v>3075</v>
      </c>
      <c r="M4" s="82" t="s">
        <v>1381</v>
      </c>
      <c r="N4" s="82" t="s">
        <v>5607</v>
      </c>
      <c r="O4" s="420" t="s">
        <v>4495</v>
      </c>
      <c r="P4" s="21"/>
      <c r="Q4" s="82"/>
      <c r="R4" s="82" t="s">
        <v>5608</v>
      </c>
      <c r="S4" s="82" t="s">
        <v>4496</v>
      </c>
      <c r="T4" s="120" t="s">
        <v>4497</v>
      </c>
      <c r="U4" s="5" t="s">
        <v>68</v>
      </c>
      <c r="V4" s="5" t="s">
        <v>69</v>
      </c>
      <c r="W4" s="5" t="s">
        <v>164</v>
      </c>
      <c r="X4" s="5" t="s">
        <v>92</v>
      </c>
      <c r="Y4" s="5" t="s">
        <v>70</v>
      </c>
      <c r="Z4" s="5" t="s">
        <v>71</v>
      </c>
      <c r="AA4" s="12"/>
      <c r="AB4" s="12"/>
      <c r="AC4" s="22" t="str">
        <f t="shared" si="1"/>
        <v>clean up/cover up, gathering/protest/vigil/demonstration, other</v>
      </c>
    </row>
    <row r="5">
      <c r="A5" s="421" t="s">
        <v>399</v>
      </c>
      <c r="B5" s="24">
        <v>42689.0</v>
      </c>
      <c r="C5" s="422">
        <v>42675.0</v>
      </c>
      <c r="D5" s="3" t="s">
        <v>400</v>
      </c>
      <c r="E5" s="3" t="s">
        <v>52</v>
      </c>
      <c r="F5" s="3" t="s">
        <v>53</v>
      </c>
      <c r="G5" s="3" t="s">
        <v>5609</v>
      </c>
      <c r="H5" s="7" t="s">
        <v>382</v>
      </c>
      <c r="I5" s="21"/>
      <c r="J5" s="3" t="s">
        <v>58</v>
      </c>
      <c r="K5" s="3" t="s">
        <v>5610</v>
      </c>
      <c r="L5" s="3" t="s">
        <v>194</v>
      </c>
      <c r="M5" s="3" t="s">
        <v>194</v>
      </c>
      <c r="N5" s="3" t="s">
        <v>297</v>
      </c>
      <c r="O5" s="20" t="s">
        <v>402</v>
      </c>
      <c r="P5" s="21"/>
      <c r="Q5" s="21"/>
      <c r="R5" s="21"/>
      <c r="S5" s="118" t="s">
        <v>5611</v>
      </c>
      <c r="T5" s="25"/>
      <c r="U5" s="5" t="s">
        <v>179</v>
      </c>
      <c r="V5" s="5" t="s">
        <v>111</v>
      </c>
      <c r="W5" s="5" t="s">
        <v>179</v>
      </c>
      <c r="X5" s="5" t="s">
        <v>92</v>
      </c>
      <c r="Y5" s="5" t="s">
        <v>179</v>
      </c>
      <c r="Z5" s="5" t="s">
        <v>226</v>
      </c>
      <c r="AA5" s="5" t="s">
        <v>70</v>
      </c>
      <c r="AB5" s="5" t="s">
        <v>71</v>
      </c>
      <c r="AC5" s="22" t="str">
        <f t="shared" si="1"/>
        <v>letters/statements, gathering/protest/vigil/demonstration, victim support, other</v>
      </c>
    </row>
    <row r="6">
      <c r="A6" s="16" t="s">
        <v>2997</v>
      </c>
      <c r="B6" s="24">
        <v>42692.0</v>
      </c>
      <c r="C6" s="422">
        <v>42675.0</v>
      </c>
      <c r="D6" s="3" t="s">
        <v>340</v>
      </c>
      <c r="E6" s="3" t="s">
        <v>333</v>
      </c>
      <c r="F6" s="3" t="s">
        <v>96</v>
      </c>
      <c r="G6" s="3" t="s">
        <v>55</v>
      </c>
      <c r="H6" s="7" t="s">
        <v>382</v>
      </c>
      <c r="I6" s="21"/>
      <c r="J6" s="3" t="s">
        <v>58</v>
      </c>
      <c r="K6" s="3" t="s">
        <v>5603</v>
      </c>
      <c r="L6" s="3" t="s">
        <v>2972</v>
      </c>
      <c r="M6" s="3" t="s">
        <v>2965</v>
      </c>
      <c r="N6" s="3" t="s">
        <v>1359</v>
      </c>
      <c r="O6" s="20" t="s">
        <v>2998</v>
      </c>
      <c r="P6" s="21"/>
      <c r="Q6" s="21"/>
      <c r="R6" s="21"/>
      <c r="S6" s="3" t="s">
        <v>2999</v>
      </c>
      <c r="T6" s="25"/>
      <c r="U6" s="5" t="s">
        <v>283</v>
      </c>
      <c r="V6" s="5" t="s">
        <v>69</v>
      </c>
      <c r="W6" s="5" t="s">
        <v>68</v>
      </c>
      <c r="X6" s="5" t="s">
        <v>92</v>
      </c>
      <c r="Y6" s="5" t="s">
        <v>78</v>
      </c>
      <c r="Z6" s="5" t="s">
        <v>69</v>
      </c>
      <c r="AA6" s="5" t="s">
        <v>70</v>
      </c>
      <c r="AB6" s="5" t="s">
        <v>71</v>
      </c>
      <c r="AC6" s="22" t="str">
        <f t="shared" si="1"/>
        <v>clean up/cover up, gathering/protest/vigil/demonstration, clean up/cover up, other</v>
      </c>
    </row>
    <row r="7">
      <c r="A7" s="16" t="s">
        <v>3451</v>
      </c>
      <c r="B7" s="24">
        <v>42734.0</v>
      </c>
      <c r="C7" s="422">
        <v>42705.0</v>
      </c>
      <c r="D7" s="3" t="s">
        <v>3452</v>
      </c>
      <c r="E7" s="3" t="s">
        <v>114</v>
      </c>
      <c r="F7" s="3" t="s">
        <v>262</v>
      </c>
      <c r="G7" s="3" t="s">
        <v>54</v>
      </c>
      <c r="H7" s="25"/>
      <c r="I7" s="21"/>
      <c r="J7" s="3" t="s">
        <v>58</v>
      </c>
      <c r="K7" s="3" t="s">
        <v>316</v>
      </c>
      <c r="L7" s="3" t="s">
        <v>3324</v>
      </c>
      <c r="M7" s="3" t="s">
        <v>3324</v>
      </c>
      <c r="N7" s="3" t="s">
        <v>5612</v>
      </c>
      <c r="O7" s="20" t="s">
        <v>3454</v>
      </c>
      <c r="P7" s="3" t="s">
        <v>134</v>
      </c>
      <c r="Q7" s="3"/>
      <c r="R7" s="3" t="s">
        <v>5613</v>
      </c>
      <c r="S7" s="3" t="s">
        <v>5614</v>
      </c>
      <c r="T7" s="7" t="s">
        <v>3456</v>
      </c>
      <c r="U7" s="5" t="s">
        <v>70</v>
      </c>
      <c r="V7" s="5" t="s">
        <v>69</v>
      </c>
      <c r="W7" s="5" t="s">
        <v>68</v>
      </c>
      <c r="X7" s="5" t="s">
        <v>92</v>
      </c>
      <c r="Y7" s="5" t="s">
        <v>70</v>
      </c>
      <c r="Z7" s="5" t="s">
        <v>42</v>
      </c>
      <c r="AA7" s="5" t="s">
        <v>68</v>
      </c>
      <c r="AB7" s="5" t="s">
        <v>71</v>
      </c>
      <c r="AC7" s="22" t="str">
        <f t="shared" si="1"/>
        <v>clean up/cover up, gathering/protest/vigil/demonstration, suspension/denial of access to space, other</v>
      </c>
    </row>
    <row r="8">
      <c r="A8" s="47" t="s">
        <v>5615</v>
      </c>
      <c r="B8" s="17">
        <v>42793.0</v>
      </c>
      <c r="C8" s="422">
        <v>42767.0</v>
      </c>
      <c r="D8" s="3" t="s">
        <v>1601</v>
      </c>
      <c r="E8" s="3" t="s">
        <v>81</v>
      </c>
      <c r="F8" s="3" t="s">
        <v>53</v>
      </c>
      <c r="G8" s="3" t="s">
        <v>1263</v>
      </c>
      <c r="H8" s="25"/>
      <c r="I8" s="21"/>
      <c r="J8" s="3" t="s">
        <v>83</v>
      </c>
      <c r="K8" s="3" t="s">
        <v>5603</v>
      </c>
      <c r="L8" s="3" t="s">
        <v>2965</v>
      </c>
      <c r="M8" s="3" t="s">
        <v>2965</v>
      </c>
      <c r="N8" s="3" t="s">
        <v>3070</v>
      </c>
      <c r="O8" s="20" t="s">
        <v>3071</v>
      </c>
      <c r="P8" s="21"/>
      <c r="Q8" s="21"/>
      <c r="R8" s="21"/>
      <c r="S8" s="3" t="s">
        <v>3072</v>
      </c>
      <c r="T8" s="83" t="s">
        <v>3073</v>
      </c>
      <c r="U8" s="5" t="s">
        <v>1453</v>
      </c>
      <c r="V8" s="5" t="s">
        <v>69</v>
      </c>
      <c r="W8" s="5" t="s">
        <v>68</v>
      </c>
      <c r="X8" s="5" t="s">
        <v>92</v>
      </c>
      <c r="Y8" s="5" t="s">
        <v>68</v>
      </c>
      <c r="Z8" s="5" t="s">
        <v>111</v>
      </c>
      <c r="AA8" s="5" t="s">
        <v>68</v>
      </c>
      <c r="AB8" s="5" t="s">
        <v>71</v>
      </c>
      <c r="AC8" s="22" t="str">
        <f t="shared" si="1"/>
        <v>clean up/cover up, gathering/protest/vigil/demonstration, letters/statements, other</v>
      </c>
    </row>
    <row r="9">
      <c r="A9" s="47" t="s">
        <v>5616</v>
      </c>
      <c r="B9" s="17">
        <v>42813.0</v>
      </c>
      <c r="C9" s="422">
        <v>42795.0</v>
      </c>
      <c r="D9" s="3" t="s">
        <v>5617</v>
      </c>
      <c r="E9" s="3" t="s">
        <v>477</v>
      </c>
      <c r="F9" s="3" t="s">
        <v>53</v>
      </c>
      <c r="G9" s="21"/>
      <c r="H9" s="7" t="s">
        <v>4314</v>
      </c>
      <c r="I9" s="21"/>
      <c r="J9" s="3" t="s">
        <v>83</v>
      </c>
      <c r="K9" s="3" t="s">
        <v>5610</v>
      </c>
      <c r="L9" s="3" t="s">
        <v>4315</v>
      </c>
      <c r="M9" s="3" t="s">
        <v>4283</v>
      </c>
      <c r="N9" s="3" t="s">
        <v>5618</v>
      </c>
      <c r="O9" s="260" t="s">
        <v>4316</v>
      </c>
      <c r="P9" s="3" t="s">
        <v>134</v>
      </c>
      <c r="Q9" s="21"/>
      <c r="R9" s="21"/>
      <c r="S9" s="3" t="s">
        <v>4317</v>
      </c>
      <c r="T9" s="25"/>
      <c r="U9" s="5" t="s">
        <v>68</v>
      </c>
      <c r="V9" s="5" t="s">
        <v>92</v>
      </c>
      <c r="W9" s="5" t="s">
        <v>163</v>
      </c>
      <c r="X9" s="5" t="s">
        <v>92</v>
      </c>
      <c r="Y9" s="5" t="s">
        <v>109</v>
      </c>
      <c r="Z9" s="5" t="s">
        <v>92</v>
      </c>
      <c r="AA9" s="12"/>
      <c r="AB9" s="12"/>
      <c r="AC9" s="22" t="str">
        <f t="shared" si="1"/>
        <v>gathering/protest/vigil/demonstration, gathering/protest/vigil/demonstration, gathering/protest/vigil/demonstration</v>
      </c>
    </row>
    <row r="10">
      <c r="A10" s="47" t="s">
        <v>5619</v>
      </c>
      <c r="B10" s="17">
        <v>42973.0</v>
      </c>
      <c r="C10" s="422">
        <v>42948.0</v>
      </c>
      <c r="D10" s="3" t="s">
        <v>1218</v>
      </c>
      <c r="E10" s="3" t="s">
        <v>114</v>
      </c>
      <c r="F10" s="3" t="s">
        <v>53</v>
      </c>
      <c r="G10" s="21"/>
      <c r="H10" s="7" t="s">
        <v>4773</v>
      </c>
      <c r="I10" s="3" t="s">
        <v>4774</v>
      </c>
      <c r="J10" s="3" t="s">
        <v>132</v>
      </c>
      <c r="K10" s="3" t="s">
        <v>5610</v>
      </c>
      <c r="L10" s="3" t="s">
        <v>4775</v>
      </c>
      <c r="M10" s="3" t="s">
        <v>1381</v>
      </c>
      <c r="N10" s="99" t="s">
        <v>5620</v>
      </c>
      <c r="O10" s="20" t="s">
        <v>4776</v>
      </c>
      <c r="P10" s="21"/>
      <c r="Q10" s="3"/>
      <c r="R10" s="3" t="s">
        <v>5621</v>
      </c>
      <c r="S10" s="3" t="s">
        <v>4777</v>
      </c>
      <c r="T10" s="7" t="s">
        <v>4778</v>
      </c>
      <c r="U10" s="5" t="s">
        <v>68</v>
      </c>
      <c r="V10" s="5" t="s">
        <v>111</v>
      </c>
      <c r="W10" s="5" t="s">
        <v>68</v>
      </c>
      <c r="X10" s="5" t="s">
        <v>92</v>
      </c>
      <c r="Y10" s="12"/>
      <c r="Z10" s="12"/>
      <c r="AA10" s="12"/>
      <c r="AB10" s="12"/>
      <c r="AC10" s="22" t="str">
        <f t="shared" si="1"/>
        <v>letters/statements, gathering/protest/vigil/demonstration</v>
      </c>
    </row>
    <row r="11">
      <c r="A11" s="47" t="s">
        <v>5622</v>
      </c>
      <c r="B11" s="17">
        <v>43020.0</v>
      </c>
      <c r="C11" s="422">
        <v>43009.0</v>
      </c>
      <c r="D11" s="3" t="s">
        <v>794</v>
      </c>
      <c r="E11" s="3" t="s">
        <v>795</v>
      </c>
      <c r="F11" s="3" t="s">
        <v>53</v>
      </c>
      <c r="G11" s="3"/>
      <c r="H11" s="7" t="s">
        <v>796</v>
      </c>
      <c r="I11" s="21"/>
      <c r="J11" s="3" t="s">
        <v>83</v>
      </c>
      <c r="K11" s="3" t="s">
        <v>5603</v>
      </c>
      <c r="L11" s="3" t="s">
        <v>194</v>
      </c>
      <c r="M11" s="3" t="s">
        <v>194</v>
      </c>
      <c r="N11" s="3" t="s">
        <v>682</v>
      </c>
      <c r="O11" s="20" t="s">
        <v>797</v>
      </c>
      <c r="P11" s="21"/>
      <c r="Q11" s="21"/>
      <c r="R11" s="21"/>
      <c r="S11" s="3" t="s">
        <v>798</v>
      </c>
      <c r="T11" s="120" t="s">
        <v>799</v>
      </c>
      <c r="U11" s="5" t="s">
        <v>179</v>
      </c>
      <c r="V11" s="5" t="s">
        <v>111</v>
      </c>
      <c r="W11" s="5" t="s">
        <v>179</v>
      </c>
      <c r="X11" s="5" t="s">
        <v>92</v>
      </c>
      <c r="Y11" s="5" t="s">
        <v>179</v>
      </c>
      <c r="Z11" s="5" t="s">
        <v>69</v>
      </c>
      <c r="AA11" s="12"/>
      <c r="AB11" s="12"/>
      <c r="AC11" s="22" t="str">
        <f t="shared" si="1"/>
        <v>letters/statements, gathering/protest/vigil/demonstration, clean up/cover up</v>
      </c>
    </row>
    <row r="12">
      <c r="A12" s="47" t="s">
        <v>5623</v>
      </c>
      <c r="B12" s="17">
        <v>43081.0</v>
      </c>
      <c r="C12" s="422">
        <v>43070.0</v>
      </c>
      <c r="D12" s="3" t="s">
        <v>1994</v>
      </c>
      <c r="E12" s="3" t="s">
        <v>74</v>
      </c>
      <c r="F12" s="3" t="s">
        <v>96</v>
      </c>
      <c r="G12" s="3" t="s">
        <v>5624</v>
      </c>
      <c r="H12" s="25"/>
      <c r="I12" s="21"/>
      <c r="J12" s="3" t="s">
        <v>83</v>
      </c>
      <c r="K12" s="3" t="s">
        <v>5610</v>
      </c>
      <c r="L12" s="3" t="s">
        <v>1476</v>
      </c>
      <c r="M12" s="3" t="s">
        <v>1470</v>
      </c>
      <c r="N12" s="3" t="s">
        <v>5625</v>
      </c>
      <c r="O12" s="74"/>
      <c r="P12" s="3" t="s">
        <v>134</v>
      </c>
      <c r="Q12" s="21"/>
      <c r="R12" s="21"/>
      <c r="S12" s="3" t="s">
        <v>1995</v>
      </c>
      <c r="T12" s="120" t="s">
        <v>1996</v>
      </c>
      <c r="U12" s="5" t="s">
        <v>179</v>
      </c>
      <c r="V12" s="5" t="s">
        <v>110</v>
      </c>
      <c r="W12" s="5" t="s">
        <v>179</v>
      </c>
      <c r="X12" s="5" t="s">
        <v>92</v>
      </c>
      <c r="Y12" s="12"/>
      <c r="Z12" s="12"/>
      <c r="AA12" s="12"/>
      <c r="AB12" s="12"/>
      <c r="AC12" s="22" t="str">
        <f t="shared" si="1"/>
        <v>policy/committee/system creation, gathering/protest/vigil/demonstration</v>
      </c>
    </row>
    <row r="13">
      <c r="A13" s="16" t="s">
        <v>902</v>
      </c>
      <c r="B13" s="17">
        <v>43150.0</v>
      </c>
      <c r="C13" s="422">
        <v>43132.0</v>
      </c>
      <c r="D13" s="3" t="s">
        <v>903</v>
      </c>
      <c r="E13" s="3" t="s">
        <v>618</v>
      </c>
      <c r="F13" s="3" t="s">
        <v>191</v>
      </c>
      <c r="G13" s="3"/>
      <c r="H13" s="25"/>
      <c r="I13" s="21"/>
      <c r="J13" s="21"/>
      <c r="K13" s="3" t="s">
        <v>212</v>
      </c>
      <c r="L13" s="3" t="s">
        <v>194</v>
      </c>
      <c r="M13" s="3" t="s">
        <v>194</v>
      </c>
      <c r="N13" s="3" t="s">
        <v>1903</v>
      </c>
      <c r="O13" s="20" t="s">
        <v>904</v>
      </c>
      <c r="P13" s="21"/>
      <c r="Q13" s="21"/>
      <c r="R13" s="21"/>
      <c r="S13" s="3" t="s">
        <v>905</v>
      </c>
      <c r="T13" s="25"/>
      <c r="U13" s="5" t="s">
        <v>179</v>
      </c>
      <c r="V13" s="5" t="s">
        <v>111</v>
      </c>
      <c r="W13" s="5" t="s">
        <v>179</v>
      </c>
      <c r="X13" s="5" t="s">
        <v>92</v>
      </c>
      <c r="Y13" s="5" t="s">
        <v>283</v>
      </c>
      <c r="Z13" s="5" t="s">
        <v>226</v>
      </c>
      <c r="AA13" s="5" t="s">
        <v>283</v>
      </c>
      <c r="AB13" s="5" t="s">
        <v>111</v>
      </c>
      <c r="AC13" s="22" t="str">
        <f t="shared" si="1"/>
        <v>letters/statements, gathering/protest/vigil/demonstration, victim support, letters/statements</v>
      </c>
    </row>
    <row r="14">
      <c r="A14" s="20" t="s">
        <v>5626</v>
      </c>
      <c r="B14" s="17">
        <v>43155.0</v>
      </c>
      <c r="C14" s="422">
        <v>43132.0</v>
      </c>
      <c r="D14" s="3" t="s">
        <v>907</v>
      </c>
      <c r="E14" s="3" t="s">
        <v>182</v>
      </c>
      <c r="F14" s="3" t="s">
        <v>53</v>
      </c>
      <c r="G14" s="3"/>
      <c r="H14" s="25"/>
      <c r="I14" s="21"/>
      <c r="J14" s="21"/>
      <c r="K14" s="3" t="s">
        <v>5627</v>
      </c>
      <c r="L14" s="3" t="s">
        <v>194</v>
      </c>
      <c r="M14" s="3" t="s">
        <v>194</v>
      </c>
      <c r="N14" s="3" t="s">
        <v>5628</v>
      </c>
      <c r="O14" s="74"/>
      <c r="P14" s="21"/>
      <c r="Q14" s="21"/>
      <c r="R14" s="21"/>
      <c r="S14" s="3" t="s">
        <v>912</v>
      </c>
      <c r="T14" s="25"/>
      <c r="U14" s="5" t="s">
        <v>283</v>
      </c>
      <c r="V14" s="5" t="s">
        <v>111</v>
      </c>
      <c r="W14" s="5" t="s">
        <v>283</v>
      </c>
      <c r="X14" s="5" t="s">
        <v>92</v>
      </c>
      <c r="Y14" s="5" t="s">
        <v>179</v>
      </c>
      <c r="Z14" s="5" t="s">
        <v>111</v>
      </c>
      <c r="AA14" s="12"/>
      <c r="AB14" s="12"/>
      <c r="AC14" s="22" t="str">
        <f t="shared" si="1"/>
        <v>letters/statements, gathering/protest/vigil/demonstration, letters/statements</v>
      </c>
    </row>
    <row r="15">
      <c r="A15" s="47" t="s">
        <v>5629</v>
      </c>
      <c r="B15" s="140">
        <v>43322.0</v>
      </c>
      <c r="C15" s="422">
        <v>43322.0</v>
      </c>
      <c r="D15" s="3" t="s">
        <v>3842</v>
      </c>
      <c r="E15" s="3" t="s">
        <v>210</v>
      </c>
      <c r="F15" s="3" t="s">
        <v>96</v>
      </c>
      <c r="G15" s="3"/>
      <c r="H15" s="7" t="s">
        <v>56</v>
      </c>
      <c r="I15" s="21"/>
      <c r="J15" s="21"/>
      <c r="K15" s="3" t="s">
        <v>2246</v>
      </c>
      <c r="L15" s="266" t="s">
        <v>3324</v>
      </c>
      <c r="M15" s="3" t="s">
        <v>3324</v>
      </c>
      <c r="N15" s="3" t="s">
        <v>5630</v>
      </c>
      <c r="O15" s="21"/>
      <c r="P15" s="21"/>
      <c r="Q15" s="21"/>
      <c r="R15" s="21"/>
      <c r="S15" s="3" t="s">
        <v>3844</v>
      </c>
      <c r="T15" s="25"/>
      <c r="U15" s="5" t="s">
        <v>68</v>
      </c>
      <c r="V15" s="5" t="s">
        <v>111</v>
      </c>
      <c r="W15" s="5" t="s">
        <v>68</v>
      </c>
      <c r="X15" s="5" t="s">
        <v>92</v>
      </c>
      <c r="Y15" s="12"/>
      <c r="Z15" s="12"/>
      <c r="AA15" s="12"/>
      <c r="AB15" s="12"/>
      <c r="AC15" s="22" t="str">
        <f t="shared" si="1"/>
        <v>letters/statements, gathering/protest/vigil/demonstration</v>
      </c>
    </row>
    <row r="16">
      <c r="A16" s="47" t="s">
        <v>5631</v>
      </c>
      <c r="B16" s="17">
        <v>43385.0</v>
      </c>
      <c r="C16" s="422">
        <v>43374.0</v>
      </c>
      <c r="D16" s="3" t="s">
        <v>1840</v>
      </c>
      <c r="E16" s="3" t="s">
        <v>74</v>
      </c>
      <c r="F16" s="3" t="s">
        <v>53</v>
      </c>
      <c r="G16" s="3" t="s">
        <v>5632</v>
      </c>
      <c r="H16" s="25"/>
      <c r="I16" s="21"/>
      <c r="J16" s="21"/>
      <c r="K16" s="3" t="s">
        <v>648</v>
      </c>
      <c r="L16" s="3" t="s">
        <v>5633</v>
      </c>
      <c r="M16" s="3" t="s">
        <v>1470</v>
      </c>
      <c r="N16" s="3" t="s">
        <v>5625</v>
      </c>
      <c r="O16" s="21"/>
      <c r="P16" s="21"/>
      <c r="Q16" s="21"/>
      <c r="R16" s="21"/>
      <c r="S16" s="118" t="s">
        <v>5634</v>
      </c>
      <c r="T16" s="25"/>
      <c r="U16" s="5" t="s">
        <v>179</v>
      </c>
      <c r="V16" s="5" t="s">
        <v>111</v>
      </c>
      <c r="W16" s="5" t="s">
        <v>68</v>
      </c>
      <c r="X16" s="5" t="s">
        <v>92</v>
      </c>
      <c r="Y16" s="12"/>
      <c r="Z16" s="12"/>
      <c r="AA16" s="12"/>
      <c r="AB16" s="12"/>
      <c r="AC16" s="22" t="str">
        <f t="shared" si="1"/>
        <v>letters/statements, gathering/protest/vigil/demonstration</v>
      </c>
    </row>
    <row r="17">
      <c r="A17" s="417" t="s">
        <v>5635</v>
      </c>
      <c r="B17" s="413">
        <v>43394.0</v>
      </c>
      <c r="C17" s="414">
        <v>43374.0</v>
      </c>
      <c r="D17" s="82" t="s">
        <v>943</v>
      </c>
      <c r="E17" s="82" t="s">
        <v>333</v>
      </c>
      <c r="F17" s="82" t="s">
        <v>53</v>
      </c>
      <c r="G17" s="82" t="s">
        <v>55</v>
      </c>
      <c r="H17" s="120">
        <v>666.0</v>
      </c>
      <c r="I17" s="82" t="s">
        <v>5636</v>
      </c>
      <c r="J17" s="416"/>
      <c r="K17" s="82" t="s">
        <v>5603</v>
      </c>
      <c r="L17" s="82" t="s">
        <v>296</v>
      </c>
      <c r="M17" s="82" t="s">
        <v>4283</v>
      </c>
      <c r="N17" s="82" t="s">
        <v>4373</v>
      </c>
      <c r="O17" s="417" t="s">
        <v>4374</v>
      </c>
      <c r="P17" s="21"/>
      <c r="Q17" s="82"/>
      <c r="R17" s="82" t="s">
        <v>5637</v>
      </c>
      <c r="S17" s="423" t="s">
        <v>5638</v>
      </c>
      <c r="T17" s="120" t="s">
        <v>4376</v>
      </c>
      <c r="U17" s="5" t="s">
        <v>70</v>
      </c>
      <c r="V17" s="5" t="s">
        <v>71</v>
      </c>
      <c r="W17" s="5" t="s">
        <v>109</v>
      </c>
      <c r="X17" s="5" t="s">
        <v>92</v>
      </c>
      <c r="Y17" s="5" t="s">
        <v>68</v>
      </c>
      <c r="Z17" s="5" t="s">
        <v>111</v>
      </c>
      <c r="AA17" s="12"/>
      <c r="AB17" s="12"/>
      <c r="AC17" s="22" t="str">
        <f t="shared" si="1"/>
        <v>other, gathering/protest/vigil/demonstration, letters/statements</v>
      </c>
    </row>
    <row r="18">
      <c r="A18" s="40" t="s">
        <v>5639</v>
      </c>
      <c r="B18" s="41">
        <v>43406.0</v>
      </c>
      <c r="C18" s="424">
        <v>43405.0</v>
      </c>
      <c r="D18" s="5" t="s">
        <v>2132</v>
      </c>
      <c r="E18" s="5" t="s">
        <v>124</v>
      </c>
      <c r="F18" s="5" t="s">
        <v>659</v>
      </c>
      <c r="G18" s="5" t="s">
        <v>378</v>
      </c>
      <c r="H18" s="5" t="s">
        <v>2133</v>
      </c>
      <c r="I18" s="12"/>
      <c r="J18" s="12"/>
      <c r="K18" s="5" t="s">
        <v>5610</v>
      </c>
      <c r="L18" s="5" t="s">
        <v>1476</v>
      </c>
      <c r="M18" s="5" t="s">
        <v>1470</v>
      </c>
      <c r="N18" s="5" t="s">
        <v>2134</v>
      </c>
      <c r="O18" s="40" t="s">
        <v>2135</v>
      </c>
      <c r="P18" s="5" t="s">
        <v>64</v>
      </c>
      <c r="Q18" s="12"/>
      <c r="R18" s="12"/>
      <c r="S18" s="5" t="s">
        <v>2136</v>
      </c>
      <c r="T18" s="232" t="s">
        <v>2137</v>
      </c>
      <c r="U18" s="5" t="s">
        <v>179</v>
      </c>
      <c r="V18" s="5" t="s">
        <v>111</v>
      </c>
      <c r="W18" s="5" t="s">
        <v>68</v>
      </c>
      <c r="X18" s="5" t="s">
        <v>92</v>
      </c>
      <c r="Y18" s="5"/>
      <c r="Z18" s="5"/>
      <c r="AA18" s="5"/>
      <c r="AB18" s="5"/>
      <c r="AC18" s="22" t="str">
        <f t="shared" si="1"/>
        <v>letters/statements, gathering/protest/vigil/demonstration</v>
      </c>
    </row>
    <row r="19">
      <c r="A19" s="40" t="s">
        <v>5640</v>
      </c>
      <c r="B19" s="41">
        <v>43409.0</v>
      </c>
      <c r="C19" s="424">
        <v>43405.0</v>
      </c>
      <c r="D19" s="5" t="s">
        <v>247</v>
      </c>
      <c r="E19" s="5" t="s">
        <v>124</v>
      </c>
      <c r="F19" s="5" t="s">
        <v>53</v>
      </c>
      <c r="G19" s="12"/>
      <c r="H19" s="12"/>
      <c r="I19" s="12"/>
      <c r="J19" s="12"/>
      <c r="K19" s="5" t="s">
        <v>5610</v>
      </c>
      <c r="L19" s="5" t="s">
        <v>5641</v>
      </c>
      <c r="M19" s="5" t="s">
        <v>1470</v>
      </c>
      <c r="N19" s="5" t="s">
        <v>2252</v>
      </c>
      <c r="O19" s="12"/>
      <c r="P19" s="5" t="s">
        <v>134</v>
      </c>
      <c r="Q19" s="12"/>
      <c r="R19" s="12"/>
      <c r="S19" s="130" t="s">
        <v>2144</v>
      </c>
      <c r="T19" s="5" t="s">
        <v>2145</v>
      </c>
      <c r="U19" s="5" t="s">
        <v>179</v>
      </c>
      <c r="V19" s="5" t="s">
        <v>111</v>
      </c>
      <c r="W19" s="5" t="s">
        <v>68</v>
      </c>
      <c r="X19" s="5" t="s">
        <v>92</v>
      </c>
      <c r="Y19" s="5" t="s">
        <v>179</v>
      </c>
      <c r="Z19" s="5" t="s">
        <v>110</v>
      </c>
      <c r="AA19" s="12"/>
      <c r="AB19" s="12"/>
      <c r="AC19" s="22" t="str">
        <f t="shared" si="1"/>
        <v>letters/statements, gathering/protest/vigil/demonstration, policy/committee/system creation</v>
      </c>
    </row>
    <row r="20">
      <c r="A20" s="48" t="s">
        <v>5642</v>
      </c>
      <c r="B20" s="41">
        <v>43418.0</v>
      </c>
      <c r="C20" s="424">
        <v>43405.0</v>
      </c>
      <c r="D20" s="5" t="s">
        <v>817</v>
      </c>
      <c r="E20" s="5" t="s">
        <v>333</v>
      </c>
      <c r="F20" s="5" t="s">
        <v>191</v>
      </c>
      <c r="G20" s="5" t="s">
        <v>5643</v>
      </c>
      <c r="H20" s="12"/>
      <c r="I20" s="12"/>
      <c r="J20" s="12"/>
      <c r="K20" s="5" t="s">
        <v>5610</v>
      </c>
      <c r="L20" s="5" t="s">
        <v>5644</v>
      </c>
      <c r="M20" s="5" t="s">
        <v>194</v>
      </c>
      <c r="N20" s="5"/>
      <c r="O20" s="12"/>
      <c r="P20" s="12"/>
      <c r="Q20" s="12"/>
      <c r="R20" s="12"/>
      <c r="S20" s="5" t="s">
        <v>1052</v>
      </c>
      <c r="T20" s="12"/>
      <c r="U20" s="5" t="s">
        <v>179</v>
      </c>
      <c r="V20" s="5" t="s">
        <v>111</v>
      </c>
      <c r="W20" s="5" t="s">
        <v>179</v>
      </c>
      <c r="X20" s="5" t="s">
        <v>92</v>
      </c>
      <c r="Y20" s="5" t="s">
        <v>283</v>
      </c>
      <c r="Z20" s="5" t="s">
        <v>226</v>
      </c>
      <c r="AA20" s="5" t="s">
        <v>163</v>
      </c>
      <c r="AB20" s="5" t="s">
        <v>226</v>
      </c>
      <c r="AC20" s="22" t="str">
        <f t="shared" si="1"/>
        <v>letters/statements, gathering/protest/vigil/demonstration, victim support, victim support</v>
      </c>
    </row>
    <row r="21">
      <c r="A21" s="62" t="s">
        <v>5645</v>
      </c>
      <c r="B21" s="41">
        <v>43434.0</v>
      </c>
      <c r="C21" s="424">
        <v>43405.0</v>
      </c>
      <c r="D21" s="5" t="s">
        <v>2172</v>
      </c>
      <c r="E21" s="5" t="s">
        <v>81</v>
      </c>
      <c r="F21" s="5" t="s">
        <v>1103</v>
      </c>
      <c r="G21" s="5" t="s">
        <v>5646</v>
      </c>
      <c r="H21" s="12"/>
      <c r="I21" s="12"/>
      <c r="J21" s="12"/>
      <c r="K21" s="5" t="s">
        <v>316</v>
      </c>
      <c r="L21" s="5" t="s">
        <v>1476</v>
      </c>
      <c r="M21" s="5" t="s">
        <v>1470</v>
      </c>
      <c r="N21" s="5" t="s">
        <v>342</v>
      </c>
      <c r="O21" s="12"/>
      <c r="P21" s="12"/>
      <c r="Q21" s="12"/>
      <c r="R21" s="12"/>
      <c r="S21" s="5" t="s">
        <v>2181</v>
      </c>
      <c r="T21" s="12"/>
      <c r="U21" s="5" t="s">
        <v>179</v>
      </c>
      <c r="V21" s="5" t="s">
        <v>111</v>
      </c>
      <c r="W21" s="5" t="s">
        <v>68</v>
      </c>
      <c r="X21" s="5" t="s">
        <v>92</v>
      </c>
      <c r="Y21" s="5" t="s">
        <v>70</v>
      </c>
      <c r="Z21" s="5" t="s">
        <v>71</v>
      </c>
      <c r="AA21" s="5" t="s">
        <v>179</v>
      </c>
      <c r="AB21" s="5" t="s">
        <v>110</v>
      </c>
      <c r="AC21" s="22" t="str">
        <f t="shared" si="1"/>
        <v>letters/statements, gathering/protest/vigil/demonstration, other, policy/committee/system creation</v>
      </c>
    </row>
    <row r="22">
      <c r="A22" s="40" t="s">
        <v>1120</v>
      </c>
      <c r="B22" s="41">
        <v>43515.0</v>
      </c>
      <c r="C22" s="424">
        <v>43497.0</v>
      </c>
      <c r="D22" s="5" t="s">
        <v>903</v>
      </c>
      <c r="E22" s="5" t="s">
        <v>324</v>
      </c>
      <c r="F22" s="5" t="s">
        <v>191</v>
      </c>
      <c r="G22" s="12"/>
      <c r="H22" s="12"/>
      <c r="I22" s="12"/>
      <c r="J22" s="12"/>
      <c r="K22" s="5" t="s">
        <v>316</v>
      </c>
      <c r="L22" s="5" t="s">
        <v>5647</v>
      </c>
      <c r="M22" s="5" t="s">
        <v>194</v>
      </c>
      <c r="N22" s="5" t="s">
        <v>5648</v>
      </c>
      <c r="O22" s="12"/>
      <c r="P22" s="12"/>
      <c r="Q22" s="12"/>
      <c r="R22" s="12"/>
      <c r="S22" s="425" t="s">
        <v>1121</v>
      </c>
      <c r="T22" s="5" t="s">
        <v>1122</v>
      </c>
      <c r="U22" s="5" t="s">
        <v>179</v>
      </c>
      <c r="V22" s="5" t="s">
        <v>111</v>
      </c>
      <c r="W22" s="5" t="s">
        <v>163</v>
      </c>
      <c r="X22" s="5" t="s">
        <v>92</v>
      </c>
      <c r="Y22" s="5"/>
      <c r="Z22" s="12"/>
      <c r="AA22" s="12"/>
      <c r="AB22" s="12"/>
      <c r="AC22" s="22" t="str">
        <f t="shared" si="1"/>
        <v>letters/statements, gathering/protest/vigil/demonstration</v>
      </c>
    </row>
    <row r="23">
      <c r="A23" s="426" t="s">
        <v>3937</v>
      </c>
      <c r="B23" s="427">
        <v>43519.0</v>
      </c>
      <c r="C23" s="428">
        <v>43497.0</v>
      </c>
      <c r="D23" s="429" t="s">
        <v>3938</v>
      </c>
      <c r="E23" s="429" t="s">
        <v>201</v>
      </c>
      <c r="F23" s="429" t="s">
        <v>53</v>
      </c>
      <c r="G23" s="429" t="s">
        <v>378</v>
      </c>
      <c r="H23" s="429" t="s">
        <v>211</v>
      </c>
      <c r="I23" s="430"/>
      <c r="J23" s="430"/>
      <c r="K23" s="429" t="s">
        <v>5603</v>
      </c>
      <c r="L23" s="429" t="s">
        <v>3486</v>
      </c>
      <c r="M23" s="429" t="s">
        <v>3324</v>
      </c>
      <c r="N23" s="429" t="s">
        <v>214</v>
      </c>
      <c r="O23" s="430"/>
      <c r="P23" s="5" t="s">
        <v>64</v>
      </c>
      <c r="Q23" s="430"/>
      <c r="R23" s="430"/>
      <c r="S23" s="431" t="s">
        <v>5649</v>
      </c>
      <c r="T23" s="429" t="s">
        <v>3940</v>
      </c>
      <c r="U23" s="429" t="s">
        <v>70</v>
      </c>
      <c r="V23" s="429" t="s">
        <v>71</v>
      </c>
      <c r="W23" s="429" t="s">
        <v>68</v>
      </c>
      <c r="X23" s="429" t="s">
        <v>92</v>
      </c>
      <c r="Y23" s="429" t="s">
        <v>109</v>
      </c>
      <c r="Z23" s="429" t="s">
        <v>111</v>
      </c>
      <c r="AA23" s="429" t="s">
        <v>171</v>
      </c>
      <c r="AB23" s="429" t="s">
        <v>111</v>
      </c>
      <c r="AC23" s="22" t="str">
        <f t="shared" si="1"/>
        <v>other, gathering/protest/vigil/demonstration, letters/statements, letters/statements</v>
      </c>
    </row>
    <row r="24">
      <c r="A24" s="432" t="s">
        <v>5403</v>
      </c>
      <c r="B24" s="433">
        <v>43661.0</v>
      </c>
      <c r="C24" s="434">
        <v>43647.0</v>
      </c>
      <c r="D24" s="435" t="s">
        <v>5404</v>
      </c>
      <c r="E24" s="435" t="s">
        <v>1036</v>
      </c>
      <c r="F24" s="436" t="s">
        <v>53</v>
      </c>
      <c r="G24" s="436" t="s">
        <v>5650</v>
      </c>
      <c r="H24" s="437"/>
      <c r="I24" s="437"/>
      <c r="J24" s="437"/>
      <c r="K24" s="435" t="s">
        <v>5603</v>
      </c>
      <c r="L24" s="435" t="s">
        <v>5406</v>
      </c>
      <c r="M24" s="435" t="s">
        <v>5237</v>
      </c>
      <c r="N24" s="435" t="s">
        <v>5651</v>
      </c>
      <c r="O24" s="438" t="s">
        <v>5407</v>
      </c>
      <c r="P24" s="53" t="s">
        <v>134</v>
      </c>
      <c r="Q24" s="437"/>
      <c r="R24" s="437"/>
      <c r="S24" s="439" t="s">
        <v>5652</v>
      </c>
      <c r="T24" s="440" t="s">
        <v>5409</v>
      </c>
      <c r="U24" s="175" t="s">
        <v>70</v>
      </c>
      <c r="V24" s="321" t="s">
        <v>71</v>
      </c>
      <c r="W24" s="441" t="s">
        <v>164</v>
      </c>
      <c r="X24" s="442" t="s">
        <v>92</v>
      </c>
      <c r="Y24" s="443" t="s">
        <v>68</v>
      </c>
      <c r="Z24" s="444" t="s">
        <v>69</v>
      </c>
      <c r="AA24" s="53"/>
      <c r="AB24" s="53"/>
      <c r="AC24" s="22" t="str">
        <f t="shared" si="1"/>
        <v>other, gathering/protest/vigil/demonstration, clean up/cover up</v>
      </c>
    </row>
    <row r="25">
      <c r="A25" s="432" t="s">
        <v>4020</v>
      </c>
      <c r="B25" s="445">
        <v>43709.0</v>
      </c>
      <c r="C25" s="434" t="s">
        <v>5653</v>
      </c>
      <c r="D25" s="435" t="s">
        <v>4021</v>
      </c>
      <c r="E25" s="435" t="s">
        <v>95</v>
      </c>
      <c r="F25" s="55" t="s">
        <v>53</v>
      </c>
      <c r="G25" s="435"/>
      <c r="H25" s="435"/>
      <c r="I25" s="446"/>
      <c r="J25" s="437"/>
      <c r="K25" s="435" t="s">
        <v>5603</v>
      </c>
      <c r="L25" s="435" t="s">
        <v>3918</v>
      </c>
      <c r="M25" s="435" t="s">
        <v>3324</v>
      </c>
      <c r="N25" s="435" t="s">
        <v>5654</v>
      </c>
      <c r="O25" s="446"/>
      <c r="P25" s="53"/>
      <c r="Q25" s="437"/>
      <c r="R25" s="437"/>
      <c r="S25" s="447" t="s">
        <v>4022</v>
      </c>
      <c r="T25" s="446"/>
      <c r="U25" s="175" t="s">
        <v>70</v>
      </c>
      <c r="V25" s="321" t="s">
        <v>71</v>
      </c>
      <c r="W25" s="443" t="s">
        <v>68</v>
      </c>
      <c r="X25" s="442" t="s">
        <v>92</v>
      </c>
      <c r="Y25" s="53"/>
      <c r="Z25" s="53"/>
      <c r="AA25" s="53"/>
      <c r="AB25" s="53"/>
      <c r="AC25" s="22" t="str">
        <f t="shared" si="1"/>
        <v>other, gathering/protest/vigil/demonstration</v>
      </c>
    </row>
    <row r="26">
      <c r="A26" s="51" t="s">
        <v>5655</v>
      </c>
      <c r="B26" s="52">
        <v>43726.0</v>
      </c>
      <c r="C26" s="351" t="s">
        <v>5653</v>
      </c>
      <c r="D26" s="54" t="s">
        <v>1171</v>
      </c>
      <c r="E26" s="54" t="s">
        <v>1036</v>
      </c>
      <c r="F26" s="448" t="s">
        <v>191</v>
      </c>
      <c r="G26" s="53"/>
      <c r="H26" s="54"/>
      <c r="I26" s="53"/>
      <c r="J26" s="56"/>
      <c r="K26" s="54"/>
      <c r="L26" s="54" t="s">
        <v>193</v>
      </c>
      <c r="M26" s="54" t="s">
        <v>194</v>
      </c>
      <c r="N26" s="54" t="s">
        <v>5656</v>
      </c>
      <c r="O26" s="53"/>
      <c r="P26" s="53"/>
      <c r="Q26" s="56"/>
      <c r="R26" s="56"/>
      <c r="S26" s="449" t="s">
        <v>1172</v>
      </c>
      <c r="T26" s="53"/>
      <c r="U26" s="175" t="s">
        <v>179</v>
      </c>
      <c r="V26" s="176" t="s">
        <v>111</v>
      </c>
      <c r="W26" s="175" t="s">
        <v>179</v>
      </c>
      <c r="X26" s="442" t="s">
        <v>92</v>
      </c>
      <c r="Y26" s="175" t="s">
        <v>70</v>
      </c>
      <c r="Z26" s="321" t="s">
        <v>71</v>
      </c>
      <c r="AA26" s="175" t="s">
        <v>179</v>
      </c>
      <c r="AB26" s="450" t="s">
        <v>226</v>
      </c>
      <c r="AC26" s="22" t="str">
        <f t="shared" si="1"/>
        <v>letters/statements, gathering/protest/vigil/demonstration, other, victim support</v>
      </c>
    </row>
    <row r="27">
      <c r="A27" s="70" t="s">
        <v>1238</v>
      </c>
      <c r="B27" s="71">
        <v>43801.0</v>
      </c>
      <c r="C27" s="451">
        <v>43800.0</v>
      </c>
      <c r="D27" s="42" t="s">
        <v>1207</v>
      </c>
      <c r="E27" s="42" t="s">
        <v>74</v>
      </c>
      <c r="F27" s="42" t="s">
        <v>53</v>
      </c>
      <c r="G27" s="42"/>
      <c r="H27" s="103"/>
      <c r="I27" s="103"/>
      <c r="J27" s="103"/>
      <c r="K27" s="42" t="s">
        <v>212</v>
      </c>
      <c r="L27" s="42" t="s">
        <v>5657</v>
      </c>
      <c r="M27" s="42" t="s">
        <v>194</v>
      </c>
      <c r="N27" s="42" t="s">
        <v>468</v>
      </c>
      <c r="O27" s="42"/>
      <c r="P27" s="103"/>
      <c r="Q27" s="42"/>
      <c r="R27" s="42"/>
      <c r="S27" s="42" t="s">
        <v>1239</v>
      </c>
      <c r="T27" s="42"/>
      <c r="U27" s="42" t="s">
        <v>179</v>
      </c>
      <c r="V27" s="42" t="s">
        <v>111</v>
      </c>
      <c r="W27" s="42" t="s">
        <v>179</v>
      </c>
      <c r="X27" s="42" t="s">
        <v>92</v>
      </c>
      <c r="Y27" s="42" t="s">
        <v>70</v>
      </c>
      <c r="Z27" s="42" t="s">
        <v>71</v>
      </c>
      <c r="AA27" s="42"/>
      <c r="AB27" s="42"/>
      <c r="AC27" s="22" t="str">
        <f t="shared" si="1"/>
        <v>letters/statements, gathering/protest/vigil/demonstration, other</v>
      </c>
    </row>
    <row r="28">
      <c r="A28" s="62" t="s">
        <v>5658</v>
      </c>
      <c r="B28" s="63">
        <v>43841.0</v>
      </c>
      <c r="C28" s="424">
        <v>43831.0</v>
      </c>
      <c r="D28" s="5" t="s">
        <v>73</v>
      </c>
      <c r="E28" s="5" t="s">
        <v>74</v>
      </c>
      <c r="F28" s="5" t="s">
        <v>53</v>
      </c>
      <c r="G28" s="5"/>
      <c r="H28" s="12"/>
      <c r="I28" s="12"/>
      <c r="J28" s="12"/>
      <c r="K28" s="5"/>
      <c r="L28" s="5" t="s">
        <v>860</v>
      </c>
      <c r="M28" s="5" t="s">
        <v>1381</v>
      </c>
      <c r="N28" s="5" t="s">
        <v>5055</v>
      </c>
      <c r="O28" s="64"/>
      <c r="P28" s="5"/>
      <c r="Q28" s="12"/>
      <c r="R28" s="12"/>
      <c r="S28" s="452" t="s">
        <v>5659</v>
      </c>
      <c r="T28" s="5"/>
      <c r="U28" s="5" t="s">
        <v>109</v>
      </c>
      <c r="V28" s="5" t="s">
        <v>111</v>
      </c>
      <c r="W28" s="5" t="s">
        <v>68</v>
      </c>
      <c r="X28" s="5" t="s">
        <v>92</v>
      </c>
      <c r="Y28" s="5"/>
      <c r="Z28" s="5" t="s">
        <v>69</v>
      </c>
      <c r="AA28" s="5"/>
      <c r="AB28" s="5"/>
      <c r="AC28" s="22" t="str">
        <f t="shared" si="1"/>
        <v>letters/statements, gathering/protest/vigil/demonstration, clean up/cover up</v>
      </c>
    </row>
    <row r="29">
      <c r="A29" s="62" t="s">
        <v>5660</v>
      </c>
      <c r="B29" s="63">
        <v>43851.0</v>
      </c>
      <c r="C29" s="424">
        <v>43831.0</v>
      </c>
      <c r="D29" s="5" t="s">
        <v>1159</v>
      </c>
      <c r="E29" s="5" t="s">
        <v>74</v>
      </c>
      <c r="F29" s="5" t="s">
        <v>53</v>
      </c>
      <c r="G29" s="5" t="s">
        <v>5661</v>
      </c>
      <c r="H29" s="5"/>
      <c r="I29" s="12"/>
      <c r="J29" s="12"/>
      <c r="K29" s="5" t="s">
        <v>5610</v>
      </c>
      <c r="L29" s="5" t="s">
        <v>5647</v>
      </c>
      <c r="M29" s="5" t="s">
        <v>194</v>
      </c>
      <c r="N29" s="5" t="s">
        <v>5662</v>
      </c>
      <c r="O29" s="64"/>
      <c r="P29" s="5"/>
      <c r="Q29" s="12"/>
      <c r="R29" s="12"/>
      <c r="S29" s="453" t="s">
        <v>1264</v>
      </c>
      <c r="T29" s="5"/>
      <c r="U29" s="5" t="s">
        <v>179</v>
      </c>
      <c r="V29" s="5" t="s">
        <v>111</v>
      </c>
      <c r="W29" s="5" t="s">
        <v>179</v>
      </c>
      <c r="X29" s="5" t="s">
        <v>92</v>
      </c>
      <c r="Y29" s="5"/>
      <c r="Z29" s="5"/>
      <c r="AA29" s="5"/>
      <c r="AB29" s="5"/>
      <c r="AC29" s="22" t="str">
        <f t="shared" si="1"/>
        <v>letters/statements, gathering/protest/vigil/demonstration</v>
      </c>
    </row>
    <row r="30">
      <c r="A30" s="454" t="s">
        <v>1467</v>
      </c>
      <c r="B30" s="455">
        <v>42425.0</v>
      </c>
      <c r="C30" s="456">
        <v>42401.0</v>
      </c>
      <c r="D30" s="457" t="s">
        <v>1468</v>
      </c>
      <c r="E30" s="457" t="s">
        <v>74</v>
      </c>
      <c r="F30" s="457" t="s">
        <v>53</v>
      </c>
      <c r="G30" s="457" t="s">
        <v>5663</v>
      </c>
      <c r="H30" s="458"/>
      <c r="I30" s="459"/>
      <c r="J30" s="457" t="s">
        <v>58</v>
      </c>
      <c r="K30" s="457" t="s">
        <v>212</v>
      </c>
      <c r="L30" s="457" t="s">
        <v>1469</v>
      </c>
      <c r="M30" s="457" t="s">
        <v>1470</v>
      </c>
      <c r="N30" s="457" t="s">
        <v>1473</v>
      </c>
      <c r="O30" s="460"/>
      <c r="P30" s="21"/>
      <c r="Q30" s="459"/>
      <c r="R30" s="459"/>
      <c r="S30" s="457" t="s">
        <v>1471</v>
      </c>
      <c r="T30" s="461" t="s">
        <v>1474</v>
      </c>
      <c r="U30" s="5" t="s">
        <v>179</v>
      </c>
      <c r="V30" s="5" t="s">
        <v>92</v>
      </c>
      <c r="W30" s="5" t="s">
        <v>179</v>
      </c>
      <c r="X30" s="5" t="s">
        <v>110</v>
      </c>
      <c r="Y30" s="12"/>
      <c r="Z30" s="5"/>
      <c r="AA30" s="12"/>
      <c r="AB30" s="5"/>
      <c r="AC30" s="22" t="str">
        <f t="shared" si="1"/>
        <v>gathering/protest/vigil/demonstration, policy/committee/system creation</v>
      </c>
      <c r="AD30" s="1" t="str">
        <f t="shared" ref="AD30:AD94" si="2">if(isblank(P30), "", if(isblank(Q30), P30, concatenate(P30, ", ", Q30)))</f>
        <v/>
      </c>
    </row>
    <row r="31">
      <c r="A31" s="462" t="s">
        <v>1467</v>
      </c>
      <c r="B31" s="455">
        <v>42425.0</v>
      </c>
      <c r="C31" s="463">
        <v>42401.0</v>
      </c>
      <c r="D31" s="457" t="s">
        <v>1468</v>
      </c>
      <c r="E31" s="457" t="s">
        <v>74</v>
      </c>
      <c r="F31" s="457" t="s">
        <v>53</v>
      </c>
      <c r="G31" s="457" t="s">
        <v>5664</v>
      </c>
      <c r="H31" s="464"/>
      <c r="I31" s="459"/>
      <c r="J31" s="457" t="s">
        <v>58</v>
      </c>
      <c r="K31" s="457" t="s">
        <v>5610</v>
      </c>
      <c r="L31" s="457" t="s">
        <v>1469</v>
      </c>
      <c r="M31" s="457" t="s">
        <v>1470</v>
      </c>
      <c r="N31" s="457" t="s">
        <v>447</v>
      </c>
      <c r="O31" s="460"/>
      <c r="P31" s="21"/>
      <c r="Q31" s="459"/>
      <c r="R31" s="459"/>
      <c r="S31" s="457" t="s">
        <v>1471</v>
      </c>
      <c r="T31" s="461" t="s">
        <v>1472</v>
      </c>
      <c r="U31" s="5" t="s">
        <v>179</v>
      </c>
      <c r="V31" s="5" t="s">
        <v>92</v>
      </c>
      <c r="W31" s="5" t="s">
        <v>179</v>
      </c>
      <c r="X31" s="5" t="s">
        <v>110</v>
      </c>
      <c r="Y31" s="12"/>
      <c r="Z31" s="12"/>
      <c r="AA31" s="12"/>
      <c r="AB31" s="12"/>
      <c r="AC31" s="22" t="str">
        <f t="shared" si="1"/>
        <v>gathering/protest/vigil/demonstration, policy/committee/system creation</v>
      </c>
      <c r="AD31" s="1" t="str">
        <f t="shared" si="2"/>
        <v/>
      </c>
    </row>
    <row r="32">
      <c r="A32" s="16" t="s">
        <v>4448</v>
      </c>
      <c r="B32" s="17">
        <v>42430.0</v>
      </c>
      <c r="C32" s="422">
        <v>42430.0</v>
      </c>
      <c r="D32" s="3" t="s">
        <v>515</v>
      </c>
      <c r="E32" s="3" t="s">
        <v>103</v>
      </c>
      <c r="F32" s="3" t="s">
        <v>96</v>
      </c>
      <c r="G32" s="21"/>
      <c r="H32" s="7" t="s">
        <v>4449</v>
      </c>
      <c r="I32" s="21"/>
      <c r="J32" s="3" t="s">
        <v>58</v>
      </c>
      <c r="K32" s="3" t="s">
        <v>5665</v>
      </c>
      <c r="L32" s="3" t="s">
        <v>4450</v>
      </c>
      <c r="M32" s="465" t="s">
        <v>1381</v>
      </c>
      <c r="N32" s="3" t="s">
        <v>842</v>
      </c>
      <c r="O32" s="136" t="s">
        <v>4451</v>
      </c>
      <c r="P32" s="3" t="s">
        <v>359</v>
      </c>
      <c r="Q32" s="21"/>
      <c r="R32" s="21"/>
      <c r="S32" s="21"/>
      <c r="T32" s="7" t="s">
        <v>4452</v>
      </c>
      <c r="U32" s="5" t="s">
        <v>68</v>
      </c>
      <c r="V32" s="5" t="s">
        <v>92</v>
      </c>
      <c r="W32" s="12"/>
      <c r="X32" s="5"/>
      <c r="Y32" s="12"/>
      <c r="Z32" s="12"/>
      <c r="AA32" s="12"/>
      <c r="AB32" s="12"/>
      <c r="AC32" s="22" t="str">
        <f t="shared" si="1"/>
        <v>gathering/protest/vigil/demonstration</v>
      </c>
      <c r="AD32" s="1" t="str">
        <f t="shared" si="2"/>
        <v>Trump Supporter</v>
      </c>
    </row>
    <row r="33">
      <c r="A33" s="16" t="s">
        <v>4453</v>
      </c>
      <c r="B33" s="17">
        <v>42432.0</v>
      </c>
      <c r="C33" s="422">
        <v>42430.0</v>
      </c>
      <c r="D33" s="3" t="s">
        <v>2895</v>
      </c>
      <c r="E33" s="3" t="s">
        <v>795</v>
      </c>
      <c r="F33" s="3" t="s">
        <v>53</v>
      </c>
      <c r="G33" s="3" t="s">
        <v>4454</v>
      </c>
      <c r="H33" s="7" t="s">
        <v>4455</v>
      </c>
      <c r="I33" s="21"/>
      <c r="J33" s="3" t="s">
        <v>58</v>
      </c>
      <c r="K33" s="3" t="s">
        <v>5665</v>
      </c>
      <c r="L33" s="3" t="s">
        <v>84</v>
      </c>
      <c r="M33" s="3" t="s">
        <v>1381</v>
      </c>
      <c r="N33" s="3" t="s">
        <v>5666</v>
      </c>
      <c r="O33" s="20" t="s">
        <v>4456</v>
      </c>
      <c r="P33" s="3" t="s">
        <v>359</v>
      </c>
      <c r="Q33" s="21"/>
      <c r="R33" s="21"/>
      <c r="S33" s="3" t="s">
        <v>4457</v>
      </c>
      <c r="T33" s="7" t="s">
        <v>4452</v>
      </c>
      <c r="U33" s="5" t="s">
        <v>68</v>
      </c>
      <c r="V33" s="5" t="s">
        <v>92</v>
      </c>
      <c r="W33" s="12"/>
      <c r="X33" s="5"/>
      <c r="Y33" s="12"/>
      <c r="Z33" s="12"/>
      <c r="AA33" s="12"/>
      <c r="AB33" s="12"/>
      <c r="AC33" s="22" t="str">
        <f t="shared" si="1"/>
        <v>gathering/protest/vigil/demonstration</v>
      </c>
      <c r="AD33" s="1" t="str">
        <f t="shared" si="2"/>
        <v>Trump Supporter</v>
      </c>
    </row>
    <row r="34">
      <c r="A34" s="16" t="s">
        <v>277</v>
      </c>
      <c r="B34" s="17">
        <v>42474.0</v>
      </c>
      <c r="C34" s="422">
        <v>42461.0</v>
      </c>
      <c r="D34" s="3" t="s">
        <v>278</v>
      </c>
      <c r="E34" s="3" t="s">
        <v>95</v>
      </c>
      <c r="F34" s="3" t="s">
        <v>191</v>
      </c>
      <c r="G34" s="3" t="s">
        <v>279</v>
      </c>
      <c r="H34" s="25"/>
      <c r="I34" s="21"/>
      <c r="J34" s="3" t="s">
        <v>58</v>
      </c>
      <c r="K34" s="3" t="s">
        <v>5610</v>
      </c>
      <c r="L34" s="3" t="s">
        <v>194</v>
      </c>
      <c r="M34" s="3" t="s">
        <v>194</v>
      </c>
      <c r="N34" s="3" t="s">
        <v>5667</v>
      </c>
      <c r="O34" s="20" t="s">
        <v>280</v>
      </c>
      <c r="P34" s="3" t="s">
        <v>64</v>
      </c>
      <c r="Q34" s="21"/>
      <c r="R34" s="21"/>
      <c r="S34" s="3" t="s">
        <v>281</v>
      </c>
      <c r="T34" s="83" t="s">
        <v>282</v>
      </c>
      <c r="U34" s="5" t="s">
        <v>179</v>
      </c>
      <c r="V34" s="5" t="s">
        <v>92</v>
      </c>
      <c r="W34" s="5" t="s">
        <v>283</v>
      </c>
      <c r="X34" s="5" t="s">
        <v>111</v>
      </c>
      <c r="Y34" s="5" t="s">
        <v>283</v>
      </c>
      <c r="Z34" s="5" t="s">
        <v>110</v>
      </c>
      <c r="AA34" s="5" t="s">
        <v>70</v>
      </c>
      <c r="AB34" s="5" t="s">
        <v>71</v>
      </c>
      <c r="AC34" s="22" t="str">
        <f t="shared" si="1"/>
        <v>gathering/protest/vigil/demonstration, letters/statements, policy/committee/system creation, other</v>
      </c>
      <c r="AD34" s="1" t="str">
        <f t="shared" si="2"/>
        <v>Black American Community</v>
      </c>
    </row>
    <row r="35">
      <c r="A35" s="16" t="s">
        <v>5286</v>
      </c>
      <c r="B35" s="24">
        <v>42691.0</v>
      </c>
      <c r="C35" s="422">
        <v>42675.0</v>
      </c>
      <c r="D35" s="3" t="s">
        <v>5287</v>
      </c>
      <c r="E35" s="3" t="s">
        <v>347</v>
      </c>
      <c r="F35" s="3" t="s">
        <v>53</v>
      </c>
      <c r="G35" s="3" t="s">
        <v>672</v>
      </c>
      <c r="H35" s="25"/>
      <c r="I35" s="21"/>
      <c r="J35" s="3" t="s">
        <v>58</v>
      </c>
      <c r="K35" s="3" t="s">
        <v>5610</v>
      </c>
      <c r="L35" s="3" t="s">
        <v>5288</v>
      </c>
      <c r="M35" s="3" t="s">
        <v>5237</v>
      </c>
      <c r="N35" s="3" t="s">
        <v>820</v>
      </c>
      <c r="O35" s="20" t="s">
        <v>5289</v>
      </c>
      <c r="P35" s="3" t="s">
        <v>134</v>
      </c>
      <c r="Q35" s="21"/>
      <c r="R35" s="21"/>
      <c r="S35" s="3" t="s">
        <v>5290</v>
      </c>
      <c r="T35" s="7" t="s">
        <v>5291</v>
      </c>
      <c r="U35" s="5" t="s">
        <v>68</v>
      </c>
      <c r="V35" s="5" t="s">
        <v>92</v>
      </c>
      <c r="W35" s="5" t="s">
        <v>70</v>
      </c>
      <c r="X35" s="5" t="s">
        <v>71</v>
      </c>
      <c r="Y35" s="12"/>
      <c r="Z35" s="12"/>
      <c r="AA35" s="12"/>
      <c r="AB35" s="12"/>
      <c r="AC35" s="22" t="str">
        <f t="shared" si="1"/>
        <v>gathering/protest/vigil/demonstration, other</v>
      </c>
      <c r="AD35" s="1" t="str">
        <f t="shared" si="2"/>
        <v>Jewish Community</v>
      </c>
    </row>
    <row r="36">
      <c r="A36" s="16" t="s">
        <v>5668</v>
      </c>
      <c r="B36" s="17">
        <v>42704.0</v>
      </c>
      <c r="C36" s="422">
        <v>42675.0</v>
      </c>
      <c r="D36" s="3" t="s">
        <v>1596</v>
      </c>
      <c r="E36" s="3" t="s">
        <v>74</v>
      </c>
      <c r="F36" s="3" t="s">
        <v>53</v>
      </c>
      <c r="G36" s="3" t="s">
        <v>1597</v>
      </c>
      <c r="H36" s="7" t="s">
        <v>248</v>
      </c>
      <c r="I36" s="21"/>
      <c r="J36" s="3" t="s">
        <v>58</v>
      </c>
      <c r="K36" s="3" t="s">
        <v>517</v>
      </c>
      <c r="L36" s="3" t="s">
        <v>1469</v>
      </c>
      <c r="M36" s="3" t="s">
        <v>1470</v>
      </c>
      <c r="N36" s="3" t="s">
        <v>1598</v>
      </c>
      <c r="O36" s="74"/>
      <c r="P36" s="21"/>
      <c r="Q36" s="21"/>
      <c r="R36" s="21"/>
      <c r="S36" s="3" t="s">
        <v>1599</v>
      </c>
      <c r="T36" s="25"/>
      <c r="U36" s="5" t="s">
        <v>179</v>
      </c>
      <c r="V36" s="5" t="s">
        <v>92</v>
      </c>
      <c r="W36" s="5" t="s">
        <v>283</v>
      </c>
      <c r="X36" s="5" t="s">
        <v>226</v>
      </c>
      <c r="Y36" s="5" t="s">
        <v>171</v>
      </c>
      <c r="Z36" s="5" t="s">
        <v>110</v>
      </c>
      <c r="AA36" s="12"/>
      <c r="AB36" s="12"/>
      <c r="AC36" s="22" t="str">
        <f t="shared" si="1"/>
        <v>gathering/protest/vigil/demonstration, victim support, policy/committee/system creation</v>
      </c>
      <c r="AD36" s="1" t="str">
        <f t="shared" si="2"/>
        <v/>
      </c>
    </row>
    <row r="37">
      <c r="A37" s="16" t="s">
        <v>1363</v>
      </c>
      <c r="B37" s="17">
        <v>42713.0</v>
      </c>
      <c r="C37" s="422">
        <v>42705.0</v>
      </c>
      <c r="D37" s="3" t="s">
        <v>903</v>
      </c>
      <c r="E37" s="3" t="s">
        <v>618</v>
      </c>
      <c r="F37" s="3" t="s">
        <v>53</v>
      </c>
      <c r="G37" s="3" t="s">
        <v>1364</v>
      </c>
      <c r="H37" s="25"/>
      <c r="I37" s="3" t="s">
        <v>1620</v>
      </c>
      <c r="J37" s="3" t="s">
        <v>58</v>
      </c>
      <c r="K37" s="3" t="s">
        <v>5603</v>
      </c>
      <c r="L37" s="3" t="s">
        <v>1357</v>
      </c>
      <c r="M37" s="3" t="s">
        <v>1358</v>
      </c>
      <c r="N37" s="3" t="s">
        <v>256</v>
      </c>
      <c r="O37" s="20" t="s">
        <v>1365</v>
      </c>
      <c r="P37" s="21"/>
      <c r="Q37" s="21"/>
      <c r="R37" s="21"/>
      <c r="S37" s="3" t="s">
        <v>1366</v>
      </c>
      <c r="T37" s="7" t="s">
        <v>1367</v>
      </c>
      <c r="U37" s="5" t="s">
        <v>163</v>
      </c>
      <c r="V37" s="5" t="s">
        <v>92</v>
      </c>
      <c r="W37" s="12"/>
      <c r="X37" s="5"/>
      <c r="Y37" s="12"/>
      <c r="Z37" s="12"/>
      <c r="AA37" s="12"/>
      <c r="AB37" s="12"/>
      <c r="AC37" s="22" t="str">
        <f t="shared" si="1"/>
        <v>gathering/protest/vigil/demonstration</v>
      </c>
      <c r="AD37" s="1" t="str">
        <f t="shared" si="2"/>
        <v/>
      </c>
    </row>
    <row r="38">
      <c r="A38" s="75" t="s">
        <v>461</v>
      </c>
      <c r="B38" s="219">
        <v>42716.0</v>
      </c>
      <c r="C38" s="466">
        <v>42705.0</v>
      </c>
      <c r="D38" s="45" t="s">
        <v>462</v>
      </c>
      <c r="E38" s="45" t="s">
        <v>74</v>
      </c>
      <c r="F38" s="45" t="s">
        <v>53</v>
      </c>
      <c r="G38" s="45" t="s">
        <v>5669</v>
      </c>
      <c r="H38" s="79"/>
      <c r="I38" s="36"/>
      <c r="J38" s="36"/>
      <c r="K38" s="45" t="s">
        <v>316</v>
      </c>
      <c r="L38" s="45" t="s">
        <v>194</v>
      </c>
      <c r="M38" s="45" t="s">
        <v>194</v>
      </c>
      <c r="N38" s="45" t="s">
        <v>297</v>
      </c>
      <c r="O38" s="95"/>
      <c r="P38" s="21"/>
      <c r="Q38" s="36"/>
      <c r="R38" s="36"/>
      <c r="S38" s="45" t="s">
        <v>464</v>
      </c>
      <c r="T38" s="83" t="s">
        <v>465</v>
      </c>
      <c r="U38" s="5" t="s">
        <v>283</v>
      </c>
      <c r="V38" s="5" t="s">
        <v>92</v>
      </c>
      <c r="W38" s="5" t="s">
        <v>283</v>
      </c>
      <c r="X38" s="5" t="s">
        <v>71</v>
      </c>
      <c r="Y38" s="5" t="s">
        <v>70</v>
      </c>
      <c r="Z38" s="5" t="s">
        <v>71</v>
      </c>
      <c r="AA38" s="12"/>
      <c r="AB38" s="12"/>
      <c r="AC38" s="22" t="str">
        <f t="shared" si="1"/>
        <v>gathering/protest/vigil/demonstration, other, other</v>
      </c>
      <c r="AD38" s="1" t="str">
        <f t="shared" si="2"/>
        <v/>
      </c>
    </row>
    <row r="39">
      <c r="A39" s="412" t="s">
        <v>3020</v>
      </c>
      <c r="B39" s="413">
        <v>42718.0</v>
      </c>
      <c r="C39" s="414">
        <v>42705.0</v>
      </c>
      <c r="D39" s="82" t="s">
        <v>3007</v>
      </c>
      <c r="E39" s="82" t="s">
        <v>95</v>
      </c>
      <c r="F39" s="82" t="s">
        <v>53</v>
      </c>
      <c r="G39" s="82" t="s">
        <v>54</v>
      </c>
      <c r="H39" s="415"/>
      <c r="I39" s="416"/>
      <c r="J39" s="82" t="s">
        <v>83</v>
      </c>
      <c r="K39" s="82" t="s">
        <v>325</v>
      </c>
      <c r="L39" s="82" t="s">
        <v>2972</v>
      </c>
      <c r="M39" s="82" t="s">
        <v>2965</v>
      </c>
      <c r="N39" s="82" t="s">
        <v>160</v>
      </c>
      <c r="O39" s="467"/>
      <c r="P39" s="416"/>
      <c r="Q39" s="416"/>
      <c r="R39" s="416"/>
      <c r="S39" s="82" t="s">
        <v>3021</v>
      </c>
      <c r="T39" s="120" t="s">
        <v>3022</v>
      </c>
      <c r="U39" s="5" t="s">
        <v>163</v>
      </c>
      <c r="V39" s="5" t="s">
        <v>92</v>
      </c>
      <c r="W39" s="5" t="s">
        <v>70</v>
      </c>
      <c r="X39" s="5" t="s">
        <v>71</v>
      </c>
      <c r="Y39" s="12"/>
      <c r="Z39" s="12"/>
      <c r="AA39" s="12"/>
      <c r="AB39" s="12"/>
      <c r="AC39" s="22" t="str">
        <f t="shared" si="1"/>
        <v>gathering/protest/vigil/demonstration, other</v>
      </c>
      <c r="AD39" s="1" t="str">
        <f t="shared" si="2"/>
        <v/>
      </c>
    </row>
    <row r="40">
      <c r="A40" s="468" t="s">
        <v>328</v>
      </c>
      <c r="B40" s="469">
        <v>42746.0</v>
      </c>
      <c r="C40" s="422">
        <v>42736.0</v>
      </c>
      <c r="D40" s="470" t="s">
        <v>314</v>
      </c>
      <c r="E40" s="470" t="s">
        <v>124</v>
      </c>
      <c r="F40" s="470" t="s">
        <v>53</v>
      </c>
      <c r="G40" s="470" t="s">
        <v>472</v>
      </c>
      <c r="H40" s="471"/>
      <c r="I40" s="472"/>
      <c r="J40" s="470" t="s">
        <v>58</v>
      </c>
      <c r="K40" s="470" t="s">
        <v>5670</v>
      </c>
      <c r="L40" s="470" t="s">
        <v>194</v>
      </c>
      <c r="M40" s="470" t="s">
        <v>194</v>
      </c>
      <c r="N40" s="470" t="s">
        <v>5671</v>
      </c>
      <c r="O40" s="473"/>
      <c r="P40" s="21"/>
      <c r="Q40" s="472"/>
      <c r="R40" s="472"/>
      <c r="S40" s="470" t="s">
        <v>318</v>
      </c>
      <c r="T40" s="471"/>
      <c r="U40" s="5" t="s">
        <v>283</v>
      </c>
      <c r="V40" s="5" t="s">
        <v>92</v>
      </c>
      <c r="W40" s="12"/>
      <c r="X40" s="5"/>
      <c r="Y40" s="12"/>
      <c r="Z40" s="12"/>
      <c r="AA40" s="12"/>
      <c r="AB40" s="12"/>
      <c r="AC40" s="22" t="str">
        <f t="shared" si="1"/>
        <v>gathering/protest/vigil/demonstration</v>
      </c>
      <c r="AD40" s="1" t="str">
        <f t="shared" si="2"/>
        <v/>
      </c>
    </row>
    <row r="41">
      <c r="A41" s="16" t="s">
        <v>1644</v>
      </c>
      <c r="B41" s="17">
        <v>42756.0</v>
      </c>
      <c r="C41" s="422">
        <v>42736.0</v>
      </c>
      <c r="D41" s="3" t="s">
        <v>467</v>
      </c>
      <c r="E41" s="3" t="s">
        <v>182</v>
      </c>
      <c r="F41" s="3" t="s">
        <v>53</v>
      </c>
      <c r="G41" s="3" t="s">
        <v>5672</v>
      </c>
      <c r="H41" s="7" t="s">
        <v>1645</v>
      </c>
      <c r="I41" s="21"/>
      <c r="J41" s="3" t="s">
        <v>83</v>
      </c>
      <c r="K41" s="3" t="s">
        <v>5603</v>
      </c>
      <c r="L41" s="3" t="s">
        <v>1476</v>
      </c>
      <c r="M41" s="3" t="s">
        <v>1470</v>
      </c>
      <c r="N41" s="3" t="s">
        <v>5673</v>
      </c>
      <c r="O41" s="20" t="s">
        <v>1647</v>
      </c>
      <c r="P41" s="3" t="s">
        <v>64</v>
      </c>
      <c r="Q41" s="21"/>
      <c r="R41" s="21"/>
      <c r="S41" s="118" t="s">
        <v>5674</v>
      </c>
      <c r="T41" s="120" t="s">
        <v>1649</v>
      </c>
      <c r="U41" s="5" t="s">
        <v>68</v>
      </c>
      <c r="V41" s="5" t="s">
        <v>92</v>
      </c>
      <c r="W41" s="5" t="s">
        <v>68</v>
      </c>
      <c r="X41" s="5" t="s">
        <v>69</v>
      </c>
      <c r="Y41" s="5" t="s">
        <v>283</v>
      </c>
      <c r="Z41" s="5" t="s">
        <v>226</v>
      </c>
      <c r="AA41" s="5" t="s">
        <v>70</v>
      </c>
      <c r="AB41" s="5" t="s">
        <v>71</v>
      </c>
      <c r="AC41" s="22" t="str">
        <f t="shared" si="1"/>
        <v>gathering/protest/vigil/demonstration, clean up/cover up, victim support, other</v>
      </c>
      <c r="AD41" s="1" t="str">
        <f t="shared" si="2"/>
        <v>Black American Community</v>
      </c>
    </row>
    <row r="42">
      <c r="A42" s="47" t="s">
        <v>5675</v>
      </c>
      <c r="B42" s="17">
        <v>42761.0</v>
      </c>
      <c r="C42" s="422">
        <v>42736.0</v>
      </c>
      <c r="D42" s="3" t="s">
        <v>422</v>
      </c>
      <c r="E42" s="3" t="s">
        <v>423</v>
      </c>
      <c r="F42" s="3" t="s">
        <v>191</v>
      </c>
      <c r="G42" s="3" t="s">
        <v>492</v>
      </c>
      <c r="H42" s="25"/>
      <c r="I42" s="21"/>
      <c r="J42" s="3" t="s">
        <v>83</v>
      </c>
      <c r="K42" s="3" t="s">
        <v>5627</v>
      </c>
      <c r="L42" s="3" t="s">
        <v>194</v>
      </c>
      <c r="M42" s="3" t="s">
        <v>194</v>
      </c>
      <c r="N42" s="3" t="s">
        <v>5676</v>
      </c>
      <c r="O42" s="20" t="s">
        <v>494</v>
      </c>
      <c r="P42" s="21"/>
      <c r="Q42" s="3"/>
      <c r="R42" s="3" t="s">
        <v>5677</v>
      </c>
      <c r="S42" s="3" t="s">
        <v>495</v>
      </c>
      <c r="T42" s="83" t="s">
        <v>496</v>
      </c>
      <c r="U42" s="5" t="s">
        <v>283</v>
      </c>
      <c r="V42" s="5" t="s">
        <v>92</v>
      </c>
      <c r="W42" s="5" t="s">
        <v>179</v>
      </c>
      <c r="X42" s="5" t="s">
        <v>111</v>
      </c>
      <c r="Y42" s="5" t="s">
        <v>179</v>
      </c>
      <c r="Z42" s="5" t="s">
        <v>226</v>
      </c>
      <c r="AA42" s="5" t="s">
        <v>163</v>
      </c>
      <c r="AB42" s="5" t="s">
        <v>226</v>
      </c>
      <c r="AC42" s="22" t="str">
        <f t="shared" si="1"/>
        <v>gathering/protest/vigil/demonstration, letters/statements, victim support, victim support</v>
      </c>
      <c r="AD42" s="1" t="str">
        <f t="shared" si="2"/>
        <v/>
      </c>
    </row>
    <row r="43">
      <c r="A43" s="47" t="s">
        <v>5678</v>
      </c>
      <c r="B43" s="17">
        <v>42762.0</v>
      </c>
      <c r="C43" s="422">
        <v>42736.0</v>
      </c>
      <c r="D43" s="3" t="s">
        <v>422</v>
      </c>
      <c r="E43" s="3" t="s">
        <v>423</v>
      </c>
      <c r="F43" s="3" t="s">
        <v>53</v>
      </c>
      <c r="G43" s="3" t="s">
        <v>502</v>
      </c>
      <c r="H43" s="25"/>
      <c r="I43" s="21"/>
      <c r="J43" s="3" t="s">
        <v>83</v>
      </c>
      <c r="K43" s="3" t="s">
        <v>5627</v>
      </c>
      <c r="L43" s="3" t="s">
        <v>194</v>
      </c>
      <c r="M43" s="3" t="s">
        <v>194</v>
      </c>
      <c r="N43" s="3" t="s">
        <v>5679</v>
      </c>
      <c r="O43" s="20" t="s">
        <v>503</v>
      </c>
      <c r="P43" s="21"/>
      <c r="Q43" s="3"/>
      <c r="R43" s="3" t="s">
        <v>5680</v>
      </c>
      <c r="S43" s="3" t="s">
        <v>504</v>
      </c>
      <c r="T43" s="25"/>
      <c r="U43" s="5" t="s">
        <v>179</v>
      </c>
      <c r="V43" s="5" t="s">
        <v>92</v>
      </c>
      <c r="W43" s="12"/>
      <c r="X43" s="5"/>
      <c r="Y43" s="12"/>
      <c r="Z43" s="12"/>
      <c r="AA43" s="12"/>
      <c r="AB43" s="12"/>
      <c r="AC43" s="22" t="str">
        <f t="shared" si="1"/>
        <v>gathering/protest/vigil/demonstration</v>
      </c>
      <c r="AD43" s="1" t="str">
        <f t="shared" si="2"/>
        <v/>
      </c>
    </row>
    <row r="44">
      <c r="A44" s="47" t="s">
        <v>5681</v>
      </c>
      <c r="B44" s="17">
        <v>42791.0</v>
      </c>
      <c r="C44" s="422">
        <v>42767.0</v>
      </c>
      <c r="D44" s="3" t="s">
        <v>80</v>
      </c>
      <c r="E44" s="3" t="s">
        <v>81</v>
      </c>
      <c r="F44" s="3" t="s">
        <v>53</v>
      </c>
      <c r="G44" s="21"/>
      <c r="H44" s="25"/>
      <c r="I44" s="21"/>
      <c r="J44" s="3" t="s">
        <v>83</v>
      </c>
      <c r="K44" s="3" t="s">
        <v>5603</v>
      </c>
      <c r="L44" s="3" t="s">
        <v>84</v>
      </c>
      <c r="M44" s="3" t="s">
        <v>61</v>
      </c>
      <c r="N44" s="3" t="s">
        <v>5682</v>
      </c>
      <c r="O44" s="20" t="s">
        <v>86</v>
      </c>
      <c r="P44" s="3" t="s">
        <v>87</v>
      </c>
      <c r="Q44" s="3"/>
      <c r="R44" s="3" t="s">
        <v>5683</v>
      </c>
      <c r="S44" s="3" t="s">
        <v>89</v>
      </c>
      <c r="T44" s="7" t="s">
        <v>90</v>
      </c>
      <c r="U44" s="5" t="s">
        <v>91</v>
      </c>
      <c r="V44" s="5" t="s">
        <v>92</v>
      </c>
      <c r="W44" s="12"/>
      <c r="X44" s="5"/>
      <c r="Y44" s="12"/>
      <c r="Z44" s="12"/>
      <c r="AA44" s="12"/>
      <c r="AB44" s="12"/>
      <c r="AC44" s="22" t="str">
        <f t="shared" si="1"/>
        <v>gathering/protest/vigil/demonstration</v>
      </c>
      <c r="AD44" s="1" t="str">
        <f t="shared" si="2"/>
        <v>Non-White</v>
      </c>
    </row>
    <row r="45">
      <c r="A45" s="47" t="s">
        <v>5684</v>
      </c>
      <c r="B45" s="17">
        <v>42793.0</v>
      </c>
      <c r="C45" s="422">
        <v>42767.0</v>
      </c>
      <c r="D45" s="3" t="s">
        <v>5685</v>
      </c>
      <c r="E45" s="3" t="s">
        <v>333</v>
      </c>
      <c r="F45" s="3" t="s">
        <v>53</v>
      </c>
      <c r="G45" s="3" t="s">
        <v>1074</v>
      </c>
      <c r="H45" s="25"/>
      <c r="I45" s="21"/>
      <c r="J45" s="3" t="s">
        <v>83</v>
      </c>
      <c r="K45" s="3" t="s">
        <v>146</v>
      </c>
      <c r="L45" s="3" t="s">
        <v>1476</v>
      </c>
      <c r="M45" s="3" t="s">
        <v>1470</v>
      </c>
      <c r="N45" s="3" t="s">
        <v>297</v>
      </c>
      <c r="O45" s="74"/>
      <c r="P45" s="21"/>
      <c r="Q45" s="21"/>
      <c r="R45" s="21"/>
      <c r="S45" s="3" t="s">
        <v>1731</v>
      </c>
      <c r="T45" s="7" t="s">
        <v>1732</v>
      </c>
      <c r="U45" s="5" t="s">
        <v>179</v>
      </c>
      <c r="V45" s="5" t="s">
        <v>92</v>
      </c>
      <c r="W45" s="12"/>
      <c r="X45" s="5"/>
      <c r="Y45" s="12"/>
      <c r="Z45" s="12"/>
      <c r="AA45" s="12"/>
      <c r="AB45" s="12"/>
      <c r="AC45" s="22" t="str">
        <f t="shared" si="1"/>
        <v>gathering/protest/vigil/demonstration</v>
      </c>
      <c r="AD45" s="1" t="str">
        <f t="shared" si="2"/>
        <v/>
      </c>
    </row>
    <row r="46">
      <c r="A46" s="47" t="s">
        <v>5686</v>
      </c>
      <c r="B46" s="17">
        <v>42795.0</v>
      </c>
      <c r="C46" s="422">
        <v>42795.0</v>
      </c>
      <c r="D46" s="3" t="s">
        <v>564</v>
      </c>
      <c r="E46" s="3" t="s">
        <v>210</v>
      </c>
      <c r="F46" s="3" t="s">
        <v>53</v>
      </c>
      <c r="G46" s="3"/>
      <c r="H46" s="25"/>
      <c r="I46" s="21"/>
      <c r="J46" s="3" t="s">
        <v>83</v>
      </c>
      <c r="K46" s="3" t="s">
        <v>5665</v>
      </c>
      <c r="L46" s="3" t="s">
        <v>194</v>
      </c>
      <c r="M46" s="3" t="s">
        <v>194</v>
      </c>
      <c r="N46" s="3" t="s">
        <v>418</v>
      </c>
      <c r="O46" s="74"/>
      <c r="P46" s="21"/>
      <c r="Q46" s="21"/>
      <c r="R46" s="21"/>
      <c r="S46" s="3" t="s">
        <v>565</v>
      </c>
      <c r="T46" s="25"/>
      <c r="U46" s="5" t="s">
        <v>283</v>
      </c>
      <c r="V46" s="5" t="s">
        <v>92</v>
      </c>
      <c r="W46" s="5" t="s">
        <v>70</v>
      </c>
      <c r="X46" s="5" t="s">
        <v>71</v>
      </c>
      <c r="Y46" s="5" t="s">
        <v>68</v>
      </c>
      <c r="Z46" s="5" t="s">
        <v>110</v>
      </c>
      <c r="AA46" s="12"/>
      <c r="AB46" s="12"/>
      <c r="AC46" s="22" t="str">
        <f t="shared" si="1"/>
        <v>gathering/protest/vigil/demonstration, other, policy/committee/system creation</v>
      </c>
      <c r="AD46" s="1" t="str">
        <f t="shared" si="2"/>
        <v/>
      </c>
    </row>
    <row r="47">
      <c r="A47" s="47" t="s">
        <v>5687</v>
      </c>
      <c r="B47" s="17">
        <v>42806.0</v>
      </c>
      <c r="C47" s="422">
        <v>42795.0</v>
      </c>
      <c r="D47" s="3" t="s">
        <v>236</v>
      </c>
      <c r="E47" s="3" t="s">
        <v>749</v>
      </c>
      <c r="F47" s="3" t="s">
        <v>53</v>
      </c>
      <c r="G47" s="21"/>
      <c r="H47" s="25"/>
      <c r="I47" s="21"/>
      <c r="J47" s="3" t="s">
        <v>132</v>
      </c>
      <c r="K47" s="3" t="s">
        <v>5688</v>
      </c>
      <c r="L47" s="3" t="s">
        <v>3534</v>
      </c>
      <c r="M47" s="3" t="s">
        <v>3324</v>
      </c>
      <c r="N47" s="3" t="s">
        <v>909</v>
      </c>
      <c r="O47" s="74"/>
      <c r="P47" s="21"/>
      <c r="Q47" s="3"/>
      <c r="R47" s="3" t="s">
        <v>5689</v>
      </c>
      <c r="S47" s="3" t="s">
        <v>3535</v>
      </c>
      <c r="T47" s="7" t="s">
        <v>3536</v>
      </c>
      <c r="U47" s="5" t="s">
        <v>68</v>
      </c>
      <c r="V47" s="5" t="s">
        <v>92</v>
      </c>
      <c r="W47" s="12"/>
      <c r="X47" s="5"/>
      <c r="Y47" s="12"/>
      <c r="Z47" s="12"/>
      <c r="AA47" s="12"/>
      <c r="AB47" s="12"/>
      <c r="AC47" s="22" t="str">
        <f t="shared" si="1"/>
        <v>gathering/protest/vigil/demonstration</v>
      </c>
      <c r="AD47" s="1" t="str">
        <f t="shared" si="2"/>
        <v/>
      </c>
    </row>
    <row r="48">
      <c r="A48" s="47" t="s">
        <v>5616</v>
      </c>
      <c r="B48" s="17">
        <v>42813.0</v>
      </c>
      <c r="C48" s="422">
        <v>42795.0</v>
      </c>
      <c r="D48" s="3" t="s">
        <v>5617</v>
      </c>
      <c r="E48" s="3" t="s">
        <v>477</v>
      </c>
      <c r="F48" s="3" t="s">
        <v>53</v>
      </c>
      <c r="G48" s="21"/>
      <c r="H48" s="7" t="s">
        <v>4314</v>
      </c>
      <c r="I48" s="21"/>
      <c r="J48" s="3" t="s">
        <v>83</v>
      </c>
      <c r="K48" s="3" t="s">
        <v>5610</v>
      </c>
      <c r="L48" s="3" t="s">
        <v>4315</v>
      </c>
      <c r="M48" s="3" t="s">
        <v>4283</v>
      </c>
      <c r="N48" s="3" t="s">
        <v>5618</v>
      </c>
      <c r="O48" s="260" t="s">
        <v>4316</v>
      </c>
      <c r="P48" s="3" t="s">
        <v>134</v>
      </c>
      <c r="Q48" s="21"/>
      <c r="R48" s="21"/>
      <c r="S48" s="3" t="s">
        <v>4317</v>
      </c>
      <c r="T48" s="25"/>
      <c r="U48" s="5" t="s">
        <v>68</v>
      </c>
      <c r="V48" s="5" t="s">
        <v>92</v>
      </c>
      <c r="W48" s="5" t="s">
        <v>163</v>
      </c>
      <c r="X48" s="5" t="s">
        <v>92</v>
      </c>
      <c r="Y48" s="5" t="s">
        <v>109</v>
      </c>
      <c r="Z48" s="5" t="s">
        <v>92</v>
      </c>
      <c r="AA48" s="12"/>
      <c r="AB48" s="12"/>
      <c r="AC48" s="22" t="str">
        <f t="shared" si="1"/>
        <v>gathering/protest/vigil/demonstration, gathering/protest/vigil/demonstration, gathering/protest/vigil/demonstration</v>
      </c>
      <c r="AD48" s="1" t="str">
        <f t="shared" si="2"/>
        <v>Jewish Community</v>
      </c>
    </row>
    <row r="49">
      <c r="A49" s="47" t="s">
        <v>5690</v>
      </c>
      <c r="B49" s="17">
        <v>42845.0</v>
      </c>
      <c r="C49" s="422">
        <v>42826.0</v>
      </c>
      <c r="D49" s="3" t="s">
        <v>651</v>
      </c>
      <c r="E49" s="3" t="s">
        <v>370</v>
      </c>
      <c r="F49" s="3" t="s">
        <v>191</v>
      </c>
      <c r="G49" s="3" t="s">
        <v>5691</v>
      </c>
      <c r="H49" s="7" t="s">
        <v>652</v>
      </c>
      <c r="I49" s="21"/>
      <c r="J49" s="3" t="s">
        <v>625</v>
      </c>
      <c r="K49" s="3" t="s">
        <v>146</v>
      </c>
      <c r="L49" s="3" t="s">
        <v>194</v>
      </c>
      <c r="M49" s="3" t="s">
        <v>194</v>
      </c>
      <c r="N49" s="3" t="s">
        <v>653</v>
      </c>
      <c r="O49" s="20" t="s">
        <v>654</v>
      </c>
      <c r="P49" s="21"/>
      <c r="Q49" s="3"/>
      <c r="R49" s="3" t="s">
        <v>5692</v>
      </c>
      <c r="S49" s="3" t="s">
        <v>656</v>
      </c>
      <c r="T49" s="7" t="s">
        <v>657</v>
      </c>
      <c r="U49" s="5" t="s">
        <v>163</v>
      </c>
      <c r="V49" s="5" t="s">
        <v>92</v>
      </c>
      <c r="W49" s="12"/>
      <c r="X49" s="5"/>
      <c r="Y49" s="12"/>
      <c r="Z49" s="12"/>
      <c r="AA49" s="12"/>
      <c r="AB49" s="12"/>
      <c r="AC49" s="22" t="str">
        <f t="shared" si="1"/>
        <v>gathering/protest/vigil/demonstration</v>
      </c>
      <c r="AD49" s="1" t="str">
        <f t="shared" si="2"/>
        <v/>
      </c>
    </row>
    <row r="50">
      <c r="A50" s="40" t="s">
        <v>5693</v>
      </c>
      <c r="B50" s="17">
        <v>42961.0</v>
      </c>
      <c r="C50" s="422">
        <v>43009.0</v>
      </c>
      <c r="D50" s="3" t="s">
        <v>340</v>
      </c>
      <c r="E50" s="3" t="s">
        <v>333</v>
      </c>
      <c r="F50" s="3" t="s">
        <v>53</v>
      </c>
      <c r="G50" s="21"/>
      <c r="H50" s="25"/>
      <c r="I50" s="3"/>
      <c r="J50" s="3"/>
      <c r="K50" s="3" t="s">
        <v>3103</v>
      </c>
      <c r="L50" s="3" t="s">
        <v>5694</v>
      </c>
      <c r="M50" s="3" t="s">
        <v>2965</v>
      </c>
      <c r="N50" s="3" t="s">
        <v>5695</v>
      </c>
      <c r="O50" s="96"/>
      <c r="P50" s="21"/>
      <c r="Q50" s="3"/>
      <c r="R50" s="3"/>
      <c r="S50" s="118" t="s">
        <v>5696</v>
      </c>
      <c r="T50" s="7"/>
      <c r="U50" s="5" t="s">
        <v>68</v>
      </c>
      <c r="V50" s="5" t="s">
        <v>92</v>
      </c>
      <c r="W50" s="12"/>
      <c r="X50" s="5"/>
      <c r="Y50" s="12"/>
      <c r="Z50" s="12"/>
      <c r="AA50" s="12"/>
      <c r="AB50" s="12"/>
      <c r="AC50" s="22" t="str">
        <f t="shared" si="1"/>
        <v>gathering/protest/vigil/demonstration</v>
      </c>
      <c r="AD50" s="1" t="str">
        <f t="shared" si="2"/>
        <v/>
      </c>
    </row>
    <row r="51">
      <c r="A51" s="47" t="s">
        <v>5697</v>
      </c>
      <c r="B51" s="17">
        <v>42965.0</v>
      </c>
      <c r="C51" s="422">
        <v>42948.0</v>
      </c>
      <c r="D51" s="3" t="s">
        <v>846</v>
      </c>
      <c r="E51" s="3" t="s">
        <v>150</v>
      </c>
      <c r="F51" s="3" t="s">
        <v>262</v>
      </c>
      <c r="G51" s="3"/>
      <c r="H51" s="7" t="s">
        <v>4757</v>
      </c>
      <c r="I51" s="21"/>
      <c r="J51" s="3" t="s">
        <v>83</v>
      </c>
      <c r="K51" s="3" t="s">
        <v>5603</v>
      </c>
      <c r="L51" s="3" t="s">
        <v>2972</v>
      </c>
      <c r="M51" s="3" t="s">
        <v>1381</v>
      </c>
      <c r="N51" s="3" t="s">
        <v>4758</v>
      </c>
      <c r="O51" s="20" t="s">
        <v>4759</v>
      </c>
      <c r="P51" s="3" t="s">
        <v>134</v>
      </c>
      <c r="Q51" s="21"/>
      <c r="R51" s="21"/>
      <c r="S51" s="3" t="s">
        <v>4760</v>
      </c>
      <c r="T51" s="120" t="s">
        <v>4761</v>
      </c>
      <c r="U51" s="5" t="s">
        <v>68</v>
      </c>
      <c r="V51" s="5" t="s">
        <v>92</v>
      </c>
      <c r="W51" s="5" t="s">
        <v>70</v>
      </c>
      <c r="X51" s="5" t="s">
        <v>71</v>
      </c>
      <c r="Y51" s="5" t="s">
        <v>109</v>
      </c>
      <c r="Z51" s="5" t="s">
        <v>111</v>
      </c>
      <c r="AA51" s="12"/>
      <c r="AB51" s="12"/>
      <c r="AC51" s="22" t="str">
        <f t="shared" si="1"/>
        <v>gathering/protest/vigil/demonstration, other, letters/statements</v>
      </c>
      <c r="AD51" s="1" t="str">
        <f t="shared" si="2"/>
        <v>Jewish Community</v>
      </c>
    </row>
    <row r="52">
      <c r="A52" s="47" t="s">
        <v>5698</v>
      </c>
      <c r="B52" s="17">
        <v>42983.0</v>
      </c>
      <c r="C52" s="422">
        <v>42979.0</v>
      </c>
      <c r="D52" s="3" t="s">
        <v>717</v>
      </c>
      <c r="E52" s="3" t="s">
        <v>618</v>
      </c>
      <c r="F52" s="3" t="s">
        <v>191</v>
      </c>
      <c r="G52" s="3" t="s">
        <v>5699</v>
      </c>
      <c r="H52" s="7"/>
      <c r="I52" s="21"/>
      <c r="J52" s="21"/>
      <c r="K52" s="3" t="s">
        <v>5610</v>
      </c>
      <c r="L52" s="3" t="s">
        <v>1215</v>
      </c>
      <c r="M52" s="3" t="s">
        <v>194</v>
      </c>
      <c r="N52" s="3" t="s">
        <v>5700</v>
      </c>
      <c r="O52" s="21"/>
      <c r="P52" s="3" t="s">
        <v>65</v>
      </c>
      <c r="Q52" s="21"/>
      <c r="R52" s="21"/>
      <c r="S52" s="3" t="s">
        <v>722</v>
      </c>
      <c r="T52" s="7" t="s">
        <v>723</v>
      </c>
      <c r="U52" s="5" t="s">
        <v>283</v>
      </c>
      <c r="V52" s="5" t="s">
        <v>92</v>
      </c>
      <c r="W52" s="12"/>
      <c r="X52" s="5"/>
      <c r="Y52" s="12"/>
      <c r="Z52" s="12"/>
      <c r="AA52" s="12"/>
      <c r="AB52" s="12"/>
      <c r="AC52" s="22" t="str">
        <f t="shared" si="1"/>
        <v>gathering/protest/vigil/demonstration</v>
      </c>
      <c r="AD52" s="1" t="str">
        <f t="shared" si="2"/>
        <v>LGBTQ</v>
      </c>
    </row>
    <row r="53">
      <c r="A53" s="474" t="s">
        <v>5701</v>
      </c>
      <c r="B53" s="475">
        <v>43051.0</v>
      </c>
      <c r="C53" s="476">
        <v>43040.0</v>
      </c>
      <c r="D53" s="477" t="s">
        <v>323</v>
      </c>
      <c r="E53" s="477" t="s">
        <v>324</v>
      </c>
      <c r="F53" s="477" t="s">
        <v>191</v>
      </c>
      <c r="G53" s="477" t="s">
        <v>828</v>
      </c>
      <c r="H53" s="478"/>
      <c r="I53" s="479"/>
      <c r="J53" s="477" t="s">
        <v>83</v>
      </c>
      <c r="K53" s="479"/>
      <c r="L53" s="477" t="s">
        <v>194</v>
      </c>
      <c r="M53" s="477" t="s">
        <v>194</v>
      </c>
      <c r="N53" s="477" t="s">
        <v>842</v>
      </c>
      <c r="O53" s="480"/>
      <c r="P53" s="21"/>
      <c r="Q53" s="479"/>
      <c r="R53" s="479"/>
      <c r="S53" s="477" t="s">
        <v>843</v>
      </c>
      <c r="T53" s="481" t="s">
        <v>844</v>
      </c>
      <c r="U53" s="5" t="s">
        <v>68</v>
      </c>
      <c r="V53" s="5" t="s">
        <v>92</v>
      </c>
      <c r="W53" s="12"/>
      <c r="X53" s="5"/>
      <c r="Y53" s="12"/>
      <c r="Z53" s="12"/>
      <c r="AA53" s="12"/>
      <c r="AB53" s="12"/>
      <c r="AC53" s="22" t="str">
        <f t="shared" si="1"/>
        <v>gathering/protest/vigil/demonstration</v>
      </c>
      <c r="AD53" s="1" t="str">
        <f t="shared" si="2"/>
        <v/>
      </c>
    </row>
    <row r="54">
      <c r="A54" s="16" t="s">
        <v>3145</v>
      </c>
      <c r="B54" s="17">
        <v>43211.0</v>
      </c>
      <c r="C54" s="422">
        <v>43191.0</v>
      </c>
      <c r="D54" s="3" t="s">
        <v>3146</v>
      </c>
      <c r="E54" s="3" t="s">
        <v>1178</v>
      </c>
      <c r="F54" s="3" t="s">
        <v>96</v>
      </c>
      <c r="G54" s="3" t="s">
        <v>3147</v>
      </c>
      <c r="H54" s="25"/>
      <c r="I54" s="3" t="s">
        <v>3148</v>
      </c>
      <c r="J54" s="21"/>
      <c r="K54" s="3" t="s">
        <v>325</v>
      </c>
      <c r="L54" s="3" t="s">
        <v>5694</v>
      </c>
      <c r="M54" s="3" t="s">
        <v>2965</v>
      </c>
      <c r="N54" s="3" t="s">
        <v>3149</v>
      </c>
      <c r="O54" s="20" t="s">
        <v>3150</v>
      </c>
      <c r="P54" s="21"/>
      <c r="Q54" s="3"/>
      <c r="R54" s="3" t="s">
        <v>5702</v>
      </c>
      <c r="S54" s="3" t="s">
        <v>3151</v>
      </c>
      <c r="T54" s="25"/>
      <c r="U54" s="5" t="s">
        <v>68</v>
      </c>
      <c r="V54" s="5" t="s">
        <v>92</v>
      </c>
      <c r="W54" s="5" t="s">
        <v>70</v>
      </c>
      <c r="X54" s="5" t="s">
        <v>71</v>
      </c>
      <c r="Y54" s="12"/>
      <c r="Z54" s="12"/>
      <c r="AA54" s="12"/>
      <c r="AB54" s="12"/>
      <c r="AC54" s="22" t="str">
        <f t="shared" si="1"/>
        <v>gathering/protest/vigil/demonstration, other</v>
      </c>
      <c r="AD54" s="1" t="str">
        <f t="shared" si="2"/>
        <v/>
      </c>
    </row>
    <row r="55">
      <c r="A55" s="482" t="s">
        <v>5703</v>
      </c>
      <c r="B55" s="413">
        <v>43287.0</v>
      </c>
      <c r="C55" s="414">
        <v>43282.0</v>
      </c>
      <c r="D55" s="82" t="s">
        <v>3169</v>
      </c>
      <c r="E55" s="82" t="s">
        <v>898</v>
      </c>
      <c r="F55" s="82" t="s">
        <v>53</v>
      </c>
      <c r="G55" s="82"/>
      <c r="H55" s="415"/>
      <c r="I55" s="416"/>
      <c r="J55" s="416"/>
      <c r="K55" s="82" t="s">
        <v>325</v>
      </c>
      <c r="L55" s="82" t="s">
        <v>5694</v>
      </c>
      <c r="M55" s="82" t="s">
        <v>2965</v>
      </c>
      <c r="N55" s="82" t="s">
        <v>1737</v>
      </c>
      <c r="O55" s="417" t="s">
        <v>3170</v>
      </c>
      <c r="P55" s="21"/>
      <c r="Q55" s="416"/>
      <c r="R55" s="416"/>
      <c r="S55" s="82" t="s">
        <v>3171</v>
      </c>
      <c r="T55" s="120" t="s">
        <v>3172</v>
      </c>
      <c r="U55" s="483" t="s">
        <v>109</v>
      </c>
      <c r="V55" s="5" t="s">
        <v>92</v>
      </c>
      <c r="W55" s="483" t="s">
        <v>380</v>
      </c>
      <c r="X55" s="483" t="s">
        <v>110</v>
      </c>
      <c r="Y55" s="483" t="s">
        <v>171</v>
      </c>
      <c r="Z55" s="483" t="s">
        <v>111</v>
      </c>
      <c r="AA55" s="5"/>
      <c r="AB55" s="5"/>
      <c r="AC55" s="22" t="str">
        <f t="shared" si="1"/>
        <v>gathering/protest/vigil/demonstration, policy/committee/system creation, letters/statements</v>
      </c>
      <c r="AD55" s="1" t="str">
        <f t="shared" si="2"/>
        <v/>
      </c>
    </row>
    <row r="56">
      <c r="A56" s="47" t="s">
        <v>5704</v>
      </c>
      <c r="B56" s="17">
        <v>43369.0</v>
      </c>
      <c r="C56" s="422">
        <v>43344.0</v>
      </c>
      <c r="D56" s="3" t="s">
        <v>978</v>
      </c>
      <c r="E56" s="3" t="s">
        <v>333</v>
      </c>
      <c r="F56" s="3" t="s">
        <v>53</v>
      </c>
      <c r="G56" s="3"/>
      <c r="H56" s="25"/>
      <c r="I56" s="21"/>
      <c r="J56" s="21"/>
      <c r="K56" s="3" t="s">
        <v>979</v>
      </c>
      <c r="L56" s="3" t="s">
        <v>5647</v>
      </c>
      <c r="M56" s="3" t="s">
        <v>194</v>
      </c>
      <c r="N56" s="3" t="s">
        <v>5705</v>
      </c>
      <c r="O56" s="21"/>
      <c r="P56" s="21"/>
      <c r="Q56" s="21"/>
      <c r="R56" s="21"/>
      <c r="S56" s="484" t="s">
        <v>5706</v>
      </c>
      <c r="T56" s="25"/>
      <c r="U56" s="5" t="s">
        <v>179</v>
      </c>
      <c r="V56" s="5" t="s">
        <v>92</v>
      </c>
      <c r="W56" s="5" t="s">
        <v>179</v>
      </c>
      <c r="X56" s="5" t="s">
        <v>111</v>
      </c>
      <c r="Y56" s="5" t="s">
        <v>179</v>
      </c>
      <c r="Z56" s="5" t="s">
        <v>71</v>
      </c>
      <c r="AA56" s="12"/>
      <c r="AB56" s="12"/>
      <c r="AC56" s="22" t="str">
        <f t="shared" si="1"/>
        <v>gathering/protest/vigil/demonstration, letters/statements, other</v>
      </c>
      <c r="AD56" s="1" t="str">
        <f t="shared" si="2"/>
        <v/>
      </c>
    </row>
    <row r="57">
      <c r="A57" s="62" t="s">
        <v>5707</v>
      </c>
      <c r="B57" s="41">
        <v>43400.0</v>
      </c>
      <c r="C57" s="424">
        <v>43374.0</v>
      </c>
      <c r="D57" s="5" t="s">
        <v>794</v>
      </c>
      <c r="E57" s="5" t="s">
        <v>795</v>
      </c>
      <c r="F57" s="5" t="s">
        <v>191</v>
      </c>
      <c r="G57" s="5" t="s">
        <v>54</v>
      </c>
      <c r="H57" s="5"/>
      <c r="I57" s="12"/>
      <c r="J57" s="12"/>
      <c r="K57" s="5" t="s">
        <v>648</v>
      </c>
      <c r="L57" s="90" t="s">
        <v>5647</v>
      </c>
      <c r="M57" s="5" t="s">
        <v>194</v>
      </c>
      <c r="N57" s="5"/>
      <c r="O57" s="5"/>
      <c r="P57" s="12"/>
      <c r="Q57" s="12"/>
      <c r="R57" s="12"/>
      <c r="S57" s="48" t="s">
        <v>5708</v>
      </c>
      <c r="T57" s="12"/>
      <c r="U57" s="5" t="s">
        <v>179</v>
      </c>
      <c r="V57" s="5" t="s">
        <v>92</v>
      </c>
      <c r="W57" s="5" t="s">
        <v>70</v>
      </c>
      <c r="X57" s="5" t="s">
        <v>71</v>
      </c>
      <c r="Y57" s="5" t="s">
        <v>163</v>
      </c>
      <c r="Z57" s="5" t="s">
        <v>226</v>
      </c>
      <c r="AA57" s="5" t="s">
        <v>179</v>
      </c>
      <c r="AB57" s="5" t="s">
        <v>111</v>
      </c>
      <c r="AC57" s="22" t="str">
        <f t="shared" si="1"/>
        <v>gathering/protest/vigil/demonstration, other, victim support, letters/statements</v>
      </c>
      <c r="AD57" s="1" t="str">
        <f t="shared" si="2"/>
        <v/>
      </c>
    </row>
    <row r="58">
      <c r="A58" s="62" t="s">
        <v>2138</v>
      </c>
      <c r="B58" s="41">
        <v>43406.0</v>
      </c>
      <c r="C58" s="424">
        <v>43405.0</v>
      </c>
      <c r="D58" s="5" t="s">
        <v>1888</v>
      </c>
      <c r="E58" s="5" t="s">
        <v>124</v>
      </c>
      <c r="F58" s="5" t="s">
        <v>53</v>
      </c>
      <c r="G58" s="5" t="s">
        <v>2139</v>
      </c>
      <c r="H58" s="5" t="s">
        <v>56</v>
      </c>
      <c r="I58" s="12"/>
      <c r="J58" s="12"/>
      <c r="K58" s="5"/>
      <c r="L58" s="5" t="s">
        <v>1476</v>
      </c>
      <c r="M58" s="5" t="s">
        <v>1470</v>
      </c>
      <c r="N58" s="5" t="s">
        <v>2134</v>
      </c>
      <c r="O58" s="12"/>
      <c r="P58" s="12"/>
      <c r="Q58" s="5"/>
      <c r="R58" s="5"/>
      <c r="S58" s="48" t="s">
        <v>5709</v>
      </c>
      <c r="T58" s="5"/>
      <c r="U58" s="5" t="s">
        <v>68</v>
      </c>
      <c r="V58" s="5" t="s">
        <v>92</v>
      </c>
      <c r="W58" s="5"/>
      <c r="X58" s="5"/>
      <c r="Y58" s="5"/>
      <c r="Z58" s="5"/>
      <c r="AA58" s="5"/>
      <c r="AB58" s="5"/>
      <c r="AC58" s="22" t="str">
        <f t="shared" si="1"/>
        <v>gathering/protest/vigil/demonstration</v>
      </c>
      <c r="AD58" s="1" t="str">
        <f t="shared" si="2"/>
        <v/>
      </c>
    </row>
    <row r="59">
      <c r="A59" s="40" t="s">
        <v>1034</v>
      </c>
      <c r="B59" s="41">
        <v>43409.0</v>
      </c>
      <c r="C59" s="424">
        <v>43405.0</v>
      </c>
      <c r="D59" s="5" t="s">
        <v>1035</v>
      </c>
      <c r="E59" s="5" t="s">
        <v>1036</v>
      </c>
      <c r="F59" s="5" t="s">
        <v>659</v>
      </c>
      <c r="G59" s="5"/>
      <c r="H59" s="5" t="s">
        <v>1037</v>
      </c>
      <c r="I59" s="12"/>
      <c r="J59" s="5"/>
      <c r="K59" s="5" t="s">
        <v>5665</v>
      </c>
      <c r="L59" s="5" t="s">
        <v>5710</v>
      </c>
      <c r="M59" s="5" t="s">
        <v>194</v>
      </c>
      <c r="N59" s="5" t="s">
        <v>5711</v>
      </c>
      <c r="O59" s="12"/>
      <c r="P59" s="5" t="s">
        <v>64</v>
      </c>
      <c r="Q59" s="12"/>
      <c r="R59" s="12"/>
      <c r="S59" s="5" t="s">
        <v>1038</v>
      </c>
      <c r="T59" s="142" t="s">
        <v>1039</v>
      </c>
      <c r="U59" s="5" t="s">
        <v>68</v>
      </c>
      <c r="V59" s="5" t="s">
        <v>92</v>
      </c>
      <c r="W59" s="12"/>
      <c r="X59" s="5"/>
      <c r="Y59" s="12"/>
      <c r="Z59" s="12"/>
      <c r="AA59" s="12"/>
      <c r="AB59" s="12"/>
      <c r="AC59" s="22" t="str">
        <f t="shared" si="1"/>
        <v>gathering/protest/vigil/demonstration</v>
      </c>
      <c r="AD59" s="1" t="str">
        <f t="shared" si="2"/>
        <v>Black American Community</v>
      </c>
    </row>
    <row r="60">
      <c r="A60" s="485" t="s">
        <v>2138</v>
      </c>
      <c r="B60" s="486">
        <v>43411.0</v>
      </c>
      <c r="C60" s="487">
        <v>43405.0</v>
      </c>
      <c r="D60" s="488" t="s">
        <v>1888</v>
      </c>
      <c r="E60" s="443" t="s">
        <v>124</v>
      </c>
      <c r="F60" s="443" t="s">
        <v>53</v>
      </c>
      <c r="G60" s="488" t="s">
        <v>5712</v>
      </c>
      <c r="H60" s="488" t="s">
        <v>2157</v>
      </c>
      <c r="I60" s="489"/>
      <c r="J60" s="489"/>
      <c r="K60" s="488" t="s">
        <v>5610</v>
      </c>
      <c r="L60" s="443" t="s">
        <v>1476</v>
      </c>
      <c r="M60" s="443" t="s">
        <v>1470</v>
      </c>
      <c r="N60" s="488" t="s">
        <v>297</v>
      </c>
      <c r="O60" s="485" t="s">
        <v>2158</v>
      </c>
      <c r="P60" s="488" t="s">
        <v>87</v>
      </c>
      <c r="Q60" s="489"/>
      <c r="R60" s="488"/>
      <c r="S60" s="490" t="s">
        <v>5713</v>
      </c>
      <c r="T60" s="490" t="s">
        <v>5714</v>
      </c>
      <c r="U60" s="491" t="s">
        <v>68</v>
      </c>
      <c r="V60" s="5" t="s">
        <v>92</v>
      </c>
      <c r="W60" s="53"/>
      <c r="X60" s="53"/>
      <c r="Y60" s="53"/>
      <c r="Z60" s="53"/>
      <c r="AA60" s="53"/>
      <c r="AB60" s="53"/>
      <c r="AC60" s="22" t="str">
        <f t="shared" si="1"/>
        <v>gathering/protest/vigil/demonstration</v>
      </c>
      <c r="AD60" s="1" t="str">
        <f t="shared" si="2"/>
        <v>Non-White</v>
      </c>
    </row>
    <row r="61">
      <c r="A61" s="40" t="s">
        <v>5715</v>
      </c>
      <c r="B61" s="41">
        <v>43436.0</v>
      </c>
      <c r="C61" s="424">
        <v>43435.0</v>
      </c>
      <c r="D61" s="5" t="s">
        <v>363</v>
      </c>
      <c r="E61" s="5" t="s">
        <v>95</v>
      </c>
      <c r="F61" s="5" t="s">
        <v>53</v>
      </c>
      <c r="G61" s="5" t="s">
        <v>54</v>
      </c>
      <c r="H61" s="12"/>
      <c r="I61" s="12"/>
      <c r="J61" s="12"/>
      <c r="K61" s="5" t="s">
        <v>5603</v>
      </c>
      <c r="L61" s="5" t="s">
        <v>5716</v>
      </c>
      <c r="M61" s="5" t="s">
        <v>3324</v>
      </c>
      <c r="N61" s="5" t="s">
        <v>3534</v>
      </c>
      <c r="O61" s="12"/>
      <c r="P61" s="5" t="s">
        <v>134</v>
      </c>
      <c r="Q61" s="12"/>
      <c r="R61" s="12"/>
      <c r="S61" s="48" t="s">
        <v>5717</v>
      </c>
      <c r="T61" s="222" t="s">
        <v>3907</v>
      </c>
      <c r="U61" s="5" t="s">
        <v>91</v>
      </c>
      <c r="V61" s="5" t="s">
        <v>92</v>
      </c>
      <c r="W61" s="5" t="s">
        <v>70</v>
      </c>
      <c r="X61" s="5" t="s">
        <v>71</v>
      </c>
      <c r="Y61" s="5" t="s">
        <v>636</v>
      </c>
      <c r="Z61" s="5" t="s">
        <v>71</v>
      </c>
      <c r="AA61" s="12"/>
      <c r="AB61" s="12"/>
      <c r="AC61" s="22" t="str">
        <f t="shared" si="1"/>
        <v>gathering/protest/vigil/demonstration, other, other</v>
      </c>
      <c r="AD61" s="1" t="str">
        <f t="shared" si="2"/>
        <v>Jewish Community</v>
      </c>
    </row>
    <row r="62">
      <c r="A62" s="159" t="s">
        <v>4957</v>
      </c>
      <c r="B62" s="160">
        <v>43588.0</v>
      </c>
      <c r="C62" s="492">
        <v>43586.0</v>
      </c>
      <c r="D62" s="56" t="s">
        <v>395</v>
      </c>
      <c r="E62" s="56" t="s">
        <v>333</v>
      </c>
      <c r="F62" s="244" t="s">
        <v>262</v>
      </c>
      <c r="G62" s="56"/>
      <c r="H62" s="56"/>
      <c r="I62" s="56"/>
      <c r="J62" s="56"/>
      <c r="K62" s="56" t="s">
        <v>316</v>
      </c>
      <c r="L62" s="56" t="s">
        <v>84</v>
      </c>
      <c r="M62" s="56" t="s">
        <v>1381</v>
      </c>
      <c r="N62" s="56" t="s">
        <v>1086</v>
      </c>
      <c r="O62" s="159" t="s">
        <v>4959</v>
      </c>
      <c r="P62" s="56"/>
      <c r="Q62" s="56"/>
      <c r="R62" s="56"/>
      <c r="S62" s="493"/>
      <c r="T62" s="159" t="s">
        <v>5718</v>
      </c>
      <c r="U62" s="4" t="s">
        <v>68</v>
      </c>
      <c r="V62" s="5" t="s">
        <v>92</v>
      </c>
      <c r="W62" s="53"/>
      <c r="X62" s="53"/>
      <c r="Y62" s="53"/>
      <c r="Z62" s="53"/>
      <c r="AA62" s="53"/>
      <c r="AB62" s="53"/>
      <c r="AC62" s="22" t="str">
        <f t="shared" si="1"/>
        <v>gathering/protest/vigil/demonstration</v>
      </c>
      <c r="AD62" s="1" t="str">
        <f t="shared" si="2"/>
        <v/>
      </c>
    </row>
    <row r="63">
      <c r="A63" s="51" t="s">
        <v>3977</v>
      </c>
      <c r="B63" s="52">
        <v>43622.0</v>
      </c>
      <c r="C63" s="494">
        <v>43617.0</v>
      </c>
      <c r="D63" s="54" t="s">
        <v>3978</v>
      </c>
      <c r="E63" s="54" t="s">
        <v>95</v>
      </c>
      <c r="F63" s="55" t="s">
        <v>53</v>
      </c>
      <c r="G63" s="54"/>
      <c r="H63" s="56"/>
      <c r="I63" s="56"/>
      <c r="J63" s="56"/>
      <c r="K63" s="54" t="s">
        <v>1329</v>
      </c>
      <c r="L63" s="54" t="s">
        <v>5719</v>
      </c>
      <c r="M63" s="54" t="s">
        <v>3324</v>
      </c>
      <c r="N63" s="54" t="s">
        <v>3934</v>
      </c>
      <c r="O63" s="56"/>
      <c r="P63" s="56"/>
      <c r="Q63" s="56"/>
      <c r="R63" s="56"/>
      <c r="S63" s="495" t="s">
        <v>5720</v>
      </c>
      <c r="T63" s="53" t="s">
        <v>3980</v>
      </c>
      <c r="U63" s="443" t="s">
        <v>91</v>
      </c>
      <c r="V63" s="5" t="s">
        <v>92</v>
      </c>
      <c r="W63" s="443" t="s">
        <v>171</v>
      </c>
      <c r="X63" s="176" t="s">
        <v>111</v>
      </c>
      <c r="Y63" s="53"/>
      <c r="Z63" s="53"/>
      <c r="AA63" s="53"/>
      <c r="AB63" s="53"/>
      <c r="AC63" s="22" t="str">
        <f t="shared" si="1"/>
        <v>gathering/protest/vigil/demonstration, letters/statements</v>
      </c>
      <c r="AD63" s="1" t="str">
        <f t="shared" si="2"/>
        <v/>
      </c>
    </row>
    <row r="64">
      <c r="A64" s="51" t="s">
        <v>3987</v>
      </c>
      <c r="B64" s="52">
        <v>43653.0</v>
      </c>
      <c r="C64" s="494">
        <v>43647.0</v>
      </c>
      <c r="D64" s="54" t="s">
        <v>3842</v>
      </c>
      <c r="E64" s="54" t="s">
        <v>210</v>
      </c>
      <c r="F64" s="55" t="s">
        <v>96</v>
      </c>
      <c r="G64" s="54"/>
      <c r="H64" s="56"/>
      <c r="I64" s="56"/>
      <c r="J64" s="56"/>
      <c r="K64" s="54" t="s">
        <v>5665</v>
      </c>
      <c r="L64" s="54" t="s">
        <v>5719</v>
      </c>
      <c r="M64" s="54" t="s">
        <v>3324</v>
      </c>
      <c r="N64" s="54" t="s">
        <v>3934</v>
      </c>
      <c r="O64" s="53"/>
      <c r="P64" s="56"/>
      <c r="Q64" s="56"/>
      <c r="R64" s="56"/>
      <c r="S64" s="496" t="s">
        <v>5721</v>
      </c>
      <c r="T64" s="53"/>
      <c r="U64" s="443" t="s">
        <v>91</v>
      </c>
      <c r="V64" s="5" t="s">
        <v>92</v>
      </c>
      <c r="W64" s="53"/>
      <c r="X64" s="53"/>
      <c r="Y64" s="53"/>
      <c r="Z64" s="53"/>
      <c r="AA64" s="53"/>
      <c r="AB64" s="53"/>
      <c r="AC64" s="22" t="str">
        <f t="shared" si="1"/>
        <v>gathering/protest/vigil/demonstration</v>
      </c>
      <c r="AD64" s="1" t="str">
        <f t="shared" si="2"/>
        <v/>
      </c>
    </row>
    <row r="65">
      <c r="A65" s="51" t="s">
        <v>5722</v>
      </c>
      <c r="B65" s="52">
        <v>43670.0</v>
      </c>
      <c r="C65" s="494">
        <v>43647.0</v>
      </c>
      <c r="D65" s="54" t="s">
        <v>4384</v>
      </c>
      <c r="E65" s="54" t="s">
        <v>333</v>
      </c>
      <c r="F65" s="55" t="s">
        <v>53</v>
      </c>
      <c r="G65" s="54"/>
      <c r="H65" s="56"/>
      <c r="I65" s="56"/>
      <c r="J65" s="56"/>
      <c r="K65" s="54" t="s">
        <v>5603</v>
      </c>
      <c r="L65" s="54" t="s">
        <v>4385</v>
      </c>
      <c r="M65" s="54" t="s">
        <v>4283</v>
      </c>
      <c r="N65" s="54" t="s">
        <v>5666</v>
      </c>
      <c r="O65" s="53"/>
      <c r="P65" s="53"/>
      <c r="Q65" s="53"/>
      <c r="R65" s="53" t="s">
        <v>5723</v>
      </c>
      <c r="S65" s="496" t="s">
        <v>5724</v>
      </c>
      <c r="T65" s="53" t="s">
        <v>4387</v>
      </c>
      <c r="U65" s="443" t="s">
        <v>163</v>
      </c>
      <c r="V65" s="5" t="s">
        <v>92</v>
      </c>
      <c r="W65" s="175" t="s">
        <v>70</v>
      </c>
      <c r="X65" s="267" t="s">
        <v>42</v>
      </c>
      <c r="Y65" s="53"/>
      <c r="Z65" s="53"/>
      <c r="AA65" s="53"/>
      <c r="AB65" s="53"/>
      <c r="AC65" s="22" t="str">
        <f t="shared" si="1"/>
        <v>gathering/protest/vigil/demonstration, suspension/denial of access to space</v>
      </c>
      <c r="AD65" s="1" t="str">
        <f t="shared" si="2"/>
        <v/>
      </c>
    </row>
    <row r="66">
      <c r="A66" s="40" t="s">
        <v>4123</v>
      </c>
      <c r="B66" s="63">
        <v>44009.0</v>
      </c>
      <c r="C66" s="424">
        <v>43983.0</v>
      </c>
      <c r="D66" s="5" t="s">
        <v>3978</v>
      </c>
      <c r="E66" s="5" t="s">
        <v>95</v>
      </c>
      <c r="F66" s="5" t="s">
        <v>53</v>
      </c>
      <c r="G66" s="5" t="s">
        <v>139</v>
      </c>
      <c r="H66" s="12"/>
      <c r="I66" s="12"/>
      <c r="J66" s="12"/>
      <c r="K66" s="5" t="s">
        <v>242</v>
      </c>
      <c r="L66" s="5" t="s">
        <v>5725</v>
      </c>
      <c r="M66" s="5" t="s">
        <v>3324</v>
      </c>
      <c r="N66" s="5" t="s">
        <v>3934</v>
      </c>
      <c r="O66" s="12"/>
      <c r="P66" s="12"/>
      <c r="Q66" s="12"/>
      <c r="R66" s="12"/>
      <c r="S66" s="497" t="s">
        <v>5726</v>
      </c>
      <c r="T66" s="5" t="s">
        <v>4125</v>
      </c>
      <c r="U66" s="5" t="s">
        <v>68</v>
      </c>
      <c r="V66" s="5" t="s">
        <v>92</v>
      </c>
      <c r="W66" s="5"/>
      <c r="X66" s="5"/>
      <c r="Y66" s="5"/>
      <c r="Z66" s="5"/>
      <c r="AA66" s="5"/>
      <c r="AB66" s="5"/>
      <c r="AC66" s="22" t="str">
        <f t="shared" si="1"/>
        <v>gathering/protest/vigil/demonstration</v>
      </c>
      <c r="AD66" s="1" t="str">
        <f t="shared" si="2"/>
        <v/>
      </c>
    </row>
    <row r="67">
      <c r="A67" s="40" t="s">
        <v>2894</v>
      </c>
      <c r="B67" s="41">
        <v>44056.0</v>
      </c>
      <c r="C67" s="424">
        <v>44044.0</v>
      </c>
      <c r="D67" s="5" t="s">
        <v>2895</v>
      </c>
      <c r="E67" s="5" t="s">
        <v>2896</v>
      </c>
      <c r="F67" s="5" t="s">
        <v>53</v>
      </c>
      <c r="G67" s="5"/>
      <c r="H67" s="5"/>
      <c r="I67" s="12"/>
      <c r="J67" s="12"/>
      <c r="K67" s="5" t="s">
        <v>5727</v>
      </c>
      <c r="L67" s="5" t="s">
        <v>5728</v>
      </c>
      <c r="M67" s="5" t="s">
        <v>2520</v>
      </c>
      <c r="N67" s="5" t="s">
        <v>2898</v>
      </c>
      <c r="O67" s="5"/>
      <c r="P67" s="12"/>
      <c r="Q67" s="12"/>
      <c r="R67" s="12"/>
      <c r="S67" s="5" t="s">
        <v>2899</v>
      </c>
      <c r="T67" s="48" t="s">
        <v>5729</v>
      </c>
      <c r="U67" s="5" t="s">
        <v>68</v>
      </c>
      <c r="V67" s="5" t="s">
        <v>92</v>
      </c>
      <c r="W67" s="5"/>
      <c r="X67" s="5"/>
      <c r="Y67" s="5"/>
      <c r="Z67" s="5"/>
      <c r="AA67" s="5"/>
      <c r="AB67" s="5"/>
      <c r="AC67" s="22" t="str">
        <f t="shared" si="1"/>
        <v>gathering/protest/vigil/demonstration</v>
      </c>
      <c r="AD67" s="1" t="str">
        <f t="shared" si="2"/>
        <v/>
      </c>
    </row>
    <row r="68">
      <c r="A68" s="40" t="s">
        <v>3291</v>
      </c>
      <c r="B68" s="41">
        <v>44059.0</v>
      </c>
      <c r="C68" s="424">
        <v>44044.0</v>
      </c>
      <c r="D68" s="5" t="s">
        <v>3292</v>
      </c>
      <c r="E68" s="5" t="s">
        <v>749</v>
      </c>
      <c r="F68" s="5" t="s">
        <v>53</v>
      </c>
      <c r="G68" s="12"/>
      <c r="H68" s="12"/>
      <c r="I68" s="12"/>
      <c r="J68" s="12"/>
      <c r="K68" s="5" t="s">
        <v>5627</v>
      </c>
      <c r="L68" s="5" t="s">
        <v>2965</v>
      </c>
      <c r="M68" s="5" t="s">
        <v>2965</v>
      </c>
      <c r="N68" s="5" t="s">
        <v>5676</v>
      </c>
      <c r="O68" s="12"/>
      <c r="P68" s="12"/>
      <c r="Q68" s="12"/>
      <c r="R68" s="12"/>
      <c r="S68" s="5" t="s">
        <v>3293</v>
      </c>
      <c r="T68" s="5" t="s">
        <v>3294</v>
      </c>
      <c r="U68" s="5" t="s">
        <v>68</v>
      </c>
      <c r="V68" s="5" t="s">
        <v>92</v>
      </c>
      <c r="W68" s="5"/>
      <c r="X68" s="5"/>
      <c r="Y68" s="5"/>
      <c r="Z68" s="5"/>
      <c r="AA68" s="5"/>
      <c r="AB68" s="5"/>
      <c r="AC68" s="22" t="str">
        <f t="shared" si="1"/>
        <v>gathering/protest/vigil/demonstration</v>
      </c>
      <c r="AD68" s="1" t="str">
        <f t="shared" si="2"/>
        <v/>
      </c>
    </row>
    <row r="69">
      <c r="A69" s="412" t="s">
        <v>2558</v>
      </c>
      <c r="B69" s="419">
        <v>42689.0</v>
      </c>
      <c r="C69" s="414">
        <v>42675.0</v>
      </c>
      <c r="D69" s="82" t="s">
        <v>2559</v>
      </c>
      <c r="E69" s="82" t="s">
        <v>150</v>
      </c>
      <c r="F69" s="82" t="s">
        <v>53</v>
      </c>
      <c r="G69" s="82" t="s">
        <v>54</v>
      </c>
      <c r="H69" s="415"/>
      <c r="I69" s="416"/>
      <c r="J69" s="82" t="s">
        <v>58</v>
      </c>
      <c r="K69" s="82" t="s">
        <v>5603</v>
      </c>
      <c r="L69" s="82" t="s">
        <v>5730</v>
      </c>
      <c r="M69" s="82" t="s">
        <v>2520</v>
      </c>
      <c r="N69" s="82" t="s">
        <v>5666</v>
      </c>
      <c r="O69" s="467"/>
      <c r="P69" s="21"/>
      <c r="Q69" s="82"/>
      <c r="R69" s="82" t="s">
        <v>5731</v>
      </c>
      <c r="S69" s="82" t="s">
        <v>2560</v>
      </c>
      <c r="T69" s="83" t="s">
        <v>2561</v>
      </c>
      <c r="U69" s="5" t="s">
        <v>70</v>
      </c>
      <c r="V69" s="5" t="s">
        <v>92</v>
      </c>
      <c r="W69" s="5" t="s">
        <v>179</v>
      </c>
      <c r="X69" s="5" t="s">
        <v>111</v>
      </c>
      <c r="Y69" s="5" t="s">
        <v>163</v>
      </c>
      <c r="Z69" s="5" t="s">
        <v>92</v>
      </c>
      <c r="AA69" s="12"/>
      <c r="AB69" s="12"/>
      <c r="AC69" s="22" t="str">
        <f t="shared" si="1"/>
        <v>gathering/protest/vigil/demonstration, letters/statements, gathering/protest/vigil/demonstration</v>
      </c>
      <c r="AD69" s="1" t="str">
        <f t="shared" si="2"/>
        <v/>
      </c>
    </row>
    <row r="70">
      <c r="A70" s="47" t="s">
        <v>5732</v>
      </c>
      <c r="B70" s="17">
        <v>42774.0</v>
      </c>
      <c r="C70" s="422">
        <v>42767.0</v>
      </c>
      <c r="D70" s="3" t="s">
        <v>5685</v>
      </c>
      <c r="E70" s="3" t="s">
        <v>333</v>
      </c>
      <c r="F70" s="3" t="s">
        <v>53</v>
      </c>
      <c r="G70" s="3" t="s">
        <v>54</v>
      </c>
      <c r="H70" s="25"/>
      <c r="I70" s="21"/>
      <c r="J70" s="3" t="s">
        <v>83</v>
      </c>
      <c r="K70" s="21"/>
      <c r="L70" s="3" t="s">
        <v>1476</v>
      </c>
      <c r="M70" s="3" t="s">
        <v>1470</v>
      </c>
      <c r="N70" s="3" t="s">
        <v>297</v>
      </c>
      <c r="O70" s="74"/>
      <c r="P70" s="21"/>
      <c r="Q70" s="21"/>
      <c r="R70" s="21"/>
      <c r="S70" s="3" t="s">
        <v>1684</v>
      </c>
      <c r="T70" s="7" t="s">
        <v>1685</v>
      </c>
      <c r="U70" s="5" t="s">
        <v>179</v>
      </c>
      <c r="V70" s="5" t="s">
        <v>92</v>
      </c>
      <c r="W70" s="5" t="s">
        <v>179</v>
      </c>
      <c r="X70" s="5" t="s">
        <v>110</v>
      </c>
      <c r="Y70" s="5" t="s">
        <v>179</v>
      </c>
      <c r="Z70" s="5" t="s">
        <v>92</v>
      </c>
      <c r="AA70" s="5" t="s">
        <v>70</v>
      </c>
      <c r="AB70" s="5" t="s">
        <v>71</v>
      </c>
      <c r="AC70" s="22" t="str">
        <f t="shared" si="1"/>
        <v>gathering/protest/vigil/demonstration, policy/committee/system creation, gathering/protest/vigil/demonstration, other</v>
      </c>
      <c r="AD70" s="1" t="str">
        <f t="shared" si="2"/>
        <v/>
      </c>
    </row>
    <row r="71">
      <c r="A71" s="47" t="s">
        <v>5733</v>
      </c>
      <c r="B71" s="17">
        <v>42790.0</v>
      </c>
      <c r="C71" s="422">
        <v>42767.0</v>
      </c>
      <c r="D71" s="3" t="s">
        <v>907</v>
      </c>
      <c r="E71" s="3" t="s">
        <v>182</v>
      </c>
      <c r="F71" s="3" t="s">
        <v>53</v>
      </c>
      <c r="G71" s="3" t="s">
        <v>908</v>
      </c>
      <c r="H71" s="25"/>
      <c r="I71" s="21"/>
      <c r="J71" s="3" t="s">
        <v>132</v>
      </c>
      <c r="K71" s="3" t="s">
        <v>5627</v>
      </c>
      <c r="L71" s="3" t="s">
        <v>194</v>
      </c>
      <c r="M71" s="3" t="s">
        <v>194</v>
      </c>
      <c r="N71" s="3" t="s">
        <v>5734</v>
      </c>
      <c r="O71" s="74"/>
      <c r="P71" s="21"/>
      <c r="Q71" s="21"/>
      <c r="R71" s="21"/>
      <c r="S71" s="3" t="s">
        <v>910</v>
      </c>
      <c r="T71" s="7" t="s">
        <v>911</v>
      </c>
      <c r="U71" s="5" t="s">
        <v>283</v>
      </c>
      <c r="V71" s="5" t="s">
        <v>92</v>
      </c>
      <c r="W71" s="5" t="s">
        <v>179</v>
      </c>
      <c r="X71" s="5" t="s">
        <v>111</v>
      </c>
      <c r="Y71" s="5" t="s">
        <v>179</v>
      </c>
      <c r="Z71" s="5" t="s">
        <v>92</v>
      </c>
      <c r="AA71" s="12"/>
      <c r="AB71" s="12"/>
      <c r="AC71" s="22" t="str">
        <f t="shared" si="1"/>
        <v>gathering/protest/vigil/demonstration, letters/statements, gathering/protest/vigil/demonstration</v>
      </c>
      <c r="AD71" s="1" t="str">
        <f t="shared" si="2"/>
        <v/>
      </c>
    </row>
    <row r="72">
      <c r="A72" s="47" t="s">
        <v>5735</v>
      </c>
      <c r="B72" s="17">
        <v>42795.0</v>
      </c>
      <c r="C72" s="422">
        <v>42795.0</v>
      </c>
      <c r="D72" s="3" t="s">
        <v>5324</v>
      </c>
      <c r="E72" s="3" t="s">
        <v>182</v>
      </c>
      <c r="F72" s="3" t="s">
        <v>53</v>
      </c>
      <c r="G72" s="3" t="s">
        <v>54</v>
      </c>
      <c r="H72" s="7" t="s">
        <v>5325</v>
      </c>
      <c r="I72" s="21"/>
      <c r="J72" s="3" t="s">
        <v>132</v>
      </c>
      <c r="K72" s="3" t="s">
        <v>325</v>
      </c>
      <c r="L72" s="3" t="s">
        <v>5309</v>
      </c>
      <c r="M72" s="3" t="s">
        <v>5237</v>
      </c>
      <c r="N72" s="3" t="s">
        <v>5736</v>
      </c>
      <c r="O72" s="74"/>
      <c r="P72" s="3" t="s">
        <v>134</v>
      </c>
      <c r="Q72" s="21"/>
      <c r="R72" s="21"/>
      <c r="S72" s="3" t="s">
        <v>5326</v>
      </c>
      <c r="T72" s="25"/>
      <c r="U72" s="5" t="s">
        <v>109</v>
      </c>
      <c r="V72" s="5" t="s">
        <v>92</v>
      </c>
      <c r="W72" s="5" t="s">
        <v>380</v>
      </c>
      <c r="X72" s="5" t="s">
        <v>111</v>
      </c>
      <c r="Y72" s="5" t="s">
        <v>109</v>
      </c>
      <c r="Z72" s="5" t="s">
        <v>92</v>
      </c>
      <c r="AA72" s="12"/>
      <c r="AB72" s="12"/>
      <c r="AC72" s="22" t="str">
        <f t="shared" si="1"/>
        <v>gathering/protest/vigil/demonstration, letters/statements, gathering/protest/vigil/demonstration</v>
      </c>
      <c r="AD72" s="1" t="str">
        <f t="shared" si="2"/>
        <v>Jewish Community</v>
      </c>
    </row>
    <row r="73">
      <c r="A73" s="47" t="s">
        <v>5737</v>
      </c>
      <c r="B73" s="17">
        <v>42812.0</v>
      </c>
      <c r="C73" s="422">
        <v>42795.0</v>
      </c>
      <c r="D73" s="3" t="s">
        <v>581</v>
      </c>
      <c r="E73" s="3" t="s">
        <v>52</v>
      </c>
      <c r="F73" s="3" t="s">
        <v>262</v>
      </c>
      <c r="G73" s="3" t="s">
        <v>582</v>
      </c>
      <c r="H73" s="25"/>
      <c r="I73" s="21"/>
      <c r="J73" s="3" t="s">
        <v>83</v>
      </c>
      <c r="K73" s="3" t="s">
        <v>5665</v>
      </c>
      <c r="L73" s="3" t="s">
        <v>194</v>
      </c>
      <c r="M73" s="3" t="s">
        <v>194</v>
      </c>
      <c r="N73" s="3" t="s">
        <v>583</v>
      </c>
      <c r="O73" s="74"/>
      <c r="P73" s="3" t="s">
        <v>134</v>
      </c>
      <c r="Q73" s="21"/>
      <c r="R73" s="21"/>
      <c r="S73" s="3" t="s">
        <v>584</v>
      </c>
      <c r="T73" s="7" t="s">
        <v>585</v>
      </c>
      <c r="U73" s="5" t="s">
        <v>70</v>
      </c>
      <c r="V73" s="5" t="s">
        <v>92</v>
      </c>
      <c r="W73" s="5" t="s">
        <v>163</v>
      </c>
      <c r="X73" s="5" t="s">
        <v>111</v>
      </c>
      <c r="Y73" s="5" t="s">
        <v>179</v>
      </c>
      <c r="Z73" s="5" t="s">
        <v>92</v>
      </c>
      <c r="AA73" s="12"/>
      <c r="AB73" s="12"/>
      <c r="AC73" s="22" t="str">
        <f t="shared" si="1"/>
        <v>gathering/protest/vigil/demonstration, letters/statements, gathering/protest/vigil/demonstration</v>
      </c>
      <c r="AD73" s="1" t="str">
        <f t="shared" si="2"/>
        <v>Jewish Community</v>
      </c>
    </row>
    <row r="74">
      <c r="A74" s="47" t="s">
        <v>5616</v>
      </c>
      <c r="B74" s="17">
        <v>42813.0</v>
      </c>
      <c r="C74" s="422">
        <v>42795.0</v>
      </c>
      <c r="D74" s="3" t="s">
        <v>5617</v>
      </c>
      <c r="E74" s="3" t="s">
        <v>477</v>
      </c>
      <c r="F74" s="3" t="s">
        <v>53</v>
      </c>
      <c r="G74" s="21"/>
      <c r="H74" s="7" t="s">
        <v>4314</v>
      </c>
      <c r="I74" s="21"/>
      <c r="J74" s="3" t="s">
        <v>83</v>
      </c>
      <c r="K74" s="3" t="s">
        <v>5610</v>
      </c>
      <c r="L74" s="3" t="s">
        <v>4315</v>
      </c>
      <c r="M74" s="3" t="s">
        <v>4283</v>
      </c>
      <c r="N74" s="3" t="s">
        <v>5618</v>
      </c>
      <c r="O74" s="260" t="s">
        <v>4316</v>
      </c>
      <c r="P74" s="3" t="s">
        <v>134</v>
      </c>
      <c r="Q74" s="21"/>
      <c r="R74" s="21"/>
      <c r="S74" s="3" t="s">
        <v>4317</v>
      </c>
      <c r="T74" s="25"/>
      <c r="U74" s="5" t="s">
        <v>68</v>
      </c>
      <c r="V74" s="5" t="s">
        <v>92</v>
      </c>
      <c r="W74" s="5" t="s">
        <v>163</v>
      </c>
      <c r="X74" s="5" t="s">
        <v>92</v>
      </c>
      <c r="Y74" s="5" t="s">
        <v>109</v>
      </c>
      <c r="Z74" s="5" t="s">
        <v>92</v>
      </c>
      <c r="AA74" s="12"/>
      <c r="AB74" s="12"/>
      <c r="AC74" s="22" t="str">
        <f t="shared" si="1"/>
        <v>gathering/protest/vigil/demonstration, gathering/protest/vigil/demonstration, gathering/protest/vigil/demonstration</v>
      </c>
      <c r="AD74" s="1" t="str">
        <f t="shared" si="2"/>
        <v>Jewish Community</v>
      </c>
    </row>
    <row r="75">
      <c r="A75" s="47" t="s">
        <v>5738</v>
      </c>
      <c r="B75" s="17">
        <v>42850.0</v>
      </c>
      <c r="C75" s="422">
        <v>42826.0</v>
      </c>
      <c r="D75" s="3" t="s">
        <v>671</v>
      </c>
      <c r="E75" s="3" t="s">
        <v>174</v>
      </c>
      <c r="F75" s="3" t="s">
        <v>191</v>
      </c>
      <c r="G75" s="3" t="s">
        <v>672</v>
      </c>
      <c r="H75" s="7" t="s">
        <v>673</v>
      </c>
      <c r="I75" s="21"/>
      <c r="J75" s="3" t="s">
        <v>132</v>
      </c>
      <c r="K75" s="3" t="s">
        <v>5610</v>
      </c>
      <c r="L75" s="3" t="s">
        <v>194</v>
      </c>
      <c r="M75" s="3" t="s">
        <v>194</v>
      </c>
      <c r="N75" s="3" t="s">
        <v>297</v>
      </c>
      <c r="O75" s="74"/>
      <c r="P75" s="21"/>
      <c r="Q75" s="21"/>
      <c r="R75" s="21"/>
      <c r="S75" s="3" t="s">
        <v>674</v>
      </c>
      <c r="T75" s="7" t="s">
        <v>675</v>
      </c>
      <c r="U75" s="5" t="s">
        <v>179</v>
      </c>
      <c r="V75" s="5" t="s">
        <v>92</v>
      </c>
      <c r="W75" s="5" t="s">
        <v>163</v>
      </c>
      <c r="X75" s="5" t="s">
        <v>111</v>
      </c>
      <c r="Y75" s="5" t="s">
        <v>163</v>
      </c>
      <c r="Z75" s="5" t="s">
        <v>92</v>
      </c>
      <c r="AA75" s="5" t="s">
        <v>163</v>
      </c>
      <c r="AB75" s="5" t="s">
        <v>226</v>
      </c>
      <c r="AC75" s="22" t="str">
        <f t="shared" si="1"/>
        <v>gathering/protest/vigil/demonstration, letters/statements, gathering/protest/vigil/demonstration, victim support</v>
      </c>
      <c r="AD75" s="1" t="str">
        <f t="shared" si="2"/>
        <v/>
      </c>
    </row>
    <row r="76">
      <c r="A76" s="47" t="s">
        <v>5739</v>
      </c>
      <c r="B76" s="17">
        <v>42974.0</v>
      </c>
      <c r="C76" s="422">
        <v>42948.0</v>
      </c>
      <c r="D76" s="3" t="s">
        <v>706</v>
      </c>
      <c r="E76" s="3" t="s">
        <v>333</v>
      </c>
      <c r="F76" s="3" t="s">
        <v>53</v>
      </c>
      <c r="G76" s="3" t="s">
        <v>446</v>
      </c>
      <c r="H76" s="25"/>
      <c r="I76" s="21"/>
      <c r="J76" s="3" t="s">
        <v>83</v>
      </c>
      <c r="K76" s="21"/>
      <c r="L76" s="3" t="s">
        <v>5740</v>
      </c>
      <c r="M76" s="3" t="s">
        <v>194</v>
      </c>
      <c r="N76" s="3" t="s">
        <v>297</v>
      </c>
      <c r="O76" s="74"/>
      <c r="P76" s="21"/>
      <c r="Q76" s="21"/>
      <c r="R76" s="21"/>
      <c r="S76" s="3" t="s">
        <v>707</v>
      </c>
      <c r="T76" s="25"/>
      <c r="U76" s="5" t="s">
        <v>70</v>
      </c>
      <c r="V76" s="5" t="s">
        <v>92</v>
      </c>
      <c r="W76" s="5" t="s">
        <v>179</v>
      </c>
      <c r="X76" s="5" t="s">
        <v>111</v>
      </c>
      <c r="Y76" s="5" t="s">
        <v>283</v>
      </c>
      <c r="Z76" s="5" t="s">
        <v>92</v>
      </c>
      <c r="AA76" s="12"/>
      <c r="AB76" s="12"/>
      <c r="AC76" s="22" t="str">
        <f t="shared" si="1"/>
        <v>gathering/protest/vigil/demonstration, letters/statements, gathering/protest/vigil/demonstration</v>
      </c>
      <c r="AD76" s="1" t="str">
        <f t="shared" si="2"/>
        <v/>
      </c>
    </row>
    <row r="77">
      <c r="A77" s="47" t="s">
        <v>5741</v>
      </c>
      <c r="B77" s="17">
        <v>43039.0</v>
      </c>
      <c r="C77" s="422">
        <v>43009.0</v>
      </c>
      <c r="D77" s="3" t="s">
        <v>1960</v>
      </c>
      <c r="E77" s="3" t="s">
        <v>95</v>
      </c>
      <c r="F77" s="3" t="s">
        <v>53</v>
      </c>
      <c r="G77" s="3"/>
      <c r="H77" s="25"/>
      <c r="I77" s="21"/>
      <c r="J77" s="3" t="s">
        <v>83</v>
      </c>
      <c r="K77" s="3" t="s">
        <v>5603</v>
      </c>
      <c r="L77" s="3" t="s">
        <v>1476</v>
      </c>
      <c r="M77" s="3" t="s">
        <v>1470</v>
      </c>
      <c r="N77" s="3" t="s">
        <v>5742</v>
      </c>
      <c r="O77" s="74"/>
      <c r="P77" s="21"/>
      <c r="Q77" s="21"/>
      <c r="R77" s="21"/>
      <c r="S77" s="3" t="s">
        <v>1961</v>
      </c>
      <c r="T77" s="25"/>
      <c r="U77" s="5" t="s">
        <v>179</v>
      </c>
      <c r="V77" s="5" t="s">
        <v>92</v>
      </c>
      <c r="W77" s="5" t="s">
        <v>70</v>
      </c>
      <c r="X77" s="5" t="s">
        <v>71</v>
      </c>
      <c r="Y77" s="5" t="s">
        <v>68</v>
      </c>
      <c r="Z77" s="5" t="s">
        <v>92</v>
      </c>
      <c r="AA77" s="12"/>
      <c r="AB77" s="12"/>
      <c r="AC77" s="22" t="str">
        <f t="shared" si="1"/>
        <v>gathering/protest/vigil/demonstration, other, gathering/protest/vigil/demonstration</v>
      </c>
      <c r="AD77" s="1" t="str">
        <f t="shared" si="2"/>
        <v/>
      </c>
    </row>
    <row r="78">
      <c r="A78" s="20" t="s">
        <v>2039</v>
      </c>
      <c r="B78" s="17">
        <v>43146.0</v>
      </c>
      <c r="C78" s="422">
        <v>43132.0</v>
      </c>
      <c r="D78" s="3" t="s">
        <v>2040</v>
      </c>
      <c r="E78" s="3" t="s">
        <v>74</v>
      </c>
      <c r="F78" s="3" t="s">
        <v>191</v>
      </c>
      <c r="G78" s="3" t="s">
        <v>5743</v>
      </c>
      <c r="H78" s="7" t="s">
        <v>1179</v>
      </c>
      <c r="I78" s="21"/>
      <c r="J78" s="21"/>
      <c r="K78" s="3" t="s">
        <v>2041</v>
      </c>
      <c r="L78" s="3" t="s">
        <v>1913</v>
      </c>
      <c r="M78" s="3" t="s">
        <v>1470</v>
      </c>
      <c r="N78" s="3" t="s">
        <v>5744</v>
      </c>
      <c r="O78" s="20" t="s">
        <v>2042</v>
      </c>
      <c r="P78" s="21"/>
      <c r="Q78" s="3"/>
      <c r="R78" s="3"/>
      <c r="S78" s="498" t="s">
        <v>2043</v>
      </c>
      <c r="T78" s="42" t="s">
        <v>2044</v>
      </c>
      <c r="U78" s="5" t="s">
        <v>179</v>
      </c>
      <c r="V78" s="5" t="s">
        <v>92</v>
      </c>
      <c r="W78" s="5" t="s">
        <v>179</v>
      </c>
      <c r="X78" s="5" t="s">
        <v>110</v>
      </c>
      <c r="Y78" s="5" t="s">
        <v>179</v>
      </c>
      <c r="Z78" s="5" t="s">
        <v>92</v>
      </c>
      <c r="AA78" s="12"/>
      <c r="AB78" s="12"/>
      <c r="AC78" s="22" t="str">
        <f t="shared" si="1"/>
        <v>gathering/protest/vigil/demonstration, policy/committee/system creation, gathering/protest/vigil/demonstration</v>
      </c>
      <c r="AD78" s="1" t="str">
        <f t="shared" si="2"/>
        <v/>
      </c>
    </row>
    <row r="79">
      <c r="A79" s="47" t="s">
        <v>5745</v>
      </c>
      <c r="B79" s="17">
        <v>43184.0</v>
      </c>
      <c r="C79" s="422">
        <v>43160.0</v>
      </c>
      <c r="D79" s="3" t="s">
        <v>2982</v>
      </c>
      <c r="E79" s="3" t="s">
        <v>695</v>
      </c>
      <c r="F79" s="3" t="s">
        <v>53</v>
      </c>
      <c r="G79" s="3" t="s">
        <v>54</v>
      </c>
      <c r="H79" s="25"/>
      <c r="I79" s="21"/>
      <c r="J79" s="21"/>
      <c r="K79" s="3" t="s">
        <v>5603</v>
      </c>
      <c r="L79" s="3" t="s">
        <v>3324</v>
      </c>
      <c r="M79" s="3" t="s">
        <v>3324</v>
      </c>
      <c r="N79" s="3" t="s">
        <v>5736</v>
      </c>
      <c r="O79" s="20" t="s">
        <v>3777</v>
      </c>
      <c r="P79" s="3" t="s">
        <v>64</v>
      </c>
      <c r="Q79" s="3"/>
      <c r="R79" s="3"/>
      <c r="S79" s="3" t="s">
        <v>3778</v>
      </c>
      <c r="T79" s="25"/>
      <c r="U79" s="5" t="s">
        <v>68</v>
      </c>
      <c r="V79" s="5" t="s">
        <v>92</v>
      </c>
      <c r="W79" s="5" t="s">
        <v>163</v>
      </c>
      <c r="X79" s="5" t="s">
        <v>111</v>
      </c>
      <c r="Y79" s="5" t="s">
        <v>68</v>
      </c>
      <c r="Z79" s="5" t="s">
        <v>92</v>
      </c>
      <c r="AA79" s="12"/>
      <c r="AB79" s="12"/>
      <c r="AC79" s="22" t="str">
        <f t="shared" si="1"/>
        <v>gathering/protest/vigil/demonstration, letters/statements, gathering/protest/vigil/demonstration</v>
      </c>
      <c r="AD79" s="1" t="str">
        <f t="shared" si="2"/>
        <v>Black American Community</v>
      </c>
    </row>
    <row r="80">
      <c r="A80" s="20" t="s">
        <v>5746</v>
      </c>
      <c r="B80" s="17">
        <v>43377.0</v>
      </c>
      <c r="C80" s="422">
        <v>43374.0</v>
      </c>
      <c r="D80" s="3" t="s">
        <v>986</v>
      </c>
      <c r="E80" s="3" t="s">
        <v>324</v>
      </c>
      <c r="F80" s="45" t="s">
        <v>191</v>
      </c>
      <c r="G80" s="21"/>
      <c r="H80" s="25"/>
      <c r="I80" s="21"/>
      <c r="J80" s="21"/>
      <c r="K80" s="3" t="s">
        <v>325</v>
      </c>
      <c r="L80" s="3" t="s">
        <v>296</v>
      </c>
      <c r="M80" s="3" t="s">
        <v>194</v>
      </c>
      <c r="N80" s="3" t="s">
        <v>5625</v>
      </c>
      <c r="O80" s="21"/>
      <c r="P80" s="21"/>
      <c r="Q80" s="21"/>
      <c r="R80" s="21"/>
      <c r="S80" s="3" t="s">
        <v>988</v>
      </c>
      <c r="T80" s="25"/>
      <c r="U80" s="5" t="s">
        <v>179</v>
      </c>
      <c r="V80" s="5" t="s">
        <v>92</v>
      </c>
      <c r="W80" s="5" t="s">
        <v>179</v>
      </c>
      <c r="X80" s="5" t="s">
        <v>110</v>
      </c>
      <c r="Y80" s="5" t="s">
        <v>163</v>
      </c>
      <c r="Z80" s="5" t="s">
        <v>92</v>
      </c>
      <c r="AA80" s="5" t="s">
        <v>283</v>
      </c>
      <c r="AB80" s="5" t="s">
        <v>71</v>
      </c>
      <c r="AC80" s="22" t="str">
        <f t="shared" si="1"/>
        <v>gathering/protest/vigil/demonstration, policy/committee/system creation, gathering/protest/vigil/demonstration, other</v>
      </c>
      <c r="AD80" s="1" t="str">
        <f t="shared" si="2"/>
        <v/>
      </c>
    </row>
    <row r="81">
      <c r="A81" s="20" t="s">
        <v>5747</v>
      </c>
      <c r="B81" s="17">
        <v>43381.0</v>
      </c>
      <c r="C81" s="422">
        <v>43374.0</v>
      </c>
      <c r="D81" s="3" t="s">
        <v>5748</v>
      </c>
      <c r="E81" s="3" t="s">
        <v>95</v>
      </c>
      <c r="F81" s="3" t="s">
        <v>53</v>
      </c>
      <c r="G81" s="3" t="s">
        <v>876</v>
      </c>
      <c r="H81" s="25"/>
      <c r="I81" s="21"/>
      <c r="J81" s="21"/>
      <c r="K81" s="3" t="s">
        <v>5749</v>
      </c>
      <c r="L81" s="3" t="s">
        <v>991</v>
      </c>
      <c r="M81" s="3" t="s">
        <v>194</v>
      </c>
      <c r="N81" s="3" t="s">
        <v>418</v>
      </c>
      <c r="O81" s="21"/>
      <c r="P81" s="3" t="s">
        <v>64</v>
      </c>
      <c r="Q81" s="21"/>
      <c r="R81" s="21"/>
      <c r="S81" s="3" t="s">
        <v>992</v>
      </c>
      <c r="T81" s="7" t="s">
        <v>993</v>
      </c>
      <c r="U81" s="5" t="s">
        <v>179</v>
      </c>
      <c r="V81" s="5" t="s">
        <v>92</v>
      </c>
      <c r="W81" s="5" t="s">
        <v>179</v>
      </c>
      <c r="X81" s="5" t="s">
        <v>111</v>
      </c>
      <c r="Y81" s="5" t="s">
        <v>283</v>
      </c>
      <c r="Z81" s="5" t="s">
        <v>92</v>
      </c>
      <c r="AA81" s="12"/>
      <c r="AB81" s="12"/>
      <c r="AC81" s="22" t="str">
        <f t="shared" si="1"/>
        <v>gathering/protest/vigil/demonstration, letters/statements, gathering/protest/vigil/demonstration</v>
      </c>
      <c r="AD81" s="1" t="str">
        <f t="shared" si="2"/>
        <v>Black American Community</v>
      </c>
    </row>
    <row r="82">
      <c r="A82" s="40" t="s">
        <v>5750</v>
      </c>
      <c r="B82" s="41">
        <v>43412.0</v>
      </c>
      <c r="C82" s="424">
        <v>43405.0</v>
      </c>
      <c r="D82" s="5" t="s">
        <v>3894</v>
      </c>
      <c r="E82" s="5" t="s">
        <v>1036</v>
      </c>
      <c r="F82" s="5" t="s">
        <v>53</v>
      </c>
      <c r="G82" s="5"/>
      <c r="H82" s="12"/>
      <c r="I82" s="12"/>
      <c r="J82" s="5" t="s">
        <v>132</v>
      </c>
      <c r="K82" s="5" t="s">
        <v>2246</v>
      </c>
      <c r="L82" s="5" t="s">
        <v>3324</v>
      </c>
      <c r="M82" s="5" t="s">
        <v>3324</v>
      </c>
      <c r="N82" s="5" t="s">
        <v>5751</v>
      </c>
      <c r="O82" s="12"/>
      <c r="P82" s="12"/>
      <c r="Q82" s="222"/>
      <c r="R82" s="222" t="s">
        <v>5752</v>
      </c>
      <c r="S82" s="222" t="s">
        <v>3895</v>
      </c>
      <c r="T82" s="48" t="s">
        <v>5753</v>
      </c>
      <c r="U82" s="5" t="s">
        <v>68</v>
      </c>
      <c r="V82" s="5" t="s">
        <v>92</v>
      </c>
      <c r="W82" s="5" t="s">
        <v>70</v>
      </c>
      <c r="X82" s="5" t="s">
        <v>71</v>
      </c>
      <c r="Y82" s="5" t="s">
        <v>68</v>
      </c>
      <c r="Z82" s="5" t="s">
        <v>92</v>
      </c>
      <c r="AA82" s="12"/>
      <c r="AB82" s="12"/>
      <c r="AC82" s="22" t="str">
        <f t="shared" si="1"/>
        <v>gathering/protest/vigil/demonstration, other, gathering/protest/vigil/demonstration</v>
      </c>
      <c r="AD82" s="1" t="str">
        <f t="shared" si="2"/>
        <v/>
      </c>
    </row>
    <row r="83">
      <c r="A83" s="40" t="s">
        <v>5754</v>
      </c>
      <c r="B83" s="41">
        <v>43417.0</v>
      </c>
      <c r="C83" s="424">
        <v>43405.0</v>
      </c>
      <c r="D83" s="5" t="s">
        <v>314</v>
      </c>
      <c r="E83" s="5" t="s">
        <v>124</v>
      </c>
      <c r="F83" s="5" t="s">
        <v>53</v>
      </c>
      <c r="G83" s="5" t="s">
        <v>55</v>
      </c>
      <c r="H83" s="12"/>
      <c r="I83" s="12"/>
      <c r="J83" s="12"/>
      <c r="K83" s="5" t="s">
        <v>316</v>
      </c>
      <c r="L83" s="5" t="s">
        <v>1476</v>
      </c>
      <c r="M83" s="5" t="s">
        <v>1470</v>
      </c>
      <c r="N83" s="5" t="s">
        <v>342</v>
      </c>
      <c r="O83" s="12"/>
      <c r="P83" s="12"/>
      <c r="Q83" s="12"/>
      <c r="R83" s="12"/>
      <c r="S83" s="5" t="s">
        <v>2169</v>
      </c>
      <c r="T83" s="232" t="s">
        <v>2170</v>
      </c>
      <c r="U83" s="5" t="s">
        <v>179</v>
      </c>
      <c r="V83" s="5" t="s">
        <v>92</v>
      </c>
      <c r="W83" s="5" t="s">
        <v>70</v>
      </c>
      <c r="X83" s="5" t="s">
        <v>71</v>
      </c>
      <c r="Y83" s="5" t="s">
        <v>68</v>
      </c>
      <c r="Z83" s="5" t="s">
        <v>92</v>
      </c>
      <c r="AA83" s="12"/>
      <c r="AB83" s="12"/>
      <c r="AC83" s="22" t="str">
        <f t="shared" si="1"/>
        <v>gathering/protest/vigil/demonstration, other, gathering/protest/vigil/demonstration</v>
      </c>
      <c r="AD83" s="1" t="str">
        <f t="shared" si="2"/>
        <v/>
      </c>
    </row>
    <row r="84">
      <c r="A84" s="40" t="s">
        <v>5755</v>
      </c>
      <c r="B84" s="41">
        <v>43434.0</v>
      </c>
      <c r="C84" s="424">
        <v>43405.0</v>
      </c>
      <c r="D84" s="5" t="s">
        <v>2183</v>
      </c>
      <c r="E84" s="5" t="s">
        <v>81</v>
      </c>
      <c r="F84" s="5" t="s">
        <v>53</v>
      </c>
      <c r="G84" s="12"/>
      <c r="H84" s="5"/>
      <c r="I84" s="12"/>
      <c r="J84" s="12"/>
      <c r="K84" s="12"/>
      <c r="L84" s="5" t="s">
        <v>1476</v>
      </c>
      <c r="M84" s="5" t="s">
        <v>1470</v>
      </c>
      <c r="N84" s="12"/>
      <c r="O84" s="12"/>
      <c r="P84" s="5" t="s">
        <v>64</v>
      </c>
      <c r="Q84" s="12"/>
      <c r="R84" s="12"/>
      <c r="S84" s="5" t="s">
        <v>2184</v>
      </c>
      <c r="T84" s="499" t="s">
        <v>2185</v>
      </c>
      <c r="U84" s="5" t="s">
        <v>179</v>
      </c>
      <c r="V84" s="5" t="s">
        <v>92</v>
      </c>
      <c r="W84" s="5" t="s">
        <v>179</v>
      </c>
      <c r="X84" s="5" t="s">
        <v>110</v>
      </c>
      <c r="Y84" s="5" t="s">
        <v>283</v>
      </c>
      <c r="Z84" s="5" t="s">
        <v>92</v>
      </c>
      <c r="AA84" s="5" t="s">
        <v>70</v>
      </c>
      <c r="AB84" s="5" t="s">
        <v>71</v>
      </c>
      <c r="AC84" s="22" t="str">
        <f t="shared" si="1"/>
        <v>gathering/protest/vigil/demonstration, policy/committee/system creation, gathering/protest/vigil/demonstration, other</v>
      </c>
      <c r="AD84" s="1" t="str">
        <f t="shared" si="2"/>
        <v>Black American Community</v>
      </c>
    </row>
    <row r="85">
      <c r="A85" s="62" t="s">
        <v>5756</v>
      </c>
      <c r="B85" s="41">
        <v>43439.0</v>
      </c>
      <c r="C85" s="424">
        <v>43435.0</v>
      </c>
      <c r="D85" s="5" t="s">
        <v>261</v>
      </c>
      <c r="E85" s="5" t="s">
        <v>74</v>
      </c>
      <c r="F85" s="5" t="s">
        <v>53</v>
      </c>
      <c r="G85" s="5" t="s">
        <v>1098</v>
      </c>
      <c r="H85" s="5"/>
      <c r="I85" s="12"/>
      <c r="J85" s="12"/>
      <c r="K85" s="5"/>
      <c r="L85" s="5" t="s">
        <v>5647</v>
      </c>
      <c r="M85" s="5" t="s">
        <v>194</v>
      </c>
      <c r="N85" s="5" t="s">
        <v>5705</v>
      </c>
      <c r="O85" s="155"/>
      <c r="P85" s="5" t="s">
        <v>134</v>
      </c>
      <c r="Q85" s="12"/>
      <c r="R85" s="12"/>
      <c r="S85" s="500" t="s">
        <v>5757</v>
      </c>
      <c r="T85" s="5" t="s">
        <v>1100</v>
      </c>
      <c r="U85" s="5" t="s">
        <v>179</v>
      </c>
      <c r="V85" s="5" t="s">
        <v>92</v>
      </c>
      <c r="W85" s="5" t="s">
        <v>179</v>
      </c>
      <c r="X85" s="5" t="s">
        <v>226</v>
      </c>
      <c r="Y85" s="5" t="s">
        <v>283</v>
      </c>
      <c r="Z85" s="5" t="s">
        <v>92</v>
      </c>
      <c r="AA85" s="5" t="s">
        <v>68</v>
      </c>
      <c r="AB85" s="5" t="s">
        <v>92</v>
      </c>
      <c r="AC85" s="22" t="str">
        <f t="shared" si="1"/>
        <v>gathering/protest/vigil/demonstration, victim support, gathering/protest/vigil/demonstration, gathering/protest/vigil/demonstration</v>
      </c>
      <c r="AD85" s="1" t="str">
        <f t="shared" si="2"/>
        <v>Jewish Community</v>
      </c>
    </row>
    <row r="86">
      <c r="A86" s="40" t="s">
        <v>2213</v>
      </c>
      <c r="B86" s="41">
        <v>43479.0</v>
      </c>
      <c r="C86" s="424">
        <v>43466.0</v>
      </c>
      <c r="D86" s="5" t="s">
        <v>2214</v>
      </c>
      <c r="E86" s="5" t="s">
        <v>95</v>
      </c>
      <c r="F86" s="5" t="s">
        <v>96</v>
      </c>
      <c r="G86" s="12"/>
      <c r="H86" s="12"/>
      <c r="I86" s="12"/>
      <c r="J86" s="12"/>
      <c r="K86" s="5" t="s">
        <v>2215</v>
      </c>
      <c r="L86" s="5" t="s">
        <v>1469</v>
      </c>
      <c r="M86" s="5" t="s">
        <v>1470</v>
      </c>
      <c r="N86" s="5" t="s">
        <v>1605</v>
      </c>
      <c r="O86" s="12"/>
      <c r="P86" s="12"/>
      <c r="Q86" s="12"/>
      <c r="R86" s="12"/>
      <c r="S86" s="5" t="s">
        <v>2216</v>
      </c>
      <c r="T86" s="501" t="s">
        <v>5758</v>
      </c>
      <c r="U86" s="5" t="s">
        <v>179</v>
      </c>
      <c r="V86" s="5" t="s">
        <v>92</v>
      </c>
      <c r="W86" s="5" t="s">
        <v>179</v>
      </c>
      <c r="X86" s="5" t="s">
        <v>42</v>
      </c>
      <c r="Y86" s="5" t="s">
        <v>179</v>
      </c>
      <c r="Z86" s="5" t="s">
        <v>92</v>
      </c>
      <c r="AA86" s="5" t="s">
        <v>179</v>
      </c>
      <c r="AB86" s="5" t="s">
        <v>111</v>
      </c>
      <c r="AC86" s="22" t="str">
        <f t="shared" si="1"/>
        <v>gathering/protest/vigil/demonstration, suspension/denial of access to space, gathering/protest/vigil/demonstration, letters/statements</v>
      </c>
      <c r="AD86" s="1" t="str">
        <f t="shared" si="2"/>
        <v/>
      </c>
    </row>
    <row r="87">
      <c r="A87" s="40" t="s">
        <v>3941</v>
      </c>
      <c r="B87" s="41">
        <v>43526.0</v>
      </c>
      <c r="C87" s="424">
        <v>43525.0</v>
      </c>
      <c r="D87" s="5" t="s">
        <v>579</v>
      </c>
      <c r="E87" s="5" t="s">
        <v>95</v>
      </c>
      <c r="F87" s="5" t="s">
        <v>53</v>
      </c>
      <c r="G87" s="5" t="s">
        <v>3942</v>
      </c>
      <c r="H87" s="12"/>
      <c r="I87" s="5" t="s">
        <v>2487</v>
      </c>
      <c r="J87" s="12"/>
      <c r="K87" s="5" t="s">
        <v>3683</v>
      </c>
      <c r="L87" s="5" t="s">
        <v>3905</v>
      </c>
      <c r="M87" s="5" t="s">
        <v>3324</v>
      </c>
      <c r="N87" s="5" t="s">
        <v>5759</v>
      </c>
      <c r="O87" s="40" t="s">
        <v>3943</v>
      </c>
      <c r="P87" s="12"/>
      <c r="Q87" s="5"/>
      <c r="R87" s="5" t="s">
        <v>5760</v>
      </c>
      <c r="S87" s="48" t="s">
        <v>5761</v>
      </c>
      <c r="T87" s="48" t="s">
        <v>5762</v>
      </c>
      <c r="U87" s="5" t="s">
        <v>179</v>
      </c>
      <c r="V87" s="5" t="s">
        <v>92</v>
      </c>
      <c r="W87" s="5" t="s">
        <v>179</v>
      </c>
      <c r="X87" s="5" t="s">
        <v>110</v>
      </c>
      <c r="Y87" s="5" t="s">
        <v>283</v>
      </c>
      <c r="Z87" s="5" t="s">
        <v>92</v>
      </c>
      <c r="AA87" s="12"/>
      <c r="AB87" s="12"/>
      <c r="AC87" s="22" t="str">
        <f t="shared" si="1"/>
        <v>gathering/protest/vigil/demonstration, policy/committee/system creation, gathering/protest/vigil/demonstration</v>
      </c>
      <c r="AD87" s="1" t="str">
        <f t="shared" si="2"/>
        <v/>
      </c>
    </row>
    <row r="88">
      <c r="A88" s="502" t="s">
        <v>2371</v>
      </c>
      <c r="B88" s="17">
        <v>43741.0</v>
      </c>
      <c r="C88" s="422">
        <v>43739.0</v>
      </c>
      <c r="D88" s="3" t="s">
        <v>2372</v>
      </c>
      <c r="E88" s="3" t="s">
        <v>333</v>
      </c>
      <c r="F88" s="448" t="s">
        <v>168</v>
      </c>
      <c r="G88" s="3"/>
      <c r="H88" s="54"/>
      <c r="I88" s="4"/>
      <c r="J88" s="56"/>
      <c r="K88" s="54"/>
      <c r="L88" s="3" t="s">
        <v>1469</v>
      </c>
      <c r="M88" s="3" t="s">
        <v>1470</v>
      </c>
      <c r="N88" s="54"/>
      <c r="O88" s="53"/>
      <c r="P88" s="53"/>
      <c r="Q88" s="56"/>
      <c r="R88" s="56"/>
      <c r="S88" s="98" t="s">
        <v>5763</v>
      </c>
      <c r="T88" s="4" t="s">
        <v>2375</v>
      </c>
      <c r="U88" s="4" t="s">
        <v>179</v>
      </c>
      <c r="V88" s="5" t="s">
        <v>92</v>
      </c>
      <c r="W88" s="4" t="s">
        <v>380</v>
      </c>
      <c r="X88" s="4" t="s">
        <v>111</v>
      </c>
      <c r="Y88" s="4" t="s">
        <v>68</v>
      </c>
      <c r="Z88" s="4" t="s">
        <v>92</v>
      </c>
      <c r="AA88" s="53"/>
      <c r="AB88" s="53"/>
      <c r="AC88" s="22" t="str">
        <f t="shared" si="1"/>
        <v>gathering/protest/vigil/demonstration, letters/statements, gathering/protest/vigil/demonstration</v>
      </c>
      <c r="AD88" s="1" t="str">
        <f t="shared" si="2"/>
        <v/>
      </c>
    </row>
    <row r="89">
      <c r="A89" s="62" t="s">
        <v>2384</v>
      </c>
      <c r="B89" s="17">
        <v>43759.0</v>
      </c>
      <c r="C89" s="422">
        <v>43739.0</v>
      </c>
      <c r="D89" s="3" t="s">
        <v>2333</v>
      </c>
      <c r="E89" s="3" t="s">
        <v>898</v>
      </c>
      <c r="F89" s="3" t="s">
        <v>53</v>
      </c>
      <c r="G89" s="11"/>
      <c r="H89" s="3"/>
      <c r="I89" s="4"/>
      <c r="J89" s="56"/>
      <c r="K89" s="3" t="s">
        <v>2386</v>
      </c>
      <c r="L89" s="3" t="s">
        <v>1469</v>
      </c>
      <c r="M89" s="3" t="s">
        <v>1470</v>
      </c>
      <c r="N89" s="3" t="s">
        <v>5625</v>
      </c>
      <c r="O89" s="4"/>
      <c r="P89" s="4"/>
      <c r="Q89" s="56"/>
      <c r="R89" s="56"/>
      <c r="S89" s="453" t="s">
        <v>2387</v>
      </c>
      <c r="T89" s="4"/>
      <c r="U89" s="4" t="s">
        <v>179</v>
      </c>
      <c r="V89" s="5" t="s">
        <v>92</v>
      </c>
      <c r="W89" s="4" t="s">
        <v>179</v>
      </c>
      <c r="X89" s="4" t="s">
        <v>110</v>
      </c>
      <c r="Y89" s="4" t="s">
        <v>179</v>
      </c>
      <c r="Z89" s="4" t="s">
        <v>92</v>
      </c>
      <c r="AA89" s="53"/>
      <c r="AB89" s="53"/>
      <c r="AC89" s="22" t="str">
        <f t="shared" si="1"/>
        <v>gathering/protest/vigil/demonstration, policy/committee/system creation, gathering/protest/vigil/demonstration</v>
      </c>
      <c r="AD89" s="1" t="str">
        <f t="shared" si="2"/>
        <v/>
      </c>
    </row>
    <row r="90">
      <c r="A90" s="62" t="s">
        <v>2388</v>
      </c>
      <c r="B90" s="17">
        <v>43763.0</v>
      </c>
      <c r="C90" s="422">
        <v>43739.0</v>
      </c>
      <c r="D90" s="3" t="s">
        <v>1932</v>
      </c>
      <c r="E90" s="3" t="s">
        <v>74</v>
      </c>
      <c r="F90" s="3" t="s">
        <v>53</v>
      </c>
      <c r="G90" s="11" t="s">
        <v>5691</v>
      </c>
      <c r="H90" s="3"/>
      <c r="I90" s="4"/>
      <c r="J90" s="56"/>
      <c r="K90" s="3"/>
      <c r="L90" s="3" t="s">
        <v>1469</v>
      </c>
      <c r="M90" s="3" t="s">
        <v>1470</v>
      </c>
      <c r="N90" s="3" t="s">
        <v>447</v>
      </c>
      <c r="O90" s="4"/>
      <c r="P90" s="4"/>
      <c r="Q90" s="56"/>
      <c r="R90" s="56"/>
      <c r="S90" s="453" t="s">
        <v>2389</v>
      </c>
      <c r="T90" s="4"/>
      <c r="U90" s="4" t="s">
        <v>179</v>
      </c>
      <c r="V90" s="5" t="s">
        <v>92</v>
      </c>
      <c r="W90" s="4" t="s">
        <v>179</v>
      </c>
      <c r="X90" s="4" t="s">
        <v>111</v>
      </c>
      <c r="Y90" s="4" t="s">
        <v>179</v>
      </c>
      <c r="Z90" s="4" t="s">
        <v>92</v>
      </c>
      <c r="AA90" s="53"/>
      <c r="AB90" s="53"/>
      <c r="AC90" s="22" t="str">
        <f t="shared" si="1"/>
        <v>gathering/protest/vigil/demonstration, letters/statements, gathering/protest/vigil/demonstration</v>
      </c>
      <c r="AD90" s="1" t="str">
        <f t="shared" si="2"/>
        <v/>
      </c>
    </row>
    <row r="91">
      <c r="A91" s="40" t="s">
        <v>3238</v>
      </c>
      <c r="B91" s="41">
        <v>43774.0</v>
      </c>
      <c r="C91" s="503">
        <v>43770.0</v>
      </c>
      <c r="D91" s="5" t="s">
        <v>3239</v>
      </c>
      <c r="E91" s="5" t="s">
        <v>201</v>
      </c>
      <c r="F91" s="5" t="s">
        <v>96</v>
      </c>
      <c r="G91" s="5"/>
      <c r="H91" s="12"/>
      <c r="I91" s="12"/>
      <c r="J91" s="12"/>
      <c r="K91" s="5" t="s">
        <v>59</v>
      </c>
      <c r="L91" s="5" t="s">
        <v>5764</v>
      </c>
      <c r="M91" s="5" t="s">
        <v>2965</v>
      </c>
      <c r="N91" s="5" t="s">
        <v>5765</v>
      </c>
      <c r="O91" s="5"/>
      <c r="P91" s="12"/>
      <c r="Q91" s="12"/>
      <c r="R91" s="12"/>
      <c r="S91" s="243" t="s">
        <v>3241</v>
      </c>
      <c r="T91" s="12"/>
      <c r="U91" s="5" t="s">
        <v>171</v>
      </c>
      <c r="V91" s="5" t="s">
        <v>92</v>
      </c>
      <c r="W91" s="5" t="s">
        <v>70</v>
      </c>
      <c r="X91" s="5" t="s">
        <v>71</v>
      </c>
      <c r="Y91" s="5" t="s">
        <v>68</v>
      </c>
      <c r="Z91" s="5" t="s">
        <v>92</v>
      </c>
      <c r="AA91" s="5"/>
      <c r="AB91" s="5"/>
      <c r="AC91" s="22" t="str">
        <f t="shared" si="1"/>
        <v>gathering/protest/vigil/demonstration, other, gathering/protest/vigil/demonstration</v>
      </c>
      <c r="AD91" s="1" t="str">
        <f t="shared" si="2"/>
        <v/>
      </c>
    </row>
    <row r="92">
      <c r="A92" s="62" t="s">
        <v>2476</v>
      </c>
      <c r="B92" s="63">
        <v>43893.0</v>
      </c>
      <c r="C92" s="424">
        <v>43891.0</v>
      </c>
      <c r="D92" s="5" t="s">
        <v>990</v>
      </c>
      <c r="E92" s="5" t="s">
        <v>95</v>
      </c>
      <c r="F92" s="5" t="s">
        <v>168</v>
      </c>
      <c r="G92" s="5"/>
      <c r="H92" s="5"/>
      <c r="I92" s="12"/>
      <c r="J92" s="12"/>
      <c r="K92" s="5" t="s">
        <v>1903</v>
      </c>
      <c r="L92" s="5" t="s">
        <v>1476</v>
      </c>
      <c r="M92" s="5" t="s">
        <v>1470</v>
      </c>
      <c r="N92" s="5" t="s">
        <v>3258</v>
      </c>
      <c r="O92" s="64"/>
      <c r="P92" s="5"/>
      <c r="Q92" s="5"/>
      <c r="R92" s="5" t="s">
        <v>5766</v>
      </c>
      <c r="S92" s="504" t="s">
        <v>2477</v>
      </c>
      <c r="T92" s="5"/>
      <c r="U92" s="5" t="s">
        <v>179</v>
      </c>
      <c r="V92" s="5" t="s">
        <v>92</v>
      </c>
      <c r="W92" s="5" t="s">
        <v>70</v>
      </c>
      <c r="X92" s="5" t="s">
        <v>71</v>
      </c>
      <c r="Y92" s="5" t="s">
        <v>179</v>
      </c>
      <c r="Z92" s="5" t="s">
        <v>92</v>
      </c>
      <c r="AA92" s="5"/>
      <c r="AB92" s="5"/>
      <c r="AC92" s="22" t="str">
        <f t="shared" si="1"/>
        <v>gathering/protest/vigil/demonstration, other, gathering/protest/vigil/demonstration</v>
      </c>
      <c r="AD92" s="1" t="str">
        <f t="shared" si="2"/>
        <v/>
      </c>
    </row>
    <row r="93">
      <c r="A93" s="40" t="s">
        <v>5135</v>
      </c>
      <c r="B93" s="41">
        <v>44086.0</v>
      </c>
      <c r="C93" s="5" t="s">
        <v>5767</v>
      </c>
      <c r="D93" s="5" t="s">
        <v>5136</v>
      </c>
      <c r="E93" s="5" t="s">
        <v>210</v>
      </c>
      <c r="F93" s="5" t="s">
        <v>53</v>
      </c>
      <c r="G93" s="5" t="s">
        <v>5768</v>
      </c>
      <c r="H93" s="12"/>
      <c r="I93" s="12"/>
      <c r="J93" s="12"/>
      <c r="K93" s="5" t="s">
        <v>5603</v>
      </c>
      <c r="L93" s="5" t="s">
        <v>5769</v>
      </c>
      <c r="M93" s="5" t="s">
        <v>1381</v>
      </c>
      <c r="N93" s="5" t="s">
        <v>5770</v>
      </c>
      <c r="O93" s="12"/>
      <c r="P93" s="12"/>
      <c r="Q93" s="12"/>
      <c r="R93" s="12"/>
      <c r="S93" s="5" t="s">
        <v>5137</v>
      </c>
      <c r="T93" s="12"/>
      <c r="U93" s="5" t="s">
        <v>70</v>
      </c>
      <c r="V93" s="5" t="s">
        <v>92</v>
      </c>
      <c r="W93" s="5" t="s">
        <v>78</v>
      </c>
      <c r="X93" s="5" t="s">
        <v>69</v>
      </c>
      <c r="Y93" s="5" t="s">
        <v>68</v>
      </c>
      <c r="Z93" s="5" t="s">
        <v>92</v>
      </c>
      <c r="AA93" s="5" t="s">
        <v>68</v>
      </c>
      <c r="AB93" s="5" t="s">
        <v>69</v>
      </c>
      <c r="AC93" s="22" t="str">
        <f t="shared" si="1"/>
        <v>gathering/protest/vigil/demonstration, clean up/cover up, gathering/protest/vigil/demonstration, clean up/cover up</v>
      </c>
      <c r="AD93" s="1" t="str">
        <f t="shared" si="2"/>
        <v/>
      </c>
    </row>
    <row r="94">
      <c r="A94" s="40" t="s">
        <v>5771</v>
      </c>
      <c r="B94" s="41">
        <v>44172.0</v>
      </c>
      <c r="C94" s="424">
        <v>44166.0</v>
      </c>
      <c r="D94" s="5" t="s">
        <v>1412</v>
      </c>
      <c r="E94" s="5" t="s">
        <v>1413</v>
      </c>
      <c r="F94" s="5" t="s">
        <v>96</v>
      </c>
      <c r="G94" s="5" t="s">
        <v>5772</v>
      </c>
      <c r="H94" s="5" t="s">
        <v>1415</v>
      </c>
      <c r="I94" s="12"/>
      <c r="J94" s="12"/>
      <c r="K94" s="5" t="s">
        <v>5773</v>
      </c>
      <c r="L94" s="5" t="s">
        <v>1416</v>
      </c>
      <c r="M94" s="5" t="s">
        <v>1358</v>
      </c>
      <c r="N94" s="5" t="s">
        <v>5774</v>
      </c>
      <c r="O94" s="5" t="s">
        <v>1417</v>
      </c>
      <c r="P94" s="5" t="s">
        <v>134</v>
      </c>
      <c r="Q94" s="12"/>
      <c r="R94" s="12"/>
      <c r="S94" s="48" t="s">
        <v>5775</v>
      </c>
      <c r="T94" s="5" t="s">
        <v>1419</v>
      </c>
      <c r="U94" s="5" t="s">
        <v>164</v>
      </c>
      <c r="V94" s="5" t="s">
        <v>92</v>
      </c>
      <c r="W94" s="5" t="s">
        <v>70</v>
      </c>
      <c r="X94" s="5" t="s">
        <v>71</v>
      </c>
      <c r="Y94" s="5" t="s">
        <v>68</v>
      </c>
      <c r="Z94" s="5" t="s">
        <v>92</v>
      </c>
      <c r="AA94" s="5" t="s">
        <v>109</v>
      </c>
      <c r="AB94" s="5" t="s">
        <v>111</v>
      </c>
      <c r="AC94" s="22" t="str">
        <f t="shared" si="1"/>
        <v>gathering/protest/vigil/demonstration, other, gathering/protest/vigil/demonstration, letters/statements</v>
      </c>
      <c r="AD94" s="1" t="str">
        <f t="shared" si="2"/>
        <v>Jewish Community</v>
      </c>
    </row>
    <row r="95">
      <c r="V95" s="5" t="s">
        <v>92</v>
      </c>
    </row>
    <row r="96">
      <c r="V96" s="5" t="s">
        <v>92</v>
      </c>
    </row>
    <row r="97">
      <c r="V97" s="5" t="s">
        <v>92</v>
      </c>
    </row>
    <row r="98">
      <c r="A98" s="47" t="s">
        <v>5776</v>
      </c>
      <c r="B98" s="17">
        <v>42811.0</v>
      </c>
      <c r="C98" s="422">
        <v>42795.0</v>
      </c>
      <c r="D98" s="3" t="s">
        <v>5777</v>
      </c>
      <c r="E98" s="3" t="s">
        <v>95</v>
      </c>
      <c r="F98" s="3" t="s">
        <v>53</v>
      </c>
      <c r="G98" s="3" t="s">
        <v>115</v>
      </c>
      <c r="H98" s="7" t="s">
        <v>1710</v>
      </c>
      <c r="I98" s="21"/>
      <c r="J98" s="3" t="s">
        <v>132</v>
      </c>
      <c r="K98" s="3" t="s">
        <v>1775</v>
      </c>
      <c r="L98" s="3" t="s">
        <v>1476</v>
      </c>
      <c r="M98" s="3" t="s">
        <v>1470</v>
      </c>
      <c r="N98" s="3" t="s">
        <v>214</v>
      </c>
      <c r="O98" s="74"/>
      <c r="P98" s="21"/>
      <c r="Q98" s="3"/>
      <c r="R98" s="3" t="s">
        <v>5778</v>
      </c>
      <c r="S98" s="3" t="s">
        <v>1776</v>
      </c>
      <c r="T98" s="25"/>
      <c r="U98" s="5" t="s">
        <v>179</v>
      </c>
      <c r="V98" s="5" t="s">
        <v>92</v>
      </c>
      <c r="W98" s="5" t="s">
        <v>179</v>
      </c>
      <c r="X98" s="5" t="s">
        <v>42</v>
      </c>
      <c r="Y98" s="5" t="s">
        <v>179</v>
      </c>
      <c r="Z98" s="5" t="s">
        <v>110</v>
      </c>
      <c r="AA98" s="5" t="s">
        <v>179</v>
      </c>
      <c r="AB98" s="5" t="s">
        <v>92</v>
      </c>
      <c r="AC98" s="22" t="str">
        <f t="shared" ref="AC98:AC108" si="3">IF(ISBLANK(V98), "", IF(ISBLANK(X98), V98, IF(ISBLANK(Z98), CONCATENATE(V98, ", ", X98), IF(ISBLANK(AB98), CONCATENATE(V98, ", ", X98, ", ", Z98), CONCATENATE(V98, ", ", X98, ", ", Z98, ", ", AB98)))))</f>
        <v>gathering/protest/vigil/demonstration, suspension/denial of access to space, policy/committee/system creation, gathering/protest/vigil/demonstration</v>
      </c>
      <c r="AD98" s="1" t="str">
        <f t="shared" ref="AD98:AD108" si="4">if(isblank(P98), "", if(isblank(Q98), P98, concatenate(P98, ", ", Q98)))</f>
        <v/>
      </c>
    </row>
    <row r="99">
      <c r="A99" s="47" t="s">
        <v>5779</v>
      </c>
      <c r="B99" s="17">
        <v>43033.0</v>
      </c>
      <c r="C99" s="422">
        <v>43009.0</v>
      </c>
      <c r="D99" s="3" t="s">
        <v>825</v>
      </c>
      <c r="E99" s="3" t="s">
        <v>74</v>
      </c>
      <c r="F99" s="3" t="s">
        <v>191</v>
      </c>
      <c r="G99" s="3" t="s">
        <v>115</v>
      </c>
      <c r="H99" s="25"/>
      <c r="I99" s="21"/>
      <c r="J99" s="3" t="s">
        <v>83</v>
      </c>
      <c r="K99" s="3" t="s">
        <v>517</v>
      </c>
      <c r="L99" s="3" t="s">
        <v>194</v>
      </c>
      <c r="M99" s="3" t="s">
        <v>194</v>
      </c>
      <c r="N99" s="3" t="s">
        <v>98</v>
      </c>
      <c r="O99" s="74"/>
      <c r="P99" s="21"/>
      <c r="Q99" s="21"/>
      <c r="R99" s="21"/>
      <c r="S99" s="96" t="s">
        <v>826</v>
      </c>
      <c r="T99" s="7" t="s">
        <v>827</v>
      </c>
      <c r="U99" s="5" t="s">
        <v>179</v>
      </c>
      <c r="V99" s="5" t="s">
        <v>92</v>
      </c>
      <c r="W99" s="5" t="s">
        <v>163</v>
      </c>
      <c r="X99" s="5" t="s">
        <v>111</v>
      </c>
      <c r="Y99" s="5" t="s">
        <v>179</v>
      </c>
      <c r="Z99" s="5" t="s">
        <v>226</v>
      </c>
      <c r="AA99" s="5" t="s">
        <v>179</v>
      </c>
      <c r="AB99" s="5" t="s">
        <v>92</v>
      </c>
      <c r="AC99" s="22" t="str">
        <f t="shared" si="3"/>
        <v>gathering/protest/vigil/demonstration, letters/statements, victim support, gathering/protest/vigil/demonstration</v>
      </c>
      <c r="AD99" s="1" t="str">
        <f t="shared" si="4"/>
        <v/>
      </c>
    </row>
    <row r="100">
      <c r="A100" s="20" t="s">
        <v>5780</v>
      </c>
      <c r="B100" s="17">
        <v>43170.0</v>
      </c>
      <c r="C100" s="422">
        <v>43160.0</v>
      </c>
      <c r="D100" s="3" t="s">
        <v>921</v>
      </c>
      <c r="E100" s="3" t="s">
        <v>138</v>
      </c>
      <c r="F100" s="3" t="s">
        <v>53</v>
      </c>
      <c r="G100" s="3" t="s">
        <v>502</v>
      </c>
      <c r="H100" s="7" t="s">
        <v>311</v>
      </c>
      <c r="I100" s="21"/>
      <c r="J100" s="21"/>
      <c r="K100" s="3" t="s">
        <v>212</v>
      </c>
      <c r="L100" s="3" t="s">
        <v>194</v>
      </c>
      <c r="M100" s="3" t="s">
        <v>194</v>
      </c>
      <c r="N100" s="3" t="s">
        <v>923</v>
      </c>
      <c r="O100" s="74"/>
      <c r="P100" s="21"/>
      <c r="Q100" s="21"/>
      <c r="R100" s="21"/>
      <c r="S100" s="3" t="s">
        <v>924</v>
      </c>
      <c r="T100" s="25"/>
      <c r="U100" s="5" t="s">
        <v>179</v>
      </c>
      <c r="V100" s="5" t="s">
        <v>92</v>
      </c>
      <c r="W100" s="5" t="s">
        <v>179</v>
      </c>
      <c r="X100" s="5" t="s">
        <v>69</v>
      </c>
      <c r="Y100" s="5" t="s">
        <v>70</v>
      </c>
      <c r="Z100" s="5" t="s">
        <v>71</v>
      </c>
      <c r="AA100" s="5" t="s">
        <v>179</v>
      </c>
      <c r="AB100" s="5" t="s">
        <v>92</v>
      </c>
      <c r="AC100" s="22" t="str">
        <f t="shared" si="3"/>
        <v>gathering/protest/vigil/demonstration, clean up/cover up, other, gathering/protest/vigil/demonstration</v>
      </c>
      <c r="AD100" s="1" t="str">
        <f t="shared" si="4"/>
        <v/>
      </c>
    </row>
    <row r="101">
      <c r="A101" s="40" t="s">
        <v>5781</v>
      </c>
      <c r="B101" s="41">
        <v>43378.0</v>
      </c>
      <c r="C101" s="424">
        <v>43374.0</v>
      </c>
      <c r="D101" s="5" t="s">
        <v>2110</v>
      </c>
      <c r="E101" s="5" t="s">
        <v>81</v>
      </c>
      <c r="F101" s="5" t="s">
        <v>168</v>
      </c>
      <c r="G101" s="5" t="s">
        <v>55</v>
      </c>
      <c r="H101" s="5" t="s">
        <v>2111</v>
      </c>
      <c r="I101" s="5" t="s">
        <v>5782</v>
      </c>
      <c r="J101" s="12"/>
      <c r="K101" s="5" t="s">
        <v>5603</v>
      </c>
      <c r="L101" s="5" t="s">
        <v>1476</v>
      </c>
      <c r="M101" s="5" t="s">
        <v>1470</v>
      </c>
      <c r="N101" s="5" t="s">
        <v>5666</v>
      </c>
      <c r="O101" s="12"/>
      <c r="P101" s="12"/>
      <c r="Q101" s="12"/>
      <c r="R101" s="12"/>
      <c r="S101" s="505" t="s">
        <v>2113</v>
      </c>
      <c r="T101" s="12"/>
      <c r="U101" s="5" t="s">
        <v>70</v>
      </c>
      <c r="V101" s="5" t="s">
        <v>92</v>
      </c>
      <c r="W101" s="5" t="s">
        <v>179</v>
      </c>
      <c r="X101" s="5" t="s">
        <v>69</v>
      </c>
      <c r="Y101" s="5" t="s">
        <v>68</v>
      </c>
      <c r="Z101" s="5" t="s">
        <v>110</v>
      </c>
      <c r="AA101" s="5" t="s">
        <v>283</v>
      </c>
      <c r="AB101" s="5" t="s">
        <v>92</v>
      </c>
      <c r="AC101" s="22" t="str">
        <f t="shared" si="3"/>
        <v>gathering/protest/vigil/demonstration, clean up/cover up, policy/committee/system creation, gathering/protest/vigil/demonstration</v>
      </c>
      <c r="AD101" s="1" t="str">
        <f t="shared" si="4"/>
        <v/>
      </c>
    </row>
    <row r="102">
      <c r="A102" s="62" t="s">
        <v>5783</v>
      </c>
      <c r="B102" s="41">
        <v>43403.0</v>
      </c>
      <c r="C102" s="424">
        <v>43374.0</v>
      </c>
      <c r="D102" s="5" t="s">
        <v>369</v>
      </c>
      <c r="E102" s="5" t="s">
        <v>370</v>
      </c>
      <c r="F102" s="5" t="s">
        <v>191</v>
      </c>
      <c r="G102" s="5" t="s">
        <v>5784</v>
      </c>
      <c r="H102" s="5"/>
      <c r="I102" s="12"/>
      <c r="J102" s="12"/>
      <c r="K102" s="5" t="s">
        <v>5665</v>
      </c>
      <c r="L102" s="5" t="s">
        <v>1476</v>
      </c>
      <c r="M102" s="5" t="s">
        <v>1470</v>
      </c>
      <c r="N102" s="5" t="s">
        <v>5785</v>
      </c>
      <c r="O102" s="12"/>
      <c r="P102" s="5"/>
      <c r="Q102" s="12"/>
      <c r="R102" s="12"/>
      <c r="S102" s="48" t="s">
        <v>5786</v>
      </c>
      <c r="T102" s="73"/>
      <c r="U102" s="5" t="s">
        <v>179</v>
      </c>
      <c r="V102" s="5" t="s">
        <v>92</v>
      </c>
      <c r="W102" s="5" t="s">
        <v>179</v>
      </c>
      <c r="X102" s="5" t="s">
        <v>110</v>
      </c>
      <c r="Y102" s="5" t="s">
        <v>179</v>
      </c>
      <c r="Z102" s="5" t="s">
        <v>110</v>
      </c>
      <c r="AA102" s="5" t="s">
        <v>179</v>
      </c>
      <c r="AB102" s="5" t="s">
        <v>92</v>
      </c>
      <c r="AC102" s="22" t="str">
        <f t="shared" si="3"/>
        <v>gathering/protest/vigil/demonstration, policy/committee/system creation, policy/committee/system creation, gathering/protest/vigil/demonstration</v>
      </c>
      <c r="AD102" s="1" t="str">
        <f t="shared" si="4"/>
        <v/>
      </c>
    </row>
    <row r="103">
      <c r="A103" s="62" t="s">
        <v>5756</v>
      </c>
      <c r="B103" s="41">
        <v>43439.0</v>
      </c>
      <c r="C103" s="424">
        <v>43435.0</v>
      </c>
      <c r="D103" s="5" t="s">
        <v>261</v>
      </c>
      <c r="E103" s="5" t="s">
        <v>74</v>
      </c>
      <c r="F103" s="5" t="s">
        <v>53</v>
      </c>
      <c r="G103" s="5" t="s">
        <v>1098</v>
      </c>
      <c r="H103" s="5"/>
      <c r="I103" s="12"/>
      <c r="J103" s="12"/>
      <c r="K103" s="5"/>
      <c r="L103" s="5" t="s">
        <v>5647</v>
      </c>
      <c r="M103" s="5" t="s">
        <v>194</v>
      </c>
      <c r="N103" s="5" t="s">
        <v>5705</v>
      </c>
      <c r="O103" s="155"/>
      <c r="P103" s="5" t="s">
        <v>134</v>
      </c>
      <c r="Q103" s="12"/>
      <c r="R103" s="12"/>
      <c r="S103" s="500" t="s">
        <v>5787</v>
      </c>
      <c r="T103" s="5" t="s">
        <v>1100</v>
      </c>
      <c r="U103" s="5" t="s">
        <v>179</v>
      </c>
      <c r="V103" s="5" t="s">
        <v>92</v>
      </c>
      <c r="W103" s="5" t="s">
        <v>179</v>
      </c>
      <c r="X103" s="5" t="s">
        <v>226</v>
      </c>
      <c r="Y103" s="5" t="s">
        <v>283</v>
      </c>
      <c r="Z103" s="5" t="s">
        <v>92</v>
      </c>
      <c r="AA103" s="5" t="s">
        <v>68</v>
      </c>
      <c r="AB103" s="5" t="s">
        <v>92</v>
      </c>
      <c r="AC103" s="22" t="str">
        <f t="shared" si="3"/>
        <v>gathering/protest/vigil/demonstration, victim support, gathering/protest/vigil/demonstration, gathering/protest/vigil/demonstration</v>
      </c>
      <c r="AD103" s="1" t="str">
        <f t="shared" si="4"/>
        <v>Jewish Community</v>
      </c>
    </row>
    <row r="104">
      <c r="A104" s="51" t="s">
        <v>1206</v>
      </c>
      <c r="B104" s="181">
        <v>43765.0</v>
      </c>
      <c r="C104" s="506">
        <v>43739.0</v>
      </c>
      <c r="D104" s="53" t="s">
        <v>1207</v>
      </c>
      <c r="E104" s="53" t="s">
        <v>74</v>
      </c>
      <c r="F104" s="507" t="s">
        <v>53</v>
      </c>
      <c r="G104" s="53"/>
      <c r="H104" s="53"/>
      <c r="I104" s="53"/>
      <c r="J104" s="56"/>
      <c r="K104" s="53" t="s">
        <v>5610</v>
      </c>
      <c r="L104" s="4" t="s">
        <v>5647</v>
      </c>
      <c r="M104" s="53" t="s">
        <v>194</v>
      </c>
      <c r="N104" s="4" t="s">
        <v>5788</v>
      </c>
      <c r="O104" s="53"/>
      <c r="P104" s="53"/>
      <c r="Q104" s="56"/>
      <c r="R104" s="56"/>
      <c r="S104" s="508" t="s">
        <v>1208</v>
      </c>
      <c r="T104" s="53"/>
      <c r="U104" s="4" t="s">
        <v>179</v>
      </c>
      <c r="V104" s="5" t="s">
        <v>92</v>
      </c>
      <c r="W104" s="4" t="s">
        <v>70</v>
      </c>
      <c r="X104" s="4" t="s">
        <v>71</v>
      </c>
      <c r="Y104" s="4" t="s">
        <v>179</v>
      </c>
      <c r="Z104" s="4" t="s">
        <v>226</v>
      </c>
      <c r="AA104" s="4" t="s">
        <v>179</v>
      </c>
      <c r="AB104" s="4" t="s">
        <v>92</v>
      </c>
      <c r="AC104" s="22" t="str">
        <f t="shared" si="3"/>
        <v>gathering/protest/vigil/demonstration, other, victim support, gathering/protest/vigil/demonstration</v>
      </c>
      <c r="AD104" s="1" t="str">
        <f t="shared" si="4"/>
        <v/>
      </c>
    </row>
    <row r="105">
      <c r="A105" s="40" t="s">
        <v>1206</v>
      </c>
      <c r="B105" s="41">
        <v>43776.0</v>
      </c>
      <c r="C105" s="503">
        <v>43770.0</v>
      </c>
      <c r="D105" s="5" t="s">
        <v>1207</v>
      </c>
      <c r="E105" s="5" t="s">
        <v>74</v>
      </c>
      <c r="F105" s="5" t="s">
        <v>53</v>
      </c>
      <c r="G105" s="5" t="s">
        <v>221</v>
      </c>
      <c r="H105" s="12"/>
      <c r="I105" s="5"/>
      <c r="J105" s="12"/>
      <c r="K105" s="5" t="s">
        <v>5610</v>
      </c>
      <c r="L105" s="5" t="s">
        <v>5647</v>
      </c>
      <c r="M105" s="5" t="s">
        <v>194</v>
      </c>
      <c r="N105" s="5" t="s">
        <v>5789</v>
      </c>
      <c r="O105" s="5"/>
      <c r="P105" s="5" t="s">
        <v>134</v>
      </c>
      <c r="Q105" s="12"/>
      <c r="R105" s="12"/>
      <c r="S105" s="243" t="s">
        <v>5790</v>
      </c>
      <c r="T105" s="5" t="s">
        <v>1223</v>
      </c>
      <c r="U105" s="5" t="s">
        <v>179</v>
      </c>
      <c r="V105" s="5" t="s">
        <v>92</v>
      </c>
      <c r="W105" s="5" t="s">
        <v>171</v>
      </c>
      <c r="X105" s="5" t="s">
        <v>71</v>
      </c>
      <c r="Y105" s="5" t="s">
        <v>70</v>
      </c>
      <c r="Z105" s="5" t="s">
        <v>71</v>
      </c>
      <c r="AA105" s="5" t="s">
        <v>179</v>
      </c>
      <c r="AB105" s="5" t="s">
        <v>92</v>
      </c>
      <c r="AC105" s="22" t="str">
        <f t="shared" si="3"/>
        <v>gathering/protest/vigil/demonstration, other, other, gathering/protest/vigil/demonstration</v>
      </c>
      <c r="AD105" s="1" t="str">
        <f t="shared" si="4"/>
        <v>Jewish Community</v>
      </c>
    </row>
    <row r="106">
      <c r="A106" s="40" t="s">
        <v>5476</v>
      </c>
      <c r="B106" s="41">
        <v>44053.0</v>
      </c>
      <c r="C106" s="424">
        <v>44044.0</v>
      </c>
      <c r="D106" s="5" t="s">
        <v>5477</v>
      </c>
      <c r="E106" s="5" t="s">
        <v>210</v>
      </c>
      <c r="F106" s="5" t="s">
        <v>53</v>
      </c>
      <c r="G106" s="12"/>
      <c r="H106" s="12"/>
      <c r="I106" s="12"/>
      <c r="J106" s="12"/>
      <c r="K106" s="5" t="s">
        <v>5603</v>
      </c>
      <c r="L106" s="5" t="s">
        <v>5309</v>
      </c>
      <c r="M106" s="5" t="s">
        <v>5237</v>
      </c>
      <c r="N106" s="5" t="s">
        <v>5791</v>
      </c>
      <c r="O106" s="12"/>
      <c r="P106" s="12"/>
      <c r="Q106" s="12"/>
      <c r="R106" s="12"/>
      <c r="S106" s="5" t="s">
        <v>5478</v>
      </c>
      <c r="T106" s="12"/>
      <c r="U106" s="5" t="s">
        <v>70</v>
      </c>
      <c r="V106" s="5" t="s">
        <v>92</v>
      </c>
      <c r="W106" s="5" t="s">
        <v>380</v>
      </c>
      <c r="X106" s="5" t="s">
        <v>111</v>
      </c>
      <c r="Y106" s="5" t="s">
        <v>163</v>
      </c>
      <c r="Z106" s="5" t="s">
        <v>111</v>
      </c>
      <c r="AA106" s="5" t="s">
        <v>68</v>
      </c>
      <c r="AB106" s="5" t="s">
        <v>92</v>
      </c>
      <c r="AC106" s="22" t="str">
        <f t="shared" si="3"/>
        <v>gathering/protest/vigil/demonstration, letters/statements, letters/statements, gathering/protest/vigil/demonstration</v>
      </c>
      <c r="AD106" s="1" t="str">
        <f t="shared" si="4"/>
        <v/>
      </c>
    </row>
    <row r="107">
      <c r="A107" s="509" t="s">
        <v>5125</v>
      </c>
      <c r="B107" s="510">
        <v>44065.0</v>
      </c>
      <c r="C107" s="511">
        <v>44044.0</v>
      </c>
      <c r="D107" s="512" t="s">
        <v>5126</v>
      </c>
      <c r="E107" s="512" t="s">
        <v>1178</v>
      </c>
      <c r="F107" s="512" t="s">
        <v>53</v>
      </c>
      <c r="G107" s="512" t="s">
        <v>672</v>
      </c>
      <c r="H107" s="512" t="s">
        <v>5127</v>
      </c>
      <c r="I107" s="513"/>
      <c r="J107" s="513"/>
      <c r="K107" s="512" t="s">
        <v>5603</v>
      </c>
      <c r="L107" s="512" t="s">
        <v>3486</v>
      </c>
      <c r="M107" s="512" t="s">
        <v>1381</v>
      </c>
      <c r="N107" s="512" t="s">
        <v>5128</v>
      </c>
      <c r="O107" s="509" t="s">
        <v>5129</v>
      </c>
      <c r="P107" s="12"/>
      <c r="Q107" s="513"/>
      <c r="R107" s="513"/>
      <c r="S107" s="512" t="s">
        <v>5130</v>
      </c>
      <c r="T107" s="512" t="s">
        <v>5131</v>
      </c>
      <c r="U107" s="512" t="s">
        <v>70</v>
      </c>
      <c r="V107" s="5" t="s">
        <v>92</v>
      </c>
      <c r="W107" s="512" t="s">
        <v>68</v>
      </c>
      <c r="X107" s="512" t="s">
        <v>69</v>
      </c>
      <c r="Y107" s="512" t="s">
        <v>163</v>
      </c>
      <c r="Z107" s="512" t="s">
        <v>111</v>
      </c>
      <c r="AA107" s="512" t="s">
        <v>68</v>
      </c>
      <c r="AB107" s="512" t="s">
        <v>92</v>
      </c>
      <c r="AC107" s="22" t="str">
        <f t="shared" si="3"/>
        <v>gathering/protest/vigil/demonstration, clean up/cover up, letters/statements, gathering/protest/vigil/demonstration</v>
      </c>
      <c r="AD107" s="1" t="str">
        <f t="shared" si="4"/>
        <v/>
      </c>
    </row>
    <row r="108">
      <c r="A108" s="40" t="s">
        <v>4184</v>
      </c>
      <c r="B108" s="41">
        <v>44090.0</v>
      </c>
      <c r="C108" s="5" t="s">
        <v>5767</v>
      </c>
      <c r="D108" s="5" t="s">
        <v>4185</v>
      </c>
      <c r="E108" s="5" t="s">
        <v>995</v>
      </c>
      <c r="F108" s="5" t="s">
        <v>53</v>
      </c>
      <c r="G108" s="5" t="s">
        <v>5792</v>
      </c>
      <c r="H108" s="12"/>
      <c r="I108" s="12"/>
      <c r="J108" s="12"/>
      <c r="K108" s="5" t="s">
        <v>1903</v>
      </c>
      <c r="L108" s="5" t="s">
        <v>5719</v>
      </c>
      <c r="M108" s="5" t="s">
        <v>3324</v>
      </c>
      <c r="N108" s="5" t="s">
        <v>5793</v>
      </c>
      <c r="O108" s="12"/>
      <c r="P108" s="5" t="s">
        <v>64</v>
      </c>
      <c r="Q108" s="12"/>
      <c r="R108" s="12"/>
      <c r="S108" s="48" t="s">
        <v>5794</v>
      </c>
      <c r="T108" s="5" t="s">
        <v>4188</v>
      </c>
      <c r="U108" s="5" t="s">
        <v>70</v>
      </c>
      <c r="V108" s="5" t="s">
        <v>92</v>
      </c>
      <c r="W108" s="5" t="s">
        <v>68</v>
      </c>
      <c r="X108" s="5" t="s">
        <v>69</v>
      </c>
      <c r="Y108" s="5" t="s">
        <v>70</v>
      </c>
      <c r="Z108" s="5" t="s">
        <v>111</v>
      </c>
      <c r="AA108" s="5" t="s">
        <v>68</v>
      </c>
      <c r="AB108" s="5" t="s">
        <v>92</v>
      </c>
      <c r="AC108" s="22" t="str">
        <f t="shared" si="3"/>
        <v>gathering/protest/vigil/demonstration, clean up/cover up, letters/statements, gathering/protest/vigil/demonstration</v>
      </c>
      <c r="AD108" s="1" t="str">
        <f t="shared" si="4"/>
        <v>Black American Community</v>
      </c>
    </row>
  </sheetData>
  <autoFilter ref="$B$1:$AD$108"/>
  <conditionalFormatting sqref="Z29:AB29 X68 AA94:AB94 AB108">
    <cfRule type="containsText" dxfId="0" priority="1" operator="containsText" text="gathering">
      <formula>NOT(ISERROR(SEARCH(("gathering"),(Z29))))</formula>
    </cfRule>
  </conditionalFormatting>
  <conditionalFormatting sqref="Y29:AB29 W68 Y68:AB68 AA94:AB94 AB108">
    <cfRule type="containsText" dxfId="1" priority="2" operator="containsText" text="school administration">
      <formula>NOT(ISERROR(SEARCH(("school administration"),(Y29))))</formula>
    </cfRule>
  </conditionalFormatting>
  <conditionalFormatting sqref="Y29:AB29 W68 Y68:AB68 AA94:AB94 AB108">
    <cfRule type="containsText" dxfId="1" priority="3" operator="containsText" text="mayor">
      <formula>NOT(ISERROR(SEARCH(("mayor"),(Y29))))</formula>
    </cfRule>
  </conditionalFormatting>
  <conditionalFormatting sqref="Y29:AB29 W68 Y68:AB68 AA94:AB94 AB108">
    <cfRule type="containsText" dxfId="1" priority="4" operator="containsText" text="police">
      <formula>NOT(ISERROR(SEARCH(("police"),(Y29))))</formula>
    </cfRule>
  </conditionalFormatting>
  <conditionalFormatting sqref="Y29:AB29 W68 Y68:AB68 AA94:AB94 AB108">
    <cfRule type="containsText" dxfId="1" priority="5" operator="containsText" text="representative">
      <formula>NOT(ISERROR(SEARCH(("representative"),(Y29))))</formula>
    </cfRule>
  </conditionalFormatting>
  <conditionalFormatting sqref="Y29:AB29 W68 Y68:AB68 AA94:AB94 AB108">
    <cfRule type="containsText" dxfId="1" priority="6" operator="containsText" text="department">
      <formula>NOT(ISERROR(SEARCH(("department"),(Y29))))</formula>
    </cfRule>
  </conditionalFormatting>
  <conditionalFormatting sqref="Y29:AB29 W68 Y68:AB68 AA94:AB94 AB108">
    <cfRule type="containsText" dxfId="2" priority="7" operator="containsText" text="neighbors">
      <formula>NOT(ISERROR(SEARCH(("neighbors"),(Y29))))</formula>
    </cfRule>
  </conditionalFormatting>
  <conditionalFormatting sqref="Y29:AB29 W68 Y68:AB68 AA94:AB94 AB108">
    <cfRule type="containsText" dxfId="2" priority="8" operator="containsText" text="religious leaders">
      <formula>NOT(ISERROR(SEARCH(("religious leaders"),(Y29))))</formula>
    </cfRule>
  </conditionalFormatting>
  <conditionalFormatting sqref="Y29:AB29 W68 Y68:AB68 AA94:AB94 AB108">
    <cfRule type="containsText" dxfId="2" priority="9" operator="containsText" text="ADL">
      <formula>NOT(ISERROR(SEARCH(("ADL"),(Y29))))</formula>
    </cfRule>
  </conditionalFormatting>
  <conditionalFormatting sqref="Y29:AB29 W68 Y68:AB68 AA94:AB94 AB108">
    <cfRule type="containsText" dxfId="2" priority="10" operator="containsText" text="student group">
      <formula>NOT(ISERROR(SEARCH(("student group"),(Y29))))</formula>
    </cfRule>
  </conditionalFormatting>
  <conditionalFormatting sqref="Y29:AB29 W68 Y68:AB68 AA94:AB94 AB108">
    <cfRule type="containsText" dxfId="3" priority="11" operator="containsText" text="owner">
      <formula>NOT(ISERROR(SEARCH(("owner"),(Y29))))</formula>
    </cfRule>
  </conditionalFormatting>
  <conditionalFormatting sqref="Y29:AB29 W68 Y68:AB68 AA94:AB94 AB108">
    <cfRule type="containsText" dxfId="2" priority="12" operator="containsText" text="community members">
      <formula>NOT(ISERROR(SEARCH(("community members"),(Y29))))</formula>
    </cfRule>
  </conditionalFormatting>
  <conditionalFormatting sqref="Z29:AB29 X68 AA94:AB94 AB108">
    <cfRule type="containsText" dxfId="4" priority="13" operator="containsText" text="suspension">
      <formula>NOT(ISERROR(SEARCH(("suspension"),(Z29))))</formula>
    </cfRule>
  </conditionalFormatting>
  <conditionalFormatting sqref="Z29:AB29 X68 AA94:AB94 AB108">
    <cfRule type="containsText" dxfId="5" priority="14" operator="containsText" text="clean up">
      <formula>NOT(ISERROR(SEARCH(("clean up"),(Z29))))</formula>
    </cfRule>
  </conditionalFormatting>
  <conditionalFormatting sqref="Z29:AB29 X68 AA94:AB94 AB108">
    <cfRule type="containsText" dxfId="6" priority="15" operator="containsText" text="policy">
      <formula>NOT(ISERROR(SEARCH(("policy"),(Z29))))</formula>
    </cfRule>
  </conditionalFormatting>
  <conditionalFormatting sqref="Z29:AB29 Z68:AB68 AA94:AB94 AB108">
    <cfRule type="containsText" dxfId="7" priority="16" operator="containsText" text="letters">
      <formula>NOT(ISERROR(SEARCH(("letters"),(Z29))))</formula>
    </cfRule>
  </conditionalFormatting>
  <conditionalFormatting sqref="Z29 X68 AB94 AB108">
    <cfRule type="containsText" dxfId="8" priority="17" operator="containsText" text="victim">
      <formula>NOT(ISERROR(SEARCH(("victim"),(Z29))))</formula>
    </cfRule>
  </conditionalFormatting>
  <conditionalFormatting sqref="AB29">
    <cfRule type="containsText" dxfId="8" priority="18" operator="containsText" text="victim">
      <formula>NOT(ISERROR(SEARCH(("victim"),(AB29))))</formula>
    </cfRule>
  </conditionalFormatting>
  <conditionalFormatting sqref="AB29 Z68 AB94 AB108">
    <cfRule type="containsText" dxfId="9" priority="19" operator="containsText" text="other">
      <formula>NOT(ISERROR(SEARCH(("other"),(AB29))))</formula>
    </cfRule>
  </conditionalFormatting>
  <conditionalFormatting sqref="Z29">
    <cfRule type="containsText" dxfId="9" priority="20" operator="containsText" text="other">
      <formula>NOT(ISERROR(SEARCH(("other"),(Z29))))</formula>
    </cfRule>
  </conditionalFormatting>
  <conditionalFormatting sqref="Z28:AA28 AB28">
    <cfRule type="containsText" dxfId="0" priority="21" operator="containsText" text="gathering">
      <formula>NOT(ISERROR(SEARCH(("gathering"),(Z28))))</formula>
    </cfRule>
  </conditionalFormatting>
  <conditionalFormatting sqref="Y28 AA28 Z28 AB28">
    <cfRule type="containsText" dxfId="1" priority="22" operator="containsText" text="school administration">
      <formula>NOT(ISERROR(SEARCH(("school administration"),(Y28))))</formula>
    </cfRule>
  </conditionalFormatting>
  <conditionalFormatting sqref="Y28 AA28 Z28 AB28">
    <cfRule type="containsText" dxfId="1" priority="23" operator="containsText" text="mayor">
      <formula>NOT(ISERROR(SEARCH(("mayor"),(Y28))))</formula>
    </cfRule>
  </conditionalFormatting>
  <conditionalFormatting sqref="Y28 AA28 Z28 AB28">
    <cfRule type="containsText" dxfId="1" priority="24" operator="containsText" text="police">
      <formula>NOT(ISERROR(SEARCH(("police"),(Y28))))</formula>
    </cfRule>
  </conditionalFormatting>
  <conditionalFormatting sqref="Y28 AA28 Z28 AB28">
    <cfRule type="containsText" dxfId="1" priority="25" operator="containsText" text="representative">
      <formula>NOT(ISERROR(SEARCH(("representative"),(Y28))))</formula>
    </cfRule>
  </conditionalFormatting>
  <conditionalFormatting sqref="Y28 AA28 Z28 AB28">
    <cfRule type="containsText" dxfId="1" priority="26" operator="containsText" text="department">
      <formula>NOT(ISERROR(SEARCH(("department"),(Y28))))</formula>
    </cfRule>
  </conditionalFormatting>
  <conditionalFormatting sqref="Y28 AA28 Z28 AB28">
    <cfRule type="containsText" dxfId="2" priority="27" operator="containsText" text="neighbors">
      <formula>NOT(ISERROR(SEARCH(("neighbors"),(Y28))))</formula>
    </cfRule>
  </conditionalFormatting>
  <conditionalFormatting sqref="Y28 AA28 Z28 AB28">
    <cfRule type="containsText" dxfId="2" priority="28" operator="containsText" text="religious leaders">
      <formula>NOT(ISERROR(SEARCH(("religious leaders"),(Y28))))</formula>
    </cfRule>
  </conditionalFormatting>
  <conditionalFormatting sqref="Y28 AA28 Z28 AB28">
    <cfRule type="containsText" dxfId="2" priority="29" operator="containsText" text="ADL">
      <formula>NOT(ISERROR(SEARCH(("ADL"),(Y28))))</formula>
    </cfRule>
  </conditionalFormatting>
  <conditionalFormatting sqref="Y28 AA28 Z28 AB28">
    <cfRule type="containsText" dxfId="2" priority="30" operator="containsText" text="student group">
      <formula>NOT(ISERROR(SEARCH(("student group"),(Y28))))</formula>
    </cfRule>
  </conditionalFormatting>
  <conditionalFormatting sqref="Y28 AA28 Z28 AB28">
    <cfRule type="containsText" dxfId="3" priority="31" operator="containsText" text="owner">
      <formula>NOT(ISERROR(SEARCH(("owner"),(Y28))))</formula>
    </cfRule>
  </conditionalFormatting>
  <conditionalFormatting sqref="Y28 AA28 Z28 AB28">
    <cfRule type="containsText" dxfId="2" priority="32" operator="containsText" text="community members">
      <formula>NOT(ISERROR(SEARCH(("community members"),(Y28))))</formula>
    </cfRule>
  </conditionalFormatting>
  <conditionalFormatting sqref="Z28:AA28 AB28">
    <cfRule type="containsText" dxfId="4" priority="33" operator="containsText" text="suspension">
      <formula>NOT(ISERROR(SEARCH(("suspension"),(Z28))))</formula>
    </cfRule>
  </conditionalFormatting>
  <conditionalFormatting sqref="Z28:AA28 AB28">
    <cfRule type="containsText" dxfId="5" priority="34" operator="containsText" text="clean up">
      <formula>NOT(ISERROR(SEARCH(("clean up"),(Z28))))</formula>
    </cfRule>
  </conditionalFormatting>
  <conditionalFormatting sqref="Z28:AA28 AB28">
    <cfRule type="containsText" dxfId="6" priority="35" operator="containsText" text="policy">
      <formula>NOT(ISERROR(SEARCH(("policy"),(Z28))))</formula>
    </cfRule>
  </conditionalFormatting>
  <conditionalFormatting sqref="Z28:AA28 AB28">
    <cfRule type="containsText" dxfId="7" priority="36" operator="containsText" text="letters">
      <formula>NOT(ISERROR(SEARCH(("letters"),(Z28))))</formula>
    </cfRule>
  </conditionalFormatting>
  <conditionalFormatting sqref="Z28">
    <cfRule type="containsText" dxfId="8" priority="37" operator="containsText" text="victim">
      <formula>NOT(ISERROR(SEARCH(("victim"),(Z28))))</formula>
    </cfRule>
  </conditionalFormatting>
  <conditionalFormatting sqref="AB28">
    <cfRule type="containsText" dxfId="8" priority="38" operator="containsText" text="victim">
      <formula>NOT(ISERROR(SEARCH(("victim"),(AB28))))</formula>
    </cfRule>
  </conditionalFormatting>
  <conditionalFormatting sqref="AB28">
    <cfRule type="containsText" dxfId="9" priority="39" operator="containsText" text="other">
      <formula>NOT(ISERROR(SEARCH(("other"),(AB28))))</formula>
    </cfRule>
  </conditionalFormatting>
  <conditionalFormatting sqref="Z28">
    <cfRule type="containsText" dxfId="9" priority="40" operator="containsText" text="other">
      <formula>NOT(ISERROR(SEARCH(("other"),(Z28))))</formula>
    </cfRule>
  </conditionalFormatting>
  <conditionalFormatting sqref="Z27:AA27 AB27">
    <cfRule type="containsText" dxfId="0" priority="41" operator="containsText" text="gathering">
      <formula>NOT(ISERROR(SEARCH(("gathering"),(Z27))))</formula>
    </cfRule>
  </conditionalFormatting>
  <conditionalFormatting sqref="Y27 AA27 Z27 AB27">
    <cfRule type="containsText" dxfId="1" priority="42" operator="containsText" text="school administration">
      <formula>NOT(ISERROR(SEARCH(("school administration"),(Y27))))</formula>
    </cfRule>
  </conditionalFormatting>
  <conditionalFormatting sqref="Y27 AA27 Z27 AB27">
    <cfRule type="containsText" dxfId="1" priority="43" operator="containsText" text="mayor">
      <formula>NOT(ISERROR(SEARCH(("mayor"),(Y27))))</formula>
    </cfRule>
  </conditionalFormatting>
  <conditionalFormatting sqref="Y27 AA27 Z27 AB27">
    <cfRule type="containsText" dxfId="1" priority="44" operator="containsText" text="police">
      <formula>NOT(ISERROR(SEARCH(("police"),(Y27))))</formula>
    </cfRule>
  </conditionalFormatting>
  <conditionalFormatting sqref="Y27 AA27 Z27 AB27">
    <cfRule type="containsText" dxfId="1" priority="45" operator="containsText" text="representative">
      <formula>NOT(ISERROR(SEARCH(("representative"),(Y27))))</formula>
    </cfRule>
  </conditionalFormatting>
  <conditionalFormatting sqref="Y27 AA27 Z27 AB27">
    <cfRule type="containsText" dxfId="1" priority="46" operator="containsText" text="department">
      <formula>NOT(ISERROR(SEARCH(("department"),(Y27))))</formula>
    </cfRule>
  </conditionalFormatting>
  <conditionalFormatting sqref="Y27 AA27 Z27 AB27">
    <cfRule type="containsText" dxfId="2" priority="47" operator="containsText" text="neighbors">
      <formula>NOT(ISERROR(SEARCH(("neighbors"),(Y27))))</formula>
    </cfRule>
  </conditionalFormatting>
  <conditionalFormatting sqref="Y27 AA27 Z27 AB27">
    <cfRule type="containsText" dxfId="2" priority="48" operator="containsText" text="religious leaders">
      <formula>NOT(ISERROR(SEARCH(("religious leaders"),(Y27))))</formula>
    </cfRule>
  </conditionalFormatting>
  <conditionalFormatting sqref="Y27 AA27 Z27 AB27">
    <cfRule type="containsText" dxfId="2" priority="49" operator="containsText" text="ADL">
      <formula>NOT(ISERROR(SEARCH(("ADL"),(Y27))))</formula>
    </cfRule>
  </conditionalFormatting>
  <conditionalFormatting sqref="Y27 AA27 Z27 AB27">
    <cfRule type="containsText" dxfId="2" priority="50" operator="containsText" text="student group">
      <formula>NOT(ISERROR(SEARCH(("student group"),(Y27))))</formula>
    </cfRule>
  </conditionalFormatting>
  <conditionalFormatting sqref="Y27 AA27 Z27 AB27">
    <cfRule type="containsText" dxfId="3" priority="51" operator="containsText" text="owner">
      <formula>NOT(ISERROR(SEARCH(("owner"),(Y27))))</formula>
    </cfRule>
  </conditionalFormatting>
  <conditionalFormatting sqref="Y27 AA27 Z27 AB27">
    <cfRule type="containsText" dxfId="2" priority="52" operator="containsText" text="community members">
      <formula>NOT(ISERROR(SEARCH(("community members"),(Y27))))</formula>
    </cfRule>
  </conditionalFormatting>
  <conditionalFormatting sqref="Z27:AA27 AB27">
    <cfRule type="containsText" dxfId="4" priority="53" operator="containsText" text="suspension">
      <formula>NOT(ISERROR(SEARCH(("suspension"),(Z27))))</formula>
    </cfRule>
  </conditionalFormatting>
  <conditionalFormatting sqref="Z27:AA27 AB27">
    <cfRule type="containsText" dxfId="5" priority="54" operator="containsText" text="clean up">
      <formula>NOT(ISERROR(SEARCH(("clean up"),(Z27))))</formula>
    </cfRule>
  </conditionalFormatting>
  <conditionalFormatting sqref="Z27:AA27 AB27">
    <cfRule type="containsText" dxfId="6" priority="55" operator="containsText" text="policy">
      <formula>NOT(ISERROR(SEARCH(("policy"),(Z27))))</formula>
    </cfRule>
  </conditionalFormatting>
  <conditionalFormatting sqref="Z27:AA27 AB27">
    <cfRule type="containsText" dxfId="7" priority="56" operator="containsText" text="letters">
      <formula>NOT(ISERROR(SEARCH(("letters"),(Z27))))</formula>
    </cfRule>
  </conditionalFormatting>
  <conditionalFormatting sqref="Z27">
    <cfRule type="containsText" dxfId="8" priority="57" operator="containsText" text="victim">
      <formula>NOT(ISERROR(SEARCH(("victim"),(Z27))))</formula>
    </cfRule>
  </conditionalFormatting>
  <conditionalFormatting sqref="AB27">
    <cfRule type="containsText" dxfId="8" priority="58" operator="containsText" text="victim">
      <formula>NOT(ISERROR(SEARCH(("victim"),(AB27))))</formula>
    </cfRule>
  </conditionalFormatting>
  <conditionalFormatting sqref="AB27">
    <cfRule type="containsText" dxfId="9" priority="59" operator="containsText" text="other">
      <formula>NOT(ISERROR(SEARCH(("other"),(AB27))))</formula>
    </cfRule>
  </conditionalFormatting>
  <conditionalFormatting sqref="Z27">
    <cfRule type="containsText" dxfId="9" priority="60" operator="containsText" text="other">
      <formula>NOT(ISERROR(SEARCH(("other"),(Z27))))</formula>
    </cfRule>
  </conditionalFormatting>
  <conditionalFormatting sqref="Z26:AA26 AB26">
    <cfRule type="containsText" dxfId="0" priority="61" operator="containsText" text="gathering">
      <formula>NOT(ISERROR(SEARCH(("gathering"),(Z26))))</formula>
    </cfRule>
  </conditionalFormatting>
  <conditionalFormatting sqref="Y26 AA26 Z26 AB26">
    <cfRule type="containsText" dxfId="1" priority="62" operator="containsText" text="school administration">
      <formula>NOT(ISERROR(SEARCH(("school administration"),(Y26))))</formula>
    </cfRule>
  </conditionalFormatting>
  <conditionalFormatting sqref="Y26 AA26 Z26 AB26">
    <cfRule type="containsText" dxfId="1" priority="63" operator="containsText" text="mayor">
      <formula>NOT(ISERROR(SEARCH(("mayor"),(Y26))))</formula>
    </cfRule>
  </conditionalFormatting>
  <conditionalFormatting sqref="Y26 AA26 Z26 AB26">
    <cfRule type="containsText" dxfId="1" priority="64" operator="containsText" text="police">
      <formula>NOT(ISERROR(SEARCH(("police"),(Y26))))</formula>
    </cfRule>
  </conditionalFormatting>
  <conditionalFormatting sqref="Y26 AA26 Z26 AB26">
    <cfRule type="containsText" dxfId="1" priority="65" operator="containsText" text="representative">
      <formula>NOT(ISERROR(SEARCH(("representative"),(Y26))))</formula>
    </cfRule>
  </conditionalFormatting>
  <conditionalFormatting sqref="Y26 AA26 Z26 AB26">
    <cfRule type="containsText" dxfId="1" priority="66" operator="containsText" text="department">
      <formula>NOT(ISERROR(SEARCH(("department"),(Y26))))</formula>
    </cfRule>
  </conditionalFormatting>
  <conditionalFormatting sqref="Y26 AA26 Z26 AB26">
    <cfRule type="containsText" dxfId="2" priority="67" operator="containsText" text="neighbors">
      <formula>NOT(ISERROR(SEARCH(("neighbors"),(Y26))))</formula>
    </cfRule>
  </conditionalFormatting>
  <conditionalFormatting sqref="Y26 AA26 Z26 AB26">
    <cfRule type="containsText" dxfId="2" priority="68" operator="containsText" text="religious leaders">
      <formula>NOT(ISERROR(SEARCH(("religious leaders"),(Y26))))</formula>
    </cfRule>
  </conditionalFormatting>
  <conditionalFormatting sqref="Y26 AA26 Z26 AB26">
    <cfRule type="containsText" dxfId="2" priority="69" operator="containsText" text="ADL">
      <formula>NOT(ISERROR(SEARCH(("ADL"),(Y26))))</formula>
    </cfRule>
  </conditionalFormatting>
  <conditionalFormatting sqref="Y26 AA26 Z26 AB26">
    <cfRule type="containsText" dxfId="2" priority="70" operator="containsText" text="student group">
      <formula>NOT(ISERROR(SEARCH(("student group"),(Y26))))</formula>
    </cfRule>
  </conditionalFormatting>
  <conditionalFormatting sqref="Y26 AA26 Z26 AB26">
    <cfRule type="containsText" dxfId="3" priority="71" operator="containsText" text="owner">
      <formula>NOT(ISERROR(SEARCH(("owner"),(Y26))))</formula>
    </cfRule>
  </conditionalFormatting>
  <conditionalFormatting sqref="Y26 AA26 Z26 AB26">
    <cfRule type="containsText" dxfId="2" priority="72" operator="containsText" text="community members">
      <formula>NOT(ISERROR(SEARCH(("community members"),(Y26))))</formula>
    </cfRule>
  </conditionalFormatting>
  <conditionalFormatting sqref="Z26:AA26 AB26">
    <cfRule type="containsText" dxfId="4" priority="73" operator="containsText" text="suspension">
      <formula>NOT(ISERROR(SEARCH(("suspension"),(Z26))))</formula>
    </cfRule>
  </conditionalFormatting>
  <conditionalFormatting sqref="Z26:AA26 AB26">
    <cfRule type="containsText" dxfId="5" priority="74" operator="containsText" text="clean up">
      <formula>NOT(ISERROR(SEARCH(("clean up"),(Z26))))</formula>
    </cfRule>
  </conditionalFormatting>
  <conditionalFormatting sqref="Z26:AA26 AB26">
    <cfRule type="containsText" dxfId="6" priority="75" operator="containsText" text="policy">
      <formula>NOT(ISERROR(SEARCH(("policy"),(Z26))))</formula>
    </cfRule>
  </conditionalFormatting>
  <conditionalFormatting sqref="Z26:AA26 AB26">
    <cfRule type="containsText" dxfId="7" priority="76" operator="containsText" text="letters">
      <formula>NOT(ISERROR(SEARCH(("letters"),(Z26))))</formula>
    </cfRule>
  </conditionalFormatting>
  <conditionalFormatting sqref="Z26">
    <cfRule type="containsText" dxfId="8" priority="77" operator="containsText" text="victim">
      <formula>NOT(ISERROR(SEARCH(("victim"),(Z26))))</formula>
    </cfRule>
  </conditionalFormatting>
  <conditionalFormatting sqref="AB26">
    <cfRule type="containsText" dxfId="8" priority="78" operator="containsText" text="victim">
      <formula>NOT(ISERROR(SEARCH(("victim"),(AB26))))</formula>
    </cfRule>
  </conditionalFormatting>
  <conditionalFormatting sqref="AB26">
    <cfRule type="containsText" dxfId="9" priority="79" operator="containsText" text="other">
      <formula>NOT(ISERROR(SEARCH(("other"),(AB26))))</formula>
    </cfRule>
  </conditionalFormatting>
  <conditionalFormatting sqref="Z26">
    <cfRule type="containsText" dxfId="9" priority="80" operator="containsText" text="other">
      <formula>NOT(ISERROR(SEARCH(("other"),(Z26))))</formula>
    </cfRule>
  </conditionalFormatting>
  <conditionalFormatting sqref="Z25:AA25 AB25">
    <cfRule type="containsText" dxfId="0" priority="81" operator="containsText" text="gathering">
      <formula>NOT(ISERROR(SEARCH(("gathering"),(Z25))))</formula>
    </cfRule>
  </conditionalFormatting>
  <conditionalFormatting sqref="Y25 AA25 Z25 AB25">
    <cfRule type="containsText" dxfId="1" priority="82" operator="containsText" text="school administration">
      <formula>NOT(ISERROR(SEARCH(("school administration"),(Y25))))</formula>
    </cfRule>
  </conditionalFormatting>
  <conditionalFormatting sqref="Y25 AA25 Z25 AB25">
    <cfRule type="containsText" dxfId="1" priority="83" operator="containsText" text="mayor">
      <formula>NOT(ISERROR(SEARCH(("mayor"),(Y25))))</formula>
    </cfRule>
  </conditionalFormatting>
  <conditionalFormatting sqref="Y25 AA25 Z25 AB25">
    <cfRule type="containsText" dxfId="1" priority="84" operator="containsText" text="police">
      <formula>NOT(ISERROR(SEARCH(("police"),(Y25))))</formula>
    </cfRule>
  </conditionalFormatting>
  <conditionalFormatting sqref="Y25 AA25 Z25 AB25">
    <cfRule type="containsText" dxfId="1" priority="85" operator="containsText" text="representative">
      <formula>NOT(ISERROR(SEARCH(("representative"),(Y25))))</formula>
    </cfRule>
  </conditionalFormatting>
  <conditionalFormatting sqref="Y25 AA25 Z25 AB25">
    <cfRule type="containsText" dxfId="1" priority="86" operator="containsText" text="department">
      <formula>NOT(ISERROR(SEARCH(("department"),(Y25))))</formula>
    </cfRule>
  </conditionalFormatting>
  <conditionalFormatting sqref="Y25 AA25 Z25 AB25">
    <cfRule type="containsText" dxfId="2" priority="87" operator="containsText" text="neighbors">
      <formula>NOT(ISERROR(SEARCH(("neighbors"),(Y25))))</formula>
    </cfRule>
  </conditionalFormatting>
  <conditionalFormatting sqref="Y25 AA25 Z25 AB25">
    <cfRule type="containsText" dxfId="2" priority="88" operator="containsText" text="religious leaders">
      <formula>NOT(ISERROR(SEARCH(("religious leaders"),(Y25))))</formula>
    </cfRule>
  </conditionalFormatting>
  <conditionalFormatting sqref="Y25 AA25 Z25 AB25">
    <cfRule type="containsText" dxfId="2" priority="89" operator="containsText" text="ADL">
      <formula>NOT(ISERROR(SEARCH(("ADL"),(Y25))))</formula>
    </cfRule>
  </conditionalFormatting>
  <conditionalFormatting sqref="Y25 AA25 Z25 AB25">
    <cfRule type="containsText" dxfId="2" priority="90" operator="containsText" text="student group">
      <formula>NOT(ISERROR(SEARCH(("student group"),(Y25))))</formula>
    </cfRule>
  </conditionalFormatting>
  <conditionalFormatting sqref="Y25 AA25 Z25 AB25">
    <cfRule type="containsText" dxfId="3" priority="91" operator="containsText" text="owner">
      <formula>NOT(ISERROR(SEARCH(("owner"),(Y25))))</formula>
    </cfRule>
  </conditionalFormatting>
  <conditionalFormatting sqref="Y25 AA25 Z25 AB25">
    <cfRule type="containsText" dxfId="2" priority="92" operator="containsText" text="community members">
      <formula>NOT(ISERROR(SEARCH(("community members"),(Y25))))</formula>
    </cfRule>
  </conditionalFormatting>
  <conditionalFormatting sqref="Z25:AA25 AB25">
    <cfRule type="containsText" dxfId="4" priority="93" operator="containsText" text="suspension">
      <formula>NOT(ISERROR(SEARCH(("suspension"),(Z25))))</formula>
    </cfRule>
  </conditionalFormatting>
  <conditionalFormatting sqref="Z25:AA25 AB25">
    <cfRule type="containsText" dxfId="5" priority="94" operator="containsText" text="clean up">
      <formula>NOT(ISERROR(SEARCH(("clean up"),(Z25))))</formula>
    </cfRule>
  </conditionalFormatting>
  <conditionalFormatting sqref="Z25:AA25 AB25">
    <cfRule type="containsText" dxfId="6" priority="95" operator="containsText" text="policy">
      <formula>NOT(ISERROR(SEARCH(("policy"),(Z25))))</formula>
    </cfRule>
  </conditionalFormatting>
  <conditionalFormatting sqref="Z25:AA25 AB25">
    <cfRule type="containsText" dxfId="7" priority="96" operator="containsText" text="letters">
      <formula>NOT(ISERROR(SEARCH(("letters"),(Z25))))</formula>
    </cfRule>
  </conditionalFormatting>
  <conditionalFormatting sqref="Z25">
    <cfRule type="containsText" dxfId="8" priority="97" operator="containsText" text="victim">
      <formula>NOT(ISERROR(SEARCH(("victim"),(Z25))))</formula>
    </cfRule>
  </conditionalFormatting>
  <conditionalFormatting sqref="AB25">
    <cfRule type="containsText" dxfId="8" priority="98" operator="containsText" text="victim">
      <formula>NOT(ISERROR(SEARCH(("victim"),(AB25))))</formula>
    </cfRule>
  </conditionalFormatting>
  <conditionalFormatting sqref="AB25">
    <cfRule type="containsText" dxfId="9" priority="99" operator="containsText" text="other">
      <formula>NOT(ISERROR(SEARCH(("other"),(AB25))))</formula>
    </cfRule>
  </conditionalFormatting>
  <conditionalFormatting sqref="Z25">
    <cfRule type="containsText" dxfId="9" priority="100" operator="containsText" text="other">
      <formula>NOT(ISERROR(SEARCH(("other"),(Z25))))</formula>
    </cfRule>
  </conditionalFormatting>
  <conditionalFormatting sqref="Z24:AA24 AB24">
    <cfRule type="containsText" dxfId="0" priority="101" operator="containsText" text="gathering">
      <formula>NOT(ISERROR(SEARCH(("gathering"),(Z24))))</formula>
    </cfRule>
  </conditionalFormatting>
  <conditionalFormatting sqref="Y24 AA24 Z24 AB24">
    <cfRule type="containsText" dxfId="1" priority="102" operator="containsText" text="school administration">
      <formula>NOT(ISERROR(SEARCH(("school administration"),(Y24))))</formula>
    </cfRule>
  </conditionalFormatting>
  <conditionalFormatting sqref="Y24 AA24 Z24 AB24">
    <cfRule type="containsText" dxfId="1" priority="103" operator="containsText" text="mayor">
      <formula>NOT(ISERROR(SEARCH(("mayor"),(Y24))))</formula>
    </cfRule>
  </conditionalFormatting>
  <conditionalFormatting sqref="Y24 AA24 Z24 AB24">
    <cfRule type="containsText" dxfId="1" priority="104" operator="containsText" text="police">
      <formula>NOT(ISERROR(SEARCH(("police"),(Y24))))</formula>
    </cfRule>
  </conditionalFormatting>
  <conditionalFormatting sqref="Y24 AA24 Z24 AB24">
    <cfRule type="containsText" dxfId="1" priority="105" operator="containsText" text="representative">
      <formula>NOT(ISERROR(SEARCH(("representative"),(Y24))))</formula>
    </cfRule>
  </conditionalFormatting>
  <conditionalFormatting sqref="Y24 AA24 Z24 AB24">
    <cfRule type="containsText" dxfId="1" priority="106" operator="containsText" text="department">
      <formula>NOT(ISERROR(SEARCH(("department"),(Y24))))</formula>
    </cfRule>
  </conditionalFormatting>
  <conditionalFormatting sqref="Y24 AA24 Z24 AB24">
    <cfRule type="containsText" dxfId="2" priority="107" operator="containsText" text="neighbors">
      <formula>NOT(ISERROR(SEARCH(("neighbors"),(Y24))))</formula>
    </cfRule>
  </conditionalFormatting>
  <conditionalFormatting sqref="Y24 AA24 Z24 AB24">
    <cfRule type="containsText" dxfId="2" priority="108" operator="containsText" text="religious leaders">
      <formula>NOT(ISERROR(SEARCH(("religious leaders"),(Y24))))</formula>
    </cfRule>
  </conditionalFormatting>
  <conditionalFormatting sqref="Y24 AA24 Z24 AB24">
    <cfRule type="containsText" dxfId="2" priority="109" operator="containsText" text="ADL">
      <formula>NOT(ISERROR(SEARCH(("ADL"),(Y24))))</formula>
    </cfRule>
  </conditionalFormatting>
  <conditionalFormatting sqref="Y24 AA24 Z24 AB24">
    <cfRule type="containsText" dxfId="2" priority="110" operator="containsText" text="student group">
      <formula>NOT(ISERROR(SEARCH(("student group"),(Y24))))</formula>
    </cfRule>
  </conditionalFormatting>
  <conditionalFormatting sqref="Y24 AA24 Z24 AB24">
    <cfRule type="containsText" dxfId="3" priority="111" operator="containsText" text="owner">
      <formula>NOT(ISERROR(SEARCH(("owner"),(Y24))))</formula>
    </cfRule>
  </conditionalFormatting>
  <conditionalFormatting sqref="Y24 AA24 Z24 AB24">
    <cfRule type="containsText" dxfId="2" priority="112" operator="containsText" text="community members">
      <formula>NOT(ISERROR(SEARCH(("community members"),(Y24))))</formula>
    </cfRule>
  </conditionalFormatting>
  <conditionalFormatting sqref="Z24:AA24 AB24">
    <cfRule type="containsText" dxfId="4" priority="113" operator="containsText" text="suspension">
      <formula>NOT(ISERROR(SEARCH(("suspension"),(Z24))))</formula>
    </cfRule>
  </conditionalFormatting>
  <conditionalFormatting sqref="Z24:AA24 AB24">
    <cfRule type="containsText" dxfId="5" priority="114" operator="containsText" text="clean up">
      <formula>NOT(ISERROR(SEARCH(("clean up"),(Z24))))</formula>
    </cfRule>
  </conditionalFormatting>
  <conditionalFormatting sqref="Z24:AA24 AB24">
    <cfRule type="containsText" dxfId="6" priority="115" operator="containsText" text="policy">
      <formula>NOT(ISERROR(SEARCH(("policy"),(Z24))))</formula>
    </cfRule>
  </conditionalFormatting>
  <conditionalFormatting sqref="Z24:AA24 AB24">
    <cfRule type="containsText" dxfId="7" priority="116" operator="containsText" text="letters">
      <formula>NOT(ISERROR(SEARCH(("letters"),(Z24))))</formula>
    </cfRule>
  </conditionalFormatting>
  <conditionalFormatting sqref="Z24">
    <cfRule type="containsText" dxfId="8" priority="117" operator="containsText" text="victim">
      <formula>NOT(ISERROR(SEARCH(("victim"),(Z24))))</formula>
    </cfRule>
  </conditionalFormatting>
  <conditionalFormatting sqref="AB24">
    <cfRule type="containsText" dxfId="8" priority="118" operator="containsText" text="victim">
      <formula>NOT(ISERROR(SEARCH(("victim"),(AB24))))</formula>
    </cfRule>
  </conditionalFormatting>
  <conditionalFormatting sqref="AB24">
    <cfRule type="containsText" dxfId="9" priority="119" operator="containsText" text="other">
      <formula>NOT(ISERROR(SEARCH(("other"),(AB24))))</formula>
    </cfRule>
  </conditionalFormatting>
  <conditionalFormatting sqref="Z24">
    <cfRule type="containsText" dxfId="9" priority="120" operator="containsText" text="other">
      <formula>NOT(ISERROR(SEARCH(("other"),(Z24))))</formula>
    </cfRule>
  </conditionalFormatting>
  <conditionalFormatting sqref="Z23:AA23 AB23">
    <cfRule type="containsText" dxfId="0" priority="121" operator="containsText" text="gathering">
      <formula>NOT(ISERROR(SEARCH(("gathering"),(Z23))))</formula>
    </cfRule>
  </conditionalFormatting>
  <conditionalFormatting sqref="Y23 AA23 Z23 AB23">
    <cfRule type="containsText" dxfId="1" priority="122" operator="containsText" text="school administration">
      <formula>NOT(ISERROR(SEARCH(("school administration"),(Y23))))</formula>
    </cfRule>
  </conditionalFormatting>
  <conditionalFormatting sqref="Y23 AA23 Z23 AB23">
    <cfRule type="containsText" dxfId="1" priority="123" operator="containsText" text="mayor">
      <formula>NOT(ISERROR(SEARCH(("mayor"),(Y23))))</formula>
    </cfRule>
  </conditionalFormatting>
  <conditionalFormatting sqref="Y23 AA23 Z23 AB23">
    <cfRule type="containsText" dxfId="1" priority="124" operator="containsText" text="police">
      <formula>NOT(ISERROR(SEARCH(("police"),(Y23))))</formula>
    </cfRule>
  </conditionalFormatting>
  <conditionalFormatting sqref="Y23 AA23 Z23 AB23">
    <cfRule type="containsText" dxfId="1" priority="125" operator="containsText" text="representative">
      <formula>NOT(ISERROR(SEARCH(("representative"),(Y23))))</formula>
    </cfRule>
  </conditionalFormatting>
  <conditionalFormatting sqref="Y23 AA23 Z23 AB23">
    <cfRule type="containsText" dxfId="1" priority="126" operator="containsText" text="department">
      <formula>NOT(ISERROR(SEARCH(("department"),(Y23))))</formula>
    </cfRule>
  </conditionalFormatting>
  <conditionalFormatting sqref="Y23 AA23 Z23 AB23">
    <cfRule type="containsText" dxfId="2" priority="127" operator="containsText" text="neighbors">
      <formula>NOT(ISERROR(SEARCH(("neighbors"),(Y23))))</formula>
    </cfRule>
  </conditionalFormatting>
  <conditionalFormatting sqref="Y23 AA23 Z23 AB23">
    <cfRule type="containsText" dxfId="2" priority="128" operator="containsText" text="religious leaders">
      <formula>NOT(ISERROR(SEARCH(("religious leaders"),(Y23))))</formula>
    </cfRule>
  </conditionalFormatting>
  <conditionalFormatting sqref="Y23 AA23 Z23 AB23">
    <cfRule type="containsText" dxfId="2" priority="129" operator="containsText" text="ADL">
      <formula>NOT(ISERROR(SEARCH(("ADL"),(Y23))))</formula>
    </cfRule>
  </conditionalFormatting>
  <conditionalFormatting sqref="Y23 AA23 Z23 AB23">
    <cfRule type="containsText" dxfId="2" priority="130" operator="containsText" text="student group">
      <formula>NOT(ISERROR(SEARCH(("student group"),(Y23))))</formula>
    </cfRule>
  </conditionalFormatting>
  <conditionalFormatting sqref="Y23 AA23 Z23 AB23">
    <cfRule type="containsText" dxfId="3" priority="131" operator="containsText" text="owner">
      <formula>NOT(ISERROR(SEARCH(("owner"),(Y23))))</formula>
    </cfRule>
  </conditionalFormatting>
  <conditionalFormatting sqref="Y23 AA23 Z23 AB23">
    <cfRule type="containsText" dxfId="2" priority="132" operator="containsText" text="community members">
      <formula>NOT(ISERROR(SEARCH(("community members"),(Y23))))</formula>
    </cfRule>
  </conditionalFormatting>
  <conditionalFormatting sqref="Z23:AA23 AB23">
    <cfRule type="containsText" dxfId="4" priority="133" operator="containsText" text="suspension">
      <formula>NOT(ISERROR(SEARCH(("suspension"),(Z23))))</formula>
    </cfRule>
  </conditionalFormatting>
  <conditionalFormatting sqref="Z23:AA23 AB23">
    <cfRule type="containsText" dxfId="5" priority="134" operator="containsText" text="clean up">
      <formula>NOT(ISERROR(SEARCH(("clean up"),(Z23))))</formula>
    </cfRule>
  </conditionalFormatting>
  <conditionalFormatting sqref="Z23:AA23 AB23">
    <cfRule type="containsText" dxfId="6" priority="135" operator="containsText" text="policy">
      <formula>NOT(ISERROR(SEARCH(("policy"),(Z23))))</formula>
    </cfRule>
  </conditionalFormatting>
  <conditionalFormatting sqref="Z23:AA23 AB23">
    <cfRule type="containsText" dxfId="7" priority="136" operator="containsText" text="letters">
      <formula>NOT(ISERROR(SEARCH(("letters"),(Z23))))</formula>
    </cfRule>
  </conditionalFormatting>
  <conditionalFormatting sqref="Z23">
    <cfRule type="containsText" dxfId="8" priority="137" operator="containsText" text="victim">
      <formula>NOT(ISERROR(SEARCH(("victim"),(Z23))))</formula>
    </cfRule>
  </conditionalFormatting>
  <conditionalFormatting sqref="AB23">
    <cfRule type="containsText" dxfId="8" priority="138" operator="containsText" text="victim">
      <formula>NOT(ISERROR(SEARCH(("victim"),(AB23))))</formula>
    </cfRule>
  </conditionalFormatting>
  <conditionalFormatting sqref="AB23">
    <cfRule type="containsText" dxfId="9" priority="139" operator="containsText" text="other">
      <formula>NOT(ISERROR(SEARCH(("other"),(AB23))))</formula>
    </cfRule>
  </conditionalFormatting>
  <conditionalFormatting sqref="Z23">
    <cfRule type="containsText" dxfId="9" priority="140" operator="containsText" text="other">
      <formula>NOT(ISERROR(SEARCH(("other"),(Z23))))</formula>
    </cfRule>
  </conditionalFormatting>
  <conditionalFormatting sqref="Z22:AA22 AB22">
    <cfRule type="containsText" dxfId="0" priority="141" operator="containsText" text="gathering">
      <formula>NOT(ISERROR(SEARCH(("gathering"),(Z22))))</formula>
    </cfRule>
  </conditionalFormatting>
  <conditionalFormatting sqref="Y22 AA22 Z22 AB22">
    <cfRule type="containsText" dxfId="1" priority="142" operator="containsText" text="school administration">
      <formula>NOT(ISERROR(SEARCH(("school administration"),(Y22))))</formula>
    </cfRule>
  </conditionalFormatting>
  <conditionalFormatting sqref="Y22 AA22 Z22 AB22">
    <cfRule type="containsText" dxfId="1" priority="143" operator="containsText" text="mayor">
      <formula>NOT(ISERROR(SEARCH(("mayor"),(Y22))))</formula>
    </cfRule>
  </conditionalFormatting>
  <conditionalFormatting sqref="Y22 AA22 Z22 AB22">
    <cfRule type="containsText" dxfId="1" priority="144" operator="containsText" text="police">
      <formula>NOT(ISERROR(SEARCH(("police"),(Y22))))</formula>
    </cfRule>
  </conditionalFormatting>
  <conditionalFormatting sqref="Y22 AA22 Z22 AB22">
    <cfRule type="containsText" dxfId="1" priority="145" operator="containsText" text="representative">
      <formula>NOT(ISERROR(SEARCH(("representative"),(Y22))))</formula>
    </cfRule>
  </conditionalFormatting>
  <conditionalFormatting sqref="Y22 AA22 Z22 AB22">
    <cfRule type="containsText" dxfId="1" priority="146" operator="containsText" text="department">
      <formula>NOT(ISERROR(SEARCH(("department"),(Y22))))</formula>
    </cfRule>
  </conditionalFormatting>
  <conditionalFormatting sqref="Y22 AA22 Z22 AB22">
    <cfRule type="containsText" dxfId="2" priority="147" operator="containsText" text="neighbors">
      <formula>NOT(ISERROR(SEARCH(("neighbors"),(Y22))))</formula>
    </cfRule>
  </conditionalFormatting>
  <conditionalFormatting sqref="Y22 AA22 Z22 AB22">
    <cfRule type="containsText" dxfId="2" priority="148" operator="containsText" text="religious leaders">
      <formula>NOT(ISERROR(SEARCH(("religious leaders"),(Y22))))</formula>
    </cfRule>
  </conditionalFormatting>
  <conditionalFormatting sqref="Y22 AA22 Z22 AB22">
    <cfRule type="containsText" dxfId="2" priority="149" operator="containsText" text="ADL">
      <formula>NOT(ISERROR(SEARCH(("ADL"),(Y22))))</formula>
    </cfRule>
  </conditionalFormatting>
  <conditionalFormatting sqref="Y22 AA22 Z22 AB22">
    <cfRule type="containsText" dxfId="2" priority="150" operator="containsText" text="student group">
      <formula>NOT(ISERROR(SEARCH(("student group"),(Y22))))</formula>
    </cfRule>
  </conditionalFormatting>
  <conditionalFormatting sqref="Y22 AA22 Z22 AB22">
    <cfRule type="containsText" dxfId="3" priority="151" operator="containsText" text="owner">
      <formula>NOT(ISERROR(SEARCH(("owner"),(Y22))))</formula>
    </cfRule>
  </conditionalFormatting>
  <conditionalFormatting sqref="Y22 AA22 Z22 AB22">
    <cfRule type="containsText" dxfId="2" priority="152" operator="containsText" text="community members">
      <formula>NOT(ISERROR(SEARCH(("community members"),(Y22))))</formula>
    </cfRule>
  </conditionalFormatting>
  <conditionalFormatting sqref="Z22:AA22 AB22">
    <cfRule type="containsText" dxfId="4" priority="153" operator="containsText" text="suspension">
      <formula>NOT(ISERROR(SEARCH(("suspension"),(Z22))))</formula>
    </cfRule>
  </conditionalFormatting>
  <conditionalFormatting sqref="Z22:AA22 AB22">
    <cfRule type="containsText" dxfId="5" priority="154" operator="containsText" text="clean up">
      <formula>NOT(ISERROR(SEARCH(("clean up"),(Z22))))</formula>
    </cfRule>
  </conditionalFormatting>
  <conditionalFormatting sqref="Z22:AA22 AB22">
    <cfRule type="containsText" dxfId="6" priority="155" operator="containsText" text="policy">
      <formula>NOT(ISERROR(SEARCH(("policy"),(Z22))))</formula>
    </cfRule>
  </conditionalFormatting>
  <conditionalFormatting sqref="Z22:AA22 AB22">
    <cfRule type="containsText" dxfId="7" priority="156" operator="containsText" text="letters">
      <formula>NOT(ISERROR(SEARCH(("letters"),(Z22))))</formula>
    </cfRule>
  </conditionalFormatting>
  <conditionalFormatting sqref="Z22">
    <cfRule type="containsText" dxfId="8" priority="157" operator="containsText" text="victim">
      <formula>NOT(ISERROR(SEARCH(("victim"),(Z22))))</formula>
    </cfRule>
  </conditionalFormatting>
  <conditionalFormatting sqref="AB22">
    <cfRule type="containsText" dxfId="8" priority="158" operator="containsText" text="victim">
      <formula>NOT(ISERROR(SEARCH(("victim"),(AB22))))</formula>
    </cfRule>
  </conditionalFormatting>
  <conditionalFormatting sqref="AB22">
    <cfRule type="containsText" dxfId="9" priority="159" operator="containsText" text="other">
      <formula>NOT(ISERROR(SEARCH(("other"),(AB22))))</formula>
    </cfRule>
  </conditionalFormatting>
  <conditionalFormatting sqref="Z22">
    <cfRule type="containsText" dxfId="9" priority="160" operator="containsText" text="other">
      <formula>NOT(ISERROR(SEARCH(("other"),(Z22))))</formula>
    </cfRule>
  </conditionalFormatting>
  <conditionalFormatting sqref="Z21:AA21 AB21">
    <cfRule type="containsText" dxfId="0" priority="161" operator="containsText" text="gathering">
      <formula>NOT(ISERROR(SEARCH(("gathering"),(Z21))))</formula>
    </cfRule>
  </conditionalFormatting>
  <conditionalFormatting sqref="Y21 AA21 Z21 AB21">
    <cfRule type="containsText" dxfId="1" priority="162" operator="containsText" text="school administration">
      <formula>NOT(ISERROR(SEARCH(("school administration"),(Y21))))</formula>
    </cfRule>
  </conditionalFormatting>
  <conditionalFormatting sqref="Y21 AA21 Z21 AB21">
    <cfRule type="containsText" dxfId="1" priority="163" operator="containsText" text="mayor">
      <formula>NOT(ISERROR(SEARCH(("mayor"),(Y21))))</formula>
    </cfRule>
  </conditionalFormatting>
  <conditionalFormatting sqref="Y21 AA21 Z21 AB21">
    <cfRule type="containsText" dxfId="1" priority="164" operator="containsText" text="police">
      <formula>NOT(ISERROR(SEARCH(("police"),(Y21))))</formula>
    </cfRule>
  </conditionalFormatting>
  <conditionalFormatting sqref="Y21 AA21 Z21 AB21">
    <cfRule type="containsText" dxfId="1" priority="165" operator="containsText" text="representative">
      <formula>NOT(ISERROR(SEARCH(("representative"),(Y21))))</formula>
    </cfRule>
  </conditionalFormatting>
  <conditionalFormatting sqref="Y21 AA21 Z21 AB21">
    <cfRule type="containsText" dxfId="1" priority="166" operator="containsText" text="department">
      <formula>NOT(ISERROR(SEARCH(("department"),(Y21))))</formula>
    </cfRule>
  </conditionalFormatting>
  <conditionalFormatting sqref="Y21 AA21 Z21 AB21">
    <cfRule type="containsText" dxfId="2" priority="167" operator="containsText" text="neighbors">
      <formula>NOT(ISERROR(SEARCH(("neighbors"),(Y21))))</formula>
    </cfRule>
  </conditionalFormatting>
  <conditionalFormatting sqref="Y21 AA21 Z21 AB21">
    <cfRule type="containsText" dxfId="2" priority="168" operator="containsText" text="religious leaders">
      <formula>NOT(ISERROR(SEARCH(("religious leaders"),(Y21))))</formula>
    </cfRule>
  </conditionalFormatting>
  <conditionalFormatting sqref="Y21 AA21 Z21 AB21">
    <cfRule type="containsText" dxfId="2" priority="169" operator="containsText" text="ADL">
      <formula>NOT(ISERROR(SEARCH(("ADL"),(Y21))))</formula>
    </cfRule>
  </conditionalFormatting>
  <conditionalFormatting sqref="Y21 AA21 Z21 AB21">
    <cfRule type="containsText" dxfId="2" priority="170" operator="containsText" text="student group">
      <formula>NOT(ISERROR(SEARCH(("student group"),(Y21))))</formula>
    </cfRule>
  </conditionalFormatting>
  <conditionalFormatting sqref="Y21 AA21 Z21 AB21">
    <cfRule type="containsText" dxfId="3" priority="171" operator="containsText" text="owner">
      <formula>NOT(ISERROR(SEARCH(("owner"),(Y21))))</formula>
    </cfRule>
  </conditionalFormatting>
  <conditionalFormatting sqref="Y21 AA21 Z21 AB21">
    <cfRule type="containsText" dxfId="2" priority="172" operator="containsText" text="community members">
      <formula>NOT(ISERROR(SEARCH(("community members"),(Y21))))</formula>
    </cfRule>
  </conditionalFormatting>
  <conditionalFormatting sqref="Z21:AA21 AB21">
    <cfRule type="containsText" dxfId="4" priority="173" operator="containsText" text="suspension">
      <formula>NOT(ISERROR(SEARCH(("suspension"),(Z21))))</formula>
    </cfRule>
  </conditionalFormatting>
  <conditionalFormatting sqref="Z21:AA21 AB21">
    <cfRule type="containsText" dxfId="5" priority="174" operator="containsText" text="clean up">
      <formula>NOT(ISERROR(SEARCH(("clean up"),(Z21))))</formula>
    </cfRule>
  </conditionalFormatting>
  <conditionalFormatting sqref="Z21:AA21 AB21">
    <cfRule type="containsText" dxfId="6" priority="175" operator="containsText" text="policy">
      <formula>NOT(ISERROR(SEARCH(("policy"),(Z21))))</formula>
    </cfRule>
  </conditionalFormatting>
  <conditionalFormatting sqref="Z21:AA21 AB21">
    <cfRule type="containsText" dxfId="7" priority="176" operator="containsText" text="letters">
      <formula>NOT(ISERROR(SEARCH(("letters"),(Z21))))</formula>
    </cfRule>
  </conditionalFormatting>
  <conditionalFormatting sqref="Z21">
    <cfRule type="containsText" dxfId="8" priority="177" operator="containsText" text="victim">
      <formula>NOT(ISERROR(SEARCH(("victim"),(Z21))))</formula>
    </cfRule>
  </conditionalFormatting>
  <conditionalFormatting sqref="AB21">
    <cfRule type="containsText" dxfId="8" priority="178" operator="containsText" text="victim">
      <formula>NOT(ISERROR(SEARCH(("victim"),(AB21))))</formula>
    </cfRule>
  </conditionalFormatting>
  <conditionalFormatting sqref="AB21">
    <cfRule type="containsText" dxfId="9" priority="179" operator="containsText" text="other">
      <formula>NOT(ISERROR(SEARCH(("other"),(AB21))))</formula>
    </cfRule>
  </conditionalFormatting>
  <conditionalFormatting sqref="Z21">
    <cfRule type="containsText" dxfId="9" priority="180" operator="containsText" text="other">
      <formula>NOT(ISERROR(SEARCH(("other"),(Z21))))</formula>
    </cfRule>
  </conditionalFormatting>
  <conditionalFormatting sqref="Z20:AA20 AB20">
    <cfRule type="containsText" dxfId="0" priority="181" operator="containsText" text="gathering">
      <formula>NOT(ISERROR(SEARCH(("gathering"),(Z20))))</formula>
    </cfRule>
  </conditionalFormatting>
  <conditionalFormatting sqref="Y20 AA20 Z20 AB20">
    <cfRule type="containsText" dxfId="1" priority="182" operator="containsText" text="school administration">
      <formula>NOT(ISERROR(SEARCH(("school administration"),(Y20))))</formula>
    </cfRule>
  </conditionalFormatting>
  <conditionalFormatting sqref="Y20 AA20 Z20 AB20">
    <cfRule type="containsText" dxfId="1" priority="183" operator="containsText" text="mayor">
      <formula>NOT(ISERROR(SEARCH(("mayor"),(Y20))))</formula>
    </cfRule>
  </conditionalFormatting>
  <conditionalFormatting sqref="Y20 AA20 Z20 AB20">
    <cfRule type="containsText" dxfId="1" priority="184" operator="containsText" text="police">
      <formula>NOT(ISERROR(SEARCH(("police"),(Y20))))</formula>
    </cfRule>
  </conditionalFormatting>
  <conditionalFormatting sqref="Y20 AA20 Z20 AB20">
    <cfRule type="containsText" dxfId="1" priority="185" operator="containsText" text="representative">
      <formula>NOT(ISERROR(SEARCH(("representative"),(Y20))))</formula>
    </cfRule>
  </conditionalFormatting>
  <conditionalFormatting sqref="Y20 AA20 Z20 AB20">
    <cfRule type="containsText" dxfId="1" priority="186" operator="containsText" text="department">
      <formula>NOT(ISERROR(SEARCH(("department"),(Y20))))</formula>
    </cfRule>
  </conditionalFormatting>
  <conditionalFormatting sqref="Y20 AA20 Z20 AB20">
    <cfRule type="containsText" dxfId="2" priority="187" operator="containsText" text="neighbors">
      <formula>NOT(ISERROR(SEARCH(("neighbors"),(Y20))))</formula>
    </cfRule>
  </conditionalFormatting>
  <conditionalFormatting sqref="Y20 AA20 Z20 AB20">
    <cfRule type="containsText" dxfId="2" priority="188" operator="containsText" text="religious leaders">
      <formula>NOT(ISERROR(SEARCH(("religious leaders"),(Y20))))</formula>
    </cfRule>
  </conditionalFormatting>
  <conditionalFormatting sqref="Y20 AA20 Z20 AB20">
    <cfRule type="containsText" dxfId="2" priority="189" operator="containsText" text="ADL">
      <formula>NOT(ISERROR(SEARCH(("ADL"),(Y20))))</formula>
    </cfRule>
  </conditionalFormatting>
  <conditionalFormatting sqref="Y20 AA20 Z20 AB20">
    <cfRule type="containsText" dxfId="2" priority="190" operator="containsText" text="student group">
      <formula>NOT(ISERROR(SEARCH(("student group"),(Y20))))</formula>
    </cfRule>
  </conditionalFormatting>
  <conditionalFormatting sqref="Y20 AA20 Z20 AB20">
    <cfRule type="containsText" dxfId="3" priority="191" operator="containsText" text="owner">
      <formula>NOT(ISERROR(SEARCH(("owner"),(Y20))))</formula>
    </cfRule>
  </conditionalFormatting>
  <conditionalFormatting sqref="Y20 AA20 Z20 AB20">
    <cfRule type="containsText" dxfId="2" priority="192" operator="containsText" text="community members">
      <formula>NOT(ISERROR(SEARCH(("community members"),(Y20))))</formula>
    </cfRule>
  </conditionalFormatting>
  <conditionalFormatting sqref="Z20:AA20 AB20">
    <cfRule type="containsText" dxfId="4" priority="193" operator="containsText" text="suspension">
      <formula>NOT(ISERROR(SEARCH(("suspension"),(Z20))))</formula>
    </cfRule>
  </conditionalFormatting>
  <conditionalFormatting sqref="Z20:AA20 AB20">
    <cfRule type="containsText" dxfId="5" priority="194" operator="containsText" text="clean up">
      <formula>NOT(ISERROR(SEARCH(("clean up"),(Z20))))</formula>
    </cfRule>
  </conditionalFormatting>
  <conditionalFormatting sqref="Z20:AA20 AB20">
    <cfRule type="containsText" dxfId="6" priority="195" operator="containsText" text="policy">
      <formula>NOT(ISERROR(SEARCH(("policy"),(Z20))))</formula>
    </cfRule>
  </conditionalFormatting>
  <conditionalFormatting sqref="Z20:AA20 AB20">
    <cfRule type="containsText" dxfId="7" priority="196" operator="containsText" text="letters">
      <formula>NOT(ISERROR(SEARCH(("letters"),(Z20))))</formula>
    </cfRule>
  </conditionalFormatting>
  <conditionalFormatting sqref="Z20">
    <cfRule type="containsText" dxfId="8" priority="197" operator="containsText" text="victim">
      <formula>NOT(ISERROR(SEARCH(("victim"),(Z20))))</formula>
    </cfRule>
  </conditionalFormatting>
  <conditionalFormatting sqref="AB20">
    <cfRule type="containsText" dxfId="8" priority="198" operator="containsText" text="victim">
      <formula>NOT(ISERROR(SEARCH(("victim"),(AB20))))</formula>
    </cfRule>
  </conditionalFormatting>
  <conditionalFormatting sqref="AB20">
    <cfRule type="containsText" dxfId="9" priority="199" operator="containsText" text="other">
      <formula>NOT(ISERROR(SEARCH(("other"),(AB20))))</formula>
    </cfRule>
  </conditionalFormatting>
  <conditionalFormatting sqref="Z20">
    <cfRule type="containsText" dxfId="9" priority="200" operator="containsText" text="other">
      <formula>NOT(ISERROR(SEARCH(("other"),(Z20))))</formula>
    </cfRule>
  </conditionalFormatting>
  <conditionalFormatting sqref="Z19:AA19 AB19">
    <cfRule type="containsText" dxfId="0" priority="201" operator="containsText" text="gathering">
      <formula>NOT(ISERROR(SEARCH(("gathering"),(Z19))))</formula>
    </cfRule>
  </conditionalFormatting>
  <conditionalFormatting sqref="Y19 AA19 Z19 AB19">
    <cfRule type="containsText" dxfId="1" priority="202" operator="containsText" text="school administration">
      <formula>NOT(ISERROR(SEARCH(("school administration"),(Y19))))</formula>
    </cfRule>
  </conditionalFormatting>
  <conditionalFormatting sqref="Y19 AA19 Z19 AB19">
    <cfRule type="containsText" dxfId="1" priority="203" operator="containsText" text="mayor">
      <formula>NOT(ISERROR(SEARCH(("mayor"),(Y19))))</formula>
    </cfRule>
  </conditionalFormatting>
  <conditionalFormatting sqref="Y19 AA19 Z19 AB19">
    <cfRule type="containsText" dxfId="1" priority="204" operator="containsText" text="police">
      <formula>NOT(ISERROR(SEARCH(("police"),(Y19))))</formula>
    </cfRule>
  </conditionalFormatting>
  <conditionalFormatting sqref="Y19 AA19 Z19 AB19">
    <cfRule type="containsText" dxfId="1" priority="205" operator="containsText" text="representative">
      <formula>NOT(ISERROR(SEARCH(("representative"),(Y19))))</formula>
    </cfRule>
  </conditionalFormatting>
  <conditionalFormatting sqref="Y19 AA19 Z19 AB19">
    <cfRule type="containsText" dxfId="1" priority="206" operator="containsText" text="department">
      <formula>NOT(ISERROR(SEARCH(("department"),(Y19))))</formula>
    </cfRule>
  </conditionalFormatting>
  <conditionalFormatting sqref="Y19 AA19 Z19 AB19">
    <cfRule type="containsText" dxfId="2" priority="207" operator="containsText" text="neighbors">
      <formula>NOT(ISERROR(SEARCH(("neighbors"),(Y19))))</formula>
    </cfRule>
  </conditionalFormatting>
  <conditionalFormatting sqref="Y19 AA19 Z19 AB19">
    <cfRule type="containsText" dxfId="2" priority="208" operator="containsText" text="religious leaders">
      <formula>NOT(ISERROR(SEARCH(("religious leaders"),(Y19))))</formula>
    </cfRule>
  </conditionalFormatting>
  <conditionalFormatting sqref="Y19 AA19 Z19 AB19">
    <cfRule type="containsText" dxfId="2" priority="209" operator="containsText" text="ADL">
      <formula>NOT(ISERROR(SEARCH(("ADL"),(Y19))))</formula>
    </cfRule>
  </conditionalFormatting>
  <conditionalFormatting sqref="Y19 AA19 Z19 AB19">
    <cfRule type="containsText" dxfId="2" priority="210" operator="containsText" text="student group">
      <formula>NOT(ISERROR(SEARCH(("student group"),(Y19))))</formula>
    </cfRule>
  </conditionalFormatting>
  <conditionalFormatting sqref="Y19 AA19 Z19 AB19">
    <cfRule type="containsText" dxfId="3" priority="211" operator="containsText" text="owner">
      <formula>NOT(ISERROR(SEARCH(("owner"),(Y19))))</formula>
    </cfRule>
  </conditionalFormatting>
  <conditionalFormatting sqref="Y19 AA19 Z19 AB19">
    <cfRule type="containsText" dxfId="2" priority="212" operator="containsText" text="community members">
      <formula>NOT(ISERROR(SEARCH(("community members"),(Y19))))</formula>
    </cfRule>
  </conditionalFormatting>
  <conditionalFormatting sqref="Z19:AA19 AB19">
    <cfRule type="containsText" dxfId="4" priority="213" operator="containsText" text="suspension">
      <formula>NOT(ISERROR(SEARCH(("suspension"),(Z19))))</formula>
    </cfRule>
  </conditionalFormatting>
  <conditionalFormatting sqref="Z19:AA19 AB19">
    <cfRule type="containsText" dxfId="5" priority="214" operator="containsText" text="clean up">
      <formula>NOT(ISERROR(SEARCH(("clean up"),(Z19))))</formula>
    </cfRule>
  </conditionalFormatting>
  <conditionalFormatting sqref="Z19:AA19 AB19">
    <cfRule type="containsText" dxfId="6" priority="215" operator="containsText" text="policy">
      <formula>NOT(ISERROR(SEARCH(("policy"),(Z19))))</formula>
    </cfRule>
  </conditionalFormatting>
  <conditionalFormatting sqref="Z19:AA19 AB19">
    <cfRule type="containsText" dxfId="7" priority="216" operator="containsText" text="letters">
      <formula>NOT(ISERROR(SEARCH(("letters"),(Z19))))</formula>
    </cfRule>
  </conditionalFormatting>
  <conditionalFormatting sqref="Z19">
    <cfRule type="containsText" dxfId="8" priority="217" operator="containsText" text="victim">
      <formula>NOT(ISERROR(SEARCH(("victim"),(Z19))))</formula>
    </cfRule>
  </conditionalFormatting>
  <conditionalFormatting sqref="AB19">
    <cfRule type="containsText" dxfId="8" priority="218" operator="containsText" text="victim">
      <formula>NOT(ISERROR(SEARCH(("victim"),(AB19))))</formula>
    </cfRule>
  </conditionalFormatting>
  <conditionalFormatting sqref="AB19">
    <cfRule type="containsText" dxfId="9" priority="219" operator="containsText" text="other">
      <formula>NOT(ISERROR(SEARCH(("other"),(AB19))))</formula>
    </cfRule>
  </conditionalFormatting>
  <conditionalFormatting sqref="Z19">
    <cfRule type="containsText" dxfId="9" priority="220" operator="containsText" text="other">
      <formula>NOT(ISERROR(SEARCH(("other"),(Z19))))</formula>
    </cfRule>
  </conditionalFormatting>
  <conditionalFormatting sqref="Z18:AA18 AB18">
    <cfRule type="containsText" dxfId="0" priority="221" operator="containsText" text="gathering">
      <formula>NOT(ISERROR(SEARCH(("gathering"),(Z18))))</formula>
    </cfRule>
  </conditionalFormatting>
  <conditionalFormatting sqref="Y18 AA18 Z18 AB18">
    <cfRule type="containsText" dxfId="1" priority="222" operator="containsText" text="school administration">
      <formula>NOT(ISERROR(SEARCH(("school administration"),(Y18))))</formula>
    </cfRule>
  </conditionalFormatting>
  <conditionalFormatting sqref="Y18 AA18 Z18 AB18">
    <cfRule type="containsText" dxfId="1" priority="223" operator="containsText" text="mayor">
      <formula>NOT(ISERROR(SEARCH(("mayor"),(Y18))))</formula>
    </cfRule>
  </conditionalFormatting>
  <conditionalFormatting sqref="Y18 AA18 Z18 AB18">
    <cfRule type="containsText" dxfId="1" priority="224" operator="containsText" text="police">
      <formula>NOT(ISERROR(SEARCH(("police"),(Y18))))</formula>
    </cfRule>
  </conditionalFormatting>
  <conditionalFormatting sqref="Y18 AA18 Z18 AB18">
    <cfRule type="containsText" dxfId="1" priority="225" operator="containsText" text="representative">
      <formula>NOT(ISERROR(SEARCH(("representative"),(Y18))))</formula>
    </cfRule>
  </conditionalFormatting>
  <conditionalFormatting sqref="Y18 AA18 Z18 AB18">
    <cfRule type="containsText" dxfId="1" priority="226" operator="containsText" text="department">
      <formula>NOT(ISERROR(SEARCH(("department"),(Y18))))</formula>
    </cfRule>
  </conditionalFormatting>
  <conditionalFormatting sqref="Y18 AA18 Z18 AB18">
    <cfRule type="containsText" dxfId="2" priority="227" operator="containsText" text="neighbors">
      <formula>NOT(ISERROR(SEARCH(("neighbors"),(Y18))))</formula>
    </cfRule>
  </conditionalFormatting>
  <conditionalFormatting sqref="Y18 AA18 Z18 AB18">
    <cfRule type="containsText" dxfId="2" priority="228" operator="containsText" text="religious leaders">
      <formula>NOT(ISERROR(SEARCH(("religious leaders"),(Y18))))</formula>
    </cfRule>
  </conditionalFormatting>
  <conditionalFormatting sqref="Y18 AA18 Z18 AB18">
    <cfRule type="containsText" dxfId="2" priority="229" operator="containsText" text="ADL">
      <formula>NOT(ISERROR(SEARCH(("ADL"),(Y18))))</formula>
    </cfRule>
  </conditionalFormatting>
  <conditionalFormatting sqref="Y18 AA18 Z18 AB18">
    <cfRule type="containsText" dxfId="2" priority="230" operator="containsText" text="student group">
      <formula>NOT(ISERROR(SEARCH(("student group"),(Y18))))</formula>
    </cfRule>
  </conditionalFormatting>
  <conditionalFormatting sqref="Y18 AA18 Z18 AB18">
    <cfRule type="containsText" dxfId="3" priority="231" operator="containsText" text="owner">
      <formula>NOT(ISERROR(SEARCH(("owner"),(Y18))))</formula>
    </cfRule>
  </conditionalFormatting>
  <conditionalFormatting sqref="Y18 AA18 Z18 AB18">
    <cfRule type="containsText" dxfId="2" priority="232" operator="containsText" text="community members">
      <formula>NOT(ISERROR(SEARCH(("community members"),(Y18))))</formula>
    </cfRule>
  </conditionalFormatting>
  <conditionalFormatting sqref="Z18:AA18 AB18">
    <cfRule type="containsText" dxfId="4" priority="233" operator="containsText" text="suspension">
      <formula>NOT(ISERROR(SEARCH(("suspension"),(Z18))))</formula>
    </cfRule>
  </conditionalFormatting>
  <conditionalFormatting sqref="Z18:AA18 AB18">
    <cfRule type="containsText" dxfId="5" priority="234" operator="containsText" text="clean up">
      <formula>NOT(ISERROR(SEARCH(("clean up"),(Z18))))</formula>
    </cfRule>
  </conditionalFormatting>
  <conditionalFormatting sqref="Z18:AA18 AB18">
    <cfRule type="containsText" dxfId="6" priority="235" operator="containsText" text="policy">
      <formula>NOT(ISERROR(SEARCH(("policy"),(Z18))))</formula>
    </cfRule>
  </conditionalFormatting>
  <conditionalFormatting sqref="Z18:AA18 AB18">
    <cfRule type="containsText" dxfId="7" priority="236" operator="containsText" text="letters">
      <formula>NOT(ISERROR(SEARCH(("letters"),(Z18))))</formula>
    </cfRule>
  </conditionalFormatting>
  <conditionalFormatting sqref="Z18">
    <cfRule type="containsText" dxfId="8" priority="237" operator="containsText" text="victim">
      <formula>NOT(ISERROR(SEARCH(("victim"),(Z18))))</formula>
    </cfRule>
  </conditionalFormatting>
  <conditionalFormatting sqref="AB18">
    <cfRule type="containsText" dxfId="8" priority="238" operator="containsText" text="victim">
      <formula>NOT(ISERROR(SEARCH(("victim"),(AB18))))</formula>
    </cfRule>
  </conditionalFormatting>
  <conditionalFormatting sqref="AB18">
    <cfRule type="containsText" dxfId="9" priority="239" operator="containsText" text="other">
      <formula>NOT(ISERROR(SEARCH(("other"),(AB18))))</formula>
    </cfRule>
  </conditionalFormatting>
  <conditionalFormatting sqref="Z18">
    <cfRule type="containsText" dxfId="9" priority="240" operator="containsText" text="other">
      <formula>NOT(ISERROR(SEARCH(("other"),(Z18))))</formula>
    </cfRule>
  </conditionalFormatting>
  <conditionalFormatting sqref="Z17:AA17 AB17">
    <cfRule type="containsText" dxfId="0" priority="241" operator="containsText" text="gathering">
      <formula>NOT(ISERROR(SEARCH(("gathering"),(Z17))))</formula>
    </cfRule>
  </conditionalFormatting>
  <conditionalFormatting sqref="Y17 AA17 Z17 AB17">
    <cfRule type="containsText" dxfId="1" priority="242" operator="containsText" text="school administration">
      <formula>NOT(ISERROR(SEARCH(("school administration"),(Y17))))</formula>
    </cfRule>
  </conditionalFormatting>
  <conditionalFormatting sqref="Y17 AA17 Z17 AB17">
    <cfRule type="containsText" dxfId="1" priority="243" operator="containsText" text="mayor">
      <formula>NOT(ISERROR(SEARCH(("mayor"),(Y17))))</formula>
    </cfRule>
  </conditionalFormatting>
  <conditionalFormatting sqref="Y17 AA17 Z17 AB17">
    <cfRule type="containsText" dxfId="1" priority="244" operator="containsText" text="police">
      <formula>NOT(ISERROR(SEARCH(("police"),(Y17))))</formula>
    </cfRule>
  </conditionalFormatting>
  <conditionalFormatting sqref="Y17 AA17 Z17 AB17">
    <cfRule type="containsText" dxfId="1" priority="245" operator="containsText" text="representative">
      <formula>NOT(ISERROR(SEARCH(("representative"),(Y17))))</formula>
    </cfRule>
  </conditionalFormatting>
  <conditionalFormatting sqref="Y17 AA17 Z17 AB17">
    <cfRule type="containsText" dxfId="1" priority="246" operator="containsText" text="department">
      <formula>NOT(ISERROR(SEARCH(("department"),(Y17))))</formula>
    </cfRule>
  </conditionalFormatting>
  <conditionalFormatting sqref="Y17 AA17 Z17 AB17">
    <cfRule type="containsText" dxfId="2" priority="247" operator="containsText" text="neighbors">
      <formula>NOT(ISERROR(SEARCH(("neighbors"),(Y17))))</formula>
    </cfRule>
  </conditionalFormatting>
  <conditionalFormatting sqref="Y17 AA17 Z17 AB17">
    <cfRule type="containsText" dxfId="2" priority="248" operator="containsText" text="religious leaders">
      <formula>NOT(ISERROR(SEARCH(("religious leaders"),(Y17))))</formula>
    </cfRule>
  </conditionalFormatting>
  <conditionalFormatting sqref="Y17 AA17 Z17 AB17">
    <cfRule type="containsText" dxfId="2" priority="249" operator="containsText" text="ADL">
      <formula>NOT(ISERROR(SEARCH(("ADL"),(Y17))))</formula>
    </cfRule>
  </conditionalFormatting>
  <conditionalFormatting sqref="Y17 AA17 Z17 AB17">
    <cfRule type="containsText" dxfId="2" priority="250" operator="containsText" text="student group">
      <formula>NOT(ISERROR(SEARCH(("student group"),(Y17))))</formula>
    </cfRule>
  </conditionalFormatting>
  <conditionalFormatting sqref="Y17 AA17 Z17 AB17">
    <cfRule type="containsText" dxfId="3" priority="251" operator="containsText" text="owner">
      <formula>NOT(ISERROR(SEARCH(("owner"),(Y17))))</formula>
    </cfRule>
  </conditionalFormatting>
  <conditionalFormatting sqref="Y17 AA17 Z17 AB17">
    <cfRule type="containsText" dxfId="2" priority="252" operator="containsText" text="community members">
      <formula>NOT(ISERROR(SEARCH(("community members"),(Y17))))</formula>
    </cfRule>
  </conditionalFormatting>
  <conditionalFormatting sqref="Z17:AA17 AB17">
    <cfRule type="containsText" dxfId="4" priority="253" operator="containsText" text="suspension">
      <formula>NOT(ISERROR(SEARCH(("suspension"),(Z17))))</formula>
    </cfRule>
  </conditionalFormatting>
  <conditionalFormatting sqref="Z17:AA17 AB17">
    <cfRule type="containsText" dxfId="5" priority="254" operator="containsText" text="clean up">
      <formula>NOT(ISERROR(SEARCH(("clean up"),(Z17))))</formula>
    </cfRule>
  </conditionalFormatting>
  <conditionalFormatting sqref="Z17:AA17 AB17">
    <cfRule type="containsText" dxfId="6" priority="255" operator="containsText" text="policy">
      <formula>NOT(ISERROR(SEARCH(("policy"),(Z17))))</formula>
    </cfRule>
  </conditionalFormatting>
  <conditionalFormatting sqref="Z17:AA17 AB17">
    <cfRule type="containsText" dxfId="7" priority="256" operator="containsText" text="letters">
      <formula>NOT(ISERROR(SEARCH(("letters"),(Z17))))</formula>
    </cfRule>
  </conditionalFormatting>
  <conditionalFormatting sqref="Z17">
    <cfRule type="containsText" dxfId="8" priority="257" operator="containsText" text="victim">
      <formula>NOT(ISERROR(SEARCH(("victim"),(Z17))))</formula>
    </cfRule>
  </conditionalFormatting>
  <conditionalFormatting sqref="AB17">
    <cfRule type="containsText" dxfId="8" priority="258" operator="containsText" text="victim">
      <formula>NOT(ISERROR(SEARCH(("victim"),(AB17))))</formula>
    </cfRule>
  </conditionalFormatting>
  <conditionalFormatting sqref="AB17">
    <cfRule type="containsText" dxfId="9" priority="259" operator="containsText" text="other">
      <formula>NOT(ISERROR(SEARCH(("other"),(AB17))))</formula>
    </cfRule>
  </conditionalFormatting>
  <conditionalFormatting sqref="Z17">
    <cfRule type="containsText" dxfId="9" priority="260" operator="containsText" text="other">
      <formula>NOT(ISERROR(SEARCH(("other"),(Z17))))</formula>
    </cfRule>
  </conditionalFormatting>
  <conditionalFormatting sqref="Z16:AA16 AB16">
    <cfRule type="containsText" dxfId="0" priority="261" operator="containsText" text="gathering">
      <formula>NOT(ISERROR(SEARCH(("gathering"),(Z16))))</formula>
    </cfRule>
  </conditionalFormatting>
  <conditionalFormatting sqref="Y16 AA16 Z16 AB16">
    <cfRule type="containsText" dxfId="1" priority="262" operator="containsText" text="school administration">
      <formula>NOT(ISERROR(SEARCH(("school administration"),(Y16))))</formula>
    </cfRule>
  </conditionalFormatting>
  <conditionalFormatting sqref="Y16 AA16 Z16 AB16">
    <cfRule type="containsText" dxfId="1" priority="263" operator="containsText" text="mayor">
      <formula>NOT(ISERROR(SEARCH(("mayor"),(Y16))))</formula>
    </cfRule>
  </conditionalFormatting>
  <conditionalFormatting sqref="Y16 AA16 Z16 AB16">
    <cfRule type="containsText" dxfId="1" priority="264" operator="containsText" text="police">
      <formula>NOT(ISERROR(SEARCH(("police"),(Y16))))</formula>
    </cfRule>
  </conditionalFormatting>
  <conditionalFormatting sqref="Y16 AA16 Z16 AB16">
    <cfRule type="containsText" dxfId="1" priority="265" operator="containsText" text="representative">
      <formula>NOT(ISERROR(SEARCH(("representative"),(Y16))))</formula>
    </cfRule>
  </conditionalFormatting>
  <conditionalFormatting sqref="Y16 AA16 Z16 AB16">
    <cfRule type="containsText" dxfId="1" priority="266" operator="containsText" text="department">
      <formula>NOT(ISERROR(SEARCH(("department"),(Y16))))</formula>
    </cfRule>
  </conditionalFormatting>
  <conditionalFormatting sqref="Y16 AA16 Z16 AB16">
    <cfRule type="containsText" dxfId="2" priority="267" operator="containsText" text="neighbors">
      <formula>NOT(ISERROR(SEARCH(("neighbors"),(Y16))))</formula>
    </cfRule>
  </conditionalFormatting>
  <conditionalFormatting sqref="Y16 AA16 Z16 AB16">
    <cfRule type="containsText" dxfId="2" priority="268" operator="containsText" text="religious leaders">
      <formula>NOT(ISERROR(SEARCH(("religious leaders"),(Y16))))</formula>
    </cfRule>
  </conditionalFormatting>
  <conditionalFormatting sqref="Y16 AA16 Z16 AB16">
    <cfRule type="containsText" dxfId="2" priority="269" operator="containsText" text="ADL">
      <formula>NOT(ISERROR(SEARCH(("ADL"),(Y16))))</formula>
    </cfRule>
  </conditionalFormatting>
  <conditionalFormatting sqref="Y16 AA16 Z16 AB16">
    <cfRule type="containsText" dxfId="2" priority="270" operator="containsText" text="student group">
      <formula>NOT(ISERROR(SEARCH(("student group"),(Y16))))</formula>
    </cfRule>
  </conditionalFormatting>
  <conditionalFormatting sqref="Y16 AA16 Z16 AB16">
    <cfRule type="containsText" dxfId="3" priority="271" operator="containsText" text="owner">
      <formula>NOT(ISERROR(SEARCH(("owner"),(Y16))))</formula>
    </cfRule>
  </conditionalFormatting>
  <conditionalFormatting sqref="Y16 AA16 Z16 AB16">
    <cfRule type="containsText" dxfId="2" priority="272" operator="containsText" text="community members">
      <formula>NOT(ISERROR(SEARCH(("community members"),(Y16))))</formula>
    </cfRule>
  </conditionalFormatting>
  <conditionalFormatting sqref="Z16:AA16 AB16">
    <cfRule type="containsText" dxfId="4" priority="273" operator="containsText" text="suspension">
      <formula>NOT(ISERROR(SEARCH(("suspension"),(Z16))))</formula>
    </cfRule>
  </conditionalFormatting>
  <conditionalFormatting sqref="Z16:AA16 AB16">
    <cfRule type="containsText" dxfId="5" priority="274" operator="containsText" text="clean up">
      <formula>NOT(ISERROR(SEARCH(("clean up"),(Z16))))</formula>
    </cfRule>
  </conditionalFormatting>
  <conditionalFormatting sqref="Z16:AA16 AB16">
    <cfRule type="containsText" dxfId="6" priority="275" operator="containsText" text="policy">
      <formula>NOT(ISERROR(SEARCH(("policy"),(Z16))))</formula>
    </cfRule>
  </conditionalFormatting>
  <conditionalFormatting sqref="Z16:AA16 AB16">
    <cfRule type="containsText" dxfId="7" priority="276" operator="containsText" text="letters">
      <formula>NOT(ISERROR(SEARCH(("letters"),(Z16))))</formula>
    </cfRule>
  </conditionalFormatting>
  <conditionalFormatting sqref="Z16">
    <cfRule type="containsText" dxfId="8" priority="277" operator="containsText" text="victim">
      <formula>NOT(ISERROR(SEARCH(("victim"),(Z16))))</formula>
    </cfRule>
  </conditionalFormatting>
  <conditionalFormatting sqref="AB16">
    <cfRule type="containsText" dxfId="8" priority="278" operator="containsText" text="victim">
      <formula>NOT(ISERROR(SEARCH(("victim"),(AB16))))</formula>
    </cfRule>
  </conditionalFormatting>
  <conditionalFormatting sqref="AB16">
    <cfRule type="containsText" dxfId="9" priority="279" operator="containsText" text="other">
      <formula>NOT(ISERROR(SEARCH(("other"),(AB16))))</formula>
    </cfRule>
  </conditionalFormatting>
  <conditionalFormatting sqref="Z16">
    <cfRule type="containsText" dxfId="9" priority="280" operator="containsText" text="other">
      <formula>NOT(ISERROR(SEARCH(("other"),(Z16))))</formula>
    </cfRule>
  </conditionalFormatting>
  <conditionalFormatting sqref="Z15:AA15 AB15">
    <cfRule type="containsText" dxfId="0" priority="281" operator="containsText" text="gathering">
      <formula>NOT(ISERROR(SEARCH(("gathering"),(Z15))))</formula>
    </cfRule>
  </conditionalFormatting>
  <conditionalFormatting sqref="Y15 AA15 Z15 AB15">
    <cfRule type="containsText" dxfId="1" priority="282" operator="containsText" text="school administration">
      <formula>NOT(ISERROR(SEARCH(("school administration"),(Y15))))</formula>
    </cfRule>
  </conditionalFormatting>
  <conditionalFormatting sqref="Y15 AA15 Z15 AB15">
    <cfRule type="containsText" dxfId="1" priority="283" operator="containsText" text="mayor">
      <formula>NOT(ISERROR(SEARCH(("mayor"),(Y15))))</formula>
    </cfRule>
  </conditionalFormatting>
  <conditionalFormatting sqref="Y15 AA15 Z15 AB15">
    <cfRule type="containsText" dxfId="1" priority="284" operator="containsText" text="police">
      <formula>NOT(ISERROR(SEARCH(("police"),(Y15))))</formula>
    </cfRule>
  </conditionalFormatting>
  <conditionalFormatting sqref="Y15 AA15 Z15 AB15">
    <cfRule type="containsText" dxfId="1" priority="285" operator="containsText" text="representative">
      <formula>NOT(ISERROR(SEARCH(("representative"),(Y15))))</formula>
    </cfRule>
  </conditionalFormatting>
  <conditionalFormatting sqref="Y15 AA15 Z15 AB15">
    <cfRule type="containsText" dxfId="1" priority="286" operator="containsText" text="department">
      <formula>NOT(ISERROR(SEARCH(("department"),(Y15))))</formula>
    </cfRule>
  </conditionalFormatting>
  <conditionalFormatting sqref="Y15 AA15 Z15 AB15">
    <cfRule type="containsText" dxfId="2" priority="287" operator="containsText" text="neighbors">
      <formula>NOT(ISERROR(SEARCH(("neighbors"),(Y15))))</formula>
    </cfRule>
  </conditionalFormatting>
  <conditionalFormatting sqref="Y15 AA15 Z15 AB15">
    <cfRule type="containsText" dxfId="2" priority="288" operator="containsText" text="religious leaders">
      <formula>NOT(ISERROR(SEARCH(("religious leaders"),(Y15))))</formula>
    </cfRule>
  </conditionalFormatting>
  <conditionalFormatting sqref="Y15 AA15 Z15 AB15">
    <cfRule type="containsText" dxfId="2" priority="289" operator="containsText" text="ADL">
      <formula>NOT(ISERROR(SEARCH(("ADL"),(Y15))))</formula>
    </cfRule>
  </conditionalFormatting>
  <conditionalFormatting sqref="Y15 AA15 Z15 AB15">
    <cfRule type="containsText" dxfId="2" priority="290" operator="containsText" text="student group">
      <formula>NOT(ISERROR(SEARCH(("student group"),(Y15))))</formula>
    </cfRule>
  </conditionalFormatting>
  <conditionalFormatting sqref="Y15 AA15 Z15 AB15">
    <cfRule type="containsText" dxfId="3" priority="291" operator="containsText" text="owner">
      <formula>NOT(ISERROR(SEARCH(("owner"),(Y15))))</formula>
    </cfRule>
  </conditionalFormatting>
  <conditionalFormatting sqref="Y15 AA15 Z15 AB15">
    <cfRule type="containsText" dxfId="2" priority="292" operator="containsText" text="community members">
      <formula>NOT(ISERROR(SEARCH(("community members"),(Y15))))</formula>
    </cfRule>
  </conditionalFormatting>
  <conditionalFormatting sqref="Z15:AA15 AB15">
    <cfRule type="containsText" dxfId="4" priority="293" operator="containsText" text="suspension">
      <formula>NOT(ISERROR(SEARCH(("suspension"),(Z15))))</formula>
    </cfRule>
  </conditionalFormatting>
  <conditionalFormatting sqref="Z15:AA15 AB15">
    <cfRule type="containsText" dxfId="5" priority="294" operator="containsText" text="clean up">
      <formula>NOT(ISERROR(SEARCH(("clean up"),(Z15))))</formula>
    </cfRule>
  </conditionalFormatting>
  <conditionalFormatting sqref="Z15:AA15 AB15">
    <cfRule type="containsText" dxfId="6" priority="295" operator="containsText" text="policy">
      <formula>NOT(ISERROR(SEARCH(("policy"),(Z15))))</formula>
    </cfRule>
  </conditionalFormatting>
  <conditionalFormatting sqref="Z15:AA15 AB15">
    <cfRule type="containsText" dxfId="7" priority="296" operator="containsText" text="letters">
      <formula>NOT(ISERROR(SEARCH(("letters"),(Z15))))</formula>
    </cfRule>
  </conditionalFormatting>
  <conditionalFormatting sqref="Z15">
    <cfRule type="containsText" dxfId="8" priority="297" operator="containsText" text="victim">
      <formula>NOT(ISERROR(SEARCH(("victim"),(Z15))))</formula>
    </cfRule>
  </conditionalFormatting>
  <conditionalFormatting sqref="AB15">
    <cfRule type="containsText" dxfId="8" priority="298" operator="containsText" text="victim">
      <formula>NOT(ISERROR(SEARCH(("victim"),(AB15))))</formula>
    </cfRule>
  </conditionalFormatting>
  <conditionalFormatting sqref="AB15">
    <cfRule type="containsText" dxfId="9" priority="299" operator="containsText" text="other">
      <formula>NOT(ISERROR(SEARCH(("other"),(AB15))))</formula>
    </cfRule>
  </conditionalFormatting>
  <conditionalFormatting sqref="Z15">
    <cfRule type="containsText" dxfId="9" priority="300" operator="containsText" text="other">
      <formula>NOT(ISERROR(SEARCH(("other"),(Z15))))</formula>
    </cfRule>
  </conditionalFormatting>
  <conditionalFormatting sqref="Z14:AA14 AB14">
    <cfRule type="containsText" dxfId="0" priority="301" operator="containsText" text="gathering">
      <formula>NOT(ISERROR(SEARCH(("gathering"),(Z14))))</formula>
    </cfRule>
  </conditionalFormatting>
  <conditionalFormatting sqref="Y14 AA14 Z14 AB14">
    <cfRule type="containsText" dxfId="1" priority="302" operator="containsText" text="school administration">
      <formula>NOT(ISERROR(SEARCH(("school administration"),(Y14))))</formula>
    </cfRule>
  </conditionalFormatting>
  <conditionalFormatting sqref="Y14 AA14 Z14 AB14">
    <cfRule type="containsText" dxfId="1" priority="303" operator="containsText" text="mayor">
      <formula>NOT(ISERROR(SEARCH(("mayor"),(Y14))))</formula>
    </cfRule>
  </conditionalFormatting>
  <conditionalFormatting sqref="Y14 AA14 Z14 AB14">
    <cfRule type="containsText" dxfId="1" priority="304" operator="containsText" text="police">
      <formula>NOT(ISERROR(SEARCH(("police"),(Y14))))</formula>
    </cfRule>
  </conditionalFormatting>
  <conditionalFormatting sqref="Y14 AA14 Z14 AB14">
    <cfRule type="containsText" dxfId="1" priority="305" operator="containsText" text="representative">
      <formula>NOT(ISERROR(SEARCH(("representative"),(Y14))))</formula>
    </cfRule>
  </conditionalFormatting>
  <conditionalFormatting sqref="Y14 AA14 Z14 AB14">
    <cfRule type="containsText" dxfId="1" priority="306" operator="containsText" text="department">
      <formula>NOT(ISERROR(SEARCH(("department"),(Y14))))</formula>
    </cfRule>
  </conditionalFormatting>
  <conditionalFormatting sqref="Y14 AA14 Z14 AB14">
    <cfRule type="containsText" dxfId="2" priority="307" operator="containsText" text="neighbors">
      <formula>NOT(ISERROR(SEARCH(("neighbors"),(Y14))))</formula>
    </cfRule>
  </conditionalFormatting>
  <conditionalFormatting sqref="Y14 AA14 Z14 AB14">
    <cfRule type="containsText" dxfId="2" priority="308" operator="containsText" text="religious leaders">
      <formula>NOT(ISERROR(SEARCH(("religious leaders"),(Y14))))</formula>
    </cfRule>
  </conditionalFormatting>
  <conditionalFormatting sqref="Y14 AA14 Z14 AB14">
    <cfRule type="containsText" dxfId="2" priority="309" operator="containsText" text="ADL">
      <formula>NOT(ISERROR(SEARCH(("ADL"),(Y14))))</formula>
    </cfRule>
  </conditionalFormatting>
  <conditionalFormatting sqref="Y14 AA14 Z14 AB14">
    <cfRule type="containsText" dxfId="2" priority="310" operator="containsText" text="student group">
      <formula>NOT(ISERROR(SEARCH(("student group"),(Y14))))</formula>
    </cfRule>
  </conditionalFormatting>
  <conditionalFormatting sqref="Y14 AA14 Z14 AB14">
    <cfRule type="containsText" dxfId="3" priority="311" operator="containsText" text="owner">
      <formula>NOT(ISERROR(SEARCH(("owner"),(Y14))))</formula>
    </cfRule>
  </conditionalFormatting>
  <conditionalFormatting sqref="Y14 AA14 Z14 AB14">
    <cfRule type="containsText" dxfId="2" priority="312" operator="containsText" text="community members">
      <formula>NOT(ISERROR(SEARCH(("community members"),(Y14))))</formula>
    </cfRule>
  </conditionalFormatting>
  <conditionalFormatting sqref="Z14:AA14 AB14">
    <cfRule type="containsText" dxfId="4" priority="313" operator="containsText" text="suspension">
      <formula>NOT(ISERROR(SEARCH(("suspension"),(Z14))))</formula>
    </cfRule>
  </conditionalFormatting>
  <conditionalFormatting sqref="Z14:AA14 AB14">
    <cfRule type="containsText" dxfId="5" priority="314" operator="containsText" text="clean up">
      <formula>NOT(ISERROR(SEARCH(("clean up"),(Z14))))</formula>
    </cfRule>
  </conditionalFormatting>
  <conditionalFormatting sqref="Z14:AA14 AB14">
    <cfRule type="containsText" dxfId="6" priority="315" operator="containsText" text="policy">
      <formula>NOT(ISERROR(SEARCH(("policy"),(Z14))))</formula>
    </cfRule>
  </conditionalFormatting>
  <conditionalFormatting sqref="Z14:AA14 AB14">
    <cfRule type="containsText" dxfId="7" priority="316" operator="containsText" text="letters">
      <formula>NOT(ISERROR(SEARCH(("letters"),(Z14))))</formula>
    </cfRule>
  </conditionalFormatting>
  <conditionalFormatting sqref="Z14">
    <cfRule type="containsText" dxfId="8" priority="317" operator="containsText" text="victim">
      <formula>NOT(ISERROR(SEARCH(("victim"),(Z14))))</formula>
    </cfRule>
  </conditionalFormatting>
  <conditionalFormatting sqref="AB14">
    <cfRule type="containsText" dxfId="8" priority="318" operator="containsText" text="victim">
      <formula>NOT(ISERROR(SEARCH(("victim"),(AB14))))</formula>
    </cfRule>
  </conditionalFormatting>
  <conditionalFormatting sqref="AB14">
    <cfRule type="containsText" dxfId="9" priority="319" operator="containsText" text="other">
      <formula>NOT(ISERROR(SEARCH(("other"),(AB14))))</formula>
    </cfRule>
  </conditionalFormatting>
  <conditionalFormatting sqref="Z14">
    <cfRule type="containsText" dxfId="9" priority="320" operator="containsText" text="other">
      <formula>NOT(ISERROR(SEARCH(("other"),(Z14))))</formula>
    </cfRule>
  </conditionalFormatting>
  <conditionalFormatting sqref="Z13:AA13 AB13">
    <cfRule type="containsText" dxfId="0" priority="321" operator="containsText" text="gathering">
      <formula>NOT(ISERROR(SEARCH(("gathering"),(Z13))))</formula>
    </cfRule>
  </conditionalFormatting>
  <conditionalFormatting sqref="Y13 AA13 Z13 AB13">
    <cfRule type="containsText" dxfId="1" priority="322" operator="containsText" text="school administration">
      <formula>NOT(ISERROR(SEARCH(("school administration"),(Y13))))</formula>
    </cfRule>
  </conditionalFormatting>
  <conditionalFormatting sqref="Y13 AA13 Z13 AB13">
    <cfRule type="containsText" dxfId="1" priority="323" operator="containsText" text="mayor">
      <formula>NOT(ISERROR(SEARCH(("mayor"),(Y13))))</formula>
    </cfRule>
  </conditionalFormatting>
  <conditionalFormatting sqref="Y13 AA13 Z13 AB13">
    <cfRule type="containsText" dxfId="1" priority="324" operator="containsText" text="police">
      <formula>NOT(ISERROR(SEARCH(("police"),(Y13))))</formula>
    </cfRule>
  </conditionalFormatting>
  <conditionalFormatting sqref="Y13 AA13 Z13 AB13">
    <cfRule type="containsText" dxfId="1" priority="325" operator="containsText" text="representative">
      <formula>NOT(ISERROR(SEARCH(("representative"),(Y13))))</formula>
    </cfRule>
  </conditionalFormatting>
  <conditionalFormatting sqref="Y13 AA13 Z13 AB13">
    <cfRule type="containsText" dxfId="1" priority="326" operator="containsText" text="department">
      <formula>NOT(ISERROR(SEARCH(("department"),(Y13))))</formula>
    </cfRule>
  </conditionalFormatting>
  <conditionalFormatting sqref="Y13 AA13 Z13 AB13">
    <cfRule type="containsText" dxfId="2" priority="327" operator="containsText" text="neighbors">
      <formula>NOT(ISERROR(SEARCH(("neighbors"),(Y13))))</formula>
    </cfRule>
  </conditionalFormatting>
  <conditionalFormatting sqref="Y13 AA13 Z13 AB13">
    <cfRule type="containsText" dxfId="2" priority="328" operator="containsText" text="religious leaders">
      <formula>NOT(ISERROR(SEARCH(("religious leaders"),(Y13))))</formula>
    </cfRule>
  </conditionalFormatting>
  <conditionalFormatting sqref="Y13 AA13 Z13 AB13">
    <cfRule type="containsText" dxfId="2" priority="329" operator="containsText" text="ADL">
      <formula>NOT(ISERROR(SEARCH(("ADL"),(Y13))))</formula>
    </cfRule>
  </conditionalFormatting>
  <conditionalFormatting sqref="Y13 AA13 Z13 AB13">
    <cfRule type="containsText" dxfId="2" priority="330" operator="containsText" text="student group">
      <formula>NOT(ISERROR(SEARCH(("student group"),(Y13))))</formula>
    </cfRule>
  </conditionalFormatting>
  <conditionalFormatting sqref="Y13 AA13 Z13 AB13">
    <cfRule type="containsText" dxfId="3" priority="331" operator="containsText" text="owner">
      <formula>NOT(ISERROR(SEARCH(("owner"),(Y13))))</formula>
    </cfRule>
  </conditionalFormatting>
  <conditionalFormatting sqref="Y13 AA13 Z13 AB13">
    <cfRule type="containsText" dxfId="2" priority="332" operator="containsText" text="community members">
      <formula>NOT(ISERROR(SEARCH(("community members"),(Y13))))</formula>
    </cfRule>
  </conditionalFormatting>
  <conditionalFormatting sqref="Z13:AA13 AB13">
    <cfRule type="containsText" dxfId="4" priority="333" operator="containsText" text="suspension">
      <formula>NOT(ISERROR(SEARCH(("suspension"),(Z13))))</formula>
    </cfRule>
  </conditionalFormatting>
  <conditionalFormatting sqref="Z13:AA13 AB13">
    <cfRule type="containsText" dxfId="5" priority="334" operator="containsText" text="clean up">
      <formula>NOT(ISERROR(SEARCH(("clean up"),(Z13))))</formula>
    </cfRule>
  </conditionalFormatting>
  <conditionalFormatting sqref="Z13:AA13 AB13">
    <cfRule type="containsText" dxfId="6" priority="335" operator="containsText" text="policy">
      <formula>NOT(ISERROR(SEARCH(("policy"),(Z13))))</formula>
    </cfRule>
  </conditionalFormatting>
  <conditionalFormatting sqref="Z13:AA13 AB13">
    <cfRule type="containsText" dxfId="7" priority="336" operator="containsText" text="letters">
      <formula>NOT(ISERROR(SEARCH(("letters"),(Z13))))</formula>
    </cfRule>
  </conditionalFormatting>
  <conditionalFormatting sqref="Z13">
    <cfRule type="containsText" dxfId="8" priority="337" operator="containsText" text="victim">
      <formula>NOT(ISERROR(SEARCH(("victim"),(Z13))))</formula>
    </cfRule>
  </conditionalFormatting>
  <conditionalFormatting sqref="AB13">
    <cfRule type="containsText" dxfId="8" priority="338" operator="containsText" text="victim">
      <formula>NOT(ISERROR(SEARCH(("victim"),(AB13))))</formula>
    </cfRule>
  </conditionalFormatting>
  <conditionalFormatting sqref="AB13">
    <cfRule type="containsText" dxfId="9" priority="339" operator="containsText" text="other">
      <formula>NOT(ISERROR(SEARCH(("other"),(AB13))))</formula>
    </cfRule>
  </conditionalFormatting>
  <conditionalFormatting sqref="Z13">
    <cfRule type="containsText" dxfId="9" priority="340" operator="containsText" text="other">
      <formula>NOT(ISERROR(SEARCH(("other"),(Z13))))</formula>
    </cfRule>
  </conditionalFormatting>
  <conditionalFormatting sqref="Z12:AA12 AB12">
    <cfRule type="containsText" dxfId="0" priority="341" operator="containsText" text="gathering">
      <formula>NOT(ISERROR(SEARCH(("gathering"),(Z12))))</formula>
    </cfRule>
  </conditionalFormatting>
  <conditionalFormatting sqref="Y12 AA12 Z12 AB12">
    <cfRule type="containsText" dxfId="1" priority="342" operator="containsText" text="school administration">
      <formula>NOT(ISERROR(SEARCH(("school administration"),(Y12))))</formula>
    </cfRule>
  </conditionalFormatting>
  <conditionalFormatting sqref="Y12 AA12 Z12 AB12">
    <cfRule type="containsText" dxfId="1" priority="343" operator="containsText" text="mayor">
      <formula>NOT(ISERROR(SEARCH(("mayor"),(Y12))))</formula>
    </cfRule>
  </conditionalFormatting>
  <conditionalFormatting sqref="Y12 AA12 Z12 AB12">
    <cfRule type="containsText" dxfId="1" priority="344" operator="containsText" text="police">
      <formula>NOT(ISERROR(SEARCH(("police"),(Y12))))</formula>
    </cfRule>
  </conditionalFormatting>
  <conditionalFormatting sqref="Y12 AA12 Z12 AB12">
    <cfRule type="containsText" dxfId="1" priority="345" operator="containsText" text="representative">
      <formula>NOT(ISERROR(SEARCH(("representative"),(Y12))))</formula>
    </cfRule>
  </conditionalFormatting>
  <conditionalFormatting sqref="Y12 AA12 Z12 AB12">
    <cfRule type="containsText" dxfId="1" priority="346" operator="containsText" text="department">
      <formula>NOT(ISERROR(SEARCH(("department"),(Y12))))</formula>
    </cfRule>
  </conditionalFormatting>
  <conditionalFormatting sqref="Y12 AA12 Z12 AB12">
    <cfRule type="containsText" dxfId="2" priority="347" operator="containsText" text="neighbors">
      <formula>NOT(ISERROR(SEARCH(("neighbors"),(Y12))))</formula>
    </cfRule>
  </conditionalFormatting>
  <conditionalFormatting sqref="Y12 AA12 Z12 AB12">
    <cfRule type="containsText" dxfId="2" priority="348" operator="containsText" text="religious leaders">
      <formula>NOT(ISERROR(SEARCH(("religious leaders"),(Y12))))</formula>
    </cfRule>
  </conditionalFormatting>
  <conditionalFormatting sqref="Y12 AA12 Z12 AB12">
    <cfRule type="containsText" dxfId="2" priority="349" operator="containsText" text="ADL">
      <formula>NOT(ISERROR(SEARCH(("ADL"),(Y12))))</formula>
    </cfRule>
  </conditionalFormatting>
  <conditionalFormatting sqref="Y12 AA12 Z12 AB12">
    <cfRule type="containsText" dxfId="2" priority="350" operator="containsText" text="student group">
      <formula>NOT(ISERROR(SEARCH(("student group"),(Y12))))</formula>
    </cfRule>
  </conditionalFormatting>
  <conditionalFormatting sqref="Y12 AA12 Z12 AB12">
    <cfRule type="containsText" dxfId="3" priority="351" operator="containsText" text="owner">
      <formula>NOT(ISERROR(SEARCH(("owner"),(Y12))))</formula>
    </cfRule>
  </conditionalFormatting>
  <conditionalFormatting sqref="Y12 AA12 Z12 AB12">
    <cfRule type="containsText" dxfId="2" priority="352" operator="containsText" text="community members">
      <formula>NOT(ISERROR(SEARCH(("community members"),(Y12))))</formula>
    </cfRule>
  </conditionalFormatting>
  <conditionalFormatting sqref="Z12:AA12 AB12">
    <cfRule type="containsText" dxfId="4" priority="353" operator="containsText" text="suspension">
      <formula>NOT(ISERROR(SEARCH(("suspension"),(Z12))))</formula>
    </cfRule>
  </conditionalFormatting>
  <conditionalFormatting sqref="Z12:AA12 AB12">
    <cfRule type="containsText" dxfId="5" priority="354" operator="containsText" text="clean up">
      <formula>NOT(ISERROR(SEARCH(("clean up"),(Z12))))</formula>
    </cfRule>
  </conditionalFormatting>
  <conditionalFormatting sqref="Z12:AA12 AB12">
    <cfRule type="containsText" dxfId="6" priority="355" operator="containsText" text="policy">
      <formula>NOT(ISERROR(SEARCH(("policy"),(Z12))))</formula>
    </cfRule>
  </conditionalFormatting>
  <conditionalFormatting sqref="Z12:AA12 AB12">
    <cfRule type="containsText" dxfId="7" priority="356" operator="containsText" text="letters">
      <formula>NOT(ISERROR(SEARCH(("letters"),(Z12))))</formula>
    </cfRule>
  </conditionalFormatting>
  <conditionalFormatting sqref="Z12">
    <cfRule type="containsText" dxfId="8" priority="357" operator="containsText" text="victim">
      <formula>NOT(ISERROR(SEARCH(("victim"),(Z12))))</formula>
    </cfRule>
  </conditionalFormatting>
  <conditionalFormatting sqref="AB12">
    <cfRule type="containsText" dxfId="8" priority="358" operator="containsText" text="victim">
      <formula>NOT(ISERROR(SEARCH(("victim"),(AB12))))</formula>
    </cfRule>
  </conditionalFormatting>
  <conditionalFormatting sqref="AB12">
    <cfRule type="containsText" dxfId="9" priority="359" operator="containsText" text="other">
      <formula>NOT(ISERROR(SEARCH(("other"),(AB12))))</formula>
    </cfRule>
  </conditionalFormatting>
  <conditionalFormatting sqref="Z12">
    <cfRule type="containsText" dxfId="9" priority="360" operator="containsText" text="other">
      <formula>NOT(ISERROR(SEARCH(("other"),(Z12))))</formula>
    </cfRule>
  </conditionalFormatting>
  <conditionalFormatting sqref="Z11:AA11 AB11">
    <cfRule type="containsText" dxfId="0" priority="361" operator="containsText" text="gathering">
      <formula>NOT(ISERROR(SEARCH(("gathering"),(Z11))))</formula>
    </cfRule>
  </conditionalFormatting>
  <conditionalFormatting sqref="Y11 AA11 Z11 AB11">
    <cfRule type="containsText" dxfId="1" priority="362" operator="containsText" text="school administration">
      <formula>NOT(ISERROR(SEARCH(("school administration"),(Y11))))</formula>
    </cfRule>
  </conditionalFormatting>
  <conditionalFormatting sqref="Y11 AA11 Z11 AB11">
    <cfRule type="containsText" dxfId="1" priority="363" operator="containsText" text="mayor">
      <formula>NOT(ISERROR(SEARCH(("mayor"),(Y11))))</formula>
    </cfRule>
  </conditionalFormatting>
  <conditionalFormatting sqref="Y11 AA11 Z11 AB11">
    <cfRule type="containsText" dxfId="1" priority="364" operator="containsText" text="police">
      <formula>NOT(ISERROR(SEARCH(("police"),(Y11))))</formula>
    </cfRule>
  </conditionalFormatting>
  <conditionalFormatting sqref="Y11 AA11 Z11 AB11">
    <cfRule type="containsText" dxfId="1" priority="365" operator="containsText" text="representative">
      <formula>NOT(ISERROR(SEARCH(("representative"),(Y11))))</formula>
    </cfRule>
  </conditionalFormatting>
  <conditionalFormatting sqref="Y11 AA11 Z11 AB11">
    <cfRule type="containsText" dxfId="1" priority="366" operator="containsText" text="department">
      <formula>NOT(ISERROR(SEARCH(("department"),(Y11))))</formula>
    </cfRule>
  </conditionalFormatting>
  <conditionalFormatting sqref="Y11 AA11 Z11 AB11">
    <cfRule type="containsText" dxfId="2" priority="367" operator="containsText" text="neighbors">
      <formula>NOT(ISERROR(SEARCH(("neighbors"),(Y11))))</formula>
    </cfRule>
  </conditionalFormatting>
  <conditionalFormatting sqref="Y11 AA11 Z11 AB11">
    <cfRule type="containsText" dxfId="2" priority="368" operator="containsText" text="religious leaders">
      <formula>NOT(ISERROR(SEARCH(("religious leaders"),(Y11))))</formula>
    </cfRule>
  </conditionalFormatting>
  <conditionalFormatting sqref="Y11 AA11 Z11 AB11">
    <cfRule type="containsText" dxfId="2" priority="369" operator="containsText" text="ADL">
      <formula>NOT(ISERROR(SEARCH(("ADL"),(Y11))))</formula>
    </cfRule>
  </conditionalFormatting>
  <conditionalFormatting sqref="Y11 AA11 Z11 AB11">
    <cfRule type="containsText" dxfId="2" priority="370" operator="containsText" text="student group">
      <formula>NOT(ISERROR(SEARCH(("student group"),(Y11))))</formula>
    </cfRule>
  </conditionalFormatting>
  <conditionalFormatting sqref="Y11 AA11 Z11 AB11">
    <cfRule type="containsText" dxfId="3" priority="371" operator="containsText" text="owner">
      <formula>NOT(ISERROR(SEARCH(("owner"),(Y11))))</formula>
    </cfRule>
  </conditionalFormatting>
  <conditionalFormatting sqref="Y11 AA11 Z11 AB11">
    <cfRule type="containsText" dxfId="2" priority="372" operator="containsText" text="community members">
      <formula>NOT(ISERROR(SEARCH(("community members"),(Y11))))</formula>
    </cfRule>
  </conditionalFormatting>
  <conditionalFormatting sqref="Z11:AA11 AB11">
    <cfRule type="containsText" dxfId="4" priority="373" operator="containsText" text="suspension">
      <formula>NOT(ISERROR(SEARCH(("suspension"),(Z11))))</formula>
    </cfRule>
  </conditionalFormatting>
  <conditionalFormatting sqref="Z11:AA11 AB11">
    <cfRule type="containsText" dxfId="5" priority="374" operator="containsText" text="clean up">
      <formula>NOT(ISERROR(SEARCH(("clean up"),(Z11))))</formula>
    </cfRule>
  </conditionalFormatting>
  <conditionalFormatting sqref="Z11:AA11 AB11">
    <cfRule type="containsText" dxfId="6" priority="375" operator="containsText" text="policy">
      <formula>NOT(ISERROR(SEARCH(("policy"),(Z11))))</formula>
    </cfRule>
  </conditionalFormatting>
  <conditionalFormatting sqref="Z11:AA11 AB11">
    <cfRule type="containsText" dxfId="7" priority="376" operator="containsText" text="letters">
      <formula>NOT(ISERROR(SEARCH(("letters"),(Z11))))</formula>
    </cfRule>
  </conditionalFormatting>
  <conditionalFormatting sqref="Z11">
    <cfRule type="containsText" dxfId="8" priority="377" operator="containsText" text="victim">
      <formula>NOT(ISERROR(SEARCH(("victim"),(Z11))))</formula>
    </cfRule>
  </conditionalFormatting>
  <conditionalFormatting sqref="AB11">
    <cfRule type="containsText" dxfId="8" priority="378" operator="containsText" text="victim">
      <formula>NOT(ISERROR(SEARCH(("victim"),(AB11))))</formula>
    </cfRule>
  </conditionalFormatting>
  <conditionalFormatting sqref="AB11">
    <cfRule type="containsText" dxfId="9" priority="379" operator="containsText" text="other">
      <formula>NOT(ISERROR(SEARCH(("other"),(AB11))))</formula>
    </cfRule>
  </conditionalFormatting>
  <conditionalFormatting sqref="Z11">
    <cfRule type="containsText" dxfId="9" priority="380" operator="containsText" text="other">
      <formula>NOT(ISERROR(SEARCH(("other"),(Z11))))</formula>
    </cfRule>
  </conditionalFormatting>
  <conditionalFormatting sqref="Z10:AA10 AB10">
    <cfRule type="containsText" dxfId="0" priority="381" operator="containsText" text="gathering">
      <formula>NOT(ISERROR(SEARCH(("gathering"),(Z10))))</formula>
    </cfRule>
  </conditionalFormatting>
  <conditionalFormatting sqref="Y10 AA10 Z10 AB10">
    <cfRule type="containsText" dxfId="1" priority="382" operator="containsText" text="school administration">
      <formula>NOT(ISERROR(SEARCH(("school administration"),(Y10))))</formula>
    </cfRule>
  </conditionalFormatting>
  <conditionalFormatting sqref="Y10 AA10 Z10 AB10">
    <cfRule type="containsText" dxfId="1" priority="383" operator="containsText" text="mayor">
      <formula>NOT(ISERROR(SEARCH(("mayor"),(Y10))))</formula>
    </cfRule>
  </conditionalFormatting>
  <conditionalFormatting sqref="Y10 AA10 Z10 AB10">
    <cfRule type="containsText" dxfId="1" priority="384" operator="containsText" text="police">
      <formula>NOT(ISERROR(SEARCH(("police"),(Y10))))</formula>
    </cfRule>
  </conditionalFormatting>
  <conditionalFormatting sqref="Y10 AA10 Z10 AB10">
    <cfRule type="containsText" dxfId="1" priority="385" operator="containsText" text="representative">
      <formula>NOT(ISERROR(SEARCH(("representative"),(Y10))))</formula>
    </cfRule>
  </conditionalFormatting>
  <conditionalFormatting sqref="Y10 AA10 Z10 AB10">
    <cfRule type="containsText" dxfId="1" priority="386" operator="containsText" text="department">
      <formula>NOT(ISERROR(SEARCH(("department"),(Y10))))</formula>
    </cfRule>
  </conditionalFormatting>
  <conditionalFormatting sqref="Y10 AA10 Z10 AB10">
    <cfRule type="containsText" dxfId="2" priority="387" operator="containsText" text="neighbors">
      <formula>NOT(ISERROR(SEARCH(("neighbors"),(Y10))))</formula>
    </cfRule>
  </conditionalFormatting>
  <conditionalFormatting sqref="Y10 AA10 Z10 AB10">
    <cfRule type="containsText" dxfId="2" priority="388" operator="containsText" text="religious leaders">
      <formula>NOT(ISERROR(SEARCH(("religious leaders"),(Y10))))</formula>
    </cfRule>
  </conditionalFormatting>
  <conditionalFormatting sqref="Y10 AA10 Z10 AB10">
    <cfRule type="containsText" dxfId="2" priority="389" operator="containsText" text="ADL">
      <formula>NOT(ISERROR(SEARCH(("ADL"),(Y10))))</formula>
    </cfRule>
  </conditionalFormatting>
  <conditionalFormatting sqref="Y10 AA10 Z10 AB10">
    <cfRule type="containsText" dxfId="2" priority="390" operator="containsText" text="student group">
      <formula>NOT(ISERROR(SEARCH(("student group"),(Y10))))</formula>
    </cfRule>
  </conditionalFormatting>
  <conditionalFormatting sqref="Y10 AA10 Z10 AB10">
    <cfRule type="containsText" dxfId="3" priority="391" operator="containsText" text="owner">
      <formula>NOT(ISERROR(SEARCH(("owner"),(Y10))))</formula>
    </cfRule>
  </conditionalFormatting>
  <conditionalFormatting sqref="Y10 AA10 Z10 AB10">
    <cfRule type="containsText" dxfId="2" priority="392" operator="containsText" text="community members">
      <formula>NOT(ISERROR(SEARCH(("community members"),(Y10))))</formula>
    </cfRule>
  </conditionalFormatting>
  <conditionalFormatting sqref="Z10:AA10 AB10">
    <cfRule type="containsText" dxfId="4" priority="393" operator="containsText" text="suspension">
      <formula>NOT(ISERROR(SEARCH(("suspension"),(Z10))))</formula>
    </cfRule>
  </conditionalFormatting>
  <conditionalFormatting sqref="Z10:AA10 AB10">
    <cfRule type="containsText" dxfId="5" priority="394" operator="containsText" text="clean up">
      <formula>NOT(ISERROR(SEARCH(("clean up"),(Z10))))</formula>
    </cfRule>
  </conditionalFormatting>
  <conditionalFormatting sqref="Z10:AA10 AB10">
    <cfRule type="containsText" dxfId="6" priority="395" operator="containsText" text="policy">
      <formula>NOT(ISERROR(SEARCH(("policy"),(Z10))))</formula>
    </cfRule>
  </conditionalFormatting>
  <conditionalFormatting sqref="Z10:AA10 AB10">
    <cfRule type="containsText" dxfId="7" priority="396" operator="containsText" text="letters">
      <formula>NOT(ISERROR(SEARCH(("letters"),(Z10))))</formula>
    </cfRule>
  </conditionalFormatting>
  <conditionalFormatting sqref="Z10">
    <cfRule type="containsText" dxfId="8" priority="397" operator="containsText" text="victim">
      <formula>NOT(ISERROR(SEARCH(("victim"),(Z10))))</formula>
    </cfRule>
  </conditionalFormatting>
  <conditionalFormatting sqref="AB10">
    <cfRule type="containsText" dxfId="8" priority="398" operator="containsText" text="victim">
      <formula>NOT(ISERROR(SEARCH(("victim"),(AB10))))</formula>
    </cfRule>
  </conditionalFormatting>
  <conditionalFormatting sqref="AB10">
    <cfRule type="containsText" dxfId="9" priority="399" operator="containsText" text="other">
      <formula>NOT(ISERROR(SEARCH(("other"),(AB10))))</formula>
    </cfRule>
  </conditionalFormatting>
  <conditionalFormatting sqref="Z10">
    <cfRule type="containsText" dxfId="9" priority="400" operator="containsText" text="other">
      <formula>NOT(ISERROR(SEARCH(("other"),(Z10))))</formula>
    </cfRule>
  </conditionalFormatting>
  <conditionalFormatting sqref="Z9:AA9 AB9">
    <cfRule type="containsText" dxfId="0" priority="401" operator="containsText" text="gathering">
      <formula>NOT(ISERROR(SEARCH(("gathering"),(Z9))))</formula>
    </cfRule>
  </conditionalFormatting>
  <conditionalFormatting sqref="Y9 AA9 Z9 AB9">
    <cfRule type="containsText" dxfId="1" priority="402" operator="containsText" text="school administration">
      <formula>NOT(ISERROR(SEARCH(("school administration"),(Y9))))</formula>
    </cfRule>
  </conditionalFormatting>
  <conditionalFormatting sqref="Y9 AA9 Z9 AB9">
    <cfRule type="containsText" dxfId="1" priority="403" operator="containsText" text="mayor">
      <formula>NOT(ISERROR(SEARCH(("mayor"),(Y9))))</formula>
    </cfRule>
  </conditionalFormatting>
  <conditionalFormatting sqref="Y9 AA9 Z9 AB9">
    <cfRule type="containsText" dxfId="1" priority="404" operator="containsText" text="police">
      <formula>NOT(ISERROR(SEARCH(("police"),(Y9))))</formula>
    </cfRule>
  </conditionalFormatting>
  <conditionalFormatting sqref="Y9 AA9 Z9 AB9">
    <cfRule type="containsText" dxfId="1" priority="405" operator="containsText" text="representative">
      <formula>NOT(ISERROR(SEARCH(("representative"),(Y9))))</formula>
    </cfRule>
  </conditionalFormatting>
  <conditionalFormatting sqref="Y9 AA9 Z9 AB9">
    <cfRule type="containsText" dxfId="1" priority="406" operator="containsText" text="department">
      <formula>NOT(ISERROR(SEARCH(("department"),(Y9))))</formula>
    </cfRule>
  </conditionalFormatting>
  <conditionalFormatting sqref="Y9 AA9 Z9 AB9">
    <cfRule type="containsText" dxfId="2" priority="407" operator="containsText" text="neighbors">
      <formula>NOT(ISERROR(SEARCH(("neighbors"),(Y9))))</formula>
    </cfRule>
  </conditionalFormatting>
  <conditionalFormatting sqref="Y9 AA9 Z9 AB9">
    <cfRule type="containsText" dxfId="2" priority="408" operator="containsText" text="religious leaders">
      <formula>NOT(ISERROR(SEARCH(("religious leaders"),(Y9))))</formula>
    </cfRule>
  </conditionalFormatting>
  <conditionalFormatting sqref="Y9 AA9 Z9 AB9">
    <cfRule type="containsText" dxfId="2" priority="409" operator="containsText" text="ADL">
      <formula>NOT(ISERROR(SEARCH(("ADL"),(Y9))))</formula>
    </cfRule>
  </conditionalFormatting>
  <conditionalFormatting sqref="Y9 AA9 Z9 AB9">
    <cfRule type="containsText" dxfId="2" priority="410" operator="containsText" text="student group">
      <formula>NOT(ISERROR(SEARCH(("student group"),(Y9))))</formula>
    </cfRule>
  </conditionalFormatting>
  <conditionalFormatting sqref="Y9 AA9 Z9 AB9">
    <cfRule type="containsText" dxfId="3" priority="411" operator="containsText" text="owner">
      <formula>NOT(ISERROR(SEARCH(("owner"),(Y9))))</formula>
    </cfRule>
  </conditionalFormatting>
  <conditionalFormatting sqref="Y9 AA9 Z9 AB9">
    <cfRule type="containsText" dxfId="2" priority="412" operator="containsText" text="community members">
      <formula>NOT(ISERROR(SEARCH(("community members"),(Y9))))</formula>
    </cfRule>
  </conditionalFormatting>
  <conditionalFormatting sqref="Z9:AA9 AB9">
    <cfRule type="containsText" dxfId="4" priority="413" operator="containsText" text="suspension">
      <formula>NOT(ISERROR(SEARCH(("suspension"),(Z9))))</formula>
    </cfRule>
  </conditionalFormatting>
  <conditionalFormatting sqref="Z9:AA9 AB9">
    <cfRule type="containsText" dxfId="5" priority="414" operator="containsText" text="clean up">
      <formula>NOT(ISERROR(SEARCH(("clean up"),(Z9))))</formula>
    </cfRule>
  </conditionalFormatting>
  <conditionalFormatting sqref="Z9:AA9 AB9">
    <cfRule type="containsText" dxfId="6" priority="415" operator="containsText" text="policy">
      <formula>NOT(ISERROR(SEARCH(("policy"),(Z9))))</formula>
    </cfRule>
  </conditionalFormatting>
  <conditionalFormatting sqref="Z9:AA9 AB9">
    <cfRule type="containsText" dxfId="7" priority="416" operator="containsText" text="letters">
      <formula>NOT(ISERROR(SEARCH(("letters"),(Z9))))</formula>
    </cfRule>
  </conditionalFormatting>
  <conditionalFormatting sqref="Z9">
    <cfRule type="containsText" dxfId="8" priority="417" operator="containsText" text="victim">
      <formula>NOT(ISERROR(SEARCH(("victim"),(Z9))))</formula>
    </cfRule>
  </conditionalFormatting>
  <conditionalFormatting sqref="AB9">
    <cfRule type="containsText" dxfId="8" priority="418" operator="containsText" text="victim">
      <formula>NOT(ISERROR(SEARCH(("victim"),(AB9))))</formula>
    </cfRule>
  </conditionalFormatting>
  <conditionalFormatting sqref="AB9">
    <cfRule type="containsText" dxfId="9" priority="419" operator="containsText" text="other">
      <formula>NOT(ISERROR(SEARCH(("other"),(AB9))))</formula>
    </cfRule>
  </conditionalFormatting>
  <conditionalFormatting sqref="Z9">
    <cfRule type="containsText" dxfId="9" priority="420" operator="containsText" text="other">
      <formula>NOT(ISERROR(SEARCH(("other"),(Z9))))</formula>
    </cfRule>
  </conditionalFormatting>
  <conditionalFormatting sqref="Z8:AA8 AB8">
    <cfRule type="containsText" dxfId="0" priority="421" operator="containsText" text="gathering">
      <formula>NOT(ISERROR(SEARCH(("gathering"),(Z8))))</formula>
    </cfRule>
  </conditionalFormatting>
  <conditionalFormatting sqref="Y8 AA8 Z8 AB8">
    <cfRule type="containsText" dxfId="1" priority="422" operator="containsText" text="school administration">
      <formula>NOT(ISERROR(SEARCH(("school administration"),(Y8))))</formula>
    </cfRule>
  </conditionalFormatting>
  <conditionalFormatting sqref="Y8 AA8 Z8 AB8">
    <cfRule type="containsText" dxfId="1" priority="423" operator="containsText" text="mayor">
      <formula>NOT(ISERROR(SEARCH(("mayor"),(Y8))))</formula>
    </cfRule>
  </conditionalFormatting>
  <conditionalFormatting sqref="Y8 AA8 Z8 AB8">
    <cfRule type="containsText" dxfId="1" priority="424" operator="containsText" text="police">
      <formula>NOT(ISERROR(SEARCH(("police"),(Y8))))</formula>
    </cfRule>
  </conditionalFormatting>
  <conditionalFormatting sqref="Y8 AA8 Z8 AB8">
    <cfRule type="containsText" dxfId="1" priority="425" operator="containsText" text="representative">
      <formula>NOT(ISERROR(SEARCH(("representative"),(Y8))))</formula>
    </cfRule>
  </conditionalFormatting>
  <conditionalFormatting sqref="Y8 AA8 Z8 AB8">
    <cfRule type="containsText" dxfId="1" priority="426" operator="containsText" text="department">
      <formula>NOT(ISERROR(SEARCH(("department"),(Y8))))</formula>
    </cfRule>
  </conditionalFormatting>
  <conditionalFormatting sqref="Y8 AA8 Z8 AB8">
    <cfRule type="containsText" dxfId="2" priority="427" operator="containsText" text="neighbors">
      <formula>NOT(ISERROR(SEARCH(("neighbors"),(Y8))))</formula>
    </cfRule>
  </conditionalFormatting>
  <conditionalFormatting sqref="Y8 AA8 Z8 AB8">
    <cfRule type="containsText" dxfId="2" priority="428" operator="containsText" text="religious leaders">
      <formula>NOT(ISERROR(SEARCH(("religious leaders"),(Y8))))</formula>
    </cfRule>
  </conditionalFormatting>
  <conditionalFormatting sqref="Y8 AA8 Z8 AB8">
    <cfRule type="containsText" dxfId="2" priority="429" operator="containsText" text="ADL">
      <formula>NOT(ISERROR(SEARCH(("ADL"),(Y8))))</formula>
    </cfRule>
  </conditionalFormatting>
  <conditionalFormatting sqref="Y8 AA8 Z8 AB8">
    <cfRule type="containsText" dxfId="2" priority="430" operator="containsText" text="student group">
      <formula>NOT(ISERROR(SEARCH(("student group"),(Y8))))</formula>
    </cfRule>
  </conditionalFormatting>
  <conditionalFormatting sqref="Y8 AA8 Z8 AB8">
    <cfRule type="containsText" dxfId="3" priority="431" operator="containsText" text="owner">
      <formula>NOT(ISERROR(SEARCH(("owner"),(Y8))))</formula>
    </cfRule>
  </conditionalFormatting>
  <conditionalFormatting sqref="Y8 AA8 Z8 AB8">
    <cfRule type="containsText" dxfId="2" priority="432" operator="containsText" text="community members">
      <formula>NOT(ISERROR(SEARCH(("community members"),(Y8))))</formula>
    </cfRule>
  </conditionalFormatting>
  <conditionalFormatting sqref="Z8:AA8 AB8">
    <cfRule type="containsText" dxfId="4" priority="433" operator="containsText" text="suspension">
      <formula>NOT(ISERROR(SEARCH(("suspension"),(Z8))))</formula>
    </cfRule>
  </conditionalFormatting>
  <conditionalFormatting sqref="Z8:AA8 AB8">
    <cfRule type="containsText" dxfId="5" priority="434" operator="containsText" text="clean up">
      <formula>NOT(ISERROR(SEARCH(("clean up"),(Z8))))</formula>
    </cfRule>
  </conditionalFormatting>
  <conditionalFormatting sqref="Z8:AA8 AB8">
    <cfRule type="containsText" dxfId="6" priority="435" operator="containsText" text="policy">
      <formula>NOT(ISERROR(SEARCH(("policy"),(Z8))))</formula>
    </cfRule>
  </conditionalFormatting>
  <conditionalFormatting sqref="Z8:AA8 AB8">
    <cfRule type="containsText" dxfId="7" priority="436" operator="containsText" text="letters">
      <formula>NOT(ISERROR(SEARCH(("letters"),(Z8))))</formula>
    </cfRule>
  </conditionalFormatting>
  <conditionalFormatting sqref="Z8">
    <cfRule type="containsText" dxfId="8" priority="437" operator="containsText" text="victim">
      <formula>NOT(ISERROR(SEARCH(("victim"),(Z8))))</formula>
    </cfRule>
  </conditionalFormatting>
  <conditionalFormatting sqref="AB8">
    <cfRule type="containsText" dxfId="8" priority="438" operator="containsText" text="victim">
      <formula>NOT(ISERROR(SEARCH(("victim"),(AB8))))</formula>
    </cfRule>
  </conditionalFormatting>
  <conditionalFormatting sqref="AB8">
    <cfRule type="containsText" dxfId="9" priority="439" operator="containsText" text="other">
      <formula>NOT(ISERROR(SEARCH(("other"),(AB8))))</formula>
    </cfRule>
  </conditionalFormatting>
  <conditionalFormatting sqref="Z8">
    <cfRule type="containsText" dxfId="9" priority="440" operator="containsText" text="other">
      <formula>NOT(ISERROR(SEARCH(("other"),(Z8))))</formula>
    </cfRule>
  </conditionalFormatting>
  <conditionalFormatting sqref="Z7:AA7 AB7">
    <cfRule type="containsText" dxfId="0" priority="441" operator="containsText" text="gathering">
      <formula>NOT(ISERROR(SEARCH(("gathering"),(Z7))))</formula>
    </cfRule>
  </conditionalFormatting>
  <conditionalFormatting sqref="Y7 AA7 Z7 AB7">
    <cfRule type="containsText" dxfId="1" priority="442" operator="containsText" text="school administration">
      <formula>NOT(ISERROR(SEARCH(("school administration"),(Y7))))</formula>
    </cfRule>
  </conditionalFormatting>
  <conditionalFormatting sqref="Y7 AA7 Z7 AB7">
    <cfRule type="containsText" dxfId="1" priority="443" operator="containsText" text="mayor">
      <formula>NOT(ISERROR(SEARCH(("mayor"),(Y7))))</formula>
    </cfRule>
  </conditionalFormatting>
  <conditionalFormatting sqref="Y7 AA7 Z7 AB7">
    <cfRule type="containsText" dxfId="1" priority="444" operator="containsText" text="police">
      <formula>NOT(ISERROR(SEARCH(("police"),(Y7))))</formula>
    </cfRule>
  </conditionalFormatting>
  <conditionalFormatting sqref="Y7 AA7 Z7 AB7">
    <cfRule type="containsText" dxfId="1" priority="445" operator="containsText" text="representative">
      <formula>NOT(ISERROR(SEARCH(("representative"),(Y7))))</formula>
    </cfRule>
  </conditionalFormatting>
  <conditionalFormatting sqref="Y7 AA7 Z7 AB7">
    <cfRule type="containsText" dxfId="1" priority="446" operator="containsText" text="department">
      <formula>NOT(ISERROR(SEARCH(("department"),(Y7))))</formula>
    </cfRule>
  </conditionalFormatting>
  <conditionalFormatting sqref="Y7 AA7 Z7 AB7">
    <cfRule type="containsText" dxfId="2" priority="447" operator="containsText" text="neighbors">
      <formula>NOT(ISERROR(SEARCH(("neighbors"),(Y7))))</formula>
    </cfRule>
  </conditionalFormatting>
  <conditionalFormatting sqref="Y7 AA7 Z7 AB7">
    <cfRule type="containsText" dxfId="2" priority="448" operator="containsText" text="religious leaders">
      <formula>NOT(ISERROR(SEARCH(("religious leaders"),(Y7))))</formula>
    </cfRule>
  </conditionalFormatting>
  <conditionalFormatting sqref="Y7 AA7 Z7 AB7">
    <cfRule type="containsText" dxfId="2" priority="449" operator="containsText" text="ADL">
      <formula>NOT(ISERROR(SEARCH(("ADL"),(Y7))))</formula>
    </cfRule>
  </conditionalFormatting>
  <conditionalFormatting sqref="Y7 AA7 Z7 AB7">
    <cfRule type="containsText" dxfId="2" priority="450" operator="containsText" text="student group">
      <formula>NOT(ISERROR(SEARCH(("student group"),(Y7))))</formula>
    </cfRule>
  </conditionalFormatting>
  <conditionalFormatting sqref="Y7 AA7 Z7 AB7">
    <cfRule type="containsText" dxfId="3" priority="451" operator="containsText" text="owner">
      <formula>NOT(ISERROR(SEARCH(("owner"),(Y7))))</formula>
    </cfRule>
  </conditionalFormatting>
  <conditionalFormatting sqref="Y7 AA7 Z7 AB7">
    <cfRule type="containsText" dxfId="2" priority="452" operator="containsText" text="community members">
      <formula>NOT(ISERROR(SEARCH(("community members"),(Y7))))</formula>
    </cfRule>
  </conditionalFormatting>
  <conditionalFormatting sqref="Z7:AA7 AB7">
    <cfRule type="containsText" dxfId="4" priority="453" operator="containsText" text="suspension">
      <formula>NOT(ISERROR(SEARCH(("suspension"),(Z7))))</formula>
    </cfRule>
  </conditionalFormatting>
  <conditionalFormatting sqref="Z7:AA7 AB7">
    <cfRule type="containsText" dxfId="5" priority="454" operator="containsText" text="clean up">
      <formula>NOT(ISERROR(SEARCH(("clean up"),(Z7))))</formula>
    </cfRule>
  </conditionalFormatting>
  <conditionalFormatting sqref="Z7:AA7 AB7">
    <cfRule type="containsText" dxfId="6" priority="455" operator="containsText" text="policy">
      <formula>NOT(ISERROR(SEARCH(("policy"),(Z7))))</formula>
    </cfRule>
  </conditionalFormatting>
  <conditionalFormatting sqref="Z7:AA7 AB7">
    <cfRule type="containsText" dxfId="7" priority="456" operator="containsText" text="letters">
      <formula>NOT(ISERROR(SEARCH(("letters"),(Z7))))</formula>
    </cfRule>
  </conditionalFormatting>
  <conditionalFormatting sqref="Z7">
    <cfRule type="containsText" dxfId="8" priority="457" operator="containsText" text="victim">
      <formula>NOT(ISERROR(SEARCH(("victim"),(Z7))))</formula>
    </cfRule>
  </conditionalFormatting>
  <conditionalFormatting sqref="AB7">
    <cfRule type="containsText" dxfId="8" priority="458" operator="containsText" text="victim">
      <formula>NOT(ISERROR(SEARCH(("victim"),(AB7))))</formula>
    </cfRule>
  </conditionalFormatting>
  <conditionalFormatting sqref="AB7">
    <cfRule type="containsText" dxfId="9" priority="459" operator="containsText" text="other">
      <formula>NOT(ISERROR(SEARCH(("other"),(AB7))))</formula>
    </cfRule>
  </conditionalFormatting>
  <conditionalFormatting sqref="Z7">
    <cfRule type="containsText" dxfId="9" priority="460" operator="containsText" text="other">
      <formula>NOT(ISERROR(SEARCH(("other"),(Z7))))</formula>
    </cfRule>
  </conditionalFormatting>
  <conditionalFormatting sqref="Z6:AA6 AB6">
    <cfRule type="containsText" dxfId="0" priority="461" operator="containsText" text="gathering">
      <formula>NOT(ISERROR(SEARCH(("gathering"),(Z6))))</formula>
    </cfRule>
  </conditionalFormatting>
  <conditionalFormatting sqref="Y6 AA6 Z6 AB6">
    <cfRule type="containsText" dxfId="1" priority="462" operator="containsText" text="school administration">
      <formula>NOT(ISERROR(SEARCH(("school administration"),(Y6))))</formula>
    </cfRule>
  </conditionalFormatting>
  <conditionalFormatting sqref="Y6 AA6 Z6 AB6">
    <cfRule type="containsText" dxfId="1" priority="463" operator="containsText" text="mayor">
      <formula>NOT(ISERROR(SEARCH(("mayor"),(Y6))))</formula>
    </cfRule>
  </conditionalFormatting>
  <conditionalFormatting sqref="Y6 AA6 Z6 AB6">
    <cfRule type="containsText" dxfId="1" priority="464" operator="containsText" text="police">
      <formula>NOT(ISERROR(SEARCH(("police"),(Y6))))</formula>
    </cfRule>
  </conditionalFormatting>
  <conditionalFormatting sqref="Y6 AA6 Z6 AB6">
    <cfRule type="containsText" dxfId="1" priority="465" operator="containsText" text="representative">
      <formula>NOT(ISERROR(SEARCH(("representative"),(Y6))))</formula>
    </cfRule>
  </conditionalFormatting>
  <conditionalFormatting sqref="Y6 AA6 Z6 AB6">
    <cfRule type="containsText" dxfId="1" priority="466" operator="containsText" text="department">
      <formula>NOT(ISERROR(SEARCH(("department"),(Y6))))</formula>
    </cfRule>
  </conditionalFormatting>
  <conditionalFormatting sqref="Y6 AA6 Z6 AB6">
    <cfRule type="containsText" dxfId="2" priority="467" operator="containsText" text="neighbors">
      <formula>NOT(ISERROR(SEARCH(("neighbors"),(Y6))))</formula>
    </cfRule>
  </conditionalFormatting>
  <conditionalFormatting sqref="Y6 AA6 Z6 AB6">
    <cfRule type="containsText" dxfId="2" priority="468" operator="containsText" text="religious leaders">
      <formula>NOT(ISERROR(SEARCH(("religious leaders"),(Y6))))</formula>
    </cfRule>
  </conditionalFormatting>
  <conditionalFormatting sqref="Y6 AA6 Z6 AB6">
    <cfRule type="containsText" dxfId="2" priority="469" operator="containsText" text="ADL">
      <formula>NOT(ISERROR(SEARCH(("ADL"),(Y6))))</formula>
    </cfRule>
  </conditionalFormatting>
  <conditionalFormatting sqref="Y6 AA6 Z6 AB6">
    <cfRule type="containsText" dxfId="2" priority="470" operator="containsText" text="student group">
      <formula>NOT(ISERROR(SEARCH(("student group"),(Y6))))</formula>
    </cfRule>
  </conditionalFormatting>
  <conditionalFormatting sqref="Y6 AA6 Z6 AB6">
    <cfRule type="containsText" dxfId="3" priority="471" operator="containsText" text="owner">
      <formula>NOT(ISERROR(SEARCH(("owner"),(Y6))))</formula>
    </cfRule>
  </conditionalFormatting>
  <conditionalFormatting sqref="Y6 AA6 Z6 AB6">
    <cfRule type="containsText" dxfId="2" priority="472" operator="containsText" text="community members">
      <formula>NOT(ISERROR(SEARCH(("community members"),(Y6))))</formula>
    </cfRule>
  </conditionalFormatting>
  <conditionalFormatting sqref="Z6:AA6 AB6">
    <cfRule type="containsText" dxfId="4" priority="473" operator="containsText" text="suspension">
      <formula>NOT(ISERROR(SEARCH(("suspension"),(Z6))))</formula>
    </cfRule>
  </conditionalFormatting>
  <conditionalFormatting sqref="Z6:AA6 AB6">
    <cfRule type="containsText" dxfId="5" priority="474" operator="containsText" text="clean up">
      <formula>NOT(ISERROR(SEARCH(("clean up"),(Z6))))</formula>
    </cfRule>
  </conditionalFormatting>
  <conditionalFormatting sqref="Z6:AA6 AB6">
    <cfRule type="containsText" dxfId="6" priority="475" operator="containsText" text="policy">
      <formula>NOT(ISERROR(SEARCH(("policy"),(Z6))))</formula>
    </cfRule>
  </conditionalFormatting>
  <conditionalFormatting sqref="Z6:AA6 AB6">
    <cfRule type="containsText" dxfId="7" priority="476" operator="containsText" text="letters">
      <formula>NOT(ISERROR(SEARCH(("letters"),(Z6))))</formula>
    </cfRule>
  </conditionalFormatting>
  <conditionalFormatting sqref="Z6">
    <cfRule type="containsText" dxfId="8" priority="477" operator="containsText" text="victim">
      <formula>NOT(ISERROR(SEARCH(("victim"),(Z6))))</formula>
    </cfRule>
  </conditionalFormatting>
  <conditionalFormatting sqref="AB6">
    <cfRule type="containsText" dxfId="8" priority="478" operator="containsText" text="victim">
      <formula>NOT(ISERROR(SEARCH(("victim"),(AB6))))</formula>
    </cfRule>
  </conditionalFormatting>
  <conditionalFormatting sqref="AB6">
    <cfRule type="containsText" dxfId="9" priority="479" operator="containsText" text="other">
      <formula>NOT(ISERROR(SEARCH(("other"),(AB6))))</formula>
    </cfRule>
  </conditionalFormatting>
  <conditionalFormatting sqref="Z6">
    <cfRule type="containsText" dxfId="9" priority="480" operator="containsText" text="other">
      <formula>NOT(ISERROR(SEARCH(("other"),(Z6))))</formula>
    </cfRule>
  </conditionalFormatting>
  <conditionalFormatting sqref="Z5:AA5 AB5">
    <cfRule type="containsText" dxfId="0" priority="481" operator="containsText" text="gathering">
      <formula>NOT(ISERROR(SEARCH(("gathering"),(Z5))))</formula>
    </cfRule>
  </conditionalFormatting>
  <conditionalFormatting sqref="Y5 AA5 Z5 AB5">
    <cfRule type="containsText" dxfId="1" priority="482" operator="containsText" text="school administration">
      <formula>NOT(ISERROR(SEARCH(("school administration"),(Y5))))</formula>
    </cfRule>
  </conditionalFormatting>
  <conditionalFormatting sqref="Y5 AA5 Z5 AB5">
    <cfRule type="containsText" dxfId="1" priority="483" operator="containsText" text="mayor">
      <formula>NOT(ISERROR(SEARCH(("mayor"),(Y5))))</formula>
    </cfRule>
  </conditionalFormatting>
  <conditionalFormatting sqref="Y5 AA5 Z5 AB5">
    <cfRule type="containsText" dxfId="1" priority="484" operator="containsText" text="police">
      <formula>NOT(ISERROR(SEARCH(("police"),(Y5))))</formula>
    </cfRule>
  </conditionalFormatting>
  <conditionalFormatting sqref="Y5 AA5 Z5 AB5">
    <cfRule type="containsText" dxfId="1" priority="485" operator="containsText" text="representative">
      <formula>NOT(ISERROR(SEARCH(("representative"),(Y5))))</formula>
    </cfRule>
  </conditionalFormatting>
  <conditionalFormatting sqref="Y5 AA5 Z5 AB5">
    <cfRule type="containsText" dxfId="1" priority="486" operator="containsText" text="department">
      <formula>NOT(ISERROR(SEARCH(("department"),(Y5))))</formula>
    </cfRule>
  </conditionalFormatting>
  <conditionalFormatting sqref="Y5 AA5 Z5 AB5">
    <cfRule type="containsText" dxfId="2" priority="487" operator="containsText" text="neighbors">
      <formula>NOT(ISERROR(SEARCH(("neighbors"),(Y5))))</formula>
    </cfRule>
  </conditionalFormatting>
  <conditionalFormatting sqref="Y5 AA5 Z5 AB5">
    <cfRule type="containsText" dxfId="2" priority="488" operator="containsText" text="religious leaders">
      <formula>NOT(ISERROR(SEARCH(("religious leaders"),(Y5))))</formula>
    </cfRule>
  </conditionalFormatting>
  <conditionalFormatting sqref="Y5 AA5 Z5 AB5">
    <cfRule type="containsText" dxfId="2" priority="489" operator="containsText" text="ADL">
      <formula>NOT(ISERROR(SEARCH(("ADL"),(Y5))))</formula>
    </cfRule>
  </conditionalFormatting>
  <conditionalFormatting sqref="Y5 AA5 Z5 AB5">
    <cfRule type="containsText" dxfId="2" priority="490" operator="containsText" text="student group">
      <formula>NOT(ISERROR(SEARCH(("student group"),(Y5))))</formula>
    </cfRule>
  </conditionalFormatting>
  <conditionalFormatting sqref="Y5 AA5 Z5 AB5">
    <cfRule type="containsText" dxfId="3" priority="491" operator="containsText" text="owner">
      <formula>NOT(ISERROR(SEARCH(("owner"),(Y5))))</formula>
    </cfRule>
  </conditionalFormatting>
  <conditionalFormatting sqref="Y5 AA5 Z5 AB5">
    <cfRule type="containsText" dxfId="2" priority="492" operator="containsText" text="community members">
      <formula>NOT(ISERROR(SEARCH(("community members"),(Y5))))</formula>
    </cfRule>
  </conditionalFormatting>
  <conditionalFormatting sqref="Z5:AA5 AB5">
    <cfRule type="containsText" dxfId="4" priority="493" operator="containsText" text="suspension">
      <formula>NOT(ISERROR(SEARCH(("suspension"),(Z5))))</formula>
    </cfRule>
  </conditionalFormatting>
  <conditionalFormatting sqref="Z5:AA5 AB5">
    <cfRule type="containsText" dxfId="5" priority="494" operator="containsText" text="clean up">
      <formula>NOT(ISERROR(SEARCH(("clean up"),(Z5))))</formula>
    </cfRule>
  </conditionalFormatting>
  <conditionalFormatting sqref="Z5:AA5 AB5">
    <cfRule type="containsText" dxfId="6" priority="495" operator="containsText" text="policy">
      <formula>NOT(ISERROR(SEARCH(("policy"),(Z5))))</formula>
    </cfRule>
  </conditionalFormatting>
  <conditionalFormatting sqref="Z5:AA5 AB5">
    <cfRule type="containsText" dxfId="7" priority="496" operator="containsText" text="letters">
      <formula>NOT(ISERROR(SEARCH(("letters"),(Z5))))</formula>
    </cfRule>
  </conditionalFormatting>
  <conditionalFormatting sqref="Z5">
    <cfRule type="containsText" dxfId="8" priority="497" operator="containsText" text="victim">
      <formula>NOT(ISERROR(SEARCH(("victim"),(Z5))))</formula>
    </cfRule>
  </conditionalFormatting>
  <conditionalFormatting sqref="AB5">
    <cfRule type="containsText" dxfId="8" priority="498" operator="containsText" text="victim">
      <formula>NOT(ISERROR(SEARCH(("victim"),(AB5))))</formula>
    </cfRule>
  </conditionalFormatting>
  <conditionalFormatting sqref="AB5">
    <cfRule type="containsText" dxfId="9" priority="499" operator="containsText" text="other">
      <formula>NOT(ISERROR(SEARCH(("other"),(AB5))))</formula>
    </cfRule>
  </conditionalFormatting>
  <conditionalFormatting sqref="Z5">
    <cfRule type="containsText" dxfId="9" priority="500" operator="containsText" text="other">
      <formula>NOT(ISERROR(SEARCH(("other"),(Z5))))</formula>
    </cfRule>
  </conditionalFormatting>
  <conditionalFormatting sqref="Z4:AA4 AB4">
    <cfRule type="containsText" dxfId="0" priority="501" operator="containsText" text="gathering">
      <formula>NOT(ISERROR(SEARCH(("gathering"),(Z4))))</formula>
    </cfRule>
  </conditionalFormatting>
  <conditionalFormatting sqref="Y4 AA4 Z4 AB4">
    <cfRule type="containsText" dxfId="1" priority="502" operator="containsText" text="school administration">
      <formula>NOT(ISERROR(SEARCH(("school administration"),(Y4))))</formula>
    </cfRule>
  </conditionalFormatting>
  <conditionalFormatting sqref="Y4 AA4 Z4 AB4">
    <cfRule type="containsText" dxfId="1" priority="503" operator="containsText" text="mayor">
      <formula>NOT(ISERROR(SEARCH(("mayor"),(Y4))))</formula>
    </cfRule>
  </conditionalFormatting>
  <conditionalFormatting sqref="Y4 AA4 Z4 AB4">
    <cfRule type="containsText" dxfId="1" priority="504" operator="containsText" text="police">
      <formula>NOT(ISERROR(SEARCH(("police"),(Y4))))</formula>
    </cfRule>
  </conditionalFormatting>
  <conditionalFormatting sqref="Y4 AA4 Z4 AB4">
    <cfRule type="containsText" dxfId="1" priority="505" operator="containsText" text="representative">
      <formula>NOT(ISERROR(SEARCH(("representative"),(Y4))))</formula>
    </cfRule>
  </conditionalFormatting>
  <conditionalFormatting sqref="Y4 AA4 Z4 AB4">
    <cfRule type="containsText" dxfId="1" priority="506" operator="containsText" text="department">
      <formula>NOT(ISERROR(SEARCH(("department"),(Y4))))</formula>
    </cfRule>
  </conditionalFormatting>
  <conditionalFormatting sqref="Y4 AA4 Z4 AB4">
    <cfRule type="containsText" dxfId="2" priority="507" operator="containsText" text="neighbors">
      <formula>NOT(ISERROR(SEARCH(("neighbors"),(Y4))))</formula>
    </cfRule>
  </conditionalFormatting>
  <conditionalFormatting sqref="Y4 AA4 Z4 AB4">
    <cfRule type="containsText" dxfId="2" priority="508" operator="containsText" text="religious leaders">
      <formula>NOT(ISERROR(SEARCH(("religious leaders"),(Y4))))</formula>
    </cfRule>
  </conditionalFormatting>
  <conditionalFormatting sqref="Y4 AA4 Z4 AB4">
    <cfRule type="containsText" dxfId="2" priority="509" operator="containsText" text="ADL">
      <formula>NOT(ISERROR(SEARCH(("ADL"),(Y4))))</formula>
    </cfRule>
  </conditionalFormatting>
  <conditionalFormatting sqref="Y4 AA4 Z4 AB4">
    <cfRule type="containsText" dxfId="2" priority="510" operator="containsText" text="student group">
      <formula>NOT(ISERROR(SEARCH(("student group"),(Y4))))</formula>
    </cfRule>
  </conditionalFormatting>
  <conditionalFormatting sqref="Y4 AA4 Z4 AB4">
    <cfRule type="containsText" dxfId="3" priority="511" operator="containsText" text="owner">
      <formula>NOT(ISERROR(SEARCH(("owner"),(Y4))))</formula>
    </cfRule>
  </conditionalFormatting>
  <conditionalFormatting sqref="Y4 AA4 Z4 AB4">
    <cfRule type="containsText" dxfId="2" priority="512" operator="containsText" text="community members">
      <formula>NOT(ISERROR(SEARCH(("community members"),(Y4))))</formula>
    </cfRule>
  </conditionalFormatting>
  <conditionalFormatting sqref="Z4:AA4 AB4">
    <cfRule type="containsText" dxfId="4" priority="513" operator="containsText" text="suspension">
      <formula>NOT(ISERROR(SEARCH(("suspension"),(Z4))))</formula>
    </cfRule>
  </conditionalFormatting>
  <conditionalFormatting sqref="Z4:AA4 AB4">
    <cfRule type="containsText" dxfId="5" priority="514" operator="containsText" text="clean up">
      <formula>NOT(ISERROR(SEARCH(("clean up"),(Z4))))</formula>
    </cfRule>
  </conditionalFormatting>
  <conditionalFormatting sqref="Z4:AA4 AB4">
    <cfRule type="containsText" dxfId="6" priority="515" operator="containsText" text="policy">
      <formula>NOT(ISERROR(SEARCH(("policy"),(Z4))))</formula>
    </cfRule>
  </conditionalFormatting>
  <conditionalFormatting sqref="Z4:AA4 AB4">
    <cfRule type="containsText" dxfId="7" priority="516" operator="containsText" text="letters">
      <formula>NOT(ISERROR(SEARCH(("letters"),(Z4))))</formula>
    </cfRule>
  </conditionalFormatting>
  <conditionalFormatting sqref="Z4">
    <cfRule type="containsText" dxfId="8" priority="517" operator="containsText" text="victim">
      <formula>NOT(ISERROR(SEARCH(("victim"),(Z4))))</formula>
    </cfRule>
  </conditionalFormatting>
  <conditionalFormatting sqref="AB4">
    <cfRule type="containsText" dxfId="8" priority="518" operator="containsText" text="victim">
      <formula>NOT(ISERROR(SEARCH(("victim"),(AB4))))</formula>
    </cfRule>
  </conditionalFormatting>
  <conditionalFormatting sqref="AB4">
    <cfRule type="containsText" dxfId="9" priority="519" operator="containsText" text="other">
      <formula>NOT(ISERROR(SEARCH(("other"),(AB4))))</formula>
    </cfRule>
  </conditionalFormatting>
  <conditionalFormatting sqref="Z4">
    <cfRule type="containsText" dxfId="9" priority="520" operator="containsText" text="other">
      <formula>NOT(ISERROR(SEARCH(("other"),(Z4))))</formula>
    </cfRule>
  </conditionalFormatting>
  <conditionalFormatting sqref="Z3:AA3 AB3">
    <cfRule type="containsText" dxfId="0" priority="521" operator="containsText" text="gathering">
      <formula>NOT(ISERROR(SEARCH(("gathering"),(Z3))))</formula>
    </cfRule>
  </conditionalFormatting>
  <conditionalFormatting sqref="Y3 AA3 Z3 AB3">
    <cfRule type="containsText" dxfId="1" priority="522" operator="containsText" text="school administration">
      <formula>NOT(ISERROR(SEARCH(("school administration"),(Y3))))</formula>
    </cfRule>
  </conditionalFormatting>
  <conditionalFormatting sqref="Y3 AA3 Z3 AB3">
    <cfRule type="containsText" dxfId="1" priority="523" operator="containsText" text="mayor">
      <formula>NOT(ISERROR(SEARCH(("mayor"),(Y3))))</formula>
    </cfRule>
  </conditionalFormatting>
  <conditionalFormatting sqref="Y3 AA3 Z3 AB3">
    <cfRule type="containsText" dxfId="1" priority="524" operator="containsText" text="police">
      <formula>NOT(ISERROR(SEARCH(("police"),(Y3))))</formula>
    </cfRule>
  </conditionalFormatting>
  <conditionalFormatting sqref="Y3 AA3 Z3 AB3">
    <cfRule type="containsText" dxfId="1" priority="525" operator="containsText" text="representative">
      <formula>NOT(ISERROR(SEARCH(("representative"),(Y3))))</formula>
    </cfRule>
  </conditionalFormatting>
  <conditionalFormatting sqref="Y3 AA3 Z3 AB3">
    <cfRule type="containsText" dxfId="1" priority="526" operator="containsText" text="department">
      <formula>NOT(ISERROR(SEARCH(("department"),(Y3))))</formula>
    </cfRule>
  </conditionalFormatting>
  <conditionalFormatting sqref="Y3 AA3 Z3 AB3">
    <cfRule type="containsText" dxfId="2" priority="527" operator="containsText" text="neighbors">
      <formula>NOT(ISERROR(SEARCH(("neighbors"),(Y3))))</formula>
    </cfRule>
  </conditionalFormatting>
  <conditionalFormatting sqref="Y3 AA3 Z3 AB3">
    <cfRule type="containsText" dxfId="2" priority="528" operator="containsText" text="religious leaders">
      <formula>NOT(ISERROR(SEARCH(("religious leaders"),(Y3))))</formula>
    </cfRule>
  </conditionalFormatting>
  <conditionalFormatting sqref="Y3 AA3 Z3 AB3">
    <cfRule type="containsText" dxfId="2" priority="529" operator="containsText" text="ADL">
      <formula>NOT(ISERROR(SEARCH(("ADL"),(Y3))))</formula>
    </cfRule>
  </conditionalFormatting>
  <conditionalFormatting sqref="Y3 AA3 Z3 AB3">
    <cfRule type="containsText" dxfId="2" priority="530" operator="containsText" text="student group">
      <formula>NOT(ISERROR(SEARCH(("student group"),(Y3))))</formula>
    </cfRule>
  </conditionalFormatting>
  <conditionalFormatting sqref="Y3 AA3 Z3 AB3">
    <cfRule type="containsText" dxfId="3" priority="531" operator="containsText" text="owner">
      <formula>NOT(ISERROR(SEARCH(("owner"),(Y3))))</formula>
    </cfRule>
  </conditionalFormatting>
  <conditionalFormatting sqref="Y3 AA3 Z3 AB3">
    <cfRule type="containsText" dxfId="2" priority="532" operator="containsText" text="community members">
      <formula>NOT(ISERROR(SEARCH(("community members"),(Y3))))</formula>
    </cfRule>
  </conditionalFormatting>
  <conditionalFormatting sqref="Z3:AA3 AB3">
    <cfRule type="containsText" dxfId="4" priority="533" operator="containsText" text="suspension">
      <formula>NOT(ISERROR(SEARCH(("suspension"),(Z3))))</formula>
    </cfRule>
  </conditionalFormatting>
  <conditionalFormatting sqref="Z3:AA3 AB3">
    <cfRule type="containsText" dxfId="5" priority="534" operator="containsText" text="clean up">
      <formula>NOT(ISERROR(SEARCH(("clean up"),(Z3))))</formula>
    </cfRule>
  </conditionalFormatting>
  <conditionalFormatting sqref="Z3:AA3 AB3">
    <cfRule type="containsText" dxfId="6" priority="535" operator="containsText" text="policy">
      <formula>NOT(ISERROR(SEARCH(("policy"),(Z3))))</formula>
    </cfRule>
  </conditionalFormatting>
  <conditionalFormatting sqref="Z3:AA3 AB3">
    <cfRule type="containsText" dxfId="7" priority="536" operator="containsText" text="letters">
      <formula>NOT(ISERROR(SEARCH(("letters"),(Z3))))</formula>
    </cfRule>
  </conditionalFormatting>
  <conditionalFormatting sqref="Z3">
    <cfRule type="containsText" dxfId="8" priority="537" operator="containsText" text="victim">
      <formula>NOT(ISERROR(SEARCH(("victim"),(Z3))))</formula>
    </cfRule>
  </conditionalFormatting>
  <conditionalFormatting sqref="AB3">
    <cfRule type="containsText" dxfId="8" priority="538" operator="containsText" text="victim">
      <formula>NOT(ISERROR(SEARCH(("victim"),(AB3))))</formula>
    </cfRule>
  </conditionalFormatting>
  <conditionalFormatting sqref="AB3">
    <cfRule type="containsText" dxfId="9" priority="539" operator="containsText" text="other">
      <formula>NOT(ISERROR(SEARCH(("other"),(AB3))))</formula>
    </cfRule>
  </conditionalFormatting>
  <conditionalFormatting sqref="Z3">
    <cfRule type="containsText" dxfId="9" priority="540" operator="containsText" text="other">
      <formula>NOT(ISERROR(SEARCH(("other"),(Z3))))</formula>
    </cfRule>
  </conditionalFormatting>
  <conditionalFormatting sqref="Z2:AA2 AB2">
    <cfRule type="containsText" dxfId="0" priority="541" operator="containsText" text="gathering">
      <formula>NOT(ISERROR(SEARCH(("gathering"),(Z2))))</formula>
    </cfRule>
  </conditionalFormatting>
  <conditionalFormatting sqref="Y2 AA2 Z2 AB2">
    <cfRule type="containsText" dxfId="1" priority="542" operator="containsText" text="school administration">
      <formula>NOT(ISERROR(SEARCH(("school administration"),(Y2))))</formula>
    </cfRule>
  </conditionalFormatting>
  <conditionalFormatting sqref="Y2 AA2 Z2 AB2">
    <cfRule type="containsText" dxfId="1" priority="543" operator="containsText" text="mayor">
      <formula>NOT(ISERROR(SEARCH(("mayor"),(Y2))))</formula>
    </cfRule>
  </conditionalFormatting>
  <conditionalFormatting sqref="Y2 AA2 Z2 AB2">
    <cfRule type="containsText" dxfId="1" priority="544" operator="containsText" text="police">
      <formula>NOT(ISERROR(SEARCH(("police"),(Y2))))</formula>
    </cfRule>
  </conditionalFormatting>
  <conditionalFormatting sqref="Y2 AA2 Z2 AB2">
    <cfRule type="containsText" dxfId="1" priority="545" operator="containsText" text="representative">
      <formula>NOT(ISERROR(SEARCH(("representative"),(Y2))))</formula>
    </cfRule>
  </conditionalFormatting>
  <conditionalFormatting sqref="Y2 AA2 Z2 AB2">
    <cfRule type="containsText" dxfId="1" priority="546" operator="containsText" text="department">
      <formula>NOT(ISERROR(SEARCH(("department"),(Y2))))</formula>
    </cfRule>
  </conditionalFormatting>
  <conditionalFormatting sqref="Y2 AA2 Z2 AB2">
    <cfRule type="containsText" dxfId="2" priority="547" operator="containsText" text="neighbors">
      <formula>NOT(ISERROR(SEARCH(("neighbors"),(Y2))))</formula>
    </cfRule>
  </conditionalFormatting>
  <conditionalFormatting sqref="Y2 AA2 Z2 AB2">
    <cfRule type="containsText" dxfId="2" priority="548" operator="containsText" text="religious leaders">
      <formula>NOT(ISERROR(SEARCH(("religious leaders"),(Y2))))</formula>
    </cfRule>
  </conditionalFormatting>
  <conditionalFormatting sqref="Y2 AA2 Z2 AB2">
    <cfRule type="containsText" dxfId="2" priority="549" operator="containsText" text="ADL">
      <formula>NOT(ISERROR(SEARCH(("ADL"),(Y2))))</formula>
    </cfRule>
  </conditionalFormatting>
  <conditionalFormatting sqref="Y2 AA2 Z2 AB2">
    <cfRule type="containsText" dxfId="2" priority="550" operator="containsText" text="student group">
      <formula>NOT(ISERROR(SEARCH(("student group"),(Y2))))</formula>
    </cfRule>
  </conditionalFormatting>
  <conditionalFormatting sqref="Y2 AA2 Z2 AB2">
    <cfRule type="containsText" dxfId="3" priority="551" operator="containsText" text="owner">
      <formula>NOT(ISERROR(SEARCH(("owner"),(Y2))))</formula>
    </cfRule>
  </conditionalFormatting>
  <conditionalFormatting sqref="Y2 AA2 Z2 AB2">
    <cfRule type="containsText" dxfId="2" priority="552" operator="containsText" text="community members">
      <formula>NOT(ISERROR(SEARCH(("community members"),(Y2))))</formula>
    </cfRule>
  </conditionalFormatting>
  <conditionalFormatting sqref="Z2:AA2 AB2">
    <cfRule type="containsText" dxfId="4" priority="553" operator="containsText" text="suspension">
      <formula>NOT(ISERROR(SEARCH(("suspension"),(Z2))))</formula>
    </cfRule>
  </conditionalFormatting>
  <conditionalFormatting sqref="Z2:AA2 AB2">
    <cfRule type="containsText" dxfId="5" priority="554" operator="containsText" text="clean up">
      <formula>NOT(ISERROR(SEARCH(("clean up"),(Z2))))</formula>
    </cfRule>
  </conditionalFormatting>
  <conditionalFormatting sqref="Z2:AA2 AB2">
    <cfRule type="containsText" dxfId="6" priority="555" operator="containsText" text="policy">
      <formula>NOT(ISERROR(SEARCH(("policy"),(Z2))))</formula>
    </cfRule>
  </conditionalFormatting>
  <conditionalFormatting sqref="Z2:AA2 AB2">
    <cfRule type="containsText" dxfId="7" priority="556" operator="containsText" text="letters">
      <formula>NOT(ISERROR(SEARCH(("letters"),(Z2))))</formula>
    </cfRule>
  </conditionalFormatting>
  <conditionalFormatting sqref="Z2">
    <cfRule type="containsText" dxfId="8" priority="557" operator="containsText" text="victim">
      <formula>NOT(ISERROR(SEARCH(("victim"),(Z2))))</formula>
    </cfRule>
  </conditionalFormatting>
  <conditionalFormatting sqref="AB2">
    <cfRule type="containsText" dxfId="8" priority="558" operator="containsText" text="victim">
      <formula>NOT(ISERROR(SEARCH(("victim"),(AB2))))</formula>
    </cfRule>
  </conditionalFormatting>
  <conditionalFormatting sqref="AB2">
    <cfRule type="containsText" dxfId="9" priority="559" operator="containsText" text="other">
      <formula>NOT(ISERROR(SEARCH(("other"),(AB2))))</formula>
    </cfRule>
  </conditionalFormatting>
  <conditionalFormatting sqref="Z2">
    <cfRule type="containsText" dxfId="9" priority="560" operator="containsText" text="other">
      <formula>NOT(ISERROR(SEARCH(("other"),(Z2))))</formula>
    </cfRule>
  </conditionalFormatting>
  <conditionalFormatting sqref="Y1 AA1">
    <cfRule type="containsText" dxfId="1" priority="561" operator="containsText" text="school administration">
      <formula>NOT(ISERROR(SEARCH(("school administration"),(Y1))))</formula>
    </cfRule>
  </conditionalFormatting>
  <conditionalFormatting sqref="Y1 AA1">
    <cfRule type="containsText" dxfId="1" priority="562" operator="containsText" text="mayor">
      <formula>NOT(ISERROR(SEARCH(("mayor"),(Y1))))</formula>
    </cfRule>
  </conditionalFormatting>
  <conditionalFormatting sqref="Y1 AA1">
    <cfRule type="containsText" dxfId="1" priority="563" operator="containsText" text="police">
      <formula>NOT(ISERROR(SEARCH(("police"),(Y1))))</formula>
    </cfRule>
  </conditionalFormatting>
  <conditionalFormatting sqref="Y1 AA1">
    <cfRule type="containsText" dxfId="1" priority="564" operator="containsText" text="representative">
      <formula>NOT(ISERROR(SEARCH(("representative"),(Y1))))</formula>
    </cfRule>
  </conditionalFormatting>
  <conditionalFormatting sqref="Y1 AA1">
    <cfRule type="containsText" dxfId="1" priority="565" operator="containsText" text="department">
      <formula>NOT(ISERROR(SEARCH(("department"),(Y1))))</formula>
    </cfRule>
  </conditionalFormatting>
  <conditionalFormatting sqref="Y1 AA1">
    <cfRule type="containsText" dxfId="2" priority="566" operator="containsText" text="neighbors">
      <formula>NOT(ISERROR(SEARCH(("neighbors"),(Y1))))</formula>
    </cfRule>
  </conditionalFormatting>
  <conditionalFormatting sqref="Y1 AA1">
    <cfRule type="containsText" dxfId="2" priority="567" operator="containsText" text="religious leaders">
      <formula>NOT(ISERROR(SEARCH(("religious leaders"),(Y1))))</formula>
    </cfRule>
  </conditionalFormatting>
  <conditionalFormatting sqref="Y1 AA1">
    <cfRule type="containsText" dxfId="2" priority="568" operator="containsText" text="ADL">
      <formula>NOT(ISERROR(SEARCH(("ADL"),(Y1))))</formula>
    </cfRule>
  </conditionalFormatting>
  <conditionalFormatting sqref="Y1 AA1">
    <cfRule type="containsText" dxfId="2" priority="569" operator="containsText" text="student group">
      <formula>NOT(ISERROR(SEARCH(("student group"),(Y1))))</formula>
    </cfRule>
  </conditionalFormatting>
  <conditionalFormatting sqref="Y1 AA1">
    <cfRule type="containsText" dxfId="3" priority="570" operator="containsText" text="owner">
      <formula>NOT(ISERROR(SEARCH(("owner"),(Y1))))</formula>
    </cfRule>
  </conditionalFormatting>
  <conditionalFormatting sqref="Y1 AA1">
    <cfRule type="containsText" dxfId="2" priority="571" operator="containsText" text="community members">
      <formula>NOT(ISERROR(SEARCH(("community members"),(Y1))))</formula>
    </cfRule>
  </conditionalFormatting>
  <conditionalFormatting sqref="Z1">
    <cfRule type="containsText" dxfId="8" priority="572" operator="containsText" text="victim">
      <formula>NOT(ISERROR(SEARCH(("victim"),(Z1))))</formula>
    </cfRule>
  </conditionalFormatting>
  <conditionalFormatting sqref="AB1">
    <cfRule type="containsText" dxfId="8" priority="573" operator="containsText" text="victim">
      <formula>NOT(ISERROR(SEARCH(("victim"),(AB1))))</formula>
    </cfRule>
  </conditionalFormatting>
  <conditionalFormatting sqref="AB1">
    <cfRule type="containsText" dxfId="9" priority="574" operator="containsText" text="other">
      <formula>NOT(ISERROR(SEARCH(("other"),(AB1))))</formula>
    </cfRule>
  </conditionalFormatting>
  <conditionalFormatting sqref="Z1">
    <cfRule type="containsText" dxfId="9" priority="575" operator="containsText" text="other">
      <formula>NOT(ISERROR(SEARCH(("other"),(Z1))))</formula>
    </cfRule>
  </conditionalFormatting>
  <conditionalFormatting sqref="X29 X68 X94 X108">
    <cfRule type="containsText" dxfId="7" priority="576" operator="containsText" text="letter">
      <formula>NOT(ISERROR(SEARCH(("letter"),(X29))))</formula>
    </cfRule>
  </conditionalFormatting>
  <conditionalFormatting sqref="X29">
    <cfRule type="containsText" dxfId="5" priority="577" operator="containsText" text="clean up">
      <formula>NOT(ISERROR(SEARCH(("clean up"),(X29))))</formula>
    </cfRule>
  </conditionalFormatting>
  <conditionalFormatting sqref="X29">
    <cfRule type="containsText" dxfId="6" priority="578" operator="containsText" text="policy">
      <formula>NOT(ISERROR(SEARCH(("policy"),(X29))))</formula>
    </cfRule>
  </conditionalFormatting>
  <conditionalFormatting sqref="X29">
    <cfRule type="containsText" dxfId="0" priority="579" operator="containsText" text="gathering">
      <formula>NOT(ISERROR(SEARCH(("gathering"),(X29))))</formula>
    </cfRule>
  </conditionalFormatting>
  <conditionalFormatting sqref="X29">
    <cfRule type="containsText" dxfId="4" priority="580" operator="containsText" text="suspension">
      <formula>NOT(ISERROR(SEARCH(("suspension"),(X29))))</formula>
    </cfRule>
  </conditionalFormatting>
  <conditionalFormatting sqref="X29">
    <cfRule type="containsText" dxfId="8" priority="581" operator="containsText" text="victim">
      <formula>NOT(ISERROR(SEARCH(("victim"),(X29))))</formula>
    </cfRule>
  </conditionalFormatting>
  <conditionalFormatting sqref="X29">
    <cfRule type="containsText" dxfId="9" priority="582" operator="containsText" text="other">
      <formula>NOT(ISERROR(SEARCH(("other"),(X29))))</formula>
    </cfRule>
  </conditionalFormatting>
  <conditionalFormatting sqref="X28">
    <cfRule type="containsText" dxfId="7" priority="583" operator="containsText" text="letter">
      <formula>NOT(ISERROR(SEARCH(("letter"),(X28))))</formula>
    </cfRule>
  </conditionalFormatting>
  <conditionalFormatting sqref="X28">
    <cfRule type="containsText" dxfId="5" priority="584" operator="containsText" text="clean up">
      <formula>NOT(ISERROR(SEARCH(("clean up"),(X28))))</formula>
    </cfRule>
  </conditionalFormatting>
  <conditionalFormatting sqref="X28">
    <cfRule type="containsText" dxfId="6" priority="585" operator="containsText" text="policy">
      <formula>NOT(ISERROR(SEARCH(("policy"),(X28))))</formula>
    </cfRule>
  </conditionalFormatting>
  <conditionalFormatting sqref="X28">
    <cfRule type="containsText" dxfId="0" priority="586" operator="containsText" text="gathering">
      <formula>NOT(ISERROR(SEARCH(("gathering"),(X28))))</formula>
    </cfRule>
  </conditionalFormatting>
  <conditionalFormatting sqref="X28">
    <cfRule type="containsText" dxfId="4" priority="587" operator="containsText" text="suspension">
      <formula>NOT(ISERROR(SEARCH(("suspension"),(X28))))</formula>
    </cfRule>
  </conditionalFormatting>
  <conditionalFormatting sqref="X28">
    <cfRule type="containsText" dxfId="8" priority="588" operator="containsText" text="victim">
      <formula>NOT(ISERROR(SEARCH(("victim"),(X28))))</formula>
    </cfRule>
  </conditionalFormatting>
  <conditionalFormatting sqref="X28">
    <cfRule type="containsText" dxfId="9" priority="589" operator="containsText" text="other">
      <formula>NOT(ISERROR(SEARCH(("other"),(X28))))</formula>
    </cfRule>
  </conditionalFormatting>
  <conditionalFormatting sqref="X27">
    <cfRule type="containsText" dxfId="7" priority="590" operator="containsText" text="letter">
      <formula>NOT(ISERROR(SEARCH(("letter"),(X27))))</formula>
    </cfRule>
  </conditionalFormatting>
  <conditionalFormatting sqref="X27">
    <cfRule type="containsText" dxfId="5" priority="591" operator="containsText" text="clean up">
      <formula>NOT(ISERROR(SEARCH(("clean up"),(X27))))</formula>
    </cfRule>
  </conditionalFormatting>
  <conditionalFormatting sqref="X27">
    <cfRule type="containsText" dxfId="6" priority="592" operator="containsText" text="policy">
      <formula>NOT(ISERROR(SEARCH(("policy"),(X27))))</formula>
    </cfRule>
  </conditionalFormatting>
  <conditionalFormatting sqref="X27">
    <cfRule type="containsText" dxfId="0" priority="593" operator="containsText" text="gathering">
      <formula>NOT(ISERROR(SEARCH(("gathering"),(X27))))</formula>
    </cfRule>
  </conditionalFormatting>
  <conditionalFormatting sqref="X27">
    <cfRule type="containsText" dxfId="4" priority="594" operator="containsText" text="suspension">
      <formula>NOT(ISERROR(SEARCH(("suspension"),(X27))))</formula>
    </cfRule>
  </conditionalFormatting>
  <conditionalFormatting sqref="X27">
    <cfRule type="containsText" dxfId="8" priority="595" operator="containsText" text="victim">
      <formula>NOT(ISERROR(SEARCH(("victim"),(X27))))</formula>
    </cfRule>
  </conditionalFormatting>
  <conditionalFormatting sqref="X27">
    <cfRule type="containsText" dxfId="9" priority="596" operator="containsText" text="other">
      <formula>NOT(ISERROR(SEARCH(("other"),(X27))))</formula>
    </cfRule>
  </conditionalFormatting>
  <conditionalFormatting sqref="X26">
    <cfRule type="containsText" dxfId="7" priority="597" operator="containsText" text="letter">
      <formula>NOT(ISERROR(SEARCH(("letter"),(X26))))</formula>
    </cfRule>
  </conditionalFormatting>
  <conditionalFormatting sqref="X26">
    <cfRule type="containsText" dxfId="5" priority="598" operator="containsText" text="clean up">
      <formula>NOT(ISERROR(SEARCH(("clean up"),(X26))))</formula>
    </cfRule>
  </conditionalFormatting>
  <conditionalFormatting sqref="X26">
    <cfRule type="containsText" dxfId="6" priority="599" operator="containsText" text="policy">
      <formula>NOT(ISERROR(SEARCH(("policy"),(X26))))</formula>
    </cfRule>
  </conditionalFormatting>
  <conditionalFormatting sqref="X26">
    <cfRule type="containsText" dxfId="0" priority="600" operator="containsText" text="gathering">
      <formula>NOT(ISERROR(SEARCH(("gathering"),(X26))))</formula>
    </cfRule>
  </conditionalFormatting>
  <conditionalFormatting sqref="X26">
    <cfRule type="containsText" dxfId="4" priority="601" operator="containsText" text="suspension">
      <formula>NOT(ISERROR(SEARCH(("suspension"),(X26))))</formula>
    </cfRule>
  </conditionalFormatting>
  <conditionalFormatting sqref="X26">
    <cfRule type="containsText" dxfId="8" priority="602" operator="containsText" text="victim">
      <formula>NOT(ISERROR(SEARCH(("victim"),(X26))))</formula>
    </cfRule>
  </conditionalFormatting>
  <conditionalFormatting sqref="X26">
    <cfRule type="containsText" dxfId="9" priority="603" operator="containsText" text="other">
      <formula>NOT(ISERROR(SEARCH(("other"),(X26))))</formula>
    </cfRule>
  </conditionalFormatting>
  <conditionalFormatting sqref="X25">
    <cfRule type="containsText" dxfId="7" priority="604" operator="containsText" text="letter">
      <formula>NOT(ISERROR(SEARCH(("letter"),(X25))))</formula>
    </cfRule>
  </conditionalFormatting>
  <conditionalFormatting sqref="X25">
    <cfRule type="containsText" dxfId="5" priority="605" operator="containsText" text="clean up">
      <formula>NOT(ISERROR(SEARCH(("clean up"),(X25))))</formula>
    </cfRule>
  </conditionalFormatting>
  <conditionalFormatting sqref="X25">
    <cfRule type="containsText" dxfId="6" priority="606" operator="containsText" text="policy">
      <formula>NOT(ISERROR(SEARCH(("policy"),(X25))))</formula>
    </cfRule>
  </conditionalFormatting>
  <conditionalFormatting sqref="X25">
    <cfRule type="containsText" dxfId="0" priority="607" operator="containsText" text="gathering">
      <formula>NOT(ISERROR(SEARCH(("gathering"),(X25))))</formula>
    </cfRule>
  </conditionalFormatting>
  <conditionalFormatting sqref="X25">
    <cfRule type="containsText" dxfId="4" priority="608" operator="containsText" text="suspension">
      <formula>NOT(ISERROR(SEARCH(("suspension"),(X25))))</formula>
    </cfRule>
  </conditionalFormatting>
  <conditionalFormatting sqref="X25">
    <cfRule type="containsText" dxfId="8" priority="609" operator="containsText" text="victim">
      <formula>NOT(ISERROR(SEARCH(("victim"),(X25))))</formula>
    </cfRule>
  </conditionalFormatting>
  <conditionalFormatting sqref="X25">
    <cfRule type="containsText" dxfId="9" priority="610" operator="containsText" text="other">
      <formula>NOT(ISERROR(SEARCH(("other"),(X25))))</formula>
    </cfRule>
  </conditionalFormatting>
  <conditionalFormatting sqref="X24">
    <cfRule type="containsText" dxfId="7" priority="611" operator="containsText" text="letter">
      <formula>NOT(ISERROR(SEARCH(("letter"),(X24))))</formula>
    </cfRule>
  </conditionalFormatting>
  <conditionalFormatting sqref="X24">
    <cfRule type="containsText" dxfId="5" priority="612" operator="containsText" text="clean up">
      <formula>NOT(ISERROR(SEARCH(("clean up"),(X24))))</formula>
    </cfRule>
  </conditionalFormatting>
  <conditionalFormatting sqref="X24">
    <cfRule type="containsText" dxfId="6" priority="613" operator="containsText" text="policy">
      <formula>NOT(ISERROR(SEARCH(("policy"),(X24))))</formula>
    </cfRule>
  </conditionalFormatting>
  <conditionalFormatting sqref="X24">
    <cfRule type="containsText" dxfId="0" priority="614" operator="containsText" text="gathering">
      <formula>NOT(ISERROR(SEARCH(("gathering"),(X24))))</formula>
    </cfRule>
  </conditionalFormatting>
  <conditionalFormatting sqref="X24">
    <cfRule type="containsText" dxfId="4" priority="615" operator="containsText" text="suspension">
      <formula>NOT(ISERROR(SEARCH(("suspension"),(X24))))</formula>
    </cfRule>
  </conditionalFormatting>
  <conditionalFormatting sqref="X24">
    <cfRule type="containsText" dxfId="8" priority="616" operator="containsText" text="victim">
      <formula>NOT(ISERROR(SEARCH(("victim"),(X24))))</formula>
    </cfRule>
  </conditionalFormatting>
  <conditionalFormatting sqref="X24">
    <cfRule type="containsText" dxfId="9" priority="617" operator="containsText" text="other">
      <formula>NOT(ISERROR(SEARCH(("other"),(X24))))</formula>
    </cfRule>
  </conditionalFormatting>
  <conditionalFormatting sqref="X23">
    <cfRule type="containsText" dxfId="7" priority="618" operator="containsText" text="letter">
      <formula>NOT(ISERROR(SEARCH(("letter"),(X23))))</formula>
    </cfRule>
  </conditionalFormatting>
  <conditionalFormatting sqref="X23">
    <cfRule type="containsText" dxfId="5" priority="619" operator="containsText" text="clean up">
      <formula>NOT(ISERROR(SEARCH(("clean up"),(X23))))</formula>
    </cfRule>
  </conditionalFormatting>
  <conditionalFormatting sqref="X23">
    <cfRule type="containsText" dxfId="6" priority="620" operator="containsText" text="policy">
      <formula>NOT(ISERROR(SEARCH(("policy"),(X23))))</formula>
    </cfRule>
  </conditionalFormatting>
  <conditionalFormatting sqref="X23">
    <cfRule type="containsText" dxfId="0" priority="621" operator="containsText" text="gathering">
      <formula>NOT(ISERROR(SEARCH(("gathering"),(X23))))</formula>
    </cfRule>
  </conditionalFormatting>
  <conditionalFormatting sqref="X23">
    <cfRule type="containsText" dxfId="4" priority="622" operator="containsText" text="suspension">
      <formula>NOT(ISERROR(SEARCH(("suspension"),(X23))))</formula>
    </cfRule>
  </conditionalFormatting>
  <conditionalFormatting sqref="X23">
    <cfRule type="containsText" dxfId="8" priority="623" operator="containsText" text="victim">
      <formula>NOT(ISERROR(SEARCH(("victim"),(X23))))</formula>
    </cfRule>
  </conditionalFormatting>
  <conditionalFormatting sqref="X23">
    <cfRule type="containsText" dxfId="9" priority="624" operator="containsText" text="other">
      <formula>NOT(ISERROR(SEARCH(("other"),(X23))))</formula>
    </cfRule>
  </conditionalFormatting>
  <conditionalFormatting sqref="X22">
    <cfRule type="containsText" dxfId="7" priority="625" operator="containsText" text="letter">
      <formula>NOT(ISERROR(SEARCH(("letter"),(X22))))</formula>
    </cfRule>
  </conditionalFormatting>
  <conditionalFormatting sqref="X22">
    <cfRule type="containsText" dxfId="5" priority="626" operator="containsText" text="clean up">
      <formula>NOT(ISERROR(SEARCH(("clean up"),(X22))))</formula>
    </cfRule>
  </conditionalFormatting>
  <conditionalFormatting sqref="X22">
    <cfRule type="containsText" dxfId="6" priority="627" operator="containsText" text="policy">
      <formula>NOT(ISERROR(SEARCH(("policy"),(X22))))</formula>
    </cfRule>
  </conditionalFormatting>
  <conditionalFormatting sqref="X22">
    <cfRule type="containsText" dxfId="0" priority="628" operator="containsText" text="gathering">
      <formula>NOT(ISERROR(SEARCH(("gathering"),(X22))))</formula>
    </cfRule>
  </conditionalFormatting>
  <conditionalFormatting sqref="X22">
    <cfRule type="containsText" dxfId="4" priority="629" operator="containsText" text="suspension">
      <formula>NOT(ISERROR(SEARCH(("suspension"),(X22))))</formula>
    </cfRule>
  </conditionalFormatting>
  <conditionalFormatting sqref="X22">
    <cfRule type="containsText" dxfId="8" priority="630" operator="containsText" text="victim">
      <formula>NOT(ISERROR(SEARCH(("victim"),(X22))))</formula>
    </cfRule>
  </conditionalFormatting>
  <conditionalFormatting sqref="X22">
    <cfRule type="containsText" dxfId="9" priority="631" operator="containsText" text="other">
      <formula>NOT(ISERROR(SEARCH(("other"),(X22))))</formula>
    </cfRule>
  </conditionalFormatting>
  <conditionalFormatting sqref="X21">
    <cfRule type="containsText" dxfId="7" priority="632" operator="containsText" text="letter">
      <formula>NOT(ISERROR(SEARCH(("letter"),(X21))))</formula>
    </cfRule>
  </conditionalFormatting>
  <conditionalFormatting sqref="X21">
    <cfRule type="containsText" dxfId="5" priority="633" operator="containsText" text="clean up">
      <formula>NOT(ISERROR(SEARCH(("clean up"),(X21))))</formula>
    </cfRule>
  </conditionalFormatting>
  <conditionalFormatting sqref="X21">
    <cfRule type="containsText" dxfId="6" priority="634" operator="containsText" text="policy">
      <formula>NOT(ISERROR(SEARCH(("policy"),(X21))))</formula>
    </cfRule>
  </conditionalFormatting>
  <conditionalFormatting sqref="X21">
    <cfRule type="containsText" dxfId="0" priority="635" operator="containsText" text="gathering">
      <formula>NOT(ISERROR(SEARCH(("gathering"),(X21))))</formula>
    </cfRule>
  </conditionalFormatting>
  <conditionalFormatting sqref="X21">
    <cfRule type="containsText" dxfId="4" priority="636" operator="containsText" text="suspension">
      <formula>NOT(ISERROR(SEARCH(("suspension"),(X21))))</formula>
    </cfRule>
  </conditionalFormatting>
  <conditionalFormatting sqref="X21">
    <cfRule type="containsText" dxfId="8" priority="637" operator="containsText" text="victim">
      <formula>NOT(ISERROR(SEARCH(("victim"),(X21))))</formula>
    </cfRule>
  </conditionalFormatting>
  <conditionalFormatting sqref="X21">
    <cfRule type="containsText" dxfId="9" priority="638" operator="containsText" text="other">
      <formula>NOT(ISERROR(SEARCH(("other"),(X21))))</formula>
    </cfRule>
  </conditionalFormatting>
  <conditionalFormatting sqref="X20">
    <cfRule type="containsText" dxfId="7" priority="639" operator="containsText" text="letter">
      <formula>NOT(ISERROR(SEARCH(("letter"),(X20))))</formula>
    </cfRule>
  </conditionalFormatting>
  <conditionalFormatting sqref="X20">
    <cfRule type="containsText" dxfId="5" priority="640" operator="containsText" text="clean up">
      <formula>NOT(ISERROR(SEARCH(("clean up"),(X20))))</formula>
    </cfRule>
  </conditionalFormatting>
  <conditionalFormatting sqref="X20">
    <cfRule type="containsText" dxfId="6" priority="641" operator="containsText" text="policy">
      <formula>NOT(ISERROR(SEARCH(("policy"),(X20))))</formula>
    </cfRule>
  </conditionalFormatting>
  <conditionalFormatting sqref="X20">
    <cfRule type="containsText" dxfId="0" priority="642" operator="containsText" text="gathering">
      <formula>NOT(ISERROR(SEARCH(("gathering"),(X20))))</formula>
    </cfRule>
  </conditionalFormatting>
  <conditionalFormatting sqref="X20">
    <cfRule type="containsText" dxfId="4" priority="643" operator="containsText" text="suspension">
      <formula>NOT(ISERROR(SEARCH(("suspension"),(X20))))</formula>
    </cfRule>
  </conditionalFormatting>
  <conditionalFormatting sqref="X20">
    <cfRule type="containsText" dxfId="8" priority="644" operator="containsText" text="victim">
      <formula>NOT(ISERROR(SEARCH(("victim"),(X20))))</formula>
    </cfRule>
  </conditionalFormatting>
  <conditionalFormatting sqref="X20">
    <cfRule type="containsText" dxfId="9" priority="645" operator="containsText" text="other">
      <formula>NOT(ISERROR(SEARCH(("other"),(X20))))</formula>
    </cfRule>
  </conditionalFormatting>
  <conditionalFormatting sqref="X19">
    <cfRule type="containsText" dxfId="7" priority="646" operator="containsText" text="letter">
      <formula>NOT(ISERROR(SEARCH(("letter"),(X19))))</formula>
    </cfRule>
  </conditionalFormatting>
  <conditionalFormatting sqref="X19">
    <cfRule type="containsText" dxfId="5" priority="647" operator="containsText" text="clean up">
      <formula>NOT(ISERROR(SEARCH(("clean up"),(X19))))</formula>
    </cfRule>
  </conditionalFormatting>
  <conditionalFormatting sqref="X19">
    <cfRule type="containsText" dxfId="6" priority="648" operator="containsText" text="policy">
      <formula>NOT(ISERROR(SEARCH(("policy"),(X19))))</formula>
    </cfRule>
  </conditionalFormatting>
  <conditionalFormatting sqref="X19">
    <cfRule type="containsText" dxfId="0" priority="649" operator="containsText" text="gathering">
      <formula>NOT(ISERROR(SEARCH(("gathering"),(X19))))</formula>
    </cfRule>
  </conditionalFormatting>
  <conditionalFormatting sqref="X19">
    <cfRule type="containsText" dxfId="4" priority="650" operator="containsText" text="suspension">
      <formula>NOT(ISERROR(SEARCH(("suspension"),(X19))))</formula>
    </cfRule>
  </conditionalFormatting>
  <conditionalFormatting sqref="X19">
    <cfRule type="containsText" dxfId="8" priority="651" operator="containsText" text="victim">
      <formula>NOT(ISERROR(SEARCH(("victim"),(X19))))</formula>
    </cfRule>
  </conditionalFormatting>
  <conditionalFormatting sqref="X19">
    <cfRule type="containsText" dxfId="9" priority="652" operator="containsText" text="other">
      <formula>NOT(ISERROR(SEARCH(("other"),(X19))))</formula>
    </cfRule>
  </conditionalFormatting>
  <conditionalFormatting sqref="X18">
    <cfRule type="containsText" dxfId="7" priority="653" operator="containsText" text="letter">
      <formula>NOT(ISERROR(SEARCH(("letter"),(X18))))</formula>
    </cfRule>
  </conditionalFormatting>
  <conditionalFormatting sqref="X18">
    <cfRule type="containsText" dxfId="5" priority="654" operator="containsText" text="clean up">
      <formula>NOT(ISERROR(SEARCH(("clean up"),(X18))))</formula>
    </cfRule>
  </conditionalFormatting>
  <conditionalFormatting sqref="X18">
    <cfRule type="containsText" dxfId="6" priority="655" operator="containsText" text="policy">
      <formula>NOT(ISERROR(SEARCH(("policy"),(X18))))</formula>
    </cfRule>
  </conditionalFormatting>
  <conditionalFormatting sqref="X18">
    <cfRule type="containsText" dxfId="0" priority="656" operator="containsText" text="gathering">
      <formula>NOT(ISERROR(SEARCH(("gathering"),(X18))))</formula>
    </cfRule>
  </conditionalFormatting>
  <conditionalFormatting sqref="X18">
    <cfRule type="containsText" dxfId="4" priority="657" operator="containsText" text="suspension">
      <formula>NOT(ISERROR(SEARCH(("suspension"),(X18))))</formula>
    </cfRule>
  </conditionalFormatting>
  <conditionalFormatting sqref="X18">
    <cfRule type="containsText" dxfId="8" priority="658" operator="containsText" text="victim">
      <formula>NOT(ISERROR(SEARCH(("victim"),(X18))))</formula>
    </cfRule>
  </conditionalFormatting>
  <conditionalFormatting sqref="X18">
    <cfRule type="containsText" dxfId="9" priority="659" operator="containsText" text="other">
      <formula>NOT(ISERROR(SEARCH(("other"),(X18))))</formula>
    </cfRule>
  </conditionalFormatting>
  <conditionalFormatting sqref="X17">
    <cfRule type="containsText" dxfId="7" priority="660" operator="containsText" text="letter">
      <formula>NOT(ISERROR(SEARCH(("letter"),(X17))))</formula>
    </cfRule>
  </conditionalFormatting>
  <conditionalFormatting sqref="X17">
    <cfRule type="containsText" dxfId="5" priority="661" operator="containsText" text="clean up">
      <formula>NOT(ISERROR(SEARCH(("clean up"),(X17))))</formula>
    </cfRule>
  </conditionalFormatting>
  <conditionalFormatting sqref="X17">
    <cfRule type="containsText" dxfId="6" priority="662" operator="containsText" text="policy">
      <formula>NOT(ISERROR(SEARCH(("policy"),(X17))))</formula>
    </cfRule>
  </conditionalFormatting>
  <conditionalFormatting sqref="X17">
    <cfRule type="containsText" dxfId="0" priority="663" operator="containsText" text="gathering">
      <formula>NOT(ISERROR(SEARCH(("gathering"),(X17))))</formula>
    </cfRule>
  </conditionalFormatting>
  <conditionalFormatting sqref="X17">
    <cfRule type="containsText" dxfId="4" priority="664" operator="containsText" text="suspension">
      <formula>NOT(ISERROR(SEARCH(("suspension"),(X17))))</formula>
    </cfRule>
  </conditionalFormatting>
  <conditionalFormatting sqref="X17">
    <cfRule type="containsText" dxfId="8" priority="665" operator="containsText" text="victim">
      <formula>NOT(ISERROR(SEARCH(("victim"),(X17))))</formula>
    </cfRule>
  </conditionalFormatting>
  <conditionalFormatting sqref="X17">
    <cfRule type="containsText" dxfId="9" priority="666" operator="containsText" text="other">
      <formula>NOT(ISERROR(SEARCH(("other"),(X17))))</formula>
    </cfRule>
  </conditionalFormatting>
  <conditionalFormatting sqref="X16">
    <cfRule type="containsText" dxfId="7" priority="667" operator="containsText" text="letter">
      <formula>NOT(ISERROR(SEARCH(("letter"),(X16))))</formula>
    </cfRule>
  </conditionalFormatting>
  <conditionalFormatting sqref="X16">
    <cfRule type="containsText" dxfId="5" priority="668" operator="containsText" text="clean up">
      <formula>NOT(ISERROR(SEARCH(("clean up"),(X16))))</formula>
    </cfRule>
  </conditionalFormatting>
  <conditionalFormatting sqref="X16">
    <cfRule type="containsText" dxfId="6" priority="669" operator="containsText" text="policy">
      <formula>NOT(ISERROR(SEARCH(("policy"),(X16))))</formula>
    </cfRule>
  </conditionalFormatting>
  <conditionalFormatting sqref="X16">
    <cfRule type="containsText" dxfId="0" priority="670" operator="containsText" text="gathering">
      <formula>NOT(ISERROR(SEARCH(("gathering"),(X16))))</formula>
    </cfRule>
  </conditionalFormatting>
  <conditionalFormatting sqref="X16">
    <cfRule type="containsText" dxfId="4" priority="671" operator="containsText" text="suspension">
      <formula>NOT(ISERROR(SEARCH(("suspension"),(X16))))</formula>
    </cfRule>
  </conditionalFormatting>
  <conditionalFormatting sqref="X16">
    <cfRule type="containsText" dxfId="8" priority="672" operator="containsText" text="victim">
      <formula>NOT(ISERROR(SEARCH(("victim"),(X16))))</formula>
    </cfRule>
  </conditionalFormatting>
  <conditionalFormatting sqref="X16">
    <cfRule type="containsText" dxfId="9" priority="673" operator="containsText" text="other">
      <formula>NOT(ISERROR(SEARCH(("other"),(X16))))</formula>
    </cfRule>
  </conditionalFormatting>
  <conditionalFormatting sqref="X15">
    <cfRule type="containsText" dxfId="7" priority="674" operator="containsText" text="letter">
      <formula>NOT(ISERROR(SEARCH(("letter"),(X15))))</formula>
    </cfRule>
  </conditionalFormatting>
  <conditionalFormatting sqref="X15">
    <cfRule type="containsText" dxfId="5" priority="675" operator="containsText" text="clean up">
      <formula>NOT(ISERROR(SEARCH(("clean up"),(X15))))</formula>
    </cfRule>
  </conditionalFormatting>
  <conditionalFormatting sqref="X15">
    <cfRule type="containsText" dxfId="6" priority="676" operator="containsText" text="policy">
      <formula>NOT(ISERROR(SEARCH(("policy"),(X15))))</formula>
    </cfRule>
  </conditionalFormatting>
  <conditionalFormatting sqref="X15">
    <cfRule type="containsText" dxfId="0" priority="677" operator="containsText" text="gathering">
      <formula>NOT(ISERROR(SEARCH(("gathering"),(X15))))</formula>
    </cfRule>
  </conditionalFormatting>
  <conditionalFormatting sqref="X15">
    <cfRule type="containsText" dxfId="4" priority="678" operator="containsText" text="suspension">
      <formula>NOT(ISERROR(SEARCH(("suspension"),(X15))))</formula>
    </cfRule>
  </conditionalFormatting>
  <conditionalFormatting sqref="X15">
    <cfRule type="containsText" dxfId="8" priority="679" operator="containsText" text="victim">
      <formula>NOT(ISERROR(SEARCH(("victim"),(X15))))</formula>
    </cfRule>
  </conditionalFormatting>
  <conditionalFormatting sqref="X15">
    <cfRule type="containsText" dxfId="9" priority="680" operator="containsText" text="other">
      <formula>NOT(ISERROR(SEARCH(("other"),(X15))))</formula>
    </cfRule>
  </conditionalFormatting>
  <conditionalFormatting sqref="X14">
    <cfRule type="containsText" dxfId="7" priority="681" operator="containsText" text="letter">
      <formula>NOT(ISERROR(SEARCH(("letter"),(X14))))</formula>
    </cfRule>
  </conditionalFormatting>
  <conditionalFormatting sqref="X14">
    <cfRule type="containsText" dxfId="5" priority="682" operator="containsText" text="clean up">
      <formula>NOT(ISERROR(SEARCH(("clean up"),(X14))))</formula>
    </cfRule>
  </conditionalFormatting>
  <conditionalFormatting sqref="X14">
    <cfRule type="containsText" dxfId="6" priority="683" operator="containsText" text="policy">
      <formula>NOT(ISERROR(SEARCH(("policy"),(X14))))</formula>
    </cfRule>
  </conditionalFormatting>
  <conditionalFormatting sqref="X14">
    <cfRule type="containsText" dxfId="0" priority="684" operator="containsText" text="gathering">
      <formula>NOT(ISERROR(SEARCH(("gathering"),(X14))))</formula>
    </cfRule>
  </conditionalFormatting>
  <conditionalFormatting sqref="X14">
    <cfRule type="containsText" dxfId="4" priority="685" operator="containsText" text="suspension">
      <formula>NOT(ISERROR(SEARCH(("suspension"),(X14))))</formula>
    </cfRule>
  </conditionalFormatting>
  <conditionalFormatting sqref="X14">
    <cfRule type="containsText" dxfId="8" priority="686" operator="containsText" text="victim">
      <formula>NOT(ISERROR(SEARCH(("victim"),(X14))))</formula>
    </cfRule>
  </conditionalFormatting>
  <conditionalFormatting sqref="X14">
    <cfRule type="containsText" dxfId="9" priority="687" operator="containsText" text="other">
      <formula>NOT(ISERROR(SEARCH(("other"),(X14))))</formula>
    </cfRule>
  </conditionalFormatting>
  <conditionalFormatting sqref="X13">
    <cfRule type="containsText" dxfId="7" priority="688" operator="containsText" text="letter">
      <formula>NOT(ISERROR(SEARCH(("letter"),(X13))))</formula>
    </cfRule>
  </conditionalFormatting>
  <conditionalFormatting sqref="X13">
    <cfRule type="containsText" dxfId="5" priority="689" operator="containsText" text="clean up">
      <formula>NOT(ISERROR(SEARCH(("clean up"),(X13))))</formula>
    </cfRule>
  </conditionalFormatting>
  <conditionalFormatting sqref="X13">
    <cfRule type="containsText" dxfId="6" priority="690" operator="containsText" text="policy">
      <formula>NOT(ISERROR(SEARCH(("policy"),(X13))))</formula>
    </cfRule>
  </conditionalFormatting>
  <conditionalFormatting sqref="X13">
    <cfRule type="containsText" dxfId="0" priority="691" operator="containsText" text="gathering">
      <formula>NOT(ISERROR(SEARCH(("gathering"),(X13))))</formula>
    </cfRule>
  </conditionalFormatting>
  <conditionalFormatting sqref="X13">
    <cfRule type="containsText" dxfId="4" priority="692" operator="containsText" text="suspension">
      <formula>NOT(ISERROR(SEARCH(("suspension"),(X13))))</formula>
    </cfRule>
  </conditionalFormatting>
  <conditionalFormatting sqref="X13">
    <cfRule type="containsText" dxfId="8" priority="693" operator="containsText" text="victim">
      <formula>NOT(ISERROR(SEARCH(("victim"),(X13))))</formula>
    </cfRule>
  </conditionalFormatting>
  <conditionalFormatting sqref="X13">
    <cfRule type="containsText" dxfId="9" priority="694" operator="containsText" text="other">
      <formula>NOT(ISERROR(SEARCH(("other"),(X13))))</formula>
    </cfRule>
  </conditionalFormatting>
  <conditionalFormatting sqref="X12">
    <cfRule type="containsText" dxfId="7" priority="695" operator="containsText" text="letter">
      <formula>NOT(ISERROR(SEARCH(("letter"),(X12))))</formula>
    </cfRule>
  </conditionalFormatting>
  <conditionalFormatting sqref="X12">
    <cfRule type="containsText" dxfId="5" priority="696" operator="containsText" text="clean up">
      <formula>NOT(ISERROR(SEARCH(("clean up"),(X12))))</formula>
    </cfRule>
  </conditionalFormatting>
  <conditionalFormatting sqref="X12">
    <cfRule type="containsText" dxfId="6" priority="697" operator="containsText" text="policy">
      <formula>NOT(ISERROR(SEARCH(("policy"),(X12))))</formula>
    </cfRule>
  </conditionalFormatting>
  <conditionalFormatting sqref="X12">
    <cfRule type="containsText" dxfId="0" priority="698" operator="containsText" text="gathering">
      <formula>NOT(ISERROR(SEARCH(("gathering"),(X12))))</formula>
    </cfRule>
  </conditionalFormatting>
  <conditionalFormatting sqref="X12">
    <cfRule type="containsText" dxfId="4" priority="699" operator="containsText" text="suspension">
      <formula>NOT(ISERROR(SEARCH(("suspension"),(X12))))</formula>
    </cfRule>
  </conditionalFormatting>
  <conditionalFormatting sqref="X12">
    <cfRule type="containsText" dxfId="8" priority="700" operator="containsText" text="victim">
      <formula>NOT(ISERROR(SEARCH(("victim"),(X12))))</formula>
    </cfRule>
  </conditionalFormatting>
  <conditionalFormatting sqref="X12">
    <cfRule type="containsText" dxfId="9" priority="701" operator="containsText" text="other">
      <formula>NOT(ISERROR(SEARCH(("other"),(X12))))</formula>
    </cfRule>
  </conditionalFormatting>
  <conditionalFormatting sqref="X11">
    <cfRule type="containsText" dxfId="7" priority="702" operator="containsText" text="letter">
      <formula>NOT(ISERROR(SEARCH(("letter"),(X11))))</formula>
    </cfRule>
  </conditionalFormatting>
  <conditionalFormatting sqref="X11">
    <cfRule type="containsText" dxfId="5" priority="703" operator="containsText" text="clean up">
      <formula>NOT(ISERROR(SEARCH(("clean up"),(X11))))</formula>
    </cfRule>
  </conditionalFormatting>
  <conditionalFormatting sqref="X11">
    <cfRule type="containsText" dxfId="6" priority="704" operator="containsText" text="policy">
      <formula>NOT(ISERROR(SEARCH(("policy"),(X11))))</formula>
    </cfRule>
  </conditionalFormatting>
  <conditionalFormatting sqref="X11">
    <cfRule type="containsText" dxfId="0" priority="705" operator="containsText" text="gathering">
      <formula>NOT(ISERROR(SEARCH(("gathering"),(X11))))</formula>
    </cfRule>
  </conditionalFormatting>
  <conditionalFormatting sqref="X11">
    <cfRule type="containsText" dxfId="4" priority="706" operator="containsText" text="suspension">
      <formula>NOT(ISERROR(SEARCH(("suspension"),(X11))))</formula>
    </cfRule>
  </conditionalFormatting>
  <conditionalFormatting sqref="X11">
    <cfRule type="containsText" dxfId="8" priority="707" operator="containsText" text="victim">
      <formula>NOT(ISERROR(SEARCH(("victim"),(X11))))</formula>
    </cfRule>
  </conditionalFormatting>
  <conditionalFormatting sqref="X11">
    <cfRule type="containsText" dxfId="9" priority="708" operator="containsText" text="other">
      <formula>NOT(ISERROR(SEARCH(("other"),(X11))))</formula>
    </cfRule>
  </conditionalFormatting>
  <conditionalFormatting sqref="X10">
    <cfRule type="containsText" dxfId="7" priority="709" operator="containsText" text="letter">
      <formula>NOT(ISERROR(SEARCH(("letter"),(X10))))</formula>
    </cfRule>
  </conditionalFormatting>
  <conditionalFormatting sqref="X10">
    <cfRule type="containsText" dxfId="5" priority="710" operator="containsText" text="clean up">
      <formula>NOT(ISERROR(SEARCH(("clean up"),(X10))))</formula>
    </cfRule>
  </conditionalFormatting>
  <conditionalFormatting sqref="X10">
    <cfRule type="containsText" dxfId="6" priority="711" operator="containsText" text="policy">
      <formula>NOT(ISERROR(SEARCH(("policy"),(X10))))</formula>
    </cfRule>
  </conditionalFormatting>
  <conditionalFormatting sqref="X10">
    <cfRule type="containsText" dxfId="0" priority="712" operator="containsText" text="gathering">
      <formula>NOT(ISERROR(SEARCH(("gathering"),(X10))))</formula>
    </cfRule>
  </conditionalFormatting>
  <conditionalFormatting sqref="X10">
    <cfRule type="containsText" dxfId="4" priority="713" operator="containsText" text="suspension">
      <formula>NOT(ISERROR(SEARCH(("suspension"),(X10))))</formula>
    </cfRule>
  </conditionalFormatting>
  <conditionalFormatting sqref="X10">
    <cfRule type="containsText" dxfId="8" priority="714" operator="containsText" text="victim">
      <formula>NOT(ISERROR(SEARCH(("victim"),(X10))))</formula>
    </cfRule>
  </conditionalFormatting>
  <conditionalFormatting sqref="X10">
    <cfRule type="containsText" dxfId="9" priority="715" operator="containsText" text="other">
      <formula>NOT(ISERROR(SEARCH(("other"),(X10))))</formula>
    </cfRule>
  </conditionalFormatting>
  <conditionalFormatting sqref="X9">
    <cfRule type="containsText" dxfId="7" priority="716" operator="containsText" text="letter">
      <formula>NOT(ISERROR(SEARCH(("letter"),(X9))))</formula>
    </cfRule>
  </conditionalFormatting>
  <conditionalFormatting sqref="X9">
    <cfRule type="containsText" dxfId="5" priority="717" operator="containsText" text="clean up">
      <formula>NOT(ISERROR(SEARCH(("clean up"),(X9))))</formula>
    </cfRule>
  </conditionalFormatting>
  <conditionalFormatting sqref="X9">
    <cfRule type="containsText" dxfId="6" priority="718" operator="containsText" text="policy">
      <formula>NOT(ISERROR(SEARCH(("policy"),(X9))))</formula>
    </cfRule>
  </conditionalFormatting>
  <conditionalFormatting sqref="X9">
    <cfRule type="containsText" dxfId="0" priority="719" operator="containsText" text="gathering">
      <formula>NOT(ISERROR(SEARCH(("gathering"),(X9))))</formula>
    </cfRule>
  </conditionalFormatting>
  <conditionalFormatting sqref="X9">
    <cfRule type="containsText" dxfId="4" priority="720" operator="containsText" text="suspension">
      <formula>NOT(ISERROR(SEARCH(("suspension"),(X9))))</formula>
    </cfRule>
  </conditionalFormatting>
  <conditionalFormatting sqref="X9">
    <cfRule type="containsText" dxfId="8" priority="721" operator="containsText" text="victim">
      <formula>NOT(ISERROR(SEARCH(("victim"),(X9))))</formula>
    </cfRule>
  </conditionalFormatting>
  <conditionalFormatting sqref="X9">
    <cfRule type="containsText" dxfId="9" priority="722" operator="containsText" text="other">
      <formula>NOT(ISERROR(SEARCH(("other"),(X9))))</formula>
    </cfRule>
  </conditionalFormatting>
  <conditionalFormatting sqref="X8">
    <cfRule type="containsText" dxfId="7" priority="723" operator="containsText" text="letter">
      <formula>NOT(ISERROR(SEARCH(("letter"),(X8))))</formula>
    </cfRule>
  </conditionalFormatting>
  <conditionalFormatting sqref="X8">
    <cfRule type="containsText" dxfId="5" priority="724" operator="containsText" text="clean up">
      <formula>NOT(ISERROR(SEARCH(("clean up"),(X8))))</formula>
    </cfRule>
  </conditionalFormatting>
  <conditionalFormatting sqref="X8">
    <cfRule type="containsText" dxfId="6" priority="725" operator="containsText" text="policy">
      <formula>NOT(ISERROR(SEARCH(("policy"),(X8))))</formula>
    </cfRule>
  </conditionalFormatting>
  <conditionalFormatting sqref="X8">
    <cfRule type="containsText" dxfId="0" priority="726" operator="containsText" text="gathering">
      <formula>NOT(ISERROR(SEARCH(("gathering"),(X8))))</formula>
    </cfRule>
  </conditionalFormatting>
  <conditionalFormatting sqref="X8">
    <cfRule type="containsText" dxfId="4" priority="727" operator="containsText" text="suspension">
      <formula>NOT(ISERROR(SEARCH(("suspension"),(X8))))</formula>
    </cfRule>
  </conditionalFormatting>
  <conditionalFormatting sqref="X8">
    <cfRule type="containsText" dxfId="8" priority="728" operator="containsText" text="victim">
      <formula>NOT(ISERROR(SEARCH(("victim"),(X8))))</formula>
    </cfRule>
  </conditionalFormatting>
  <conditionalFormatting sqref="X8">
    <cfRule type="containsText" dxfId="9" priority="729" operator="containsText" text="other">
      <formula>NOT(ISERROR(SEARCH(("other"),(X8))))</formula>
    </cfRule>
  </conditionalFormatting>
  <conditionalFormatting sqref="X7">
    <cfRule type="containsText" dxfId="7" priority="730" operator="containsText" text="letter">
      <formula>NOT(ISERROR(SEARCH(("letter"),(X7))))</formula>
    </cfRule>
  </conditionalFormatting>
  <conditionalFormatting sqref="X7">
    <cfRule type="containsText" dxfId="5" priority="731" operator="containsText" text="clean up">
      <formula>NOT(ISERROR(SEARCH(("clean up"),(X7))))</formula>
    </cfRule>
  </conditionalFormatting>
  <conditionalFormatting sqref="X7">
    <cfRule type="containsText" dxfId="6" priority="732" operator="containsText" text="policy">
      <formula>NOT(ISERROR(SEARCH(("policy"),(X7))))</formula>
    </cfRule>
  </conditionalFormatting>
  <conditionalFormatting sqref="X7">
    <cfRule type="containsText" dxfId="0" priority="733" operator="containsText" text="gathering">
      <formula>NOT(ISERROR(SEARCH(("gathering"),(X7))))</formula>
    </cfRule>
  </conditionalFormatting>
  <conditionalFormatting sqref="X7">
    <cfRule type="containsText" dxfId="4" priority="734" operator="containsText" text="suspension">
      <formula>NOT(ISERROR(SEARCH(("suspension"),(X7))))</formula>
    </cfRule>
  </conditionalFormatting>
  <conditionalFormatting sqref="X7">
    <cfRule type="containsText" dxfId="8" priority="735" operator="containsText" text="victim">
      <formula>NOT(ISERROR(SEARCH(("victim"),(X7))))</formula>
    </cfRule>
  </conditionalFormatting>
  <conditionalFormatting sqref="X7">
    <cfRule type="containsText" dxfId="9" priority="736" operator="containsText" text="other">
      <formula>NOT(ISERROR(SEARCH(("other"),(X7))))</formula>
    </cfRule>
  </conditionalFormatting>
  <conditionalFormatting sqref="X6">
    <cfRule type="containsText" dxfId="7" priority="737" operator="containsText" text="letter">
      <formula>NOT(ISERROR(SEARCH(("letter"),(X6))))</formula>
    </cfRule>
  </conditionalFormatting>
  <conditionalFormatting sqref="X6">
    <cfRule type="containsText" dxfId="5" priority="738" operator="containsText" text="clean up">
      <formula>NOT(ISERROR(SEARCH(("clean up"),(X6))))</formula>
    </cfRule>
  </conditionalFormatting>
  <conditionalFormatting sqref="X6">
    <cfRule type="containsText" dxfId="6" priority="739" operator="containsText" text="policy">
      <formula>NOT(ISERROR(SEARCH(("policy"),(X6))))</formula>
    </cfRule>
  </conditionalFormatting>
  <conditionalFormatting sqref="X6">
    <cfRule type="containsText" dxfId="0" priority="740" operator="containsText" text="gathering">
      <formula>NOT(ISERROR(SEARCH(("gathering"),(X6))))</formula>
    </cfRule>
  </conditionalFormatting>
  <conditionalFormatting sqref="X6">
    <cfRule type="containsText" dxfId="4" priority="741" operator="containsText" text="suspension">
      <formula>NOT(ISERROR(SEARCH(("suspension"),(X6))))</formula>
    </cfRule>
  </conditionalFormatting>
  <conditionalFormatting sqref="X6">
    <cfRule type="containsText" dxfId="8" priority="742" operator="containsText" text="victim">
      <formula>NOT(ISERROR(SEARCH(("victim"),(X6))))</formula>
    </cfRule>
  </conditionalFormatting>
  <conditionalFormatting sqref="X6">
    <cfRule type="containsText" dxfId="9" priority="743" operator="containsText" text="other">
      <formula>NOT(ISERROR(SEARCH(("other"),(X6))))</formula>
    </cfRule>
  </conditionalFormatting>
  <conditionalFormatting sqref="X5">
    <cfRule type="containsText" dxfId="7" priority="744" operator="containsText" text="letter">
      <formula>NOT(ISERROR(SEARCH(("letter"),(X5))))</formula>
    </cfRule>
  </conditionalFormatting>
  <conditionalFormatting sqref="X5">
    <cfRule type="containsText" dxfId="5" priority="745" operator="containsText" text="clean up">
      <formula>NOT(ISERROR(SEARCH(("clean up"),(X5))))</formula>
    </cfRule>
  </conditionalFormatting>
  <conditionalFormatting sqref="X5">
    <cfRule type="containsText" dxfId="6" priority="746" operator="containsText" text="policy">
      <formula>NOT(ISERROR(SEARCH(("policy"),(X5))))</formula>
    </cfRule>
  </conditionalFormatting>
  <conditionalFormatting sqref="X5">
    <cfRule type="containsText" dxfId="0" priority="747" operator="containsText" text="gathering">
      <formula>NOT(ISERROR(SEARCH(("gathering"),(X5))))</formula>
    </cfRule>
  </conditionalFormatting>
  <conditionalFormatting sqref="X5">
    <cfRule type="containsText" dxfId="4" priority="748" operator="containsText" text="suspension">
      <formula>NOT(ISERROR(SEARCH(("suspension"),(X5))))</formula>
    </cfRule>
  </conditionalFormatting>
  <conditionalFormatting sqref="X5">
    <cfRule type="containsText" dxfId="8" priority="749" operator="containsText" text="victim">
      <formula>NOT(ISERROR(SEARCH(("victim"),(X5))))</formula>
    </cfRule>
  </conditionalFormatting>
  <conditionalFormatting sqref="X5">
    <cfRule type="containsText" dxfId="9" priority="750" operator="containsText" text="other">
      <formula>NOT(ISERROR(SEARCH(("other"),(X5))))</formula>
    </cfRule>
  </conditionalFormatting>
  <conditionalFormatting sqref="X4">
    <cfRule type="containsText" dxfId="7" priority="751" operator="containsText" text="letter">
      <formula>NOT(ISERROR(SEARCH(("letter"),(X4))))</formula>
    </cfRule>
  </conditionalFormatting>
  <conditionalFormatting sqref="X4">
    <cfRule type="containsText" dxfId="5" priority="752" operator="containsText" text="clean up">
      <formula>NOT(ISERROR(SEARCH(("clean up"),(X4))))</formula>
    </cfRule>
  </conditionalFormatting>
  <conditionalFormatting sqref="X4">
    <cfRule type="containsText" dxfId="6" priority="753" operator="containsText" text="policy">
      <formula>NOT(ISERROR(SEARCH(("policy"),(X4))))</formula>
    </cfRule>
  </conditionalFormatting>
  <conditionalFormatting sqref="X4">
    <cfRule type="containsText" dxfId="0" priority="754" operator="containsText" text="gathering">
      <formula>NOT(ISERROR(SEARCH(("gathering"),(X4))))</formula>
    </cfRule>
  </conditionalFormatting>
  <conditionalFormatting sqref="X4">
    <cfRule type="containsText" dxfId="4" priority="755" operator="containsText" text="suspension">
      <formula>NOT(ISERROR(SEARCH(("suspension"),(X4))))</formula>
    </cfRule>
  </conditionalFormatting>
  <conditionalFormatting sqref="X4">
    <cfRule type="containsText" dxfId="8" priority="756" operator="containsText" text="victim">
      <formula>NOT(ISERROR(SEARCH(("victim"),(X4))))</formula>
    </cfRule>
  </conditionalFormatting>
  <conditionalFormatting sqref="X4">
    <cfRule type="containsText" dxfId="9" priority="757" operator="containsText" text="other">
      <formula>NOT(ISERROR(SEARCH(("other"),(X4))))</formula>
    </cfRule>
  </conditionalFormatting>
  <conditionalFormatting sqref="X3">
    <cfRule type="containsText" dxfId="7" priority="758" operator="containsText" text="letter">
      <formula>NOT(ISERROR(SEARCH(("letter"),(X3))))</formula>
    </cfRule>
  </conditionalFormatting>
  <conditionalFormatting sqref="X3">
    <cfRule type="containsText" dxfId="5" priority="759" operator="containsText" text="clean up">
      <formula>NOT(ISERROR(SEARCH(("clean up"),(X3))))</formula>
    </cfRule>
  </conditionalFormatting>
  <conditionalFormatting sqref="X3">
    <cfRule type="containsText" dxfId="6" priority="760" operator="containsText" text="policy">
      <formula>NOT(ISERROR(SEARCH(("policy"),(X3))))</formula>
    </cfRule>
  </conditionalFormatting>
  <conditionalFormatting sqref="X3">
    <cfRule type="containsText" dxfId="0" priority="761" operator="containsText" text="gathering">
      <formula>NOT(ISERROR(SEARCH(("gathering"),(X3))))</formula>
    </cfRule>
  </conditionalFormatting>
  <conditionalFormatting sqref="X3">
    <cfRule type="containsText" dxfId="4" priority="762" operator="containsText" text="suspension">
      <formula>NOT(ISERROR(SEARCH(("suspension"),(X3))))</formula>
    </cfRule>
  </conditionalFormatting>
  <conditionalFormatting sqref="X3">
    <cfRule type="containsText" dxfId="8" priority="763" operator="containsText" text="victim">
      <formula>NOT(ISERROR(SEARCH(("victim"),(X3))))</formula>
    </cfRule>
  </conditionalFormatting>
  <conditionalFormatting sqref="X3">
    <cfRule type="containsText" dxfId="9" priority="764" operator="containsText" text="other">
      <formula>NOT(ISERROR(SEARCH(("other"),(X3))))</formula>
    </cfRule>
  </conditionalFormatting>
  <conditionalFormatting sqref="X2">
    <cfRule type="containsText" dxfId="7" priority="765" operator="containsText" text="letter">
      <formula>NOT(ISERROR(SEARCH(("letter"),(X2))))</formula>
    </cfRule>
  </conditionalFormatting>
  <conditionalFormatting sqref="X2">
    <cfRule type="containsText" dxfId="5" priority="766" operator="containsText" text="clean up">
      <formula>NOT(ISERROR(SEARCH(("clean up"),(X2))))</formula>
    </cfRule>
  </conditionalFormatting>
  <conditionalFormatting sqref="X2">
    <cfRule type="containsText" dxfId="6" priority="767" operator="containsText" text="policy">
      <formula>NOT(ISERROR(SEARCH(("policy"),(X2))))</formula>
    </cfRule>
  </conditionalFormatting>
  <conditionalFormatting sqref="X2">
    <cfRule type="containsText" dxfId="0" priority="768" operator="containsText" text="gathering">
      <formula>NOT(ISERROR(SEARCH(("gathering"),(X2))))</formula>
    </cfRule>
  </conditionalFormatting>
  <conditionalFormatting sqref="X2">
    <cfRule type="containsText" dxfId="4" priority="769" operator="containsText" text="suspension">
      <formula>NOT(ISERROR(SEARCH(("suspension"),(X2))))</formula>
    </cfRule>
  </conditionalFormatting>
  <conditionalFormatting sqref="X2">
    <cfRule type="containsText" dxfId="8" priority="770" operator="containsText" text="victim">
      <formula>NOT(ISERROR(SEARCH(("victim"),(X2))))</formula>
    </cfRule>
  </conditionalFormatting>
  <conditionalFormatting sqref="X2">
    <cfRule type="containsText" dxfId="9" priority="771" operator="containsText" text="other">
      <formula>NOT(ISERROR(SEARCH(("other"),(X2))))</formula>
    </cfRule>
  </conditionalFormatting>
  <conditionalFormatting sqref="X1">
    <cfRule type="containsText" dxfId="7" priority="772" operator="containsText" text="letter">
      <formula>NOT(ISERROR(SEARCH(("letter"),(X1))))</formula>
    </cfRule>
  </conditionalFormatting>
  <conditionalFormatting sqref="X1">
    <cfRule type="containsText" dxfId="5" priority="773" operator="containsText" text="clean up">
      <formula>NOT(ISERROR(SEARCH(("clean up"),(X1))))</formula>
    </cfRule>
  </conditionalFormatting>
  <conditionalFormatting sqref="X1">
    <cfRule type="containsText" dxfId="6" priority="774" operator="containsText" text="policy">
      <formula>NOT(ISERROR(SEARCH(("policy"),(X1))))</formula>
    </cfRule>
  </conditionalFormatting>
  <conditionalFormatting sqref="X1">
    <cfRule type="containsText" dxfId="0" priority="775" operator="containsText" text="gathering">
      <formula>NOT(ISERROR(SEARCH(("gathering"),(X1))))</formula>
    </cfRule>
  </conditionalFormatting>
  <conditionalFormatting sqref="X1">
    <cfRule type="containsText" dxfId="4" priority="776" operator="containsText" text="suspension">
      <formula>NOT(ISERROR(SEARCH(("suspension"),(X1))))</formula>
    </cfRule>
  </conditionalFormatting>
  <conditionalFormatting sqref="X1">
    <cfRule type="containsText" dxfId="8" priority="777" operator="containsText" text="victim">
      <formula>NOT(ISERROR(SEARCH(("victim"),(X1))))</formula>
    </cfRule>
  </conditionalFormatting>
  <conditionalFormatting sqref="X1">
    <cfRule type="containsText" dxfId="9" priority="778" operator="containsText" text="other">
      <formula>NOT(ISERROR(SEARCH(("other"),(X1))))</formula>
    </cfRule>
  </conditionalFormatting>
  <conditionalFormatting sqref="U29 W29">
    <cfRule type="containsText" dxfId="1" priority="779" operator="containsText" text="school administration">
      <formula>NOT(ISERROR(SEARCH(("school administration"),(U29))))</formula>
    </cfRule>
  </conditionalFormatting>
  <conditionalFormatting sqref="U29 W29">
    <cfRule type="containsText" dxfId="1" priority="780" operator="containsText" text="mayor">
      <formula>NOT(ISERROR(SEARCH(("mayor"),(U29))))</formula>
    </cfRule>
  </conditionalFormatting>
  <conditionalFormatting sqref="U29 W29">
    <cfRule type="containsText" dxfId="1" priority="781" operator="containsText" text="police">
      <formula>NOT(ISERROR(SEARCH(("police"),(U29))))</formula>
    </cfRule>
  </conditionalFormatting>
  <conditionalFormatting sqref="U29 W29">
    <cfRule type="containsText" dxfId="1" priority="782" operator="containsText" text="representative">
      <formula>NOT(ISERROR(SEARCH(("representative"),(U29))))</formula>
    </cfRule>
  </conditionalFormatting>
  <conditionalFormatting sqref="U29 W29">
    <cfRule type="containsText" dxfId="1" priority="783" operator="containsText" text="department">
      <formula>NOT(ISERROR(SEARCH(("department"),(U29))))</formula>
    </cfRule>
  </conditionalFormatting>
  <conditionalFormatting sqref="U29 W29">
    <cfRule type="containsText" dxfId="2" priority="784" operator="containsText" text="neighbors">
      <formula>NOT(ISERROR(SEARCH(("neighbors"),(U29))))</formula>
    </cfRule>
  </conditionalFormatting>
  <conditionalFormatting sqref="U29 W29">
    <cfRule type="containsText" dxfId="2" priority="785" operator="containsText" text="religious leaders">
      <formula>NOT(ISERROR(SEARCH(("religious leaders"),(U29))))</formula>
    </cfRule>
  </conditionalFormatting>
  <conditionalFormatting sqref="U29 W29">
    <cfRule type="containsText" dxfId="2" priority="786" operator="containsText" text="ADL">
      <formula>NOT(ISERROR(SEARCH(("ADL"),(U29))))</formula>
    </cfRule>
  </conditionalFormatting>
  <conditionalFormatting sqref="U29 W29">
    <cfRule type="containsText" dxfId="2" priority="787" operator="containsText" text="student group">
      <formula>NOT(ISERROR(SEARCH(("student group"),(U29))))</formula>
    </cfRule>
  </conditionalFormatting>
  <conditionalFormatting sqref="U29 W29">
    <cfRule type="containsText" dxfId="3" priority="788" operator="containsText" text="owner">
      <formula>NOT(ISERROR(SEARCH(("owner"),(U29))))</formula>
    </cfRule>
  </conditionalFormatting>
  <conditionalFormatting sqref="U29 W29">
    <cfRule type="containsText" dxfId="2" priority="789" operator="containsText" text="community members">
      <formula>NOT(ISERROR(SEARCH(("community members"),(U29))))</formula>
    </cfRule>
  </conditionalFormatting>
  <conditionalFormatting sqref="F29 P68 P94 P108">
    <cfRule type="notContainsBlanks" dxfId="10" priority="790">
      <formula>LEN(TRIM(F29))&gt;0</formula>
    </cfRule>
  </conditionalFormatting>
  <conditionalFormatting sqref="V29">
    <cfRule type="containsText" dxfId="4" priority="791" operator="containsText" text="suspension">
      <formula>NOT(ISERROR(SEARCH(("suspension"),(V29))))</formula>
    </cfRule>
  </conditionalFormatting>
  <conditionalFormatting sqref="V29">
    <cfRule type="containsText" dxfId="5" priority="792" operator="containsText" text="clean up">
      <formula>NOT(ISERROR(SEARCH(("clean up"),(V29))))</formula>
    </cfRule>
  </conditionalFormatting>
  <conditionalFormatting sqref="V29">
    <cfRule type="containsText" dxfId="6" priority="793" operator="containsText" text="policy">
      <formula>NOT(ISERROR(SEARCH(("policy"),(V29))))</formula>
    </cfRule>
  </conditionalFormatting>
  <conditionalFormatting sqref="V29">
    <cfRule type="containsText" dxfId="7" priority="794" operator="containsText" text="letters">
      <formula>NOT(ISERROR(SEARCH(("letters"),(V29))))</formula>
    </cfRule>
  </conditionalFormatting>
  <conditionalFormatting sqref="V29 V68 V94 V108">
    <cfRule type="containsText" dxfId="8" priority="795" operator="containsText" text="victim ">
      <formula>NOT(ISERROR(SEARCH(("victim "),(V29))))</formula>
    </cfRule>
  </conditionalFormatting>
  <conditionalFormatting sqref="V29">
    <cfRule type="containsText" dxfId="0" priority="796" operator="containsText" text="gathering">
      <formula>NOT(ISERROR(SEARCH(("gathering"),(V29))))</formula>
    </cfRule>
  </conditionalFormatting>
  <conditionalFormatting sqref="V29">
    <cfRule type="containsText" dxfId="9" priority="797" operator="containsText" text="other">
      <formula>NOT(ISERROR(SEARCH(("other"),(V29))))</formula>
    </cfRule>
  </conditionalFormatting>
  <conditionalFormatting sqref="P29">
    <cfRule type="notContainsBlanks" dxfId="10" priority="798">
      <formula>LEN(TRIM(P29))&gt;0</formula>
    </cfRule>
  </conditionalFormatting>
  <conditionalFormatting sqref="U28 W28">
    <cfRule type="containsText" dxfId="1" priority="799" operator="containsText" text="school administration">
      <formula>NOT(ISERROR(SEARCH(("school administration"),(U28))))</formula>
    </cfRule>
  </conditionalFormatting>
  <conditionalFormatting sqref="U28 W28">
    <cfRule type="containsText" dxfId="1" priority="800" operator="containsText" text="mayor">
      <formula>NOT(ISERROR(SEARCH(("mayor"),(U28))))</formula>
    </cfRule>
  </conditionalFormatting>
  <conditionalFormatting sqref="U28 W28">
    <cfRule type="containsText" dxfId="1" priority="801" operator="containsText" text="police">
      <formula>NOT(ISERROR(SEARCH(("police"),(U28))))</formula>
    </cfRule>
  </conditionalFormatting>
  <conditionalFormatting sqref="U28 W28">
    <cfRule type="containsText" dxfId="1" priority="802" operator="containsText" text="representative">
      <formula>NOT(ISERROR(SEARCH(("representative"),(U28))))</formula>
    </cfRule>
  </conditionalFormatting>
  <conditionalFormatting sqref="U28 W28">
    <cfRule type="containsText" dxfId="1" priority="803" operator="containsText" text="department">
      <formula>NOT(ISERROR(SEARCH(("department"),(U28))))</formula>
    </cfRule>
  </conditionalFormatting>
  <conditionalFormatting sqref="U28 W28">
    <cfRule type="containsText" dxfId="2" priority="804" operator="containsText" text="neighbors">
      <formula>NOT(ISERROR(SEARCH(("neighbors"),(U28))))</formula>
    </cfRule>
  </conditionalFormatting>
  <conditionalFormatting sqref="U28 W28">
    <cfRule type="containsText" dxfId="2" priority="805" operator="containsText" text="religious leaders">
      <formula>NOT(ISERROR(SEARCH(("religious leaders"),(U28))))</formula>
    </cfRule>
  </conditionalFormatting>
  <conditionalFormatting sqref="U28 W28">
    <cfRule type="containsText" dxfId="2" priority="806" operator="containsText" text="ADL">
      <formula>NOT(ISERROR(SEARCH(("ADL"),(U28))))</formula>
    </cfRule>
  </conditionalFormatting>
  <conditionalFormatting sqref="U28 W28">
    <cfRule type="containsText" dxfId="2" priority="807" operator="containsText" text="student group">
      <formula>NOT(ISERROR(SEARCH(("student group"),(U28))))</formula>
    </cfRule>
  </conditionalFormatting>
  <conditionalFormatting sqref="U28 W28">
    <cfRule type="containsText" dxfId="3" priority="808" operator="containsText" text="owner">
      <formula>NOT(ISERROR(SEARCH(("owner"),(U28))))</formula>
    </cfRule>
  </conditionalFormatting>
  <conditionalFormatting sqref="U28 W28">
    <cfRule type="containsText" dxfId="2" priority="809" operator="containsText" text="community members">
      <formula>NOT(ISERROR(SEARCH(("community members"),(U28))))</formula>
    </cfRule>
  </conditionalFormatting>
  <conditionalFormatting sqref="F28">
    <cfRule type="notContainsBlanks" dxfId="10" priority="810">
      <formula>LEN(TRIM(F28))&gt;0</formula>
    </cfRule>
  </conditionalFormatting>
  <conditionalFormatting sqref="V28">
    <cfRule type="containsText" dxfId="4" priority="811" operator="containsText" text="suspension">
      <formula>NOT(ISERROR(SEARCH(("suspension"),(V28))))</formula>
    </cfRule>
  </conditionalFormatting>
  <conditionalFormatting sqref="V28">
    <cfRule type="containsText" dxfId="5" priority="812" operator="containsText" text="clean up">
      <formula>NOT(ISERROR(SEARCH(("clean up"),(V28))))</formula>
    </cfRule>
  </conditionalFormatting>
  <conditionalFormatting sqref="V28">
    <cfRule type="containsText" dxfId="6" priority="813" operator="containsText" text="policy">
      <formula>NOT(ISERROR(SEARCH(("policy"),(V28))))</formula>
    </cfRule>
  </conditionalFormatting>
  <conditionalFormatting sqref="V28">
    <cfRule type="containsText" dxfId="7" priority="814" operator="containsText" text="letters">
      <formula>NOT(ISERROR(SEARCH(("letters"),(V28))))</formula>
    </cfRule>
  </conditionalFormatting>
  <conditionalFormatting sqref="V28">
    <cfRule type="containsText" dxfId="8" priority="815" operator="containsText" text="victim ">
      <formula>NOT(ISERROR(SEARCH(("victim "),(V28))))</formula>
    </cfRule>
  </conditionalFormatting>
  <conditionalFormatting sqref="V28">
    <cfRule type="containsText" dxfId="0" priority="816" operator="containsText" text="gathering">
      <formula>NOT(ISERROR(SEARCH(("gathering"),(V28))))</formula>
    </cfRule>
  </conditionalFormatting>
  <conditionalFormatting sqref="V28">
    <cfRule type="containsText" dxfId="9" priority="817" operator="containsText" text="other">
      <formula>NOT(ISERROR(SEARCH(("other"),(V28))))</formula>
    </cfRule>
  </conditionalFormatting>
  <conditionalFormatting sqref="P28">
    <cfRule type="notContainsBlanks" dxfId="10" priority="818">
      <formula>LEN(TRIM(P28))&gt;0</formula>
    </cfRule>
  </conditionalFormatting>
  <conditionalFormatting sqref="U27 W27">
    <cfRule type="containsText" dxfId="1" priority="819" operator="containsText" text="school administration">
      <formula>NOT(ISERROR(SEARCH(("school administration"),(U27))))</formula>
    </cfRule>
  </conditionalFormatting>
  <conditionalFormatting sqref="U27 W27">
    <cfRule type="containsText" dxfId="1" priority="820" operator="containsText" text="mayor">
      <formula>NOT(ISERROR(SEARCH(("mayor"),(U27))))</formula>
    </cfRule>
  </conditionalFormatting>
  <conditionalFormatting sqref="U27 W27">
    <cfRule type="containsText" dxfId="1" priority="821" operator="containsText" text="police">
      <formula>NOT(ISERROR(SEARCH(("police"),(U27))))</formula>
    </cfRule>
  </conditionalFormatting>
  <conditionalFormatting sqref="U27 W27">
    <cfRule type="containsText" dxfId="1" priority="822" operator="containsText" text="representative">
      <formula>NOT(ISERROR(SEARCH(("representative"),(U27))))</formula>
    </cfRule>
  </conditionalFormatting>
  <conditionalFormatting sqref="U27 W27">
    <cfRule type="containsText" dxfId="1" priority="823" operator="containsText" text="department">
      <formula>NOT(ISERROR(SEARCH(("department"),(U27))))</formula>
    </cfRule>
  </conditionalFormatting>
  <conditionalFormatting sqref="U27 W27">
    <cfRule type="containsText" dxfId="2" priority="824" operator="containsText" text="neighbors">
      <formula>NOT(ISERROR(SEARCH(("neighbors"),(U27))))</formula>
    </cfRule>
  </conditionalFormatting>
  <conditionalFormatting sqref="U27 W27">
    <cfRule type="containsText" dxfId="2" priority="825" operator="containsText" text="religious leaders">
      <formula>NOT(ISERROR(SEARCH(("religious leaders"),(U27))))</formula>
    </cfRule>
  </conditionalFormatting>
  <conditionalFormatting sqref="U27 W27">
    <cfRule type="containsText" dxfId="2" priority="826" operator="containsText" text="ADL">
      <formula>NOT(ISERROR(SEARCH(("ADL"),(U27))))</formula>
    </cfRule>
  </conditionalFormatting>
  <conditionalFormatting sqref="U27 W27">
    <cfRule type="containsText" dxfId="2" priority="827" operator="containsText" text="student group">
      <formula>NOT(ISERROR(SEARCH(("student group"),(U27))))</formula>
    </cfRule>
  </conditionalFormatting>
  <conditionalFormatting sqref="U27 W27">
    <cfRule type="containsText" dxfId="3" priority="828" operator="containsText" text="owner">
      <formula>NOT(ISERROR(SEARCH(("owner"),(U27))))</formula>
    </cfRule>
  </conditionalFormatting>
  <conditionalFormatting sqref="U27 W27">
    <cfRule type="containsText" dxfId="2" priority="829" operator="containsText" text="community members">
      <formula>NOT(ISERROR(SEARCH(("community members"),(U27))))</formula>
    </cfRule>
  </conditionalFormatting>
  <conditionalFormatting sqref="F27">
    <cfRule type="notContainsBlanks" dxfId="10" priority="830">
      <formula>LEN(TRIM(F27))&gt;0</formula>
    </cfRule>
  </conditionalFormatting>
  <conditionalFormatting sqref="V27">
    <cfRule type="containsText" dxfId="4" priority="831" operator="containsText" text="suspension">
      <formula>NOT(ISERROR(SEARCH(("suspension"),(V27))))</formula>
    </cfRule>
  </conditionalFormatting>
  <conditionalFormatting sqref="V27">
    <cfRule type="containsText" dxfId="5" priority="832" operator="containsText" text="clean up">
      <formula>NOT(ISERROR(SEARCH(("clean up"),(V27))))</formula>
    </cfRule>
  </conditionalFormatting>
  <conditionalFormatting sqref="V27">
    <cfRule type="containsText" dxfId="6" priority="833" operator="containsText" text="policy">
      <formula>NOT(ISERROR(SEARCH(("policy"),(V27))))</formula>
    </cfRule>
  </conditionalFormatting>
  <conditionalFormatting sqref="V27">
    <cfRule type="containsText" dxfId="7" priority="834" operator="containsText" text="letters">
      <formula>NOT(ISERROR(SEARCH(("letters"),(V27))))</formula>
    </cfRule>
  </conditionalFormatting>
  <conditionalFormatting sqref="V27">
    <cfRule type="containsText" dxfId="8" priority="835" operator="containsText" text="victim ">
      <formula>NOT(ISERROR(SEARCH(("victim "),(V27))))</formula>
    </cfRule>
  </conditionalFormatting>
  <conditionalFormatting sqref="V27">
    <cfRule type="containsText" dxfId="0" priority="836" operator="containsText" text="gathering">
      <formula>NOT(ISERROR(SEARCH(("gathering"),(V27))))</formula>
    </cfRule>
  </conditionalFormatting>
  <conditionalFormatting sqref="V27">
    <cfRule type="containsText" dxfId="9" priority="837" operator="containsText" text="other">
      <formula>NOT(ISERROR(SEARCH(("other"),(V27))))</formula>
    </cfRule>
  </conditionalFormatting>
  <conditionalFormatting sqref="P27">
    <cfRule type="notContainsBlanks" dxfId="10" priority="838">
      <formula>LEN(TRIM(P27))&gt;0</formula>
    </cfRule>
  </conditionalFormatting>
  <conditionalFormatting sqref="U26 W26">
    <cfRule type="containsText" dxfId="1" priority="839" operator="containsText" text="school administration">
      <formula>NOT(ISERROR(SEARCH(("school administration"),(U26))))</formula>
    </cfRule>
  </conditionalFormatting>
  <conditionalFormatting sqref="U26 W26">
    <cfRule type="containsText" dxfId="1" priority="840" operator="containsText" text="mayor">
      <formula>NOT(ISERROR(SEARCH(("mayor"),(U26))))</formula>
    </cfRule>
  </conditionalFormatting>
  <conditionalFormatting sqref="U26 W26">
    <cfRule type="containsText" dxfId="1" priority="841" operator="containsText" text="police">
      <formula>NOT(ISERROR(SEARCH(("police"),(U26))))</formula>
    </cfRule>
  </conditionalFormatting>
  <conditionalFormatting sqref="U26 W26">
    <cfRule type="containsText" dxfId="1" priority="842" operator="containsText" text="representative">
      <formula>NOT(ISERROR(SEARCH(("representative"),(U26))))</formula>
    </cfRule>
  </conditionalFormatting>
  <conditionalFormatting sqref="U26 W26">
    <cfRule type="containsText" dxfId="1" priority="843" operator="containsText" text="department">
      <formula>NOT(ISERROR(SEARCH(("department"),(U26))))</formula>
    </cfRule>
  </conditionalFormatting>
  <conditionalFormatting sqref="U26 W26">
    <cfRule type="containsText" dxfId="2" priority="844" operator="containsText" text="neighbors">
      <formula>NOT(ISERROR(SEARCH(("neighbors"),(U26))))</formula>
    </cfRule>
  </conditionalFormatting>
  <conditionalFormatting sqref="U26 W26">
    <cfRule type="containsText" dxfId="2" priority="845" operator="containsText" text="religious leaders">
      <formula>NOT(ISERROR(SEARCH(("religious leaders"),(U26))))</formula>
    </cfRule>
  </conditionalFormatting>
  <conditionalFormatting sqref="U26 W26">
    <cfRule type="containsText" dxfId="2" priority="846" operator="containsText" text="ADL">
      <formula>NOT(ISERROR(SEARCH(("ADL"),(U26))))</formula>
    </cfRule>
  </conditionalFormatting>
  <conditionalFormatting sqref="U26 W26">
    <cfRule type="containsText" dxfId="2" priority="847" operator="containsText" text="student group">
      <formula>NOT(ISERROR(SEARCH(("student group"),(U26))))</formula>
    </cfRule>
  </conditionalFormatting>
  <conditionalFormatting sqref="U26 W26">
    <cfRule type="containsText" dxfId="3" priority="848" operator="containsText" text="owner">
      <formula>NOT(ISERROR(SEARCH(("owner"),(U26))))</formula>
    </cfRule>
  </conditionalFormatting>
  <conditionalFormatting sqref="U26 W26">
    <cfRule type="containsText" dxfId="2" priority="849" operator="containsText" text="community members">
      <formula>NOT(ISERROR(SEARCH(("community members"),(U26))))</formula>
    </cfRule>
  </conditionalFormatting>
  <conditionalFormatting sqref="F26">
    <cfRule type="notContainsBlanks" dxfId="10" priority="850">
      <formula>LEN(TRIM(F26))&gt;0</formula>
    </cfRule>
  </conditionalFormatting>
  <conditionalFormatting sqref="V26">
    <cfRule type="containsText" dxfId="4" priority="851" operator="containsText" text="suspension">
      <formula>NOT(ISERROR(SEARCH(("suspension"),(V26))))</formula>
    </cfRule>
  </conditionalFormatting>
  <conditionalFormatting sqref="V26">
    <cfRule type="containsText" dxfId="5" priority="852" operator="containsText" text="clean up">
      <formula>NOT(ISERROR(SEARCH(("clean up"),(V26))))</formula>
    </cfRule>
  </conditionalFormatting>
  <conditionalFormatting sqref="V26">
    <cfRule type="containsText" dxfId="6" priority="853" operator="containsText" text="policy">
      <formula>NOT(ISERROR(SEARCH(("policy"),(V26))))</formula>
    </cfRule>
  </conditionalFormatting>
  <conditionalFormatting sqref="V26">
    <cfRule type="containsText" dxfId="7" priority="854" operator="containsText" text="letters">
      <formula>NOT(ISERROR(SEARCH(("letters"),(V26))))</formula>
    </cfRule>
  </conditionalFormatting>
  <conditionalFormatting sqref="V26">
    <cfRule type="containsText" dxfId="8" priority="855" operator="containsText" text="victim ">
      <formula>NOT(ISERROR(SEARCH(("victim "),(V26))))</formula>
    </cfRule>
  </conditionalFormatting>
  <conditionalFormatting sqref="V26">
    <cfRule type="containsText" dxfId="0" priority="856" operator="containsText" text="gathering">
      <formula>NOT(ISERROR(SEARCH(("gathering"),(V26))))</formula>
    </cfRule>
  </conditionalFormatting>
  <conditionalFormatting sqref="V26">
    <cfRule type="containsText" dxfId="9" priority="857" operator="containsText" text="other">
      <formula>NOT(ISERROR(SEARCH(("other"),(V26))))</formula>
    </cfRule>
  </conditionalFormatting>
  <conditionalFormatting sqref="P26">
    <cfRule type="notContainsBlanks" dxfId="10" priority="858">
      <formula>LEN(TRIM(P26))&gt;0</formula>
    </cfRule>
  </conditionalFormatting>
  <conditionalFormatting sqref="U25 W25">
    <cfRule type="containsText" dxfId="1" priority="859" operator="containsText" text="school administration">
      <formula>NOT(ISERROR(SEARCH(("school administration"),(U25))))</formula>
    </cfRule>
  </conditionalFormatting>
  <conditionalFormatting sqref="U25 W25">
    <cfRule type="containsText" dxfId="1" priority="860" operator="containsText" text="mayor">
      <formula>NOT(ISERROR(SEARCH(("mayor"),(U25))))</formula>
    </cfRule>
  </conditionalFormatting>
  <conditionalFormatting sqref="U25 W25">
    <cfRule type="containsText" dxfId="1" priority="861" operator="containsText" text="police">
      <formula>NOT(ISERROR(SEARCH(("police"),(U25))))</formula>
    </cfRule>
  </conditionalFormatting>
  <conditionalFormatting sqref="U25 W25">
    <cfRule type="containsText" dxfId="1" priority="862" operator="containsText" text="representative">
      <formula>NOT(ISERROR(SEARCH(("representative"),(U25))))</formula>
    </cfRule>
  </conditionalFormatting>
  <conditionalFormatting sqref="U25 W25">
    <cfRule type="containsText" dxfId="1" priority="863" operator="containsText" text="department">
      <formula>NOT(ISERROR(SEARCH(("department"),(U25))))</formula>
    </cfRule>
  </conditionalFormatting>
  <conditionalFormatting sqref="U25 W25">
    <cfRule type="containsText" dxfId="2" priority="864" operator="containsText" text="neighbors">
      <formula>NOT(ISERROR(SEARCH(("neighbors"),(U25))))</formula>
    </cfRule>
  </conditionalFormatting>
  <conditionalFormatting sqref="U25 W25">
    <cfRule type="containsText" dxfId="2" priority="865" operator="containsText" text="religious leaders">
      <formula>NOT(ISERROR(SEARCH(("religious leaders"),(U25))))</formula>
    </cfRule>
  </conditionalFormatting>
  <conditionalFormatting sqref="U25 W25">
    <cfRule type="containsText" dxfId="2" priority="866" operator="containsText" text="ADL">
      <formula>NOT(ISERROR(SEARCH(("ADL"),(U25))))</formula>
    </cfRule>
  </conditionalFormatting>
  <conditionalFormatting sqref="U25 W25">
    <cfRule type="containsText" dxfId="2" priority="867" operator="containsText" text="student group">
      <formula>NOT(ISERROR(SEARCH(("student group"),(U25))))</formula>
    </cfRule>
  </conditionalFormatting>
  <conditionalFormatting sqref="U25 W25">
    <cfRule type="containsText" dxfId="3" priority="868" operator="containsText" text="owner">
      <formula>NOT(ISERROR(SEARCH(("owner"),(U25))))</formula>
    </cfRule>
  </conditionalFormatting>
  <conditionalFormatting sqref="U25 W25">
    <cfRule type="containsText" dxfId="2" priority="869" operator="containsText" text="community members">
      <formula>NOT(ISERROR(SEARCH(("community members"),(U25))))</formula>
    </cfRule>
  </conditionalFormatting>
  <conditionalFormatting sqref="F25">
    <cfRule type="notContainsBlanks" dxfId="10" priority="870">
      <formula>LEN(TRIM(F25))&gt;0</formula>
    </cfRule>
  </conditionalFormatting>
  <conditionalFormatting sqref="V25">
    <cfRule type="containsText" dxfId="4" priority="871" operator="containsText" text="suspension">
      <formula>NOT(ISERROR(SEARCH(("suspension"),(V25))))</formula>
    </cfRule>
  </conditionalFormatting>
  <conditionalFormatting sqref="V25">
    <cfRule type="containsText" dxfId="5" priority="872" operator="containsText" text="clean up">
      <formula>NOT(ISERROR(SEARCH(("clean up"),(V25))))</formula>
    </cfRule>
  </conditionalFormatting>
  <conditionalFormatting sqref="V25">
    <cfRule type="containsText" dxfId="6" priority="873" operator="containsText" text="policy">
      <formula>NOT(ISERROR(SEARCH(("policy"),(V25))))</formula>
    </cfRule>
  </conditionalFormatting>
  <conditionalFormatting sqref="V25">
    <cfRule type="containsText" dxfId="7" priority="874" operator="containsText" text="letters">
      <formula>NOT(ISERROR(SEARCH(("letters"),(V25))))</formula>
    </cfRule>
  </conditionalFormatting>
  <conditionalFormatting sqref="V25">
    <cfRule type="containsText" dxfId="8" priority="875" operator="containsText" text="victim ">
      <formula>NOT(ISERROR(SEARCH(("victim "),(V25))))</formula>
    </cfRule>
  </conditionalFormatting>
  <conditionalFormatting sqref="V25">
    <cfRule type="containsText" dxfId="0" priority="876" operator="containsText" text="gathering">
      <formula>NOT(ISERROR(SEARCH(("gathering"),(V25))))</formula>
    </cfRule>
  </conditionalFormatting>
  <conditionalFormatting sqref="V25">
    <cfRule type="containsText" dxfId="9" priority="877" operator="containsText" text="other">
      <formula>NOT(ISERROR(SEARCH(("other"),(V25))))</formula>
    </cfRule>
  </conditionalFormatting>
  <conditionalFormatting sqref="P25">
    <cfRule type="notContainsBlanks" dxfId="10" priority="878">
      <formula>LEN(TRIM(P25))&gt;0</formula>
    </cfRule>
  </conditionalFormatting>
  <conditionalFormatting sqref="U24 W24">
    <cfRule type="containsText" dxfId="1" priority="879" operator="containsText" text="school administration">
      <formula>NOT(ISERROR(SEARCH(("school administration"),(U24))))</formula>
    </cfRule>
  </conditionalFormatting>
  <conditionalFormatting sqref="U24 W24">
    <cfRule type="containsText" dxfId="1" priority="880" operator="containsText" text="mayor">
      <formula>NOT(ISERROR(SEARCH(("mayor"),(U24))))</formula>
    </cfRule>
  </conditionalFormatting>
  <conditionalFormatting sqref="U24 W24">
    <cfRule type="containsText" dxfId="1" priority="881" operator="containsText" text="police">
      <formula>NOT(ISERROR(SEARCH(("police"),(U24))))</formula>
    </cfRule>
  </conditionalFormatting>
  <conditionalFormatting sqref="U24 W24">
    <cfRule type="containsText" dxfId="1" priority="882" operator="containsText" text="representative">
      <formula>NOT(ISERROR(SEARCH(("representative"),(U24))))</formula>
    </cfRule>
  </conditionalFormatting>
  <conditionalFormatting sqref="U24 W24">
    <cfRule type="containsText" dxfId="1" priority="883" operator="containsText" text="department">
      <formula>NOT(ISERROR(SEARCH(("department"),(U24))))</formula>
    </cfRule>
  </conditionalFormatting>
  <conditionalFormatting sqref="U24 W24">
    <cfRule type="containsText" dxfId="2" priority="884" operator="containsText" text="neighbors">
      <formula>NOT(ISERROR(SEARCH(("neighbors"),(U24))))</formula>
    </cfRule>
  </conditionalFormatting>
  <conditionalFormatting sqref="U24 W24">
    <cfRule type="containsText" dxfId="2" priority="885" operator="containsText" text="religious leaders">
      <formula>NOT(ISERROR(SEARCH(("religious leaders"),(U24))))</formula>
    </cfRule>
  </conditionalFormatting>
  <conditionalFormatting sqref="U24 W24">
    <cfRule type="containsText" dxfId="2" priority="886" operator="containsText" text="ADL">
      <formula>NOT(ISERROR(SEARCH(("ADL"),(U24))))</formula>
    </cfRule>
  </conditionalFormatting>
  <conditionalFormatting sqref="U24 W24">
    <cfRule type="containsText" dxfId="2" priority="887" operator="containsText" text="student group">
      <formula>NOT(ISERROR(SEARCH(("student group"),(U24))))</formula>
    </cfRule>
  </conditionalFormatting>
  <conditionalFormatting sqref="U24 W24">
    <cfRule type="containsText" dxfId="3" priority="888" operator="containsText" text="owner">
      <formula>NOT(ISERROR(SEARCH(("owner"),(U24))))</formula>
    </cfRule>
  </conditionalFormatting>
  <conditionalFormatting sqref="U24 W24">
    <cfRule type="containsText" dxfId="2" priority="889" operator="containsText" text="community members">
      <formula>NOT(ISERROR(SEARCH(("community members"),(U24))))</formula>
    </cfRule>
  </conditionalFormatting>
  <conditionalFormatting sqref="F24">
    <cfRule type="notContainsBlanks" dxfId="10" priority="890">
      <formula>LEN(TRIM(F24))&gt;0</formula>
    </cfRule>
  </conditionalFormatting>
  <conditionalFormatting sqref="V24">
    <cfRule type="containsText" dxfId="4" priority="891" operator="containsText" text="suspension">
      <formula>NOT(ISERROR(SEARCH(("suspension"),(V24))))</formula>
    </cfRule>
  </conditionalFormatting>
  <conditionalFormatting sqref="V24">
    <cfRule type="containsText" dxfId="5" priority="892" operator="containsText" text="clean up">
      <formula>NOT(ISERROR(SEARCH(("clean up"),(V24))))</formula>
    </cfRule>
  </conditionalFormatting>
  <conditionalFormatting sqref="V24">
    <cfRule type="containsText" dxfId="6" priority="893" operator="containsText" text="policy">
      <formula>NOT(ISERROR(SEARCH(("policy"),(V24))))</formula>
    </cfRule>
  </conditionalFormatting>
  <conditionalFormatting sqref="V24">
    <cfRule type="containsText" dxfId="7" priority="894" operator="containsText" text="letters">
      <formula>NOT(ISERROR(SEARCH(("letters"),(V24))))</formula>
    </cfRule>
  </conditionalFormatting>
  <conditionalFormatting sqref="V24">
    <cfRule type="containsText" dxfId="8" priority="895" operator="containsText" text="victim ">
      <formula>NOT(ISERROR(SEARCH(("victim "),(V24))))</formula>
    </cfRule>
  </conditionalFormatting>
  <conditionalFormatting sqref="V24">
    <cfRule type="containsText" dxfId="0" priority="896" operator="containsText" text="gathering">
      <formula>NOT(ISERROR(SEARCH(("gathering"),(V24))))</formula>
    </cfRule>
  </conditionalFormatting>
  <conditionalFormatting sqref="V24">
    <cfRule type="containsText" dxfId="9" priority="897" operator="containsText" text="other">
      <formula>NOT(ISERROR(SEARCH(("other"),(V24))))</formula>
    </cfRule>
  </conditionalFormatting>
  <conditionalFormatting sqref="P24">
    <cfRule type="notContainsBlanks" dxfId="10" priority="898">
      <formula>LEN(TRIM(P24))&gt;0</formula>
    </cfRule>
  </conditionalFormatting>
  <conditionalFormatting sqref="U23 W23">
    <cfRule type="containsText" dxfId="1" priority="899" operator="containsText" text="school administration">
      <formula>NOT(ISERROR(SEARCH(("school administration"),(U23))))</formula>
    </cfRule>
  </conditionalFormatting>
  <conditionalFormatting sqref="U23 W23">
    <cfRule type="containsText" dxfId="1" priority="900" operator="containsText" text="mayor">
      <formula>NOT(ISERROR(SEARCH(("mayor"),(U23))))</formula>
    </cfRule>
  </conditionalFormatting>
  <conditionalFormatting sqref="U23 W23">
    <cfRule type="containsText" dxfId="1" priority="901" operator="containsText" text="police">
      <formula>NOT(ISERROR(SEARCH(("police"),(U23))))</formula>
    </cfRule>
  </conditionalFormatting>
  <conditionalFormatting sqref="U23 W23">
    <cfRule type="containsText" dxfId="1" priority="902" operator="containsText" text="representative">
      <formula>NOT(ISERROR(SEARCH(("representative"),(U23))))</formula>
    </cfRule>
  </conditionalFormatting>
  <conditionalFormatting sqref="U23 W23">
    <cfRule type="containsText" dxfId="1" priority="903" operator="containsText" text="department">
      <formula>NOT(ISERROR(SEARCH(("department"),(U23))))</formula>
    </cfRule>
  </conditionalFormatting>
  <conditionalFormatting sqref="U23 W23">
    <cfRule type="containsText" dxfId="2" priority="904" operator="containsText" text="neighbors">
      <formula>NOT(ISERROR(SEARCH(("neighbors"),(U23))))</formula>
    </cfRule>
  </conditionalFormatting>
  <conditionalFormatting sqref="U23 W23">
    <cfRule type="containsText" dxfId="2" priority="905" operator="containsText" text="religious leaders">
      <formula>NOT(ISERROR(SEARCH(("religious leaders"),(U23))))</formula>
    </cfRule>
  </conditionalFormatting>
  <conditionalFormatting sqref="U23 W23">
    <cfRule type="containsText" dxfId="2" priority="906" operator="containsText" text="ADL">
      <formula>NOT(ISERROR(SEARCH(("ADL"),(U23))))</formula>
    </cfRule>
  </conditionalFormatting>
  <conditionalFormatting sqref="U23 W23">
    <cfRule type="containsText" dxfId="2" priority="907" operator="containsText" text="student group">
      <formula>NOT(ISERROR(SEARCH(("student group"),(U23))))</formula>
    </cfRule>
  </conditionalFormatting>
  <conditionalFormatting sqref="U23 W23">
    <cfRule type="containsText" dxfId="3" priority="908" operator="containsText" text="owner">
      <formula>NOT(ISERROR(SEARCH(("owner"),(U23))))</formula>
    </cfRule>
  </conditionalFormatting>
  <conditionalFormatting sqref="U23 W23">
    <cfRule type="containsText" dxfId="2" priority="909" operator="containsText" text="community members">
      <formula>NOT(ISERROR(SEARCH(("community members"),(U23))))</formula>
    </cfRule>
  </conditionalFormatting>
  <conditionalFormatting sqref="F23">
    <cfRule type="notContainsBlanks" dxfId="10" priority="910">
      <formula>LEN(TRIM(F23))&gt;0</formula>
    </cfRule>
  </conditionalFormatting>
  <conditionalFormatting sqref="V23">
    <cfRule type="containsText" dxfId="4" priority="911" operator="containsText" text="suspension">
      <formula>NOT(ISERROR(SEARCH(("suspension"),(V23))))</formula>
    </cfRule>
  </conditionalFormatting>
  <conditionalFormatting sqref="V23">
    <cfRule type="containsText" dxfId="5" priority="912" operator="containsText" text="clean up">
      <formula>NOT(ISERROR(SEARCH(("clean up"),(V23))))</formula>
    </cfRule>
  </conditionalFormatting>
  <conditionalFormatting sqref="V23">
    <cfRule type="containsText" dxfId="6" priority="913" operator="containsText" text="policy">
      <formula>NOT(ISERROR(SEARCH(("policy"),(V23))))</formula>
    </cfRule>
  </conditionalFormatting>
  <conditionalFormatting sqref="V23">
    <cfRule type="containsText" dxfId="7" priority="914" operator="containsText" text="letters">
      <formula>NOT(ISERROR(SEARCH(("letters"),(V23))))</formula>
    </cfRule>
  </conditionalFormatting>
  <conditionalFormatting sqref="V23">
    <cfRule type="containsText" dxfId="8" priority="915" operator="containsText" text="victim ">
      <formula>NOT(ISERROR(SEARCH(("victim "),(V23))))</formula>
    </cfRule>
  </conditionalFormatting>
  <conditionalFormatting sqref="V23">
    <cfRule type="containsText" dxfId="0" priority="916" operator="containsText" text="gathering">
      <formula>NOT(ISERROR(SEARCH(("gathering"),(V23))))</formula>
    </cfRule>
  </conditionalFormatting>
  <conditionalFormatting sqref="V23">
    <cfRule type="containsText" dxfId="9" priority="917" operator="containsText" text="other">
      <formula>NOT(ISERROR(SEARCH(("other"),(V23))))</formula>
    </cfRule>
  </conditionalFormatting>
  <conditionalFormatting sqref="P23">
    <cfRule type="notContainsBlanks" dxfId="10" priority="918">
      <formula>LEN(TRIM(P23))&gt;0</formula>
    </cfRule>
  </conditionalFormatting>
  <conditionalFormatting sqref="U22 W22">
    <cfRule type="containsText" dxfId="1" priority="919" operator="containsText" text="school administration">
      <formula>NOT(ISERROR(SEARCH(("school administration"),(U22))))</formula>
    </cfRule>
  </conditionalFormatting>
  <conditionalFormatting sqref="U22 W22">
    <cfRule type="containsText" dxfId="1" priority="920" operator="containsText" text="mayor">
      <formula>NOT(ISERROR(SEARCH(("mayor"),(U22))))</formula>
    </cfRule>
  </conditionalFormatting>
  <conditionalFormatting sqref="U22 W22">
    <cfRule type="containsText" dxfId="1" priority="921" operator="containsText" text="police">
      <formula>NOT(ISERROR(SEARCH(("police"),(U22))))</formula>
    </cfRule>
  </conditionalFormatting>
  <conditionalFormatting sqref="U22 W22">
    <cfRule type="containsText" dxfId="1" priority="922" operator="containsText" text="representative">
      <formula>NOT(ISERROR(SEARCH(("representative"),(U22))))</formula>
    </cfRule>
  </conditionalFormatting>
  <conditionalFormatting sqref="U22 W22">
    <cfRule type="containsText" dxfId="1" priority="923" operator="containsText" text="department">
      <formula>NOT(ISERROR(SEARCH(("department"),(U22))))</formula>
    </cfRule>
  </conditionalFormatting>
  <conditionalFormatting sqref="U22 W22">
    <cfRule type="containsText" dxfId="2" priority="924" operator="containsText" text="neighbors">
      <formula>NOT(ISERROR(SEARCH(("neighbors"),(U22))))</formula>
    </cfRule>
  </conditionalFormatting>
  <conditionalFormatting sqref="U22 W22">
    <cfRule type="containsText" dxfId="2" priority="925" operator="containsText" text="religious leaders">
      <formula>NOT(ISERROR(SEARCH(("religious leaders"),(U22))))</formula>
    </cfRule>
  </conditionalFormatting>
  <conditionalFormatting sqref="U22 W22">
    <cfRule type="containsText" dxfId="2" priority="926" operator="containsText" text="ADL">
      <formula>NOT(ISERROR(SEARCH(("ADL"),(U22))))</formula>
    </cfRule>
  </conditionalFormatting>
  <conditionalFormatting sqref="U22 W22">
    <cfRule type="containsText" dxfId="2" priority="927" operator="containsText" text="student group">
      <formula>NOT(ISERROR(SEARCH(("student group"),(U22))))</formula>
    </cfRule>
  </conditionalFormatting>
  <conditionalFormatting sqref="U22 W22">
    <cfRule type="containsText" dxfId="3" priority="928" operator="containsText" text="owner">
      <formula>NOT(ISERROR(SEARCH(("owner"),(U22))))</formula>
    </cfRule>
  </conditionalFormatting>
  <conditionalFormatting sqref="U22 W22">
    <cfRule type="containsText" dxfId="2" priority="929" operator="containsText" text="community members">
      <formula>NOT(ISERROR(SEARCH(("community members"),(U22))))</formula>
    </cfRule>
  </conditionalFormatting>
  <conditionalFormatting sqref="F22">
    <cfRule type="notContainsBlanks" dxfId="10" priority="930">
      <formula>LEN(TRIM(F22))&gt;0</formula>
    </cfRule>
  </conditionalFormatting>
  <conditionalFormatting sqref="V22">
    <cfRule type="containsText" dxfId="4" priority="931" operator="containsText" text="suspension">
      <formula>NOT(ISERROR(SEARCH(("suspension"),(V22))))</formula>
    </cfRule>
  </conditionalFormatting>
  <conditionalFormatting sqref="V22">
    <cfRule type="containsText" dxfId="5" priority="932" operator="containsText" text="clean up">
      <formula>NOT(ISERROR(SEARCH(("clean up"),(V22))))</formula>
    </cfRule>
  </conditionalFormatting>
  <conditionalFormatting sqref="V22">
    <cfRule type="containsText" dxfId="6" priority="933" operator="containsText" text="policy">
      <formula>NOT(ISERROR(SEARCH(("policy"),(V22))))</formula>
    </cfRule>
  </conditionalFormatting>
  <conditionalFormatting sqref="V22">
    <cfRule type="containsText" dxfId="7" priority="934" operator="containsText" text="letters">
      <formula>NOT(ISERROR(SEARCH(("letters"),(V22))))</formula>
    </cfRule>
  </conditionalFormatting>
  <conditionalFormatting sqref="V22">
    <cfRule type="containsText" dxfId="8" priority="935" operator="containsText" text="victim ">
      <formula>NOT(ISERROR(SEARCH(("victim "),(V22))))</formula>
    </cfRule>
  </conditionalFormatting>
  <conditionalFormatting sqref="V22">
    <cfRule type="containsText" dxfId="0" priority="936" operator="containsText" text="gathering">
      <formula>NOT(ISERROR(SEARCH(("gathering"),(V22))))</formula>
    </cfRule>
  </conditionalFormatting>
  <conditionalFormatting sqref="V22">
    <cfRule type="containsText" dxfId="9" priority="937" operator="containsText" text="other">
      <formula>NOT(ISERROR(SEARCH(("other"),(V22))))</formula>
    </cfRule>
  </conditionalFormatting>
  <conditionalFormatting sqref="P22">
    <cfRule type="notContainsBlanks" dxfId="10" priority="938">
      <formula>LEN(TRIM(P22))&gt;0</formula>
    </cfRule>
  </conditionalFormatting>
  <conditionalFormatting sqref="U21 W21">
    <cfRule type="containsText" dxfId="1" priority="939" operator="containsText" text="school administration">
      <formula>NOT(ISERROR(SEARCH(("school administration"),(U21))))</formula>
    </cfRule>
  </conditionalFormatting>
  <conditionalFormatting sqref="U21 W21">
    <cfRule type="containsText" dxfId="1" priority="940" operator="containsText" text="mayor">
      <formula>NOT(ISERROR(SEARCH(("mayor"),(U21))))</formula>
    </cfRule>
  </conditionalFormatting>
  <conditionalFormatting sqref="U21 W21">
    <cfRule type="containsText" dxfId="1" priority="941" operator="containsText" text="police">
      <formula>NOT(ISERROR(SEARCH(("police"),(U21))))</formula>
    </cfRule>
  </conditionalFormatting>
  <conditionalFormatting sqref="U21 W21">
    <cfRule type="containsText" dxfId="1" priority="942" operator="containsText" text="representative">
      <formula>NOT(ISERROR(SEARCH(("representative"),(U21))))</formula>
    </cfRule>
  </conditionalFormatting>
  <conditionalFormatting sqref="U21 W21">
    <cfRule type="containsText" dxfId="1" priority="943" operator="containsText" text="department">
      <formula>NOT(ISERROR(SEARCH(("department"),(U21))))</formula>
    </cfRule>
  </conditionalFormatting>
  <conditionalFormatting sqref="U21 W21">
    <cfRule type="containsText" dxfId="2" priority="944" operator="containsText" text="neighbors">
      <formula>NOT(ISERROR(SEARCH(("neighbors"),(U21))))</formula>
    </cfRule>
  </conditionalFormatting>
  <conditionalFormatting sqref="U21 W21">
    <cfRule type="containsText" dxfId="2" priority="945" operator="containsText" text="religious leaders">
      <formula>NOT(ISERROR(SEARCH(("religious leaders"),(U21))))</formula>
    </cfRule>
  </conditionalFormatting>
  <conditionalFormatting sqref="U21 W21">
    <cfRule type="containsText" dxfId="2" priority="946" operator="containsText" text="ADL">
      <formula>NOT(ISERROR(SEARCH(("ADL"),(U21))))</formula>
    </cfRule>
  </conditionalFormatting>
  <conditionalFormatting sqref="U21 W21">
    <cfRule type="containsText" dxfId="2" priority="947" operator="containsText" text="student group">
      <formula>NOT(ISERROR(SEARCH(("student group"),(U21))))</formula>
    </cfRule>
  </conditionalFormatting>
  <conditionalFormatting sqref="U21 W21">
    <cfRule type="containsText" dxfId="3" priority="948" operator="containsText" text="owner">
      <formula>NOT(ISERROR(SEARCH(("owner"),(U21))))</formula>
    </cfRule>
  </conditionalFormatting>
  <conditionalFormatting sqref="U21 W21">
    <cfRule type="containsText" dxfId="2" priority="949" operator="containsText" text="community members">
      <formula>NOT(ISERROR(SEARCH(("community members"),(U21))))</formula>
    </cfRule>
  </conditionalFormatting>
  <conditionalFormatting sqref="F21">
    <cfRule type="notContainsBlanks" dxfId="10" priority="950">
      <formula>LEN(TRIM(F21))&gt;0</formula>
    </cfRule>
  </conditionalFormatting>
  <conditionalFormatting sqref="V21">
    <cfRule type="containsText" dxfId="4" priority="951" operator="containsText" text="suspension">
      <formula>NOT(ISERROR(SEARCH(("suspension"),(V21))))</formula>
    </cfRule>
  </conditionalFormatting>
  <conditionalFormatting sqref="V21">
    <cfRule type="containsText" dxfId="5" priority="952" operator="containsText" text="clean up">
      <formula>NOT(ISERROR(SEARCH(("clean up"),(V21))))</formula>
    </cfRule>
  </conditionalFormatting>
  <conditionalFormatting sqref="V21">
    <cfRule type="containsText" dxfId="6" priority="953" operator="containsText" text="policy">
      <formula>NOT(ISERROR(SEARCH(("policy"),(V21))))</formula>
    </cfRule>
  </conditionalFormatting>
  <conditionalFormatting sqref="V21">
    <cfRule type="containsText" dxfId="7" priority="954" operator="containsText" text="letters">
      <formula>NOT(ISERROR(SEARCH(("letters"),(V21))))</formula>
    </cfRule>
  </conditionalFormatting>
  <conditionalFormatting sqref="V21">
    <cfRule type="containsText" dxfId="8" priority="955" operator="containsText" text="victim ">
      <formula>NOT(ISERROR(SEARCH(("victim "),(V21))))</formula>
    </cfRule>
  </conditionalFormatting>
  <conditionalFormatting sqref="V21">
    <cfRule type="containsText" dxfId="0" priority="956" operator="containsText" text="gathering">
      <formula>NOT(ISERROR(SEARCH(("gathering"),(V21))))</formula>
    </cfRule>
  </conditionalFormatting>
  <conditionalFormatting sqref="V21">
    <cfRule type="containsText" dxfId="9" priority="957" operator="containsText" text="other">
      <formula>NOT(ISERROR(SEARCH(("other"),(V21))))</formula>
    </cfRule>
  </conditionalFormatting>
  <conditionalFormatting sqref="P21">
    <cfRule type="notContainsBlanks" dxfId="10" priority="958">
      <formula>LEN(TRIM(P21))&gt;0</formula>
    </cfRule>
  </conditionalFormatting>
  <conditionalFormatting sqref="U20 W20">
    <cfRule type="containsText" dxfId="1" priority="959" operator="containsText" text="school administration">
      <formula>NOT(ISERROR(SEARCH(("school administration"),(U20))))</formula>
    </cfRule>
  </conditionalFormatting>
  <conditionalFormatting sqref="U20 W20">
    <cfRule type="containsText" dxfId="1" priority="960" operator="containsText" text="mayor">
      <formula>NOT(ISERROR(SEARCH(("mayor"),(U20))))</formula>
    </cfRule>
  </conditionalFormatting>
  <conditionalFormatting sqref="U20 W20">
    <cfRule type="containsText" dxfId="1" priority="961" operator="containsText" text="police">
      <formula>NOT(ISERROR(SEARCH(("police"),(U20))))</formula>
    </cfRule>
  </conditionalFormatting>
  <conditionalFormatting sqref="U20 W20">
    <cfRule type="containsText" dxfId="1" priority="962" operator="containsText" text="representative">
      <formula>NOT(ISERROR(SEARCH(("representative"),(U20))))</formula>
    </cfRule>
  </conditionalFormatting>
  <conditionalFormatting sqref="U20 W20">
    <cfRule type="containsText" dxfId="1" priority="963" operator="containsText" text="department">
      <formula>NOT(ISERROR(SEARCH(("department"),(U20))))</formula>
    </cfRule>
  </conditionalFormatting>
  <conditionalFormatting sqref="U20 W20">
    <cfRule type="containsText" dxfId="2" priority="964" operator="containsText" text="neighbors">
      <formula>NOT(ISERROR(SEARCH(("neighbors"),(U20))))</formula>
    </cfRule>
  </conditionalFormatting>
  <conditionalFormatting sqref="U20 W20">
    <cfRule type="containsText" dxfId="2" priority="965" operator="containsText" text="religious leaders">
      <formula>NOT(ISERROR(SEARCH(("religious leaders"),(U20))))</formula>
    </cfRule>
  </conditionalFormatting>
  <conditionalFormatting sqref="U20 W20">
    <cfRule type="containsText" dxfId="2" priority="966" operator="containsText" text="ADL">
      <formula>NOT(ISERROR(SEARCH(("ADL"),(U20))))</formula>
    </cfRule>
  </conditionalFormatting>
  <conditionalFormatting sqref="U20 W20">
    <cfRule type="containsText" dxfId="2" priority="967" operator="containsText" text="student group">
      <formula>NOT(ISERROR(SEARCH(("student group"),(U20))))</formula>
    </cfRule>
  </conditionalFormatting>
  <conditionalFormatting sqref="U20 W20">
    <cfRule type="containsText" dxfId="3" priority="968" operator="containsText" text="owner">
      <formula>NOT(ISERROR(SEARCH(("owner"),(U20))))</formula>
    </cfRule>
  </conditionalFormatting>
  <conditionalFormatting sqref="U20 W20">
    <cfRule type="containsText" dxfId="2" priority="969" operator="containsText" text="community members">
      <formula>NOT(ISERROR(SEARCH(("community members"),(U20))))</formula>
    </cfRule>
  </conditionalFormatting>
  <conditionalFormatting sqref="F20">
    <cfRule type="notContainsBlanks" dxfId="10" priority="970">
      <formula>LEN(TRIM(F20))&gt;0</formula>
    </cfRule>
  </conditionalFormatting>
  <conditionalFormatting sqref="V20">
    <cfRule type="containsText" dxfId="4" priority="971" operator="containsText" text="suspension">
      <formula>NOT(ISERROR(SEARCH(("suspension"),(V20))))</formula>
    </cfRule>
  </conditionalFormatting>
  <conditionalFormatting sqref="V20">
    <cfRule type="containsText" dxfId="5" priority="972" operator="containsText" text="clean up">
      <formula>NOT(ISERROR(SEARCH(("clean up"),(V20))))</formula>
    </cfRule>
  </conditionalFormatting>
  <conditionalFormatting sqref="V20">
    <cfRule type="containsText" dxfId="6" priority="973" operator="containsText" text="policy">
      <formula>NOT(ISERROR(SEARCH(("policy"),(V20))))</formula>
    </cfRule>
  </conditionalFormatting>
  <conditionalFormatting sqref="V20">
    <cfRule type="containsText" dxfId="7" priority="974" operator="containsText" text="letters">
      <formula>NOT(ISERROR(SEARCH(("letters"),(V20))))</formula>
    </cfRule>
  </conditionalFormatting>
  <conditionalFormatting sqref="V20">
    <cfRule type="containsText" dxfId="8" priority="975" operator="containsText" text="victim ">
      <formula>NOT(ISERROR(SEARCH(("victim "),(V20))))</formula>
    </cfRule>
  </conditionalFormatting>
  <conditionalFormatting sqref="V20">
    <cfRule type="containsText" dxfId="0" priority="976" operator="containsText" text="gathering">
      <formula>NOT(ISERROR(SEARCH(("gathering"),(V20))))</formula>
    </cfRule>
  </conditionalFormatting>
  <conditionalFormatting sqref="V20">
    <cfRule type="containsText" dxfId="9" priority="977" operator="containsText" text="other">
      <formula>NOT(ISERROR(SEARCH(("other"),(V20))))</formula>
    </cfRule>
  </conditionalFormatting>
  <conditionalFormatting sqref="P20">
    <cfRule type="notContainsBlanks" dxfId="10" priority="978">
      <formula>LEN(TRIM(P20))&gt;0</formula>
    </cfRule>
  </conditionalFormatting>
  <conditionalFormatting sqref="U19 W19">
    <cfRule type="containsText" dxfId="1" priority="979" operator="containsText" text="school administration">
      <formula>NOT(ISERROR(SEARCH(("school administration"),(U19))))</formula>
    </cfRule>
  </conditionalFormatting>
  <conditionalFormatting sqref="U19 W19">
    <cfRule type="containsText" dxfId="1" priority="980" operator="containsText" text="mayor">
      <formula>NOT(ISERROR(SEARCH(("mayor"),(U19))))</formula>
    </cfRule>
  </conditionalFormatting>
  <conditionalFormatting sqref="U19 W19">
    <cfRule type="containsText" dxfId="1" priority="981" operator="containsText" text="police">
      <formula>NOT(ISERROR(SEARCH(("police"),(U19))))</formula>
    </cfRule>
  </conditionalFormatting>
  <conditionalFormatting sqref="U19 W19">
    <cfRule type="containsText" dxfId="1" priority="982" operator="containsText" text="representative">
      <formula>NOT(ISERROR(SEARCH(("representative"),(U19))))</formula>
    </cfRule>
  </conditionalFormatting>
  <conditionalFormatting sqref="U19 W19">
    <cfRule type="containsText" dxfId="1" priority="983" operator="containsText" text="department">
      <formula>NOT(ISERROR(SEARCH(("department"),(U19))))</formula>
    </cfRule>
  </conditionalFormatting>
  <conditionalFormatting sqref="U19 W19">
    <cfRule type="containsText" dxfId="2" priority="984" operator="containsText" text="neighbors">
      <formula>NOT(ISERROR(SEARCH(("neighbors"),(U19))))</formula>
    </cfRule>
  </conditionalFormatting>
  <conditionalFormatting sqref="U19 W19">
    <cfRule type="containsText" dxfId="2" priority="985" operator="containsText" text="religious leaders">
      <formula>NOT(ISERROR(SEARCH(("religious leaders"),(U19))))</formula>
    </cfRule>
  </conditionalFormatting>
  <conditionalFormatting sqref="U19 W19">
    <cfRule type="containsText" dxfId="2" priority="986" operator="containsText" text="ADL">
      <formula>NOT(ISERROR(SEARCH(("ADL"),(U19))))</formula>
    </cfRule>
  </conditionalFormatting>
  <conditionalFormatting sqref="U19 W19">
    <cfRule type="containsText" dxfId="2" priority="987" operator="containsText" text="student group">
      <formula>NOT(ISERROR(SEARCH(("student group"),(U19))))</formula>
    </cfRule>
  </conditionalFormatting>
  <conditionalFormatting sqref="U19 W19">
    <cfRule type="containsText" dxfId="3" priority="988" operator="containsText" text="owner">
      <formula>NOT(ISERROR(SEARCH(("owner"),(U19))))</formula>
    </cfRule>
  </conditionalFormatting>
  <conditionalFormatting sqref="U19 W19">
    <cfRule type="containsText" dxfId="2" priority="989" operator="containsText" text="community members">
      <formula>NOT(ISERROR(SEARCH(("community members"),(U19))))</formula>
    </cfRule>
  </conditionalFormatting>
  <conditionalFormatting sqref="F19">
    <cfRule type="notContainsBlanks" dxfId="10" priority="990">
      <formula>LEN(TRIM(F19))&gt;0</formula>
    </cfRule>
  </conditionalFormatting>
  <conditionalFormatting sqref="V19">
    <cfRule type="containsText" dxfId="4" priority="991" operator="containsText" text="suspension">
      <formula>NOT(ISERROR(SEARCH(("suspension"),(V19))))</formula>
    </cfRule>
  </conditionalFormatting>
  <conditionalFormatting sqref="V19">
    <cfRule type="containsText" dxfId="5" priority="992" operator="containsText" text="clean up">
      <formula>NOT(ISERROR(SEARCH(("clean up"),(V19))))</formula>
    </cfRule>
  </conditionalFormatting>
  <conditionalFormatting sqref="V19">
    <cfRule type="containsText" dxfId="6" priority="993" operator="containsText" text="policy">
      <formula>NOT(ISERROR(SEARCH(("policy"),(V19))))</formula>
    </cfRule>
  </conditionalFormatting>
  <conditionalFormatting sqref="V19">
    <cfRule type="containsText" dxfId="7" priority="994" operator="containsText" text="letters">
      <formula>NOT(ISERROR(SEARCH(("letters"),(V19))))</formula>
    </cfRule>
  </conditionalFormatting>
  <conditionalFormatting sqref="V19">
    <cfRule type="containsText" dxfId="8" priority="995" operator="containsText" text="victim ">
      <formula>NOT(ISERROR(SEARCH(("victim "),(V19))))</formula>
    </cfRule>
  </conditionalFormatting>
  <conditionalFormatting sqref="V19">
    <cfRule type="containsText" dxfId="0" priority="996" operator="containsText" text="gathering">
      <formula>NOT(ISERROR(SEARCH(("gathering"),(V19))))</formula>
    </cfRule>
  </conditionalFormatting>
  <conditionalFormatting sqref="V19">
    <cfRule type="containsText" dxfId="9" priority="997" operator="containsText" text="other">
      <formula>NOT(ISERROR(SEARCH(("other"),(V19))))</formula>
    </cfRule>
  </conditionalFormatting>
  <conditionalFormatting sqref="P19">
    <cfRule type="notContainsBlanks" dxfId="10" priority="998">
      <formula>LEN(TRIM(P19))&gt;0</formula>
    </cfRule>
  </conditionalFormatting>
  <conditionalFormatting sqref="U18 W18">
    <cfRule type="containsText" dxfId="1" priority="999" operator="containsText" text="school administration">
      <formula>NOT(ISERROR(SEARCH(("school administration"),(U18))))</formula>
    </cfRule>
  </conditionalFormatting>
  <conditionalFormatting sqref="U18 W18">
    <cfRule type="containsText" dxfId="1" priority="1000" operator="containsText" text="mayor">
      <formula>NOT(ISERROR(SEARCH(("mayor"),(U18))))</formula>
    </cfRule>
  </conditionalFormatting>
  <conditionalFormatting sqref="U18 W18">
    <cfRule type="containsText" dxfId="1" priority="1001" operator="containsText" text="police">
      <formula>NOT(ISERROR(SEARCH(("police"),(U18))))</formula>
    </cfRule>
  </conditionalFormatting>
  <conditionalFormatting sqref="U18 W18">
    <cfRule type="containsText" dxfId="1" priority="1002" operator="containsText" text="representative">
      <formula>NOT(ISERROR(SEARCH(("representative"),(U18))))</formula>
    </cfRule>
  </conditionalFormatting>
  <conditionalFormatting sqref="U18 W18">
    <cfRule type="containsText" dxfId="1" priority="1003" operator="containsText" text="department">
      <formula>NOT(ISERROR(SEARCH(("department"),(U18))))</formula>
    </cfRule>
  </conditionalFormatting>
  <conditionalFormatting sqref="U18 W18">
    <cfRule type="containsText" dxfId="2" priority="1004" operator="containsText" text="neighbors">
      <formula>NOT(ISERROR(SEARCH(("neighbors"),(U18))))</formula>
    </cfRule>
  </conditionalFormatting>
  <conditionalFormatting sqref="U18 W18">
    <cfRule type="containsText" dxfId="2" priority="1005" operator="containsText" text="religious leaders">
      <formula>NOT(ISERROR(SEARCH(("religious leaders"),(U18))))</formula>
    </cfRule>
  </conditionalFormatting>
  <conditionalFormatting sqref="U18 W18">
    <cfRule type="containsText" dxfId="2" priority="1006" operator="containsText" text="ADL">
      <formula>NOT(ISERROR(SEARCH(("ADL"),(U18))))</formula>
    </cfRule>
  </conditionalFormatting>
  <conditionalFormatting sqref="U18 W18">
    <cfRule type="containsText" dxfId="2" priority="1007" operator="containsText" text="student group">
      <formula>NOT(ISERROR(SEARCH(("student group"),(U18))))</formula>
    </cfRule>
  </conditionalFormatting>
  <conditionalFormatting sqref="U18 W18">
    <cfRule type="containsText" dxfId="3" priority="1008" operator="containsText" text="owner">
      <formula>NOT(ISERROR(SEARCH(("owner"),(U18))))</formula>
    </cfRule>
  </conditionalFormatting>
  <conditionalFormatting sqref="U18 W18">
    <cfRule type="containsText" dxfId="2" priority="1009" operator="containsText" text="community members">
      <formula>NOT(ISERROR(SEARCH(("community members"),(U18))))</formula>
    </cfRule>
  </conditionalFormatting>
  <conditionalFormatting sqref="F18">
    <cfRule type="notContainsBlanks" dxfId="10" priority="1010">
      <formula>LEN(TRIM(F18))&gt;0</formula>
    </cfRule>
  </conditionalFormatting>
  <conditionalFormatting sqref="V18">
    <cfRule type="containsText" dxfId="4" priority="1011" operator="containsText" text="suspension">
      <formula>NOT(ISERROR(SEARCH(("suspension"),(V18))))</formula>
    </cfRule>
  </conditionalFormatting>
  <conditionalFormatting sqref="V18">
    <cfRule type="containsText" dxfId="5" priority="1012" operator="containsText" text="clean up">
      <formula>NOT(ISERROR(SEARCH(("clean up"),(V18))))</formula>
    </cfRule>
  </conditionalFormatting>
  <conditionalFormatting sqref="V18">
    <cfRule type="containsText" dxfId="6" priority="1013" operator="containsText" text="policy">
      <formula>NOT(ISERROR(SEARCH(("policy"),(V18))))</formula>
    </cfRule>
  </conditionalFormatting>
  <conditionalFormatting sqref="V18">
    <cfRule type="containsText" dxfId="7" priority="1014" operator="containsText" text="letters">
      <formula>NOT(ISERROR(SEARCH(("letters"),(V18))))</formula>
    </cfRule>
  </conditionalFormatting>
  <conditionalFormatting sqref="V18">
    <cfRule type="containsText" dxfId="8" priority="1015" operator="containsText" text="victim ">
      <formula>NOT(ISERROR(SEARCH(("victim "),(V18))))</formula>
    </cfRule>
  </conditionalFormatting>
  <conditionalFormatting sqref="V18">
    <cfRule type="containsText" dxfId="0" priority="1016" operator="containsText" text="gathering">
      <formula>NOT(ISERROR(SEARCH(("gathering"),(V18))))</formula>
    </cfRule>
  </conditionalFormatting>
  <conditionalFormatting sqref="V18">
    <cfRule type="containsText" dxfId="9" priority="1017" operator="containsText" text="other">
      <formula>NOT(ISERROR(SEARCH(("other"),(V18))))</formula>
    </cfRule>
  </conditionalFormatting>
  <conditionalFormatting sqref="P18">
    <cfRule type="notContainsBlanks" dxfId="10" priority="1018">
      <formula>LEN(TRIM(P18))&gt;0</formula>
    </cfRule>
  </conditionalFormatting>
  <conditionalFormatting sqref="U17 W17">
    <cfRule type="containsText" dxfId="1" priority="1019" operator="containsText" text="school administration">
      <formula>NOT(ISERROR(SEARCH(("school administration"),(U17))))</formula>
    </cfRule>
  </conditionalFormatting>
  <conditionalFormatting sqref="U17 W17">
    <cfRule type="containsText" dxfId="1" priority="1020" operator="containsText" text="mayor">
      <formula>NOT(ISERROR(SEARCH(("mayor"),(U17))))</formula>
    </cfRule>
  </conditionalFormatting>
  <conditionalFormatting sqref="U17 W17">
    <cfRule type="containsText" dxfId="1" priority="1021" operator="containsText" text="police">
      <formula>NOT(ISERROR(SEARCH(("police"),(U17))))</formula>
    </cfRule>
  </conditionalFormatting>
  <conditionalFormatting sqref="U17 W17">
    <cfRule type="containsText" dxfId="1" priority="1022" operator="containsText" text="representative">
      <formula>NOT(ISERROR(SEARCH(("representative"),(U17))))</formula>
    </cfRule>
  </conditionalFormatting>
  <conditionalFormatting sqref="U17 W17">
    <cfRule type="containsText" dxfId="1" priority="1023" operator="containsText" text="department">
      <formula>NOT(ISERROR(SEARCH(("department"),(U17))))</formula>
    </cfRule>
  </conditionalFormatting>
  <conditionalFormatting sqref="U17 W17">
    <cfRule type="containsText" dxfId="2" priority="1024" operator="containsText" text="neighbors">
      <formula>NOT(ISERROR(SEARCH(("neighbors"),(U17))))</formula>
    </cfRule>
  </conditionalFormatting>
  <conditionalFormatting sqref="U17 W17">
    <cfRule type="containsText" dxfId="2" priority="1025" operator="containsText" text="religious leaders">
      <formula>NOT(ISERROR(SEARCH(("religious leaders"),(U17))))</formula>
    </cfRule>
  </conditionalFormatting>
  <conditionalFormatting sqref="U17 W17">
    <cfRule type="containsText" dxfId="2" priority="1026" operator="containsText" text="ADL">
      <formula>NOT(ISERROR(SEARCH(("ADL"),(U17))))</formula>
    </cfRule>
  </conditionalFormatting>
  <conditionalFormatting sqref="U17 W17">
    <cfRule type="containsText" dxfId="2" priority="1027" operator="containsText" text="student group">
      <formula>NOT(ISERROR(SEARCH(("student group"),(U17))))</formula>
    </cfRule>
  </conditionalFormatting>
  <conditionalFormatting sqref="U17 W17">
    <cfRule type="containsText" dxfId="3" priority="1028" operator="containsText" text="owner">
      <formula>NOT(ISERROR(SEARCH(("owner"),(U17))))</formula>
    </cfRule>
  </conditionalFormatting>
  <conditionalFormatting sqref="U17 W17">
    <cfRule type="containsText" dxfId="2" priority="1029" operator="containsText" text="community members">
      <formula>NOT(ISERROR(SEARCH(("community members"),(U17))))</formula>
    </cfRule>
  </conditionalFormatting>
  <conditionalFormatting sqref="F17">
    <cfRule type="notContainsBlanks" dxfId="10" priority="1030">
      <formula>LEN(TRIM(F17))&gt;0</formula>
    </cfRule>
  </conditionalFormatting>
  <conditionalFormatting sqref="V17">
    <cfRule type="containsText" dxfId="4" priority="1031" operator="containsText" text="suspension">
      <formula>NOT(ISERROR(SEARCH(("suspension"),(V17))))</formula>
    </cfRule>
  </conditionalFormatting>
  <conditionalFormatting sqref="V17">
    <cfRule type="containsText" dxfId="5" priority="1032" operator="containsText" text="clean up">
      <formula>NOT(ISERROR(SEARCH(("clean up"),(V17))))</formula>
    </cfRule>
  </conditionalFormatting>
  <conditionalFormatting sqref="V17">
    <cfRule type="containsText" dxfId="6" priority="1033" operator="containsText" text="policy">
      <formula>NOT(ISERROR(SEARCH(("policy"),(V17))))</formula>
    </cfRule>
  </conditionalFormatting>
  <conditionalFormatting sqref="V17">
    <cfRule type="containsText" dxfId="7" priority="1034" operator="containsText" text="letters">
      <formula>NOT(ISERROR(SEARCH(("letters"),(V17))))</formula>
    </cfRule>
  </conditionalFormatting>
  <conditionalFormatting sqref="V17">
    <cfRule type="containsText" dxfId="8" priority="1035" operator="containsText" text="victim ">
      <formula>NOT(ISERROR(SEARCH(("victim "),(V17))))</formula>
    </cfRule>
  </conditionalFormatting>
  <conditionalFormatting sqref="V17">
    <cfRule type="containsText" dxfId="0" priority="1036" operator="containsText" text="gathering">
      <formula>NOT(ISERROR(SEARCH(("gathering"),(V17))))</formula>
    </cfRule>
  </conditionalFormatting>
  <conditionalFormatting sqref="V17">
    <cfRule type="containsText" dxfId="9" priority="1037" operator="containsText" text="other">
      <formula>NOT(ISERROR(SEARCH(("other"),(V17))))</formula>
    </cfRule>
  </conditionalFormatting>
  <conditionalFormatting sqref="P17">
    <cfRule type="notContainsBlanks" dxfId="10" priority="1038">
      <formula>LEN(TRIM(P17))&gt;0</formula>
    </cfRule>
  </conditionalFormatting>
  <conditionalFormatting sqref="U16 W16">
    <cfRule type="containsText" dxfId="1" priority="1039" operator="containsText" text="school administration">
      <formula>NOT(ISERROR(SEARCH(("school administration"),(U16))))</formula>
    </cfRule>
  </conditionalFormatting>
  <conditionalFormatting sqref="U16 W16">
    <cfRule type="containsText" dxfId="1" priority="1040" operator="containsText" text="mayor">
      <formula>NOT(ISERROR(SEARCH(("mayor"),(U16))))</formula>
    </cfRule>
  </conditionalFormatting>
  <conditionalFormatting sqref="U16 W16">
    <cfRule type="containsText" dxfId="1" priority="1041" operator="containsText" text="police">
      <formula>NOT(ISERROR(SEARCH(("police"),(U16))))</formula>
    </cfRule>
  </conditionalFormatting>
  <conditionalFormatting sqref="U16 W16">
    <cfRule type="containsText" dxfId="1" priority="1042" operator="containsText" text="representative">
      <formula>NOT(ISERROR(SEARCH(("representative"),(U16))))</formula>
    </cfRule>
  </conditionalFormatting>
  <conditionalFormatting sqref="U16 W16">
    <cfRule type="containsText" dxfId="1" priority="1043" operator="containsText" text="department">
      <formula>NOT(ISERROR(SEARCH(("department"),(U16))))</formula>
    </cfRule>
  </conditionalFormatting>
  <conditionalFormatting sqref="U16 W16">
    <cfRule type="containsText" dxfId="2" priority="1044" operator="containsText" text="neighbors">
      <formula>NOT(ISERROR(SEARCH(("neighbors"),(U16))))</formula>
    </cfRule>
  </conditionalFormatting>
  <conditionalFormatting sqref="U16 W16">
    <cfRule type="containsText" dxfId="2" priority="1045" operator="containsText" text="religious leaders">
      <formula>NOT(ISERROR(SEARCH(("religious leaders"),(U16))))</formula>
    </cfRule>
  </conditionalFormatting>
  <conditionalFormatting sqref="U16 W16">
    <cfRule type="containsText" dxfId="2" priority="1046" operator="containsText" text="ADL">
      <formula>NOT(ISERROR(SEARCH(("ADL"),(U16))))</formula>
    </cfRule>
  </conditionalFormatting>
  <conditionalFormatting sqref="U16 W16">
    <cfRule type="containsText" dxfId="2" priority="1047" operator="containsText" text="student group">
      <formula>NOT(ISERROR(SEARCH(("student group"),(U16))))</formula>
    </cfRule>
  </conditionalFormatting>
  <conditionalFormatting sqref="U16 W16">
    <cfRule type="containsText" dxfId="3" priority="1048" operator="containsText" text="owner">
      <formula>NOT(ISERROR(SEARCH(("owner"),(U16))))</formula>
    </cfRule>
  </conditionalFormatting>
  <conditionalFormatting sqref="U16 W16">
    <cfRule type="containsText" dxfId="2" priority="1049" operator="containsText" text="community members">
      <formula>NOT(ISERROR(SEARCH(("community members"),(U16))))</formula>
    </cfRule>
  </conditionalFormatting>
  <conditionalFormatting sqref="F16">
    <cfRule type="notContainsBlanks" dxfId="10" priority="1050">
      <formula>LEN(TRIM(F16))&gt;0</formula>
    </cfRule>
  </conditionalFormatting>
  <conditionalFormatting sqref="V16">
    <cfRule type="containsText" dxfId="4" priority="1051" operator="containsText" text="suspension">
      <formula>NOT(ISERROR(SEARCH(("suspension"),(V16))))</formula>
    </cfRule>
  </conditionalFormatting>
  <conditionalFormatting sqref="V16">
    <cfRule type="containsText" dxfId="5" priority="1052" operator="containsText" text="clean up">
      <formula>NOT(ISERROR(SEARCH(("clean up"),(V16))))</formula>
    </cfRule>
  </conditionalFormatting>
  <conditionalFormatting sqref="V16">
    <cfRule type="containsText" dxfId="6" priority="1053" operator="containsText" text="policy">
      <formula>NOT(ISERROR(SEARCH(("policy"),(V16))))</formula>
    </cfRule>
  </conditionalFormatting>
  <conditionalFormatting sqref="V16">
    <cfRule type="containsText" dxfId="7" priority="1054" operator="containsText" text="letters">
      <formula>NOT(ISERROR(SEARCH(("letters"),(V16))))</formula>
    </cfRule>
  </conditionalFormatting>
  <conditionalFormatting sqref="V16">
    <cfRule type="containsText" dxfId="8" priority="1055" operator="containsText" text="victim ">
      <formula>NOT(ISERROR(SEARCH(("victim "),(V16))))</formula>
    </cfRule>
  </conditionalFormatting>
  <conditionalFormatting sqref="V16">
    <cfRule type="containsText" dxfId="0" priority="1056" operator="containsText" text="gathering">
      <formula>NOT(ISERROR(SEARCH(("gathering"),(V16))))</formula>
    </cfRule>
  </conditionalFormatting>
  <conditionalFormatting sqref="V16">
    <cfRule type="containsText" dxfId="9" priority="1057" operator="containsText" text="other">
      <formula>NOT(ISERROR(SEARCH(("other"),(V16))))</formula>
    </cfRule>
  </conditionalFormatting>
  <conditionalFormatting sqref="P16">
    <cfRule type="notContainsBlanks" dxfId="10" priority="1058">
      <formula>LEN(TRIM(P16))&gt;0</formula>
    </cfRule>
  </conditionalFormatting>
  <conditionalFormatting sqref="U15 W15">
    <cfRule type="containsText" dxfId="1" priority="1059" operator="containsText" text="school administration">
      <formula>NOT(ISERROR(SEARCH(("school administration"),(U15))))</formula>
    </cfRule>
  </conditionalFormatting>
  <conditionalFormatting sqref="U15 W15">
    <cfRule type="containsText" dxfId="1" priority="1060" operator="containsText" text="mayor">
      <formula>NOT(ISERROR(SEARCH(("mayor"),(U15))))</formula>
    </cfRule>
  </conditionalFormatting>
  <conditionalFormatting sqref="U15 W15">
    <cfRule type="containsText" dxfId="1" priority="1061" operator="containsText" text="police">
      <formula>NOT(ISERROR(SEARCH(("police"),(U15))))</formula>
    </cfRule>
  </conditionalFormatting>
  <conditionalFormatting sqref="U15 W15">
    <cfRule type="containsText" dxfId="1" priority="1062" operator="containsText" text="representative">
      <formula>NOT(ISERROR(SEARCH(("representative"),(U15))))</formula>
    </cfRule>
  </conditionalFormatting>
  <conditionalFormatting sqref="U15 W15">
    <cfRule type="containsText" dxfId="1" priority="1063" operator="containsText" text="department">
      <formula>NOT(ISERROR(SEARCH(("department"),(U15))))</formula>
    </cfRule>
  </conditionalFormatting>
  <conditionalFormatting sqref="U15 W15">
    <cfRule type="containsText" dxfId="2" priority="1064" operator="containsText" text="neighbors">
      <formula>NOT(ISERROR(SEARCH(("neighbors"),(U15))))</formula>
    </cfRule>
  </conditionalFormatting>
  <conditionalFormatting sqref="U15 W15">
    <cfRule type="containsText" dxfId="2" priority="1065" operator="containsText" text="religious leaders">
      <formula>NOT(ISERROR(SEARCH(("religious leaders"),(U15))))</formula>
    </cfRule>
  </conditionalFormatting>
  <conditionalFormatting sqref="U15 W15">
    <cfRule type="containsText" dxfId="2" priority="1066" operator="containsText" text="ADL">
      <formula>NOT(ISERROR(SEARCH(("ADL"),(U15))))</formula>
    </cfRule>
  </conditionalFormatting>
  <conditionalFormatting sqref="U15 W15">
    <cfRule type="containsText" dxfId="2" priority="1067" operator="containsText" text="student group">
      <formula>NOT(ISERROR(SEARCH(("student group"),(U15))))</formula>
    </cfRule>
  </conditionalFormatting>
  <conditionalFormatting sqref="U15 W15">
    <cfRule type="containsText" dxfId="3" priority="1068" operator="containsText" text="owner">
      <formula>NOT(ISERROR(SEARCH(("owner"),(U15))))</formula>
    </cfRule>
  </conditionalFormatting>
  <conditionalFormatting sqref="U15 W15">
    <cfRule type="containsText" dxfId="2" priority="1069" operator="containsText" text="community members">
      <formula>NOT(ISERROR(SEARCH(("community members"),(U15))))</formula>
    </cfRule>
  </conditionalFormatting>
  <conditionalFormatting sqref="F15">
    <cfRule type="notContainsBlanks" dxfId="10" priority="1070">
      <formula>LEN(TRIM(F15))&gt;0</formula>
    </cfRule>
  </conditionalFormatting>
  <conditionalFormatting sqref="V15">
    <cfRule type="containsText" dxfId="4" priority="1071" operator="containsText" text="suspension">
      <formula>NOT(ISERROR(SEARCH(("suspension"),(V15))))</formula>
    </cfRule>
  </conditionalFormatting>
  <conditionalFormatting sqref="V15">
    <cfRule type="containsText" dxfId="5" priority="1072" operator="containsText" text="clean up">
      <formula>NOT(ISERROR(SEARCH(("clean up"),(V15))))</formula>
    </cfRule>
  </conditionalFormatting>
  <conditionalFormatting sqref="V15">
    <cfRule type="containsText" dxfId="6" priority="1073" operator="containsText" text="policy">
      <formula>NOT(ISERROR(SEARCH(("policy"),(V15))))</formula>
    </cfRule>
  </conditionalFormatting>
  <conditionalFormatting sqref="V15">
    <cfRule type="containsText" dxfId="7" priority="1074" operator="containsText" text="letters">
      <formula>NOT(ISERROR(SEARCH(("letters"),(V15))))</formula>
    </cfRule>
  </conditionalFormatting>
  <conditionalFormatting sqref="V15">
    <cfRule type="containsText" dxfId="8" priority="1075" operator="containsText" text="victim ">
      <formula>NOT(ISERROR(SEARCH(("victim "),(V15))))</formula>
    </cfRule>
  </conditionalFormatting>
  <conditionalFormatting sqref="V15">
    <cfRule type="containsText" dxfId="0" priority="1076" operator="containsText" text="gathering">
      <formula>NOT(ISERROR(SEARCH(("gathering"),(V15))))</formula>
    </cfRule>
  </conditionalFormatting>
  <conditionalFormatting sqref="V15">
    <cfRule type="containsText" dxfId="9" priority="1077" operator="containsText" text="other">
      <formula>NOT(ISERROR(SEARCH(("other"),(V15))))</formula>
    </cfRule>
  </conditionalFormatting>
  <conditionalFormatting sqref="P15">
    <cfRule type="notContainsBlanks" dxfId="10" priority="1078">
      <formula>LEN(TRIM(P15))&gt;0</formula>
    </cfRule>
  </conditionalFormatting>
  <conditionalFormatting sqref="U14 W14">
    <cfRule type="containsText" dxfId="1" priority="1079" operator="containsText" text="school administration">
      <formula>NOT(ISERROR(SEARCH(("school administration"),(U14))))</formula>
    </cfRule>
  </conditionalFormatting>
  <conditionalFormatting sqref="U14 W14">
    <cfRule type="containsText" dxfId="1" priority="1080" operator="containsText" text="mayor">
      <formula>NOT(ISERROR(SEARCH(("mayor"),(U14))))</formula>
    </cfRule>
  </conditionalFormatting>
  <conditionalFormatting sqref="U14 W14">
    <cfRule type="containsText" dxfId="1" priority="1081" operator="containsText" text="police">
      <formula>NOT(ISERROR(SEARCH(("police"),(U14))))</formula>
    </cfRule>
  </conditionalFormatting>
  <conditionalFormatting sqref="U14 W14">
    <cfRule type="containsText" dxfId="1" priority="1082" operator="containsText" text="representative">
      <formula>NOT(ISERROR(SEARCH(("representative"),(U14))))</formula>
    </cfRule>
  </conditionalFormatting>
  <conditionalFormatting sqref="U14 W14">
    <cfRule type="containsText" dxfId="1" priority="1083" operator="containsText" text="department">
      <formula>NOT(ISERROR(SEARCH(("department"),(U14))))</formula>
    </cfRule>
  </conditionalFormatting>
  <conditionalFormatting sqref="U14 W14">
    <cfRule type="containsText" dxfId="2" priority="1084" operator="containsText" text="neighbors">
      <formula>NOT(ISERROR(SEARCH(("neighbors"),(U14))))</formula>
    </cfRule>
  </conditionalFormatting>
  <conditionalFormatting sqref="U14 W14">
    <cfRule type="containsText" dxfId="2" priority="1085" operator="containsText" text="religious leaders">
      <formula>NOT(ISERROR(SEARCH(("religious leaders"),(U14))))</formula>
    </cfRule>
  </conditionalFormatting>
  <conditionalFormatting sqref="U14 W14">
    <cfRule type="containsText" dxfId="2" priority="1086" operator="containsText" text="ADL">
      <formula>NOT(ISERROR(SEARCH(("ADL"),(U14))))</formula>
    </cfRule>
  </conditionalFormatting>
  <conditionalFormatting sqref="U14 W14">
    <cfRule type="containsText" dxfId="2" priority="1087" operator="containsText" text="student group">
      <formula>NOT(ISERROR(SEARCH(("student group"),(U14))))</formula>
    </cfRule>
  </conditionalFormatting>
  <conditionalFormatting sqref="U14 W14">
    <cfRule type="containsText" dxfId="3" priority="1088" operator="containsText" text="owner">
      <formula>NOT(ISERROR(SEARCH(("owner"),(U14))))</formula>
    </cfRule>
  </conditionalFormatting>
  <conditionalFormatting sqref="U14 W14">
    <cfRule type="containsText" dxfId="2" priority="1089" operator="containsText" text="community members">
      <formula>NOT(ISERROR(SEARCH(("community members"),(U14))))</formula>
    </cfRule>
  </conditionalFormatting>
  <conditionalFormatting sqref="F14">
    <cfRule type="notContainsBlanks" dxfId="10" priority="1090">
      <formula>LEN(TRIM(F14))&gt;0</formula>
    </cfRule>
  </conditionalFormatting>
  <conditionalFormatting sqref="V14">
    <cfRule type="containsText" dxfId="4" priority="1091" operator="containsText" text="suspension">
      <formula>NOT(ISERROR(SEARCH(("suspension"),(V14))))</formula>
    </cfRule>
  </conditionalFormatting>
  <conditionalFormatting sqref="V14">
    <cfRule type="containsText" dxfId="5" priority="1092" operator="containsText" text="clean up">
      <formula>NOT(ISERROR(SEARCH(("clean up"),(V14))))</formula>
    </cfRule>
  </conditionalFormatting>
  <conditionalFormatting sqref="V14">
    <cfRule type="containsText" dxfId="6" priority="1093" operator="containsText" text="policy">
      <formula>NOT(ISERROR(SEARCH(("policy"),(V14))))</formula>
    </cfRule>
  </conditionalFormatting>
  <conditionalFormatting sqref="V14">
    <cfRule type="containsText" dxfId="7" priority="1094" operator="containsText" text="letters">
      <formula>NOT(ISERROR(SEARCH(("letters"),(V14))))</formula>
    </cfRule>
  </conditionalFormatting>
  <conditionalFormatting sqref="V14">
    <cfRule type="containsText" dxfId="8" priority="1095" operator="containsText" text="victim ">
      <formula>NOT(ISERROR(SEARCH(("victim "),(V14))))</formula>
    </cfRule>
  </conditionalFormatting>
  <conditionalFormatting sqref="V14">
    <cfRule type="containsText" dxfId="0" priority="1096" operator="containsText" text="gathering">
      <formula>NOT(ISERROR(SEARCH(("gathering"),(V14))))</formula>
    </cfRule>
  </conditionalFormatting>
  <conditionalFormatting sqref="V14">
    <cfRule type="containsText" dxfId="9" priority="1097" operator="containsText" text="other">
      <formula>NOT(ISERROR(SEARCH(("other"),(V14))))</formula>
    </cfRule>
  </conditionalFormatting>
  <conditionalFormatting sqref="P14">
    <cfRule type="notContainsBlanks" dxfId="10" priority="1098">
      <formula>LEN(TRIM(P14))&gt;0</formula>
    </cfRule>
  </conditionalFormatting>
  <conditionalFormatting sqref="U13 W13">
    <cfRule type="containsText" dxfId="1" priority="1099" operator="containsText" text="school administration">
      <formula>NOT(ISERROR(SEARCH(("school administration"),(U13))))</formula>
    </cfRule>
  </conditionalFormatting>
  <conditionalFormatting sqref="U13 W13">
    <cfRule type="containsText" dxfId="1" priority="1100" operator="containsText" text="mayor">
      <formula>NOT(ISERROR(SEARCH(("mayor"),(U13))))</formula>
    </cfRule>
  </conditionalFormatting>
  <conditionalFormatting sqref="U13 W13">
    <cfRule type="containsText" dxfId="1" priority="1101" operator="containsText" text="police">
      <formula>NOT(ISERROR(SEARCH(("police"),(U13))))</formula>
    </cfRule>
  </conditionalFormatting>
  <conditionalFormatting sqref="U13 W13">
    <cfRule type="containsText" dxfId="1" priority="1102" operator="containsText" text="representative">
      <formula>NOT(ISERROR(SEARCH(("representative"),(U13))))</formula>
    </cfRule>
  </conditionalFormatting>
  <conditionalFormatting sqref="U13 W13">
    <cfRule type="containsText" dxfId="1" priority="1103" operator="containsText" text="department">
      <formula>NOT(ISERROR(SEARCH(("department"),(U13))))</formula>
    </cfRule>
  </conditionalFormatting>
  <conditionalFormatting sqref="U13 W13">
    <cfRule type="containsText" dxfId="2" priority="1104" operator="containsText" text="neighbors">
      <formula>NOT(ISERROR(SEARCH(("neighbors"),(U13))))</formula>
    </cfRule>
  </conditionalFormatting>
  <conditionalFormatting sqref="U13 W13">
    <cfRule type="containsText" dxfId="2" priority="1105" operator="containsText" text="religious leaders">
      <formula>NOT(ISERROR(SEARCH(("religious leaders"),(U13))))</formula>
    </cfRule>
  </conditionalFormatting>
  <conditionalFormatting sqref="U13 W13">
    <cfRule type="containsText" dxfId="2" priority="1106" operator="containsText" text="ADL">
      <formula>NOT(ISERROR(SEARCH(("ADL"),(U13))))</formula>
    </cfRule>
  </conditionalFormatting>
  <conditionalFormatting sqref="U13 W13">
    <cfRule type="containsText" dxfId="2" priority="1107" operator="containsText" text="student group">
      <formula>NOT(ISERROR(SEARCH(("student group"),(U13))))</formula>
    </cfRule>
  </conditionalFormatting>
  <conditionalFormatting sqref="U13 W13">
    <cfRule type="containsText" dxfId="3" priority="1108" operator="containsText" text="owner">
      <formula>NOT(ISERROR(SEARCH(("owner"),(U13))))</formula>
    </cfRule>
  </conditionalFormatting>
  <conditionalFormatting sqref="U13 W13">
    <cfRule type="containsText" dxfId="2" priority="1109" operator="containsText" text="community members">
      <formula>NOT(ISERROR(SEARCH(("community members"),(U13))))</formula>
    </cfRule>
  </conditionalFormatting>
  <conditionalFormatting sqref="F13">
    <cfRule type="notContainsBlanks" dxfId="10" priority="1110">
      <formula>LEN(TRIM(F13))&gt;0</formula>
    </cfRule>
  </conditionalFormatting>
  <conditionalFormatting sqref="V13">
    <cfRule type="containsText" dxfId="4" priority="1111" operator="containsText" text="suspension">
      <formula>NOT(ISERROR(SEARCH(("suspension"),(V13))))</formula>
    </cfRule>
  </conditionalFormatting>
  <conditionalFormatting sqref="V13">
    <cfRule type="containsText" dxfId="5" priority="1112" operator="containsText" text="clean up">
      <formula>NOT(ISERROR(SEARCH(("clean up"),(V13))))</formula>
    </cfRule>
  </conditionalFormatting>
  <conditionalFormatting sqref="V13">
    <cfRule type="containsText" dxfId="6" priority="1113" operator="containsText" text="policy">
      <formula>NOT(ISERROR(SEARCH(("policy"),(V13))))</formula>
    </cfRule>
  </conditionalFormatting>
  <conditionalFormatting sqref="V13">
    <cfRule type="containsText" dxfId="7" priority="1114" operator="containsText" text="letters">
      <formula>NOT(ISERROR(SEARCH(("letters"),(V13))))</formula>
    </cfRule>
  </conditionalFormatting>
  <conditionalFormatting sqref="V13">
    <cfRule type="containsText" dxfId="8" priority="1115" operator="containsText" text="victim ">
      <formula>NOT(ISERROR(SEARCH(("victim "),(V13))))</formula>
    </cfRule>
  </conditionalFormatting>
  <conditionalFormatting sqref="V13">
    <cfRule type="containsText" dxfId="0" priority="1116" operator="containsText" text="gathering">
      <formula>NOT(ISERROR(SEARCH(("gathering"),(V13))))</formula>
    </cfRule>
  </conditionalFormatting>
  <conditionalFormatting sqref="V13">
    <cfRule type="containsText" dxfId="9" priority="1117" operator="containsText" text="other">
      <formula>NOT(ISERROR(SEARCH(("other"),(V13))))</formula>
    </cfRule>
  </conditionalFormatting>
  <conditionalFormatting sqref="P13">
    <cfRule type="notContainsBlanks" dxfId="10" priority="1118">
      <formula>LEN(TRIM(P13))&gt;0</formula>
    </cfRule>
  </conditionalFormatting>
  <conditionalFormatting sqref="U12 W12">
    <cfRule type="containsText" dxfId="1" priority="1119" operator="containsText" text="school administration">
      <formula>NOT(ISERROR(SEARCH(("school administration"),(U12))))</formula>
    </cfRule>
  </conditionalFormatting>
  <conditionalFormatting sqref="U12 W12">
    <cfRule type="containsText" dxfId="1" priority="1120" operator="containsText" text="mayor">
      <formula>NOT(ISERROR(SEARCH(("mayor"),(U12))))</formula>
    </cfRule>
  </conditionalFormatting>
  <conditionalFormatting sqref="U12 W12">
    <cfRule type="containsText" dxfId="1" priority="1121" operator="containsText" text="police">
      <formula>NOT(ISERROR(SEARCH(("police"),(U12))))</formula>
    </cfRule>
  </conditionalFormatting>
  <conditionalFormatting sqref="U12 W12">
    <cfRule type="containsText" dxfId="1" priority="1122" operator="containsText" text="representative">
      <formula>NOT(ISERROR(SEARCH(("representative"),(U12))))</formula>
    </cfRule>
  </conditionalFormatting>
  <conditionalFormatting sqref="U12 W12">
    <cfRule type="containsText" dxfId="1" priority="1123" operator="containsText" text="department">
      <formula>NOT(ISERROR(SEARCH(("department"),(U12))))</formula>
    </cfRule>
  </conditionalFormatting>
  <conditionalFormatting sqref="U12 W12">
    <cfRule type="containsText" dxfId="2" priority="1124" operator="containsText" text="neighbors">
      <formula>NOT(ISERROR(SEARCH(("neighbors"),(U12))))</formula>
    </cfRule>
  </conditionalFormatting>
  <conditionalFormatting sqref="U12 W12">
    <cfRule type="containsText" dxfId="2" priority="1125" operator="containsText" text="religious leaders">
      <formula>NOT(ISERROR(SEARCH(("religious leaders"),(U12))))</formula>
    </cfRule>
  </conditionalFormatting>
  <conditionalFormatting sqref="U12 W12">
    <cfRule type="containsText" dxfId="2" priority="1126" operator="containsText" text="ADL">
      <formula>NOT(ISERROR(SEARCH(("ADL"),(U12))))</formula>
    </cfRule>
  </conditionalFormatting>
  <conditionalFormatting sqref="U12 W12">
    <cfRule type="containsText" dxfId="2" priority="1127" operator="containsText" text="student group">
      <formula>NOT(ISERROR(SEARCH(("student group"),(U12))))</formula>
    </cfRule>
  </conditionalFormatting>
  <conditionalFormatting sqref="U12 W12">
    <cfRule type="containsText" dxfId="3" priority="1128" operator="containsText" text="owner">
      <formula>NOT(ISERROR(SEARCH(("owner"),(U12))))</formula>
    </cfRule>
  </conditionalFormatting>
  <conditionalFormatting sqref="U12 W12">
    <cfRule type="containsText" dxfId="2" priority="1129" operator="containsText" text="community members">
      <formula>NOT(ISERROR(SEARCH(("community members"),(U12))))</formula>
    </cfRule>
  </conditionalFormatting>
  <conditionalFormatting sqref="F12">
    <cfRule type="notContainsBlanks" dxfId="10" priority="1130">
      <formula>LEN(TRIM(F12))&gt;0</formula>
    </cfRule>
  </conditionalFormatting>
  <conditionalFormatting sqref="V12">
    <cfRule type="containsText" dxfId="4" priority="1131" operator="containsText" text="suspension">
      <formula>NOT(ISERROR(SEARCH(("suspension"),(V12))))</formula>
    </cfRule>
  </conditionalFormatting>
  <conditionalFormatting sqref="V12">
    <cfRule type="containsText" dxfId="5" priority="1132" operator="containsText" text="clean up">
      <formula>NOT(ISERROR(SEARCH(("clean up"),(V12))))</formula>
    </cfRule>
  </conditionalFormatting>
  <conditionalFormatting sqref="V12">
    <cfRule type="containsText" dxfId="6" priority="1133" operator="containsText" text="policy">
      <formula>NOT(ISERROR(SEARCH(("policy"),(V12))))</formula>
    </cfRule>
  </conditionalFormatting>
  <conditionalFormatting sqref="V12">
    <cfRule type="containsText" dxfId="7" priority="1134" operator="containsText" text="letters">
      <formula>NOT(ISERROR(SEARCH(("letters"),(V12))))</formula>
    </cfRule>
  </conditionalFormatting>
  <conditionalFormatting sqref="V12">
    <cfRule type="containsText" dxfId="8" priority="1135" operator="containsText" text="victim ">
      <formula>NOT(ISERROR(SEARCH(("victim "),(V12))))</formula>
    </cfRule>
  </conditionalFormatting>
  <conditionalFormatting sqref="V12">
    <cfRule type="containsText" dxfId="0" priority="1136" operator="containsText" text="gathering">
      <formula>NOT(ISERROR(SEARCH(("gathering"),(V12))))</formula>
    </cfRule>
  </conditionalFormatting>
  <conditionalFormatting sqref="V12">
    <cfRule type="containsText" dxfId="9" priority="1137" operator="containsText" text="other">
      <formula>NOT(ISERROR(SEARCH(("other"),(V12))))</formula>
    </cfRule>
  </conditionalFormatting>
  <conditionalFormatting sqref="P12">
    <cfRule type="notContainsBlanks" dxfId="10" priority="1138">
      <formula>LEN(TRIM(P12))&gt;0</formula>
    </cfRule>
  </conditionalFormatting>
  <conditionalFormatting sqref="U11 W11">
    <cfRule type="containsText" dxfId="1" priority="1139" operator="containsText" text="school administration">
      <formula>NOT(ISERROR(SEARCH(("school administration"),(U11))))</formula>
    </cfRule>
  </conditionalFormatting>
  <conditionalFormatting sqref="U11 W11">
    <cfRule type="containsText" dxfId="1" priority="1140" operator="containsText" text="mayor">
      <formula>NOT(ISERROR(SEARCH(("mayor"),(U11))))</formula>
    </cfRule>
  </conditionalFormatting>
  <conditionalFormatting sqref="U11 W11">
    <cfRule type="containsText" dxfId="1" priority="1141" operator="containsText" text="police">
      <formula>NOT(ISERROR(SEARCH(("police"),(U11))))</formula>
    </cfRule>
  </conditionalFormatting>
  <conditionalFormatting sqref="U11 W11">
    <cfRule type="containsText" dxfId="1" priority="1142" operator="containsText" text="representative">
      <formula>NOT(ISERROR(SEARCH(("representative"),(U11))))</formula>
    </cfRule>
  </conditionalFormatting>
  <conditionalFormatting sqref="U11 W11">
    <cfRule type="containsText" dxfId="1" priority="1143" operator="containsText" text="department">
      <formula>NOT(ISERROR(SEARCH(("department"),(U11))))</formula>
    </cfRule>
  </conditionalFormatting>
  <conditionalFormatting sqref="U11 W11">
    <cfRule type="containsText" dxfId="2" priority="1144" operator="containsText" text="neighbors">
      <formula>NOT(ISERROR(SEARCH(("neighbors"),(U11))))</formula>
    </cfRule>
  </conditionalFormatting>
  <conditionalFormatting sqref="U11 W11">
    <cfRule type="containsText" dxfId="2" priority="1145" operator="containsText" text="religious leaders">
      <formula>NOT(ISERROR(SEARCH(("religious leaders"),(U11))))</formula>
    </cfRule>
  </conditionalFormatting>
  <conditionalFormatting sqref="U11 W11">
    <cfRule type="containsText" dxfId="2" priority="1146" operator="containsText" text="ADL">
      <formula>NOT(ISERROR(SEARCH(("ADL"),(U11))))</formula>
    </cfRule>
  </conditionalFormatting>
  <conditionalFormatting sqref="U11 W11">
    <cfRule type="containsText" dxfId="2" priority="1147" operator="containsText" text="student group">
      <formula>NOT(ISERROR(SEARCH(("student group"),(U11))))</formula>
    </cfRule>
  </conditionalFormatting>
  <conditionalFormatting sqref="U11 W11">
    <cfRule type="containsText" dxfId="3" priority="1148" operator="containsText" text="owner">
      <formula>NOT(ISERROR(SEARCH(("owner"),(U11))))</formula>
    </cfRule>
  </conditionalFormatting>
  <conditionalFormatting sqref="U11 W11">
    <cfRule type="containsText" dxfId="2" priority="1149" operator="containsText" text="community members">
      <formula>NOT(ISERROR(SEARCH(("community members"),(U11))))</formula>
    </cfRule>
  </conditionalFormatting>
  <conditionalFormatting sqref="F11">
    <cfRule type="notContainsBlanks" dxfId="10" priority="1150">
      <formula>LEN(TRIM(F11))&gt;0</formula>
    </cfRule>
  </conditionalFormatting>
  <conditionalFormatting sqref="V11">
    <cfRule type="containsText" dxfId="4" priority="1151" operator="containsText" text="suspension">
      <formula>NOT(ISERROR(SEARCH(("suspension"),(V11))))</formula>
    </cfRule>
  </conditionalFormatting>
  <conditionalFormatting sqref="V11">
    <cfRule type="containsText" dxfId="5" priority="1152" operator="containsText" text="clean up">
      <formula>NOT(ISERROR(SEARCH(("clean up"),(V11))))</formula>
    </cfRule>
  </conditionalFormatting>
  <conditionalFormatting sqref="V11">
    <cfRule type="containsText" dxfId="6" priority="1153" operator="containsText" text="policy">
      <formula>NOT(ISERROR(SEARCH(("policy"),(V11))))</formula>
    </cfRule>
  </conditionalFormatting>
  <conditionalFormatting sqref="V11">
    <cfRule type="containsText" dxfId="7" priority="1154" operator="containsText" text="letters">
      <formula>NOT(ISERROR(SEARCH(("letters"),(V11))))</formula>
    </cfRule>
  </conditionalFormatting>
  <conditionalFormatting sqref="V11">
    <cfRule type="containsText" dxfId="8" priority="1155" operator="containsText" text="victim ">
      <formula>NOT(ISERROR(SEARCH(("victim "),(V11))))</formula>
    </cfRule>
  </conditionalFormatting>
  <conditionalFormatting sqref="V11">
    <cfRule type="containsText" dxfId="0" priority="1156" operator="containsText" text="gathering">
      <formula>NOT(ISERROR(SEARCH(("gathering"),(V11))))</formula>
    </cfRule>
  </conditionalFormatting>
  <conditionalFormatting sqref="V11">
    <cfRule type="containsText" dxfId="9" priority="1157" operator="containsText" text="other">
      <formula>NOT(ISERROR(SEARCH(("other"),(V11))))</formula>
    </cfRule>
  </conditionalFormatting>
  <conditionalFormatting sqref="P11">
    <cfRule type="notContainsBlanks" dxfId="10" priority="1158">
      <formula>LEN(TRIM(P11))&gt;0</formula>
    </cfRule>
  </conditionalFormatting>
  <conditionalFormatting sqref="U10 W10">
    <cfRule type="containsText" dxfId="1" priority="1159" operator="containsText" text="school administration">
      <formula>NOT(ISERROR(SEARCH(("school administration"),(U10))))</formula>
    </cfRule>
  </conditionalFormatting>
  <conditionalFormatting sqref="U10 W10">
    <cfRule type="containsText" dxfId="1" priority="1160" operator="containsText" text="mayor">
      <formula>NOT(ISERROR(SEARCH(("mayor"),(U10))))</formula>
    </cfRule>
  </conditionalFormatting>
  <conditionalFormatting sqref="U10 W10">
    <cfRule type="containsText" dxfId="1" priority="1161" operator="containsText" text="police">
      <formula>NOT(ISERROR(SEARCH(("police"),(U10))))</formula>
    </cfRule>
  </conditionalFormatting>
  <conditionalFormatting sqref="U10 W10">
    <cfRule type="containsText" dxfId="1" priority="1162" operator="containsText" text="representative">
      <formula>NOT(ISERROR(SEARCH(("representative"),(U10))))</formula>
    </cfRule>
  </conditionalFormatting>
  <conditionalFormatting sqref="U10 W10">
    <cfRule type="containsText" dxfId="1" priority="1163" operator="containsText" text="department">
      <formula>NOT(ISERROR(SEARCH(("department"),(U10))))</formula>
    </cfRule>
  </conditionalFormatting>
  <conditionalFormatting sqref="U10 W10">
    <cfRule type="containsText" dxfId="2" priority="1164" operator="containsText" text="neighbors">
      <formula>NOT(ISERROR(SEARCH(("neighbors"),(U10))))</formula>
    </cfRule>
  </conditionalFormatting>
  <conditionalFormatting sqref="U10 W10">
    <cfRule type="containsText" dxfId="2" priority="1165" operator="containsText" text="religious leaders">
      <formula>NOT(ISERROR(SEARCH(("religious leaders"),(U10))))</formula>
    </cfRule>
  </conditionalFormatting>
  <conditionalFormatting sqref="U10 W10">
    <cfRule type="containsText" dxfId="2" priority="1166" operator="containsText" text="ADL">
      <formula>NOT(ISERROR(SEARCH(("ADL"),(U10))))</formula>
    </cfRule>
  </conditionalFormatting>
  <conditionalFormatting sqref="U10 W10">
    <cfRule type="containsText" dxfId="2" priority="1167" operator="containsText" text="student group">
      <formula>NOT(ISERROR(SEARCH(("student group"),(U10))))</formula>
    </cfRule>
  </conditionalFormatting>
  <conditionalFormatting sqref="U10 W10">
    <cfRule type="containsText" dxfId="3" priority="1168" operator="containsText" text="owner">
      <formula>NOT(ISERROR(SEARCH(("owner"),(U10))))</formula>
    </cfRule>
  </conditionalFormatting>
  <conditionalFormatting sqref="U10 W10">
    <cfRule type="containsText" dxfId="2" priority="1169" operator="containsText" text="community members">
      <formula>NOT(ISERROR(SEARCH(("community members"),(U10))))</formula>
    </cfRule>
  </conditionalFormatting>
  <conditionalFormatting sqref="F10">
    <cfRule type="notContainsBlanks" dxfId="10" priority="1170">
      <formula>LEN(TRIM(F10))&gt;0</formula>
    </cfRule>
  </conditionalFormatting>
  <conditionalFormatting sqref="V10">
    <cfRule type="containsText" dxfId="4" priority="1171" operator="containsText" text="suspension">
      <formula>NOT(ISERROR(SEARCH(("suspension"),(V10))))</formula>
    </cfRule>
  </conditionalFormatting>
  <conditionalFormatting sqref="V10">
    <cfRule type="containsText" dxfId="5" priority="1172" operator="containsText" text="clean up">
      <formula>NOT(ISERROR(SEARCH(("clean up"),(V10))))</formula>
    </cfRule>
  </conditionalFormatting>
  <conditionalFormatting sqref="V10">
    <cfRule type="containsText" dxfId="6" priority="1173" operator="containsText" text="policy">
      <formula>NOT(ISERROR(SEARCH(("policy"),(V10))))</formula>
    </cfRule>
  </conditionalFormatting>
  <conditionalFormatting sqref="V10">
    <cfRule type="containsText" dxfId="7" priority="1174" operator="containsText" text="letters">
      <formula>NOT(ISERROR(SEARCH(("letters"),(V10))))</formula>
    </cfRule>
  </conditionalFormatting>
  <conditionalFormatting sqref="V10">
    <cfRule type="containsText" dxfId="8" priority="1175" operator="containsText" text="victim ">
      <formula>NOT(ISERROR(SEARCH(("victim "),(V10))))</formula>
    </cfRule>
  </conditionalFormatting>
  <conditionalFormatting sqref="V10">
    <cfRule type="containsText" dxfId="0" priority="1176" operator="containsText" text="gathering">
      <formula>NOT(ISERROR(SEARCH(("gathering"),(V10))))</formula>
    </cfRule>
  </conditionalFormatting>
  <conditionalFormatting sqref="V10">
    <cfRule type="containsText" dxfId="9" priority="1177" operator="containsText" text="other">
      <formula>NOT(ISERROR(SEARCH(("other"),(V10))))</formula>
    </cfRule>
  </conditionalFormatting>
  <conditionalFormatting sqref="P10">
    <cfRule type="notContainsBlanks" dxfId="10" priority="1178">
      <formula>LEN(TRIM(P10))&gt;0</formula>
    </cfRule>
  </conditionalFormatting>
  <conditionalFormatting sqref="U9 W9">
    <cfRule type="containsText" dxfId="1" priority="1179" operator="containsText" text="school administration">
      <formula>NOT(ISERROR(SEARCH(("school administration"),(U9))))</formula>
    </cfRule>
  </conditionalFormatting>
  <conditionalFormatting sqref="U9 W9">
    <cfRule type="containsText" dxfId="1" priority="1180" operator="containsText" text="mayor">
      <formula>NOT(ISERROR(SEARCH(("mayor"),(U9))))</formula>
    </cfRule>
  </conditionalFormatting>
  <conditionalFormatting sqref="U9 W9">
    <cfRule type="containsText" dxfId="1" priority="1181" operator="containsText" text="police">
      <formula>NOT(ISERROR(SEARCH(("police"),(U9))))</formula>
    </cfRule>
  </conditionalFormatting>
  <conditionalFormatting sqref="U9 W9">
    <cfRule type="containsText" dxfId="1" priority="1182" operator="containsText" text="representative">
      <formula>NOT(ISERROR(SEARCH(("representative"),(U9))))</formula>
    </cfRule>
  </conditionalFormatting>
  <conditionalFormatting sqref="U9 W9">
    <cfRule type="containsText" dxfId="1" priority="1183" operator="containsText" text="department">
      <formula>NOT(ISERROR(SEARCH(("department"),(U9))))</formula>
    </cfRule>
  </conditionalFormatting>
  <conditionalFormatting sqref="U9 W9">
    <cfRule type="containsText" dxfId="2" priority="1184" operator="containsText" text="neighbors">
      <formula>NOT(ISERROR(SEARCH(("neighbors"),(U9))))</formula>
    </cfRule>
  </conditionalFormatting>
  <conditionalFormatting sqref="U9 W9">
    <cfRule type="containsText" dxfId="2" priority="1185" operator="containsText" text="religious leaders">
      <formula>NOT(ISERROR(SEARCH(("religious leaders"),(U9))))</formula>
    </cfRule>
  </conditionalFormatting>
  <conditionalFormatting sqref="U9 W9">
    <cfRule type="containsText" dxfId="2" priority="1186" operator="containsText" text="ADL">
      <formula>NOT(ISERROR(SEARCH(("ADL"),(U9))))</formula>
    </cfRule>
  </conditionalFormatting>
  <conditionalFormatting sqref="U9 W9">
    <cfRule type="containsText" dxfId="2" priority="1187" operator="containsText" text="student group">
      <formula>NOT(ISERROR(SEARCH(("student group"),(U9))))</formula>
    </cfRule>
  </conditionalFormatting>
  <conditionalFormatting sqref="U9 W9">
    <cfRule type="containsText" dxfId="3" priority="1188" operator="containsText" text="owner">
      <formula>NOT(ISERROR(SEARCH(("owner"),(U9))))</formula>
    </cfRule>
  </conditionalFormatting>
  <conditionalFormatting sqref="U9 W9">
    <cfRule type="containsText" dxfId="2" priority="1189" operator="containsText" text="community members">
      <formula>NOT(ISERROR(SEARCH(("community members"),(U9))))</formula>
    </cfRule>
  </conditionalFormatting>
  <conditionalFormatting sqref="F9">
    <cfRule type="notContainsBlanks" dxfId="10" priority="1190">
      <formula>LEN(TRIM(F9))&gt;0</formula>
    </cfRule>
  </conditionalFormatting>
  <conditionalFormatting sqref="V9">
    <cfRule type="containsText" dxfId="4" priority="1191" operator="containsText" text="suspension">
      <formula>NOT(ISERROR(SEARCH(("suspension"),(V9))))</formula>
    </cfRule>
  </conditionalFormatting>
  <conditionalFormatting sqref="V9">
    <cfRule type="containsText" dxfId="5" priority="1192" operator="containsText" text="clean up">
      <formula>NOT(ISERROR(SEARCH(("clean up"),(V9))))</formula>
    </cfRule>
  </conditionalFormatting>
  <conditionalFormatting sqref="V9">
    <cfRule type="containsText" dxfId="6" priority="1193" operator="containsText" text="policy">
      <formula>NOT(ISERROR(SEARCH(("policy"),(V9))))</formula>
    </cfRule>
  </conditionalFormatting>
  <conditionalFormatting sqref="V9">
    <cfRule type="containsText" dxfId="7" priority="1194" operator="containsText" text="letters">
      <formula>NOT(ISERROR(SEARCH(("letters"),(V9))))</formula>
    </cfRule>
  </conditionalFormatting>
  <conditionalFormatting sqref="V9">
    <cfRule type="containsText" dxfId="8" priority="1195" operator="containsText" text="victim ">
      <formula>NOT(ISERROR(SEARCH(("victim "),(V9))))</formula>
    </cfRule>
  </conditionalFormatting>
  <conditionalFormatting sqref="V9">
    <cfRule type="containsText" dxfId="0" priority="1196" operator="containsText" text="gathering">
      <formula>NOT(ISERROR(SEARCH(("gathering"),(V9))))</formula>
    </cfRule>
  </conditionalFormatting>
  <conditionalFormatting sqref="V9">
    <cfRule type="containsText" dxfId="9" priority="1197" operator="containsText" text="other">
      <formula>NOT(ISERROR(SEARCH(("other"),(V9))))</formula>
    </cfRule>
  </conditionalFormatting>
  <conditionalFormatting sqref="P9">
    <cfRule type="notContainsBlanks" dxfId="10" priority="1198">
      <formula>LEN(TRIM(P9))&gt;0</formula>
    </cfRule>
  </conditionalFormatting>
  <conditionalFormatting sqref="U8 W8">
    <cfRule type="containsText" dxfId="1" priority="1199" operator="containsText" text="school administration">
      <formula>NOT(ISERROR(SEARCH(("school administration"),(U8))))</formula>
    </cfRule>
  </conditionalFormatting>
  <conditionalFormatting sqref="U8 W8">
    <cfRule type="containsText" dxfId="1" priority="1200" operator="containsText" text="mayor">
      <formula>NOT(ISERROR(SEARCH(("mayor"),(U8))))</formula>
    </cfRule>
  </conditionalFormatting>
  <conditionalFormatting sqref="U8 W8">
    <cfRule type="containsText" dxfId="1" priority="1201" operator="containsText" text="police">
      <formula>NOT(ISERROR(SEARCH(("police"),(U8))))</formula>
    </cfRule>
  </conditionalFormatting>
  <conditionalFormatting sqref="U8 W8">
    <cfRule type="containsText" dxfId="1" priority="1202" operator="containsText" text="representative">
      <formula>NOT(ISERROR(SEARCH(("representative"),(U8))))</formula>
    </cfRule>
  </conditionalFormatting>
  <conditionalFormatting sqref="U8 W8">
    <cfRule type="containsText" dxfId="1" priority="1203" operator="containsText" text="department">
      <formula>NOT(ISERROR(SEARCH(("department"),(U8))))</formula>
    </cfRule>
  </conditionalFormatting>
  <conditionalFormatting sqref="U8 W8">
    <cfRule type="containsText" dxfId="2" priority="1204" operator="containsText" text="neighbors">
      <formula>NOT(ISERROR(SEARCH(("neighbors"),(U8))))</formula>
    </cfRule>
  </conditionalFormatting>
  <conditionalFormatting sqref="U8 W8">
    <cfRule type="containsText" dxfId="2" priority="1205" operator="containsText" text="religious leaders">
      <formula>NOT(ISERROR(SEARCH(("religious leaders"),(U8))))</formula>
    </cfRule>
  </conditionalFormatting>
  <conditionalFormatting sqref="U8 W8">
    <cfRule type="containsText" dxfId="2" priority="1206" operator="containsText" text="ADL">
      <formula>NOT(ISERROR(SEARCH(("ADL"),(U8))))</formula>
    </cfRule>
  </conditionalFormatting>
  <conditionalFormatting sqref="U8 W8">
    <cfRule type="containsText" dxfId="2" priority="1207" operator="containsText" text="student group">
      <formula>NOT(ISERROR(SEARCH(("student group"),(U8))))</formula>
    </cfRule>
  </conditionalFormatting>
  <conditionalFormatting sqref="U8 W8">
    <cfRule type="containsText" dxfId="3" priority="1208" operator="containsText" text="owner">
      <formula>NOT(ISERROR(SEARCH(("owner"),(U8))))</formula>
    </cfRule>
  </conditionalFormatting>
  <conditionalFormatting sqref="U8 W8">
    <cfRule type="containsText" dxfId="2" priority="1209" operator="containsText" text="community members">
      <formula>NOT(ISERROR(SEARCH(("community members"),(U8))))</formula>
    </cfRule>
  </conditionalFormatting>
  <conditionalFormatting sqref="F8">
    <cfRule type="notContainsBlanks" dxfId="10" priority="1210">
      <formula>LEN(TRIM(F8))&gt;0</formula>
    </cfRule>
  </conditionalFormatting>
  <conditionalFormatting sqref="V8">
    <cfRule type="containsText" dxfId="4" priority="1211" operator="containsText" text="suspension">
      <formula>NOT(ISERROR(SEARCH(("suspension"),(V8))))</formula>
    </cfRule>
  </conditionalFormatting>
  <conditionalFormatting sqref="V8">
    <cfRule type="containsText" dxfId="5" priority="1212" operator="containsText" text="clean up">
      <formula>NOT(ISERROR(SEARCH(("clean up"),(V8))))</formula>
    </cfRule>
  </conditionalFormatting>
  <conditionalFormatting sqref="V8">
    <cfRule type="containsText" dxfId="6" priority="1213" operator="containsText" text="policy">
      <formula>NOT(ISERROR(SEARCH(("policy"),(V8))))</formula>
    </cfRule>
  </conditionalFormatting>
  <conditionalFormatting sqref="V8">
    <cfRule type="containsText" dxfId="7" priority="1214" operator="containsText" text="letters">
      <formula>NOT(ISERROR(SEARCH(("letters"),(V8))))</formula>
    </cfRule>
  </conditionalFormatting>
  <conditionalFormatting sqref="V8">
    <cfRule type="containsText" dxfId="8" priority="1215" operator="containsText" text="victim ">
      <formula>NOT(ISERROR(SEARCH(("victim "),(V8))))</formula>
    </cfRule>
  </conditionalFormatting>
  <conditionalFormatting sqref="V8">
    <cfRule type="containsText" dxfId="0" priority="1216" operator="containsText" text="gathering">
      <formula>NOT(ISERROR(SEARCH(("gathering"),(V8))))</formula>
    </cfRule>
  </conditionalFormatting>
  <conditionalFormatting sqref="V8">
    <cfRule type="containsText" dxfId="9" priority="1217" operator="containsText" text="other">
      <formula>NOT(ISERROR(SEARCH(("other"),(V8))))</formula>
    </cfRule>
  </conditionalFormatting>
  <conditionalFormatting sqref="P8">
    <cfRule type="notContainsBlanks" dxfId="10" priority="1218">
      <formula>LEN(TRIM(P8))&gt;0</formula>
    </cfRule>
  </conditionalFormatting>
  <conditionalFormatting sqref="U7 W7">
    <cfRule type="containsText" dxfId="1" priority="1219" operator="containsText" text="school administration">
      <formula>NOT(ISERROR(SEARCH(("school administration"),(U7))))</formula>
    </cfRule>
  </conditionalFormatting>
  <conditionalFormatting sqref="U7 W7">
    <cfRule type="containsText" dxfId="1" priority="1220" operator="containsText" text="mayor">
      <formula>NOT(ISERROR(SEARCH(("mayor"),(U7))))</formula>
    </cfRule>
  </conditionalFormatting>
  <conditionalFormatting sqref="U7 W7">
    <cfRule type="containsText" dxfId="1" priority="1221" operator="containsText" text="police">
      <formula>NOT(ISERROR(SEARCH(("police"),(U7))))</formula>
    </cfRule>
  </conditionalFormatting>
  <conditionalFormatting sqref="U7 W7">
    <cfRule type="containsText" dxfId="1" priority="1222" operator="containsText" text="representative">
      <formula>NOT(ISERROR(SEARCH(("representative"),(U7))))</formula>
    </cfRule>
  </conditionalFormatting>
  <conditionalFormatting sqref="U7 W7">
    <cfRule type="containsText" dxfId="1" priority="1223" operator="containsText" text="department">
      <formula>NOT(ISERROR(SEARCH(("department"),(U7))))</formula>
    </cfRule>
  </conditionalFormatting>
  <conditionalFormatting sqref="U7 W7">
    <cfRule type="containsText" dxfId="2" priority="1224" operator="containsText" text="neighbors">
      <formula>NOT(ISERROR(SEARCH(("neighbors"),(U7))))</formula>
    </cfRule>
  </conditionalFormatting>
  <conditionalFormatting sqref="U7 W7">
    <cfRule type="containsText" dxfId="2" priority="1225" operator="containsText" text="religious leaders">
      <formula>NOT(ISERROR(SEARCH(("religious leaders"),(U7))))</formula>
    </cfRule>
  </conditionalFormatting>
  <conditionalFormatting sqref="U7 W7">
    <cfRule type="containsText" dxfId="2" priority="1226" operator="containsText" text="ADL">
      <formula>NOT(ISERROR(SEARCH(("ADL"),(U7))))</formula>
    </cfRule>
  </conditionalFormatting>
  <conditionalFormatting sqref="U7 W7">
    <cfRule type="containsText" dxfId="2" priority="1227" operator="containsText" text="student group">
      <formula>NOT(ISERROR(SEARCH(("student group"),(U7))))</formula>
    </cfRule>
  </conditionalFormatting>
  <conditionalFormatting sqref="U7 W7">
    <cfRule type="containsText" dxfId="3" priority="1228" operator="containsText" text="owner">
      <formula>NOT(ISERROR(SEARCH(("owner"),(U7))))</formula>
    </cfRule>
  </conditionalFormatting>
  <conditionalFormatting sqref="U7 W7">
    <cfRule type="containsText" dxfId="2" priority="1229" operator="containsText" text="community members">
      <formula>NOT(ISERROR(SEARCH(("community members"),(U7))))</formula>
    </cfRule>
  </conditionalFormatting>
  <conditionalFormatting sqref="F7">
    <cfRule type="notContainsBlanks" dxfId="10" priority="1230">
      <formula>LEN(TRIM(F7))&gt;0</formula>
    </cfRule>
  </conditionalFormatting>
  <conditionalFormatting sqref="V7">
    <cfRule type="containsText" dxfId="4" priority="1231" operator="containsText" text="suspension">
      <formula>NOT(ISERROR(SEARCH(("suspension"),(V7))))</formula>
    </cfRule>
  </conditionalFormatting>
  <conditionalFormatting sqref="V7">
    <cfRule type="containsText" dxfId="5" priority="1232" operator="containsText" text="clean up">
      <formula>NOT(ISERROR(SEARCH(("clean up"),(V7))))</formula>
    </cfRule>
  </conditionalFormatting>
  <conditionalFormatting sqref="V7">
    <cfRule type="containsText" dxfId="6" priority="1233" operator="containsText" text="policy">
      <formula>NOT(ISERROR(SEARCH(("policy"),(V7))))</formula>
    </cfRule>
  </conditionalFormatting>
  <conditionalFormatting sqref="V7">
    <cfRule type="containsText" dxfId="7" priority="1234" operator="containsText" text="letters">
      <formula>NOT(ISERROR(SEARCH(("letters"),(V7))))</formula>
    </cfRule>
  </conditionalFormatting>
  <conditionalFormatting sqref="V7">
    <cfRule type="containsText" dxfId="8" priority="1235" operator="containsText" text="victim ">
      <formula>NOT(ISERROR(SEARCH(("victim "),(V7))))</formula>
    </cfRule>
  </conditionalFormatting>
  <conditionalFormatting sqref="V7">
    <cfRule type="containsText" dxfId="0" priority="1236" operator="containsText" text="gathering">
      <formula>NOT(ISERROR(SEARCH(("gathering"),(V7))))</formula>
    </cfRule>
  </conditionalFormatting>
  <conditionalFormatting sqref="V7">
    <cfRule type="containsText" dxfId="9" priority="1237" operator="containsText" text="other">
      <formula>NOT(ISERROR(SEARCH(("other"),(V7))))</formula>
    </cfRule>
  </conditionalFormatting>
  <conditionalFormatting sqref="P7">
    <cfRule type="notContainsBlanks" dxfId="10" priority="1238">
      <formula>LEN(TRIM(P7))&gt;0</formula>
    </cfRule>
  </conditionalFormatting>
  <conditionalFormatting sqref="U6 W6">
    <cfRule type="containsText" dxfId="1" priority="1239" operator="containsText" text="school administration">
      <formula>NOT(ISERROR(SEARCH(("school administration"),(U6))))</formula>
    </cfRule>
  </conditionalFormatting>
  <conditionalFormatting sqref="U6 W6">
    <cfRule type="containsText" dxfId="1" priority="1240" operator="containsText" text="mayor">
      <formula>NOT(ISERROR(SEARCH(("mayor"),(U6))))</formula>
    </cfRule>
  </conditionalFormatting>
  <conditionalFormatting sqref="U6 W6">
    <cfRule type="containsText" dxfId="1" priority="1241" operator="containsText" text="police">
      <formula>NOT(ISERROR(SEARCH(("police"),(U6))))</formula>
    </cfRule>
  </conditionalFormatting>
  <conditionalFormatting sqref="U6 W6">
    <cfRule type="containsText" dxfId="1" priority="1242" operator="containsText" text="representative">
      <formula>NOT(ISERROR(SEARCH(("representative"),(U6))))</formula>
    </cfRule>
  </conditionalFormatting>
  <conditionalFormatting sqref="U6 W6">
    <cfRule type="containsText" dxfId="1" priority="1243" operator="containsText" text="department">
      <formula>NOT(ISERROR(SEARCH(("department"),(U6))))</formula>
    </cfRule>
  </conditionalFormatting>
  <conditionalFormatting sqref="U6 W6">
    <cfRule type="containsText" dxfId="2" priority="1244" operator="containsText" text="neighbors">
      <formula>NOT(ISERROR(SEARCH(("neighbors"),(U6))))</formula>
    </cfRule>
  </conditionalFormatting>
  <conditionalFormatting sqref="U6 W6">
    <cfRule type="containsText" dxfId="2" priority="1245" operator="containsText" text="religious leaders">
      <formula>NOT(ISERROR(SEARCH(("religious leaders"),(U6))))</formula>
    </cfRule>
  </conditionalFormatting>
  <conditionalFormatting sqref="U6 W6">
    <cfRule type="containsText" dxfId="2" priority="1246" operator="containsText" text="ADL">
      <formula>NOT(ISERROR(SEARCH(("ADL"),(U6))))</formula>
    </cfRule>
  </conditionalFormatting>
  <conditionalFormatting sqref="U6 W6">
    <cfRule type="containsText" dxfId="2" priority="1247" operator="containsText" text="student group">
      <formula>NOT(ISERROR(SEARCH(("student group"),(U6))))</formula>
    </cfRule>
  </conditionalFormatting>
  <conditionalFormatting sqref="U6 W6">
    <cfRule type="containsText" dxfId="3" priority="1248" operator="containsText" text="owner">
      <formula>NOT(ISERROR(SEARCH(("owner"),(U6))))</formula>
    </cfRule>
  </conditionalFormatting>
  <conditionalFormatting sqref="U6 W6">
    <cfRule type="containsText" dxfId="2" priority="1249" operator="containsText" text="community members">
      <formula>NOT(ISERROR(SEARCH(("community members"),(U6))))</formula>
    </cfRule>
  </conditionalFormatting>
  <conditionalFormatting sqref="F6">
    <cfRule type="notContainsBlanks" dxfId="10" priority="1250">
      <formula>LEN(TRIM(F6))&gt;0</formula>
    </cfRule>
  </conditionalFormatting>
  <conditionalFormatting sqref="V6">
    <cfRule type="containsText" dxfId="4" priority="1251" operator="containsText" text="suspension">
      <formula>NOT(ISERROR(SEARCH(("suspension"),(V6))))</formula>
    </cfRule>
  </conditionalFormatting>
  <conditionalFormatting sqref="V6">
    <cfRule type="containsText" dxfId="5" priority="1252" operator="containsText" text="clean up">
      <formula>NOT(ISERROR(SEARCH(("clean up"),(V6))))</formula>
    </cfRule>
  </conditionalFormatting>
  <conditionalFormatting sqref="V6">
    <cfRule type="containsText" dxfId="6" priority="1253" operator="containsText" text="policy">
      <formula>NOT(ISERROR(SEARCH(("policy"),(V6))))</formula>
    </cfRule>
  </conditionalFormatting>
  <conditionalFormatting sqref="V6">
    <cfRule type="containsText" dxfId="7" priority="1254" operator="containsText" text="letters">
      <formula>NOT(ISERROR(SEARCH(("letters"),(V6))))</formula>
    </cfRule>
  </conditionalFormatting>
  <conditionalFormatting sqref="V6">
    <cfRule type="containsText" dxfId="8" priority="1255" operator="containsText" text="victim ">
      <formula>NOT(ISERROR(SEARCH(("victim "),(V6))))</formula>
    </cfRule>
  </conditionalFormatting>
  <conditionalFormatting sqref="V6">
    <cfRule type="containsText" dxfId="0" priority="1256" operator="containsText" text="gathering">
      <formula>NOT(ISERROR(SEARCH(("gathering"),(V6))))</formula>
    </cfRule>
  </conditionalFormatting>
  <conditionalFormatting sqref="V6">
    <cfRule type="containsText" dxfId="9" priority="1257" operator="containsText" text="other">
      <formula>NOT(ISERROR(SEARCH(("other"),(V6))))</formula>
    </cfRule>
  </conditionalFormatting>
  <conditionalFormatting sqref="P6">
    <cfRule type="notContainsBlanks" dxfId="10" priority="1258">
      <formula>LEN(TRIM(P6))&gt;0</formula>
    </cfRule>
  </conditionalFormatting>
  <conditionalFormatting sqref="U5 W5">
    <cfRule type="containsText" dxfId="1" priority="1259" operator="containsText" text="school administration">
      <formula>NOT(ISERROR(SEARCH(("school administration"),(U5))))</formula>
    </cfRule>
  </conditionalFormatting>
  <conditionalFormatting sqref="U5 W5">
    <cfRule type="containsText" dxfId="1" priority="1260" operator="containsText" text="mayor">
      <formula>NOT(ISERROR(SEARCH(("mayor"),(U5))))</formula>
    </cfRule>
  </conditionalFormatting>
  <conditionalFormatting sqref="U5 W5">
    <cfRule type="containsText" dxfId="1" priority="1261" operator="containsText" text="police">
      <formula>NOT(ISERROR(SEARCH(("police"),(U5))))</formula>
    </cfRule>
  </conditionalFormatting>
  <conditionalFormatting sqref="U5 W5">
    <cfRule type="containsText" dxfId="1" priority="1262" operator="containsText" text="representative">
      <formula>NOT(ISERROR(SEARCH(("representative"),(U5))))</formula>
    </cfRule>
  </conditionalFormatting>
  <conditionalFormatting sqref="U5 W5">
    <cfRule type="containsText" dxfId="1" priority="1263" operator="containsText" text="department">
      <formula>NOT(ISERROR(SEARCH(("department"),(U5))))</formula>
    </cfRule>
  </conditionalFormatting>
  <conditionalFormatting sqref="U5 W5">
    <cfRule type="containsText" dxfId="2" priority="1264" operator="containsText" text="neighbors">
      <formula>NOT(ISERROR(SEARCH(("neighbors"),(U5))))</formula>
    </cfRule>
  </conditionalFormatting>
  <conditionalFormatting sqref="U5 W5">
    <cfRule type="containsText" dxfId="2" priority="1265" operator="containsText" text="religious leaders">
      <formula>NOT(ISERROR(SEARCH(("religious leaders"),(U5))))</formula>
    </cfRule>
  </conditionalFormatting>
  <conditionalFormatting sqref="U5 W5">
    <cfRule type="containsText" dxfId="2" priority="1266" operator="containsText" text="ADL">
      <formula>NOT(ISERROR(SEARCH(("ADL"),(U5))))</formula>
    </cfRule>
  </conditionalFormatting>
  <conditionalFormatting sqref="U5 W5">
    <cfRule type="containsText" dxfId="2" priority="1267" operator="containsText" text="student group">
      <formula>NOT(ISERROR(SEARCH(("student group"),(U5))))</formula>
    </cfRule>
  </conditionalFormatting>
  <conditionalFormatting sqref="U5 W5">
    <cfRule type="containsText" dxfId="3" priority="1268" operator="containsText" text="owner">
      <formula>NOT(ISERROR(SEARCH(("owner"),(U5))))</formula>
    </cfRule>
  </conditionalFormatting>
  <conditionalFormatting sqref="U5 W5">
    <cfRule type="containsText" dxfId="2" priority="1269" operator="containsText" text="community members">
      <formula>NOT(ISERROR(SEARCH(("community members"),(U5))))</formula>
    </cfRule>
  </conditionalFormatting>
  <conditionalFormatting sqref="F5">
    <cfRule type="notContainsBlanks" dxfId="10" priority="1270">
      <formula>LEN(TRIM(F5))&gt;0</formula>
    </cfRule>
  </conditionalFormatting>
  <conditionalFormatting sqref="V5">
    <cfRule type="containsText" dxfId="4" priority="1271" operator="containsText" text="suspension">
      <formula>NOT(ISERROR(SEARCH(("suspension"),(V5))))</formula>
    </cfRule>
  </conditionalFormatting>
  <conditionalFormatting sqref="V5">
    <cfRule type="containsText" dxfId="5" priority="1272" operator="containsText" text="clean up">
      <formula>NOT(ISERROR(SEARCH(("clean up"),(V5))))</formula>
    </cfRule>
  </conditionalFormatting>
  <conditionalFormatting sqref="V5">
    <cfRule type="containsText" dxfId="6" priority="1273" operator="containsText" text="policy">
      <formula>NOT(ISERROR(SEARCH(("policy"),(V5))))</formula>
    </cfRule>
  </conditionalFormatting>
  <conditionalFormatting sqref="V5">
    <cfRule type="containsText" dxfId="7" priority="1274" operator="containsText" text="letters">
      <formula>NOT(ISERROR(SEARCH(("letters"),(V5))))</formula>
    </cfRule>
  </conditionalFormatting>
  <conditionalFormatting sqref="V5">
    <cfRule type="containsText" dxfId="8" priority="1275" operator="containsText" text="victim ">
      <formula>NOT(ISERROR(SEARCH(("victim "),(V5))))</formula>
    </cfRule>
  </conditionalFormatting>
  <conditionalFormatting sqref="V5">
    <cfRule type="containsText" dxfId="0" priority="1276" operator="containsText" text="gathering">
      <formula>NOT(ISERROR(SEARCH(("gathering"),(V5))))</formula>
    </cfRule>
  </conditionalFormatting>
  <conditionalFormatting sqref="V5">
    <cfRule type="containsText" dxfId="9" priority="1277" operator="containsText" text="other">
      <formula>NOT(ISERROR(SEARCH(("other"),(V5))))</formula>
    </cfRule>
  </conditionalFormatting>
  <conditionalFormatting sqref="P5">
    <cfRule type="notContainsBlanks" dxfId="10" priority="1278">
      <formula>LEN(TRIM(P5))&gt;0</formula>
    </cfRule>
  </conditionalFormatting>
  <conditionalFormatting sqref="U4 W4">
    <cfRule type="containsText" dxfId="1" priority="1279" operator="containsText" text="school administration">
      <formula>NOT(ISERROR(SEARCH(("school administration"),(U4))))</formula>
    </cfRule>
  </conditionalFormatting>
  <conditionalFormatting sqref="U4 W4">
    <cfRule type="containsText" dxfId="1" priority="1280" operator="containsText" text="mayor">
      <formula>NOT(ISERROR(SEARCH(("mayor"),(U4))))</formula>
    </cfRule>
  </conditionalFormatting>
  <conditionalFormatting sqref="U4 W4">
    <cfRule type="containsText" dxfId="1" priority="1281" operator="containsText" text="police">
      <formula>NOT(ISERROR(SEARCH(("police"),(U4))))</formula>
    </cfRule>
  </conditionalFormatting>
  <conditionalFormatting sqref="U4 W4">
    <cfRule type="containsText" dxfId="1" priority="1282" operator="containsText" text="representative">
      <formula>NOT(ISERROR(SEARCH(("representative"),(U4))))</formula>
    </cfRule>
  </conditionalFormatting>
  <conditionalFormatting sqref="U4 W4">
    <cfRule type="containsText" dxfId="1" priority="1283" operator="containsText" text="department">
      <formula>NOT(ISERROR(SEARCH(("department"),(U4))))</formula>
    </cfRule>
  </conditionalFormatting>
  <conditionalFormatting sqref="U4 W4">
    <cfRule type="containsText" dxfId="2" priority="1284" operator="containsText" text="neighbors">
      <formula>NOT(ISERROR(SEARCH(("neighbors"),(U4))))</formula>
    </cfRule>
  </conditionalFormatting>
  <conditionalFormatting sqref="U4 W4">
    <cfRule type="containsText" dxfId="2" priority="1285" operator="containsText" text="religious leaders">
      <formula>NOT(ISERROR(SEARCH(("religious leaders"),(U4))))</formula>
    </cfRule>
  </conditionalFormatting>
  <conditionalFormatting sqref="U4 W4">
    <cfRule type="containsText" dxfId="2" priority="1286" operator="containsText" text="ADL">
      <formula>NOT(ISERROR(SEARCH(("ADL"),(U4))))</formula>
    </cfRule>
  </conditionalFormatting>
  <conditionalFormatting sqref="U4 W4">
    <cfRule type="containsText" dxfId="2" priority="1287" operator="containsText" text="student group">
      <formula>NOT(ISERROR(SEARCH(("student group"),(U4))))</formula>
    </cfRule>
  </conditionalFormatting>
  <conditionalFormatting sqref="U4 W4">
    <cfRule type="containsText" dxfId="3" priority="1288" operator="containsText" text="owner">
      <formula>NOT(ISERROR(SEARCH(("owner"),(U4))))</formula>
    </cfRule>
  </conditionalFormatting>
  <conditionalFormatting sqref="U4 W4">
    <cfRule type="containsText" dxfId="2" priority="1289" operator="containsText" text="community members">
      <formula>NOT(ISERROR(SEARCH(("community members"),(U4))))</formula>
    </cfRule>
  </conditionalFormatting>
  <conditionalFormatting sqref="F4">
    <cfRule type="notContainsBlanks" dxfId="10" priority="1290">
      <formula>LEN(TRIM(F4))&gt;0</formula>
    </cfRule>
  </conditionalFormatting>
  <conditionalFormatting sqref="V4">
    <cfRule type="containsText" dxfId="4" priority="1291" operator="containsText" text="suspension">
      <formula>NOT(ISERROR(SEARCH(("suspension"),(V4))))</formula>
    </cfRule>
  </conditionalFormatting>
  <conditionalFormatting sqref="V4">
    <cfRule type="containsText" dxfId="5" priority="1292" operator="containsText" text="clean up">
      <formula>NOT(ISERROR(SEARCH(("clean up"),(V4))))</formula>
    </cfRule>
  </conditionalFormatting>
  <conditionalFormatting sqref="V4">
    <cfRule type="containsText" dxfId="6" priority="1293" operator="containsText" text="policy">
      <formula>NOT(ISERROR(SEARCH(("policy"),(V4))))</formula>
    </cfRule>
  </conditionalFormatting>
  <conditionalFormatting sqref="V4">
    <cfRule type="containsText" dxfId="7" priority="1294" operator="containsText" text="letters">
      <formula>NOT(ISERROR(SEARCH(("letters"),(V4))))</formula>
    </cfRule>
  </conditionalFormatting>
  <conditionalFormatting sqref="V4">
    <cfRule type="containsText" dxfId="8" priority="1295" operator="containsText" text="victim ">
      <formula>NOT(ISERROR(SEARCH(("victim "),(V4))))</formula>
    </cfRule>
  </conditionalFormatting>
  <conditionalFormatting sqref="V4">
    <cfRule type="containsText" dxfId="0" priority="1296" operator="containsText" text="gathering">
      <formula>NOT(ISERROR(SEARCH(("gathering"),(V4))))</formula>
    </cfRule>
  </conditionalFormatting>
  <conditionalFormatting sqref="V4">
    <cfRule type="containsText" dxfId="9" priority="1297" operator="containsText" text="other">
      <formula>NOT(ISERROR(SEARCH(("other"),(V4))))</formula>
    </cfRule>
  </conditionalFormatting>
  <conditionalFormatting sqref="P4">
    <cfRule type="notContainsBlanks" dxfId="10" priority="1298">
      <formula>LEN(TRIM(P4))&gt;0</formula>
    </cfRule>
  </conditionalFormatting>
  <conditionalFormatting sqref="U3 W3">
    <cfRule type="containsText" dxfId="1" priority="1299" operator="containsText" text="school administration">
      <formula>NOT(ISERROR(SEARCH(("school administration"),(U3))))</formula>
    </cfRule>
  </conditionalFormatting>
  <conditionalFormatting sqref="U3 W3">
    <cfRule type="containsText" dxfId="1" priority="1300" operator="containsText" text="mayor">
      <formula>NOT(ISERROR(SEARCH(("mayor"),(U3))))</formula>
    </cfRule>
  </conditionalFormatting>
  <conditionalFormatting sqref="U3 W3">
    <cfRule type="containsText" dxfId="1" priority="1301" operator="containsText" text="police">
      <formula>NOT(ISERROR(SEARCH(("police"),(U3))))</formula>
    </cfRule>
  </conditionalFormatting>
  <conditionalFormatting sqref="U3 W3">
    <cfRule type="containsText" dxfId="1" priority="1302" operator="containsText" text="representative">
      <formula>NOT(ISERROR(SEARCH(("representative"),(U3))))</formula>
    </cfRule>
  </conditionalFormatting>
  <conditionalFormatting sqref="U3 W3">
    <cfRule type="containsText" dxfId="1" priority="1303" operator="containsText" text="department">
      <formula>NOT(ISERROR(SEARCH(("department"),(U3))))</formula>
    </cfRule>
  </conditionalFormatting>
  <conditionalFormatting sqref="U3 W3">
    <cfRule type="containsText" dxfId="2" priority="1304" operator="containsText" text="neighbors">
      <formula>NOT(ISERROR(SEARCH(("neighbors"),(U3))))</formula>
    </cfRule>
  </conditionalFormatting>
  <conditionalFormatting sqref="U3 W3">
    <cfRule type="containsText" dxfId="2" priority="1305" operator="containsText" text="religious leaders">
      <formula>NOT(ISERROR(SEARCH(("religious leaders"),(U3))))</formula>
    </cfRule>
  </conditionalFormatting>
  <conditionalFormatting sqref="U3 W3">
    <cfRule type="containsText" dxfId="2" priority="1306" operator="containsText" text="ADL">
      <formula>NOT(ISERROR(SEARCH(("ADL"),(U3))))</formula>
    </cfRule>
  </conditionalFormatting>
  <conditionalFormatting sqref="U3 W3">
    <cfRule type="containsText" dxfId="2" priority="1307" operator="containsText" text="student group">
      <formula>NOT(ISERROR(SEARCH(("student group"),(U3))))</formula>
    </cfRule>
  </conditionalFormatting>
  <conditionalFormatting sqref="U3 W3">
    <cfRule type="containsText" dxfId="3" priority="1308" operator="containsText" text="owner">
      <formula>NOT(ISERROR(SEARCH(("owner"),(U3))))</formula>
    </cfRule>
  </conditionalFormatting>
  <conditionalFormatting sqref="U3 W3">
    <cfRule type="containsText" dxfId="2" priority="1309" operator="containsText" text="community members">
      <formula>NOT(ISERROR(SEARCH(("community members"),(U3))))</formula>
    </cfRule>
  </conditionalFormatting>
  <conditionalFormatting sqref="F3">
    <cfRule type="notContainsBlanks" dxfId="10" priority="1310">
      <formula>LEN(TRIM(F3))&gt;0</formula>
    </cfRule>
  </conditionalFormatting>
  <conditionalFormatting sqref="V3">
    <cfRule type="containsText" dxfId="4" priority="1311" operator="containsText" text="suspension">
      <formula>NOT(ISERROR(SEARCH(("suspension"),(V3))))</formula>
    </cfRule>
  </conditionalFormatting>
  <conditionalFormatting sqref="V3">
    <cfRule type="containsText" dxfId="5" priority="1312" operator="containsText" text="clean up">
      <formula>NOT(ISERROR(SEARCH(("clean up"),(V3))))</formula>
    </cfRule>
  </conditionalFormatting>
  <conditionalFormatting sqref="V3">
    <cfRule type="containsText" dxfId="6" priority="1313" operator="containsText" text="policy">
      <formula>NOT(ISERROR(SEARCH(("policy"),(V3))))</formula>
    </cfRule>
  </conditionalFormatting>
  <conditionalFormatting sqref="V3">
    <cfRule type="containsText" dxfId="7" priority="1314" operator="containsText" text="letters">
      <formula>NOT(ISERROR(SEARCH(("letters"),(V3))))</formula>
    </cfRule>
  </conditionalFormatting>
  <conditionalFormatting sqref="V3">
    <cfRule type="containsText" dxfId="8" priority="1315" operator="containsText" text="victim ">
      <formula>NOT(ISERROR(SEARCH(("victim "),(V3))))</formula>
    </cfRule>
  </conditionalFormatting>
  <conditionalFormatting sqref="V3">
    <cfRule type="containsText" dxfId="0" priority="1316" operator="containsText" text="gathering">
      <formula>NOT(ISERROR(SEARCH(("gathering"),(V3))))</formula>
    </cfRule>
  </conditionalFormatting>
  <conditionalFormatting sqref="V3">
    <cfRule type="containsText" dxfId="9" priority="1317" operator="containsText" text="other">
      <formula>NOT(ISERROR(SEARCH(("other"),(V3))))</formula>
    </cfRule>
  </conditionalFormatting>
  <conditionalFormatting sqref="P3">
    <cfRule type="notContainsBlanks" dxfId="10" priority="1318">
      <formula>LEN(TRIM(P3))&gt;0</formula>
    </cfRule>
  </conditionalFormatting>
  <conditionalFormatting sqref="U2 W2 Y2 AA2">
    <cfRule type="containsText" dxfId="1" priority="1319" operator="containsText" text="school administration">
      <formula>NOT(ISERROR(SEARCH(("school administration"),(U2))))</formula>
    </cfRule>
  </conditionalFormatting>
  <conditionalFormatting sqref="U2 W2 Y2 AA2">
    <cfRule type="containsText" dxfId="1" priority="1320" operator="containsText" text="mayor">
      <formula>NOT(ISERROR(SEARCH(("mayor"),(U2))))</formula>
    </cfRule>
  </conditionalFormatting>
  <conditionalFormatting sqref="U2 W2 Y2 AA2">
    <cfRule type="containsText" dxfId="1" priority="1321" operator="containsText" text="police">
      <formula>NOT(ISERROR(SEARCH(("police"),(U2))))</formula>
    </cfRule>
  </conditionalFormatting>
  <conditionalFormatting sqref="U2 W2 Y2 AA2">
    <cfRule type="containsText" dxfId="1" priority="1322" operator="containsText" text="representative">
      <formula>NOT(ISERROR(SEARCH(("representative"),(U2))))</formula>
    </cfRule>
  </conditionalFormatting>
  <conditionalFormatting sqref="U2 W2 Y2 AA2">
    <cfRule type="containsText" dxfId="1" priority="1323" operator="containsText" text="department">
      <formula>NOT(ISERROR(SEARCH(("department"),(U2))))</formula>
    </cfRule>
  </conditionalFormatting>
  <conditionalFormatting sqref="U2 W2 Y2 AA2">
    <cfRule type="containsText" dxfId="2" priority="1324" operator="containsText" text="neighbors">
      <formula>NOT(ISERROR(SEARCH(("neighbors"),(U2))))</formula>
    </cfRule>
  </conditionalFormatting>
  <conditionalFormatting sqref="U2 W2 Y2 AA2">
    <cfRule type="containsText" dxfId="2" priority="1325" operator="containsText" text="religious leaders">
      <formula>NOT(ISERROR(SEARCH(("religious leaders"),(U2))))</formula>
    </cfRule>
  </conditionalFormatting>
  <conditionalFormatting sqref="U2 W2 Y2 AA2">
    <cfRule type="containsText" dxfId="2" priority="1326" operator="containsText" text="ADL">
      <formula>NOT(ISERROR(SEARCH(("ADL"),(U2))))</formula>
    </cfRule>
  </conditionalFormatting>
  <conditionalFormatting sqref="U2 W2 Y2 AA2">
    <cfRule type="containsText" dxfId="2" priority="1327" operator="containsText" text="student group">
      <formula>NOT(ISERROR(SEARCH(("student group"),(U2))))</formula>
    </cfRule>
  </conditionalFormatting>
  <conditionalFormatting sqref="U2 W2 Y2 AA2">
    <cfRule type="containsText" dxfId="3" priority="1328" operator="containsText" text="owner">
      <formula>NOT(ISERROR(SEARCH(("owner"),(U2))))</formula>
    </cfRule>
  </conditionalFormatting>
  <conditionalFormatting sqref="U2 W2 Y2 AA2">
    <cfRule type="containsText" dxfId="2" priority="1329" operator="containsText" text="community members">
      <formula>NOT(ISERROR(SEARCH(("community members"),(U2))))</formula>
    </cfRule>
  </conditionalFormatting>
  <conditionalFormatting sqref="F2">
    <cfRule type="notContainsBlanks" dxfId="10" priority="1330">
      <formula>LEN(TRIM(F2))&gt;0</formula>
    </cfRule>
  </conditionalFormatting>
  <conditionalFormatting sqref="V2">
    <cfRule type="containsText" dxfId="4" priority="1331" operator="containsText" text="suspension">
      <formula>NOT(ISERROR(SEARCH(("suspension"),(V2))))</formula>
    </cfRule>
  </conditionalFormatting>
  <conditionalFormatting sqref="V2">
    <cfRule type="containsText" dxfId="5" priority="1332" operator="containsText" text="clean up">
      <formula>NOT(ISERROR(SEARCH(("clean up"),(V2))))</formula>
    </cfRule>
  </conditionalFormatting>
  <conditionalFormatting sqref="V2">
    <cfRule type="containsText" dxfId="6" priority="1333" operator="containsText" text="policy">
      <formula>NOT(ISERROR(SEARCH(("policy"),(V2))))</formula>
    </cfRule>
  </conditionalFormatting>
  <conditionalFormatting sqref="V2">
    <cfRule type="containsText" dxfId="7" priority="1334" operator="containsText" text="letters">
      <formula>NOT(ISERROR(SEARCH(("letters"),(V2))))</formula>
    </cfRule>
  </conditionalFormatting>
  <conditionalFormatting sqref="V2">
    <cfRule type="containsText" dxfId="8" priority="1335" operator="containsText" text="victim ">
      <formula>NOT(ISERROR(SEARCH(("victim "),(V2))))</formula>
    </cfRule>
  </conditionalFormatting>
  <conditionalFormatting sqref="V2">
    <cfRule type="containsText" dxfId="0" priority="1336" operator="containsText" text="gathering">
      <formula>NOT(ISERROR(SEARCH(("gathering"),(V2))))</formula>
    </cfRule>
  </conditionalFormatting>
  <conditionalFormatting sqref="V2">
    <cfRule type="containsText" dxfId="9" priority="1337" operator="containsText" text="other">
      <formula>NOT(ISERROR(SEARCH(("other"),(V2))))</formula>
    </cfRule>
  </conditionalFormatting>
  <conditionalFormatting sqref="P2">
    <cfRule type="notContainsBlanks" dxfId="10" priority="1338">
      <formula>LEN(TRIM(P2))&gt;0</formula>
    </cfRule>
  </conditionalFormatting>
  <conditionalFormatting sqref="U1 W1">
    <cfRule type="containsText" dxfId="1" priority="1339" operator="containsText" text="school administration">
      <formula>NOT(ISERROR(SEARCH(("school administration"),(U1))))</formula>
    </cfRule>
  </conditionalFormatting>
  <conditionalFormatting sqref="U1 W1">
    <cfRule type="containsText" dxfId="1" priority="1340" operator="containsText" text="mayor">
      <formula>NOT(ISERROR(SEARCH(("mayor"),(U1))))</formula>
    </cfRule>
  </conditionalFormatting>
  <conditionalFormatting sqref="U1 W1">
    <cfRule type="containsText" dxfId="1" priority="1341" operator="containsText" text="police">
      <formula>NOT(ISERROR(SEARCH(("police"),(U1))))</formula>
    </cfRule>
  </conditionalFormatting>
  <conditionalFormatting sqref="U1 W1">
    <cfRule type="containsText" dxfId="1" priority="1342" operator="containsText" text="representative">
      <formula>NOT(ISERROR(SEARCH(("representative"),(U1))))</formula>
    </cfRule>
  </conditionalFormatting>
  <conditionalFormatting sqref="U1 W1">
    <cfRule type="containsText" dxfId="1" priority="1343" operator="containsText" text="department">
      <formula>NOT(ISERROR(SEARCH(("department"),(U1))))</formula>
    </cfRule>
  </conditionalFormatting>
  <conditionalFormatting sqref="U1 W1">
    <cfRule type="containsText" dxfId="2" priority="1344" operator="containsText" text="neighbors">
      <formula>NOT(ISERROR(SEARCH(("neighbors"),(U1))))</formula>
    </cfRule>
  </conditionalFormatting>
  <conditionalFormatting sqref="U1 W1">
    <cfRule type="containsText" dxfId="2" priority="1345" operator="containsText" text="religious leaders">
      <formula>NOT(ISERROR(SEARCH(("religious leaders"),(U1))))</formula>
    </cfRule>
  </conditionalFormatting>
  <conditionalFormatting sqref="U1 W1">
    <cfRule type="containsText" dxfId="2" priority="1346" operator="containsText" text="ADL">
      <formula>NOT(ISERROR(SEARCH(("ADL"),(U1))))</formula>
    </cfRule>
  </conditionalFormatting>
  <conditionalFormatting sqref="U1 W1">
    <cfRule type="containsText" dxfId="2" priority="1347" operator="containsText" text="student group">
      <formula>NOT(ISERROR(SEARCH(("student group"),(U1))))</formula>
    </cfRule>
  </conditionalFormatting>
  <conditionalFormatting sqref="U1 W1">
    <cfRule type="containsText" dxfId="3" priority="1348" operator="containsText" text="owner">
      <formula>NOT(ISERROR(SEARCH(("owner"),(U1))))</formula>
    </cfRule>
  </conditionalFormatting>
  <conditionalFormatting sqref="U1 W1">
    <cfRule type="containsText" dxfId="2" priority="1349" operator="containsText" text="community members">
      <formula>NOT(ISERROR(SEARCH(("community members"),(U1))))</formula>
    </cfRule>
  </conditionalFormatting>
  <conditionalFormatting sqref="V1">
    <cfRule type="containsText" dxfId="4" priority="1350" operator="containsText" text="suspension">
      <formula>NOT(ISERROR(SEARCH(("suspension"),(V1))))</formula>
    </cfRule>
  </conditionalFormatting>
  <conditionalFormatting sqref="V1">
    <cfRule type="containsText" dxfId="5" priority="1351" operator="containsText" text="clean up">
      <formula>NOT(ISERROR(SEARCH(("clean up"),(V1))))</formula>
    </cfRule>
  </conditionalFormatting>
  <conditionalFormatting sqref="V1">
    <cfRule type="containsText" dxfId="6" priority="1352" operator="containsText" text="policy">
      <formula>NOT(ISERROR(SEARCH(("policy"),(V1))))</formula>
    </cfRule>
  </conditionalFormatting>
  <conditionalFormatting sqref="V1">
    <cfRule type="containsText" dxfId="7" priority="1353" operator="containsText" text="letters">
      <formula>NOT(ISERROR(SEARCH(("letters"),(V1))))</formula>
    </cfRule>
  </conditionalFormatting>
  <conditionalFormatting sqref="V1">
    <cfRule type="containsText" dxfId="8" priority="1354" operator="containsText" text="victim ">
      <formula>NOT(ISERROR(SEARCH(("victim "),(V1))))</formula>
    </cfRule>
  </conditionalFormatting>
  <conditionalFormatting sqref="V1">
    <cfRule type="containsText" dxfId="0" priority="1355" operator="containsText" text="gathering">
      <formula>NOT(ISERROR(SEARCH(("gathering"),(V1))))</formula>
    </cfRule>
  </conditionalFormatting>
  <conditionalFormatting sqref="V1">
    <cfRule type="containsText" dxfId="9" priority="1356" operator="containsText" text="other">
      <formula>NOT(ISERROR(SEARCH(("other"),(V1))))</formula>
    </cfRule>
  </conditionalFormatting>
  <conditionalFormatting sqref="P1">
    <cfRule type="notContainsBlanks" dxfId="10" priority="1357">
      <formula>LEN(TRIM(P1))&gt;0</formula>
    </cfRule>
  </conditionalFormatting>
  <conditionalFormatting sqref="M1">
    <cfRule type="notContainsBlanks" dxfId="10" priority="1358">
      <formula>LEN(TRIM(M1))&gt;0</formula>
    </cfRule>
  </conditionalFormatting>
  <conditionalFormatting sqref="A1">
    <cfRule type="notContainsBlanks" dxfId="10" priority="1359">
      <formula>LEN(TRIM(A1))&gt;0</formula>
    </cfRule>
  </conditionalFormatting>
  <conditionalFormatting sqref="F1">
    <cfRule type="notContainsBlanks" dxfId="10" priority="1360">
      <formula>LEN(TRIM(F1))&gt;0</formula>
    </cfRule>
  </conditionalFormatting>
  <conditionalFormatting sqref="V30:V108">
    <cfRule type="containsText" dxfId="0" priority="1361" operator="containsText" text="gathering">
      <formula>NOT(ISERROR(SEARCH(("gathering"),(V30))))</formula>
    </cfRule>
  </conditionalFormatting>
  <dataValidations>
    <dataValidation type="list" allowBlank="1" sqref="M2:M94 M98:M108">
      <formula1>"college,park,public space,local business,K-12,religious institution,community center,private property,public facility,public transportation,abandoned structure,cemetary,government property,fairgrounds,virtual,unknown"</formula1>
    </dataValidation>
    <dataValidation type="list" allowBlank="1" sqref="F1:F94 F98:F108">
      <formula1>"Local News,National News,International News,Student Newspaper,Online Magazine,Religious Journal,Aggregate Community News Platform,Non-profit Website,School Administration Website,Online database,Social media,Government website,Blog,Tabloid paper,military "&amp;"news"</formula1>
    </dataValidation>
    <dataValidation type="list" allowBlank="1" sqref="U2:U94 W2:W94 Y2:Y94 AA2:AA94 U98:U108 W98:W108 Y98:Y108 AA98:AA108">
      <formula1>'Wheeler formulas'!$F$1:$F$13</formula1>
    </dataValidation>
    <dataValidation type="list" allowBlank="1" sqref="P2:Q94 P98:Q108">
      <formula1>"Jewish Community,Black American Community,Asian American Community,Native American Community,Latinx Community,Muslim Community,Trump Supporter,Biden Supporter,BLM supporter,Non-White,Immigrant,LGBTQ,multiple"</formula1>
    </dataValidation>
    <dataValidation type="list" allowBlank="1" sqref="X2:X94 Z2:Z94 AB2:AB94 V2:V108 X98:X108 Z98:Z108 AB98:AB108">
      <formula1>'Wheeler formulas'!$G$1:$G$7</formula1>
    </dataValidation>
  </dataValidations>
  <hyperlinks>
    <hyperlink r:id="rId1" ref="A2"/>
    <hyperlink r:id="rId2" ref="O2"/>
    <hyperlink r:id="rId3" ref="A3"/>
    <hyperlink r:id="rId4" ref="A4"/>
    <hyperlink r:id="rId5" ref="A5"/>
    <hyperlink r:id="rId6" ref="O5"/>
    <hyperlink r:id="rId7" ref="S5"/>
    <hyperlink r:id="rId8" ref="A6"/>
    <hyperlink r:id="rId9" ref="O6"/>
    <hyperlink r:id="rId10" ref="A7"/>
    <hyperlink r:id="rId11" ref="O7"/>
    <hyperlink r:id="rId12" ref="A8"/>
    <hyperlink r:id="rId13" ref="O8"/>
    <hyperlink r:id="rId14" ref="A9"/>
    <hyperlink r:id="rId15" ref="O9"/>
    <hyperlink r:id="rId16" ref="A10"/>
    <hyperlink r:id="rId17" ref="O10"/>
    <hyperlink r:id="rId18" ref="A11"/>
    <hyperlink r:id="rId19" ref="O11"/>
    <hyperlink r:id="rId20" ref="A12"/>
    <hyperlink r:id="rId21" ref="A13"/>
    <hyperlink r:id="rId22" ref="O13"/>
    <hyperlink r:id="rId23" ref="A14"/>
    <hyperlink r:id="rId24" ref="A15"/>
    <hyperlink r:id="rId25" ref="A16"/>
    <hyperlink r:id="rId26" ref="S16"/>
    <hyperlink r:id="rId27" ref="A17"/>
    <hyperlink r:id="rId28" ref="O17"/>
    <hyperlink r:id="rId29" ref="S17"/>
    <hyperlink r:id="rId30" ref="A18"/>
    <hyperlink r:id="rId31" ref="O18"/>
    <hyperlink r:id="rId32" ref="A19"/>
    <hyperlink r:id="rId33" ref="A20"/>
    <hyperlink r:id="rId34" ref="A21"/>
    <hyperlink r:id="rId35" ref="A22"/>
    <hyperlink r:id="rId36" ref="A23"/>
    <hyperlink r:id="rId37" ref="S23"/>
    <hyperlink r:id="rId38" ref="A24"/>
    <hyperlink r:id="rId39" ref="O24"/>
    <hyperlink r:id="rId40" ref="S24"/>
    <hyperlink r:id="rId41" ref="A25"/>
    <hyperlink r:id="rId42" ref="A26"/>
    <hyperlink r:id="rId43" ref="A27"/>
    <hyperlink r:id="rId44" ref="A28"/>
    <hyperlink r:id="rId45" ref="S28"/>
    <hyperlink r:id="rId46" ref="A29"/>
    <hyperlink r:id="rId47" ref="A30"/>
    <hyperlink r:id="rId48" ref="A31"/>
    <hyperlink r:id="rId49" ref="A32"/>
    <hyperlink r:id="rId50" ref="O32"/>
    <hyperlink r:id="rId51" ref="A33"/>
    <hyperlink r:id="rId52" ref="O33"/>
    <hyperlink r:id="rId53" ref="A34"/>
    <hyperlink r:id="rId54" ref="O34"/>
    <hyperlink r:id="rId55" ref="A35"/>
    <hyperlink r:id="rId56" ref="O35"/>
    <hyperlink r:id="rId57" ref="A36"/>
    <hyperlink r:id="rId58" ref="A37"/>
    <hyperlink r:id="rId59" ref="O37"/>
    <hyperlink r:id="rId60" ref="A38"/>
    <hyperlink r:id="rId61" ref="A39"/>
    <hyperlink r:id="rId62" ref="A40"/>
    <hyperlink r:id="rId63" ref="A41"/>
    <hyperlink r:id="rId64" ref="O41"/>
    <hyperlink r:id="rId65" ref="S41"/>
    <hyperlink r:id="rId66" ref="A42"/>
    <hyperlink r:id="rId67" ref="O42"/>
    <hyperlink r:id="rId68" ref="A43"/>
    <hyperlink r:id="rId69" ref="O43"/>
    <hyperlink r:id="rId70" ref="A44"/>
    <hyperlink r:id="rId71" ref="O44"/>
    <hyperlink r:id="rId72" ref="A45"/>
    <hyperlink r:id="rId73" ref="A46"/>
    <hyperlink r:id="rId74" ref="A47"/>
    <hyperlink r:id="rId75" ref="A48"/>
    <hyperlink r:id="rId76" ref="O48"/>
    <hyperlink r:id="rId77" ref="A49"/>
    <hyperlink r:id="rId78" ref="O49"/>
    <hyperlink r:id="rId79" ref="A50"/>
    <hyperlink r:id="rId80" ref="S50"/>
    <hyperlink r:id="rId81" ref="A51"/>
    <hyperlink r:id="rId82" ref="O51"/>
    <hyperlink r:id="rId83" ref="A52"/>
    <hyperlink r:id="rId84" ref="A53"/>
    <hyperlink r:id="rId85" ref="A54"/>
    <hyperlink r:id="rId86" ref="O54"/>
    <hyperlink r:id="rId87" ref="A55"/>
    <hyperlink r:id="rId88" ref="O55"/>
    <hyperlink r:id="rId89" ref="A56"/>
    <hyperlink r:id="rId90" ref="A57"/>
    <hyperlink r:id="rId91" ref="S57"/>
    <hyperlink r:id="rId92" ref="A58"/>
    <hyperlink r:id="rId93" ref="S58"/>
    <hyperlink r:id="rId94" ref="A59"/>
    <hyperlink r:id="rId95" ref="A60"/>
    <hyperlink r:id="rId96" ref="O60"/>
    <hyperlink r:id="rId97" ref="S60"/>
    <hyperlink r:id="rId98" ref="T60"/>
    <hyperlink r:id="rId99" ref="A61"/>
    <hyperlink r:id="rId100" ref="S61"/>
    <hyperlink r:id="rId101" ref="A62"/>
    <hyperlink r:id="rId102" ref="O62"/>
    <hyperlink r:id="rId103" ref="T62"/>
    <hyperlink r:id="rId104" ref="A63"/>
    <hyperlink r:id="rId105" ref="S63"/>
    <hyperlink r:id="rId106" ref="A64"/>
    <hyperlink r:id="rId107" ref="S64"/>
    <hyperlink r:id="rId108" ref="A65"/>
    <hyperlink r:id="rId109" ref="S65"/>
    <hyperlink r:id="rId110" ref="A66"/>
    <hyperlink r:id="rId111" ref="S66"/>
    <hyperlink r:id="rId112" ref="A67"/>
    <hyperlink r:id="rId113" ref="T67"/>
    <hyperlink r:id="rId114" ref="A68"/>
    <hyperlink r:id="rId115" ref="A69"/>
    <hyperlink r:id="rId116" ref="A70"/>
    <hyperlink r:id="rId117" ref="A71"/>
    <hyperlink r:id="rId118" ref="A72"/>
    <hyperlink r:id="rId119" ref="A73"/>
    <hyperlink r:id="rId120" ref="A74"/>
    <hyperlink r:id="rId121" ref="O74"/>
    <hyperlink r:id="rId122" ref="A75"/>
    <hyperlink r:id="rId123" ref="A76"/>
    <hyperlink r:id="rId124" ref="A77"/>
    <hyperlink r:id="rId125" ref="A78"/>
    <hyperlink r:id="rId126" ref="O78"/>
    <hyperlink r:id="rId127" ref="A79"/>
    <hyperlink r:id="rId128" ref="O79"/>
    <hyperlink r:id="rId129" ref="A80"/>
    <hyperlink r:id="rId130" ref="A81"/>
    <hyperlink r:id="rId131" ref="A82"/>
    <hyperlink r:id="rId132" ref="T82"/>
    <hyperlink r:id="rId133" ref="A83"/>
    <hyperlink r:id="rId134" ref="A84"/>
    <hyperlink r:id="rId135" ref="A85"/>
    <hyperlink r:id="rId136" location="stream/0" ref="S85"/>
    <hyperlink r:id="rId137" ref="A86"/>
    <hyperlink r:id="rId138" location="document/p1" ref="T86"/>
    <hyperlink r:id="rId139" ref="A87"/>
    <hyperlink r:id="rId140" ref="O87"/>
    <hyperlink r:id="rId141" ref="S87"/>
    <hyperlink r:id="rId142" ref="T87"/>
    <hyperlink r:id="rId143" ref="A88"/>
    <hyperlink r:id="rId144" ref="S88"/>
    <hyperlink r:id="rId145" ref="A89"/>
    <hyperlink r:id="rId146" ref="A90"/>
    <hyperlink r:id="rId147" ref="A91"/>
    <hyperlink r:id="rId148" ref="A92"/>
    <hyperlink r:id="rId149" ref="A93"/>
    <hyperlink r:id="rId150" ref="A94"/>
    <hyperlink r:id="rId151" ref="S94"/>
    <hyperlink r:id="rId152" ref="A98"/>
    <hyperlink r:id="rId153" ref="A99"/>
    <hyperlink r:id="rId154" ref="A100"/>
    <hyperlink r:id="rId155" ref="A101"/>
    <hyperlink r:id="rId156" ref="A102"/>
    <hyperlink r:id="rId157" ref="S102"/>
    <hyperlink r:id="rId158" ref="A103"/>
    <hyperlink r:id="rId159" location="stream/0" ref="S103"/>
    <hyperlink r:id="rId160" ref="A104"/>
    <hyperlink r:id="rId161" ref="A105"/>
    <hyperlink r:id="rId162" ref="A106"/>
    <hyperlink r:id="rId163" ref="A107"/>
    <hyperlink r:id="rId164" ref="O107"/>
    <hyperlink r:id="rId165" ref="A108"/>
    <hyperlink r:id="rId166" ref="S108"/>
  </hyperlinks>
  <printOptions gridLines="1" horizontalCentered="1"/>
  <pageMargins bottom="0.75" footer="0.0" header="0.0" left="0.7" right="0.7" top="0.75"/>
  <pageSetup fitToHeight="0" cellComments="atEnd" orientation="landscape" pageOrder="overThenDown"/>
  <drawing r:id="rId16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63"/>
    <col customWidth="1" min="2" max="2" width="9.5"/>
    <col customWidth="1" min="3" max="3" width="12.63"/>
    <col customWidth="1" min="5" max="5" width="8.5"/>
    <col customWidth="1" min="7" max="7" width="14.75"/>
    <col customWidth="1" min="8" max="8" width="15.13"/>
    <col hidden="1" min="10" max="10" width="12.63"/>
    <col customWidth="1" min="12" max="12" width="8.88"/>
    <col customWidth="1" min="13" max="13" width="9.25"/>
    <col customWidth="1" hidden="1" min="15" max="15" width="25.25"/>
    <col customWidth="1" min="17" max="17" width="10.25"/>
    <col customWidth="1" min="18" max="18" width="8.0"/>
    <col customWidth="1" min="19" max="19" width="62.13"/>
    <col customWidth="1" min="20" max="20" width="27.75"/>
    <col customWidth="1" min="21" max="21" width="9.63"/>
    <col customWidth="1" min="22" max="23" width="13.25"/>
    <col customWidth="1" min="24" max="24" width="9.38"/>
    <col customWidth="1" min="25" max="26" width="14.25"/>
    <col customWidth="1" min="27" max="27" width="9.13"/>
    <col customWidth="1" min="28" max="29" width="14.38"/>
    <col customWidth="1" min="30" max="30" width="9.13"/>
    <col customWidth="1" min="31" max="34" width="13.63"/>
    <col customWidth="1" min="35" max="36" width="34.25"/>
    <col customWidth="1" min="37" max="43" width="22.88"/>
  </cols>
  <sheetData>
    <row r="1">
      <c r="A1" s="3" t="s">
        <v>5795</v>
      </c>
      <c r="B1" s="3" t="s">
        <v>2</v>
      </c>
      <c r="C1" s="410" t="s">
        <v>5599</v>
      </c>
      <c r="D1" s="4" t="s">
        <v>3</v>
      </c>
      <c r="E1" s="3" t="s">
        <v>4</v>
      </c>
      <c r="F1" s="5" t="s">
        <v>5</v>
      </c>
      <c r="G1" s="514" t="s">
        <v>6</v>
      </c>
      <c r="H1" s="7" t="s">
        <v>9</v>
      </c>
      <c r="I1" s="3" t="s">
        <v>10</v>
      </c>
      <c r="J1" s="9" t="s">
        <v>11</v>
      </c>
      <c r="K1" s="3" t="s">
        <v>12</v>
      </c>
      <c r="L1" s="3" t="s">
        <v>5601</v>
      </c>
      <c r="M1" s="3" t="s">
        <v>14</v>
      </c>
      <c r="N1" s="85" t="s">
        <v>15</v>
      </c>
      <c r="O1" s="3" t="s">
        <v>16</v>
      </c>
      <c r="P1" s="3" t="s">
        <v>17</v>
      </c>
      <c r="Q1" s="3" t="s">
        <v>17</v>
      </c>
      <c r="R1" s="3" t="s">
        <v>18</v>
      </c>
      <c r="S1" s="7" t="s">
        <v>19</v>
      </c>
      <c r="T1" s="7" t="s">
        <v>20</v>
      </c>
      <c r="U1" s="411" t="s">
        <v>21</v>
      </c>
      <c r="V1" s="5" t="s">
        <v>22</v>
      </c>
      <c r="W1" s="5" t="str">
        <f t="shared" ref="W1:W174" si="1">U1&amp;char(10)&amp;V1</f>
        <v>Actor 1
Move 1</v>
      </c>
      <c r="X1" s="411" t="s">
        <v>23</v>
      </c>
      <c r="Y1" s="222" t="s">
        <v>24</v>
      </c>
      <c r="Z1" s="5" t="str">
        <f t="shared" ref="Z1:Z174" si="2">X1&amp;char(10)&amp;Y1</f>
        <v>Actor 2
Move 2</v>
      </c>
      <c r="AA1" s="411" t="s">
        <v>25</v>
      </c>
      <c r="AB1" s="5" t="s">
        <v>26</v>
      </c>
      <c r="AC1" s="5" t="str">
        <f t="shared" ref="AC1:AC174" si="3">AA1&amp;char(10)&amp;AB1</f>
        <v>Actor 3
Move 3</v>
      </c>
      <c r="AD1" s="411" t="s">
        <v>27</v>
      </c>
      <c r="AE1" s="5" t="s">
        <v>28</v>
      </c>
      <c r="AF1" s="12" t="str">
        <f t="shared" ref="AF1:AF174" si="4">AD1&amp;char(10)&amp;AE1</f>
        <v>Actor 4
Move 4</v>
      </c>
      <c r="AG1" s="5" t="s">
        <v>29</v>
      </c>
      <c r="AH1" s="5" t="s">
        <v>30</v>
      </c>
      <c r="AI1" s="13" t="s">
        <v>32</v>
      </c>
      <c r="AJ1" s="13" t="s">
        <v>33</v>
      </c>
      <c r="AK1" s="2" t="s">
        <v>34</v>
      </c>
      <c r="AL1" s="2" t="s">
        <v>39</v>
      </c>
      <c r="AM1" s="2" t="s">
        <v>45</v>
      </c>
      <c r="AN1" s="2" t="s">
        <v>46</v>
      </c>
      <c r="AO1" s="2" t="s">
        <v>47</v>
      </c>
      <c r="AP1" s="2" t="s">
        <v>5796</v>
      </c>
      <c r="AQ1" s="2"/>
    </row>
    <row r="2">
      <c r="A2" s="16" t="s">
        <v>2530</v>
      </c>
      <c r="B2" s="17">
        <v>42402.0</v>
      </c>
      <c r="C2" s="422">
        <v>42401.0</v>
      </c>
      <c r="D2" s="4" t="s">
        <v>320</v>
      </c>
      <c r="E2" s="3" t="s">
        <v>201</v>
      </c>
      <c r="F2" s="3" t="s">
        <v>2531</v>
      </c>
      <c r="G2" s="6" t="s">
        <v>55</v>
      </c>
      <c r="H2" s="25"/>
      <c r="I2" s="21"/>
      <c r="J2" s="19" t="s">
        <v>58</v>
      </c>
      <c r="K2" s="3" t="s">
        <v>5610</v>
      </c>
      <c r="L2" s="3" t="s">
        <v>2532</v>
      </c>
      <c r="M2" s="3" t="s">
        <v>2520</v>
      </c>
      <c r="N2" s="3" t="s">
        <v>366</v>
      </c>
      <c r="O2" s="20" t="s">
        <v>2533</v>
      </c>
      <c r="P2" s="3" t="s">
        <v>134</v>
      </c>
      <c r="Q2" s="21"/>
      <c r="R2" s="21"/>
      <c r="S2" s="7" t="s">
        <v>2534</v>
      </c>
      <c r="T2" s="25"/>
      <c r="U2" s="5" t="s">
        <v>636</v>
      </c>
      <c r="V2" s="5" t="s">
        <v>69</v>
      </c>
      <c r="W2" s="5" t="str">
        <f t="shared" si="1"/>
        <v>homeowner/car owner
clean up/cover up</v>
      </c>
      <c r="X2" s="5" t="s">
        <v>68</v>
      </c>
      <c r="Y2" s="5" t="s">
        <v>226</v>
      </c>
      <c r="Z2" s="5" t="str">
        <f t="shared" si="2"/>
        <v>community members
victim support</v>
      </c>
      <c r="AA2" s="5"/>
      <c r="AB2" s="5"/>
      <c r="AC2" s="5" t="str">
        <f t="shared" si="3"/>
        <v>
</v>
      </c>
      <c r="AD2" s="5"/>
      <c r="AE2" s="5"/>
      <c r="AF2" s="12" t="str">
        <f t="shared" si="4"/>
        <v>
</v>
      </c>
      <c r="AG2" s="12">
        <v>2.0</v>
      </c>
      <c r="AH2" s="12" t="str">
        <f t="shared" ref="AH2:AH174" si="5">IF(ISNUMBER(SEARCH("crime",$G2)), "Crime", IF(ISNUMBER(SEARCH("graffiti",$G2)), "Graffiti", IF(ISNUMBER(SEARCH("vandalism",$G2)), "Vandalism", IF(ISNUMBER(SEARCH("incident", $G2)), "Incident", IF(ISNUMBER(SEARCH("symbol",$G2)), "Symbol", "Other")))))</f>
        <v>Graffiti</v>
      </c>
      <c r="AI2" s="22" t="str">
        <f t="shared" ref="AI2:AI174" si="6">IF(ISBLANK(V2), "", IF(ISBLANK(Y2), V2, IF(ISBLANK(AB2), CONCATENATE(V2, ", ", Y2), IF(ISBLANK(AE2), CONCATENATE(V2, ", ", Y2, ", ", AB2), CONCATENATE(V2, ", ", Y2, ", ", AB2, ", ", AE2)))))</f>
        <v>clean up/cover up, victim support</v>
      </c>
      <c r="AJ2" s="515" t="str">
        <f t="shared" ref="AJ2:AJ174" si="7">IF(ISBLANK($U2), "", IF(ISBLANK($X2), $V2, IF(ISBLANK($AA2), CONCATENATE($U2, ", ", $X2), IF(ISBLANK($AD2), CONCATENATE($U2, ", ", $X2, ", ", $AA2), CONCATENATE($U2, ", ", $X2, ", ", $AA2, ", ", $AD2)))))</f>
        <v>homeowner/car owner, community members</v>
      </c>
      <c r="AK2" s="1" t="str">
        <f t="shared" ref="AK2:AK174" si="8">if(isblank(P2), "", if(isblank(Q2), P2, concatenate(P2, ", ", Q2)))</f>
        <v>Jewish Community</v>
      </c>
      <c r="AL2" s="1" t="str">
        <f t="shared" ref="AL2:AL174" si="9">IF(ISNUMBER(SEARCH("letters/statements",$AI2)), "True", "False")</f>
        <v>False</v>
      </c>
      <c r="AM2" s="1" t="str">
        <f t="shared" ref="AM2:AM174" si="10">IF(ISNUMBER(SEARCH("policy/committee/system creation",$AI2)), "True", "False")</f>
        <v>False</v>
      </c>
      <c r="AN2" s="515" t="str">
        <f t="shared" ref="AN2:AN174" si="11">IF(ISNUMBER(SEARCH("gathering/protest/vigil/demonstration",$AI2)), "True", "False")</f>
        <v>False</v>
      </c>
      <c r="AO2" s="515" t="str">
        <f t="shared" ref="AO2:AO174" si="12">IF(ISNUMBER(SEARCH("victim support",$AI2)), "True", "False")</f>
        <v>True</v>
      </c>
      <c r="AP2" s="515" t="str">
        <f t="shared" ref="AP2:AP174" si="13">IF(ISNUMBER(SEARCH("gathering/protest/vigil/demonstration",$AI2)), "True", IF(ISNUMBER(SEARCH("victim support",$AI2)), "True", IF(ISNUMBER(SEARCH("gathering/protest/vigil/demonstration",$AI2)), "True", "False")))</f>
        <v>True</v>
      </c>
      <c r="AQ2" s="515"/>
    </row>
    <row r="3">
      <c r="A3" s="16" t="s">
        <v>218</v>
      </c>
      <c r="B3" s="17">
        <v>42418.0</v>
      </c>
      <c r="C3" s="422">
        <v>42401.0</v>
      </c>
      <c r="D3" s="4" t="s">
        <v>219</v>
      </c>
      <c r="E3" s="3" t="s">
        <v>220</v>
      </c>
      <c r="F3" s="3" t="s">
        <v>191</v>
      </c>
      <c r="G3" s="6" t="s">
        <v>221</v>
      </c>
      <c r="H3" s="25"/>
      <c r="I3" s="3" t="s">
        <v>222</v>
      </c>
      <c r="J3" s="19" t="s">
        <v>223</v>
      </c>
      <c r="K3" s="3" t="s">
        <v>5797</v>
      </c>
      <c r="L3" s="3" t="s">
        <v>265</v>
      </c>
      <c r="M3" s="3" t="s">
        <v>194</v>
      </c>
      <c r="N3" s="3" t="s">
        <v>5705</v>
      </c>
      <c r="O3" s="20" t="s">
        <v>224</v>
      </c>
      <c r="P3" s="3" t="s">
        <v>134</v>
      </c>
      <c r="Q3" s="12"/>
      <c r="R3" s="3" t="s">
        <v>5798</v>
      </c>
      <c r="S3" s="7" t="s">
        <v>225</v>
      </c>
      <c r="T3" s="25"/>
      <c r="U3" s="5" t="s">
        <v>179</v>
      </c>
      <c r="V3" s="5" t="s">
        <v>111</v>
      </c>
      <c r="W3" s="5" t="str">
        <f t="shared" si="1"/>
        <v>school administration
letters/statements</v>
      </c>
      <c r="X3" s="5" t="s">
        <v>179</v>
      </c>
      <c r="Y3" s="5" t="s">
        <v>110</v>
      </c>
      <c r="Z3" s="5" t="str">
        <f t="shared" si="2"/>
        <v>school administration
policy/committee/system creation</v>
      </c>
      <c r="AA3" s="5" t="s">
        <v>179</v>
      </c>
      <c r="AB3" s="5" t="s">
        <v>226</v>
      </c>
      <c r="AC3" s="5" t="str">
        <f t="shared" si="3"/>
        <v>school administration
victim support</v>
      </c>
      <c r="AD3" s="12"/>
      <c r="AE3" s="12"/>
      <c r="AF3" s="12" t="str">
        <f t="shared" si="4"/>
        <v>
</v>
      </c>
      <c r="AG3" s="12">
        <v>3.0</v>
      </c>
      <c r="AH3" s="12" t="str">
        <f t="shared" si="5"/>
        <v>Incident</v>
      </c>
      <c r="AI3" s="22" t="str">
        <f t="shared" si="6"/>
        <v>letters/statements, policy/committee/system creation, victim support</v>
      </c>
      <c r="AJ3" s="515" t="str">
        <f t="shared" si="7"/>
        <v>school administration, school administration, school administration</v>
      </c>
      <c r="AK3" s="1" t="str">
        <f t="shared" si="8"/>
        <v>Jewish Community</v>
      </c>
      <c r="AL3" s="1" t="str">
        <f t="shared" si="9"/>
        <v>True</v>
      </c>
      <c r="AM3" s="1" t="str">
        <f t="shared" si="10"/>
        <v>True</v>
      </c>
      <c r="AN3" s="515" t="str">
        <f t="shared" si="11"/>
        <v>False</v>
      </c>
      <c r="AO3" s="515" t="str">
        <f t="shared" si="12"/>
        <v>True</v>
      </c>
      <c r="AP3" s="515" t="str">
        <f t="shared" si="13"/>
        <v>True</v>
      </c>
      <c r="AQ3" s="515" t="str">
        <f>IF(COUNTIF(U3:AE3,"victim support"),"Yes","No")</f>
        <v>Yes</v>
      </c>
    </row>
    <row r="4">
      <c r="A4" s="16" t="s">
        <v>227</v>
      </c>
      <c r="B4" s="17">
        <v>42423.0</v>
      </c>
      <c r="C4" s="422">
        <v>42401.0</v>
      </c>
      <c r="D4" s="4" t="s">
        <v>228</v>
      </c>
      <c r="E4" s="3" t="s">
        <v>95</v>
      </c>
      <c r="F4" s="3" t="s">
        <v>53</v>
      </c>
      <c r="G4" s="6" t="s">
        <v>229</v>
      </c>
      <c r="H4" s="7" t="s">
        <v>230</v>
      </c>
      <c r="I4" s="3" t="s">
        <v>231</v>
      </c>
      <c r="J4" s="19" t="s">
        <v>58</v>
      </c>
      <c r="K4" s="3" t="s">
        <v>5610</v>
      </c>
      <c r="L4" s="3" t="s">
        <v>265</v>
      </c>
      <c r="M4" s="3" t="s">
        <v>194</v>
      </c>
      <c r="N4" s="3" t="s">
        <v>5705</v>
      </c>
      <c r="O4" s="20" t="s">
        <v>232</v>
      </c>
      <c r="P4" s="3" t="s">
        <v>87</v>
      </c>
      <c r="Q4" s="21"/>
      <c r="R4" s="3" t="s">
        <v>205</v>
      </c>
      <c r="S4" s="7" t="s">
        <v>233</v>
      </c>
      <c r="T4" s="7" t="s">
        <v>234</v>
      </c>
      <c r="U4" s="5" t="s">
        <v>70</v>
      </c>
      <c r="V4" s="5" t="s">
        <v>71</v>
      </c>
      <c r="W4" s="5" t="str">
        <f t="shared" si="1"/>
        <v>police/sheriff
other</v>
      </c>
      <c r="X4" s="5" t="s">
        <v>179</v>
      </c>
      <c r="Y4" s="5" t="s">
        <v>226</v>
      </c>
      <c r="Z4" s="5" t="str">
        <f t="shared" si="2"/>
        <v>school administration
victim support</v>
      </c>
      <c r="AA4" s="12"/>
      <c r="AB4" s="5"/>
      <c r="AC4" s="5" t="str">
        <f t="shared" si="3"/>
        <v>
</v>
      </c>
      <c r="AD4" s="12"/>
      <c r="AE4" s="5"/>
      <c r="AF4" s="12" t="str">
        <f t="shared" si="4"/>
        <v>
</v>
      </c>
      <c r="AG4" s="12">
        <v>2.0</v>
      </c>
      <c r="AH4" s="12" t="str">
        <f t="shared" si="5"/>
        <v>Vandalism</v>
      </c>
      <c r="AI4" s="22" t="str">
        <f t="shared" si="6"/>
        <v>other, victim support</v>
      </c>
      <c r="AJ4" s="515" t="str">
        <f t="shared" si="7"/>
        <v>police/sheriff, school administration</v>
      </c>
      <c r="AK4" s="1" t="str">
        <f t="shared" si="8"/>
        <v>Non-White</v>
      </c>
      <c r="AL4" s="1" t="str">
        <f t="shared" si="9"/>
        <v>False</v>
      </c>
      <c r="AM4" s="1" t="str">
        <f t="shared" si="10"/>
        <v>False</v>
      </c>
      <c r="AN4" s="515" t="str">
        <f t="shared" si="11"/>
        <v>False</v>
      </c>
      <c r="AO4" s="515" t="str">
        <f t="shared" si="12"/>
        <v>True</v>
      </c>
      <c r="AP4" s="515" t="str">
        <f t="shared" si="13"/>
        <v>True</v>
      </c>
      <c r="AQ4" s="515"/>
    </row>
    <row r="5">
      <c r="A5" s="454" t="s">
        <v>1467</v>
      </c>
      <c r="B5" s="455">
        <v>42425.0</v>
      </c>
      <c r="C5" s="456">
        <v>42401.0</v>
      </c>
      <c r="D5" s="516" t="s">
        <v>1468</v>
      </c>
      <c r="E5" s="457" t="s">
        <v>74</v>
      </c>
      <c r="F5" s="457" t="s">
        <v>53</v>
      </c>
      <c r="G5" s="517" t="s">
        <v>5663</v>
      </c>
      <c r="H5" s="458"/>
      <c r="I5" s="459"/>
      <c r="J5" s="518" t="s">
        <v>58</v>
      </c>
      <c r="K5" s="457" t="s">
        <v>212</v>
      </c>
      <c r="L5" s="457" t="s">
        <v>1469</v>
      </c>
      <c r="M5" s="457" t="s">
        <v>1470</v>
      </c>
      <c r="N5" s="457" t="s">
        <v>1473</v>
      </c>
      <c r="O5" s="460"/>
      <c r="P5" s="21"/>
      <c r="Q5" s="12"/>
      <c r="R5" s="459"/>
      <c r="S5" s="461" t="s">
        <v>1471</v>
      </c>
      <c r="T5" s="461" t="s">
        <v>1474</v>
      </c>
      <c r="U5" s="5" t="s">
        <v>179</v>
      </c>
      <c r="V5" s="5" t="s">
        <v>92</v>
      </c>
      <c r="W5" s="5" t="str">
        <f t="shared" si="1"/>
        <v>school administration
gathering/protest/vigil/demonstration</v>
      </c>
      <c r="X5" s="5" t="s">
        <v>179</v>
      </c>
      <c r="Y5" s="5" t="s">
        <v>110</v>
      </c>
      <c r="Z5" s="5" t="str">
        <f t="shared" si="2"/>
        <v>school administration
policy/committee/system creation</v>
      </c>
      <c r="AA5" s="12"/>
      <c r="AB5" s="5"/>
      <c r="AC5" s="5" t="str">
        <f t="shared" si="3"/>
        <v>
</v>
      </c>
      <c r="AD5" s="12"/>
      <c r="AE5" s="5"/>
      <c r="AF5" s="12" t="str">
        <f t="shared" si="4"/>
        <v>
</v>
      </c>
      <c r="AG5" s="12">
        <v>2.0</v>
      </c>
      <c r="AH5" s="12" t="str">
        <f t="shared" si="5"/>
        <v>Crime</v>
      </c>
      <c r="AI5" s="22" t="str">
        <f t="shared" si="6"/>
        <v>gathering/protest/vigil/demonstration, policy/committee/system creation</v>
      </c>
      <c r="AJ5" s="515" t="str">
        <f t="shared" si="7"/>
        <v>school administration, school administration</v>
      </c>
      <c r="AK5" s="1" t="str">
        <f t="shared" si="8"/>
        <v/>
      </c>
      <c r="AL5" s="1" t="str">
        <f t="shared" si="9"/>
        <v>False</v>
      </c>
      <c r="AM5" s="1" t="str">
        <f t="shared" si="10"/>
        <v>True</v>
      </c>
      <c r="AN5" s="515" t="str">
        <f t="shared" si="11"/>
        <v>True</v>
      </c>
      <c r="AO5" s="515" t="str">
        <f t="shared" si="12"/>
        <v>False</v>
      </c>
      <c r="AP5" s="515" t="str">
        <f t="shared" si="13"/>
        <v>True</v>
      </c>
      <c r="AQ5" s="515"/>
    </row>
    <row r="6">
      <c r="A6" s="462" t="s">
        <v>1467</v>
      </c>
      <c r="B6" s="455">
        <v>42425.0</v>
      </c>
      <c r="C6" s="463">
        <v>42401.0</v>
      </c>
      <c r="D6" s="516" t="s">
        <v>1468</v>
      </c>
      <c r="E6" s="457" t="s">
        <v>74</v>
      </c>
      <c r="F6" s="457" t="s">
        <v>53</v>
      </c>
      <c r="G6" s="517" t="s">
        <v>5664</v>
      </c>
      <c r="H6" s="464"/>
      <c r="I6" s="459"/>
      <c r="J6" s="518" t="s">
        <v>83</v>
      </c>
      <c r="K6" s="457" t="s">
        <v>5610</v>
      </c>
      <c r="L6" s="457" t="s">
        <v>1469</v>
      </c>
      <c r="M6" s="457" t="s">
        <v>1470</v>
      </c>
      <c r="N6" s="457" t="s">
        <v>447</v>
      </c>
      <c r="O6" s="460"/>
      <c r="P6" s="21"/>
      <c r="Q6" s="459"/>
      <c r="R6" s="459"/>
      <c r="S6" s="461" t="s">
        <v>1471</v>
      </c>
      <c r="T6" s="461" t="s">
        <v>1472</v>
      </c>
      <c r="U6" s="5" t="s">
        <v>179</v>
      </c>
      <c r="V6" s="5" t="s">
        <v>92</v>
      </c>
      <c r="W6" s="5" t="str">
        <f t="shared" si="1"/>
        <v>school administration
gathering/protest/vigil/demonstration</v>
      </c>
      <c r="X6" s="5" t="s">
        <v>179</v>
      </c>
      <c r="Y6" s="5" t="s">
        <v>110</v>
      </c>
      <c r="Z6" s="5" t="str">
        <f t="shared" si="2"/>
        <v>school administration
policy/committee/system creation</v>
      </c>
      <c r="AA6" s="12"/>
      <c r="AB6" s="12"/>
      <c r="AC6" s="5" t="str">
        <f t="shared" si="3"/>
        <v>
</v>
      </c>
      <c r="AD6" s="12"/>
      <c r="AE6" s="12"/>
      <c r="AF6" s="12" t="str">
        <f t="shared" si="4"/>
        <v>
</v>
      </c>
      <c r="AG6" s="12">
        <v>2.0</v>
      </c>
      <c r="AH6" s="12" t="str">
        <f t="shared" si="5"/>
        <v>Crime</v>
      </c>
      <c r="AI6" s="22" t="str">
        <f t="shared" si="6"/>
        <v>gathering/protest/vigil/demonstration, policy/committee/system creation</v>
      </c>
      <c r="AJ6" s="515" t="str">
        <f t="shared" si="7"/>
        <v>school administration, school administration</v>
      </c>
      <c r="AK6" s="1" t="str">
        <f t="shared" si="8"/>
        <v/>
      </c>
      <c r="AL6" s="1" t="str">
        <f t="shared" si="9"/>
        <v>False</v>
      </c>
      <c r="AM6" s="1" t="str">
        <f t="shared" si="10"/>
        <v>True</v>
      </c>
      <c r="AN6" s="515" t="str">
        <f t="shared" si="11"/>
        <v>True</v>
      </c>
      <c r="AO6" s="515" t="str">
        <f t="shared" si="12"/>
        <v>False</v>
      </c>
      <c r="AP6" s="515" t="str">
        <f t="shared" si="13"/>
        <v>True</v>
      </c>
      <c r="AQ6" s="515"/>
    </row>
    <row r="7">
      <c r="A7" s="16" t="s">
        <v>4448</v>
      </c>
      <c r="B7" s="17">
        <v>42430.0</v>
      </c>
      <c r="C7" s="422">
        <v>42430.0</v>
      </c>
      <c r="D7" s="4" t="s">
        <v>515</v>
      </c>
      <c r="E7" s="3" t="s">
        <v>103</v>
      </c>
      <c r="F7" s="3" t="s">
        <v>96</v>
      </c>
      <c r="G7" s="26"/>
      <c r="H7" s="7" t="s">
        <v>4449</v>
      </c>
      <c r="I7" s="21"/>
      <c r="J7" s="19" t="s">
        <v>58</v>
      </c>
      <c r="K7" s="3" t="s">
        <v>5665</v>
      </c>
      <c r="L7" s="3" t="s">
        <v>4450</v>
      </c>
      <c r="M7" s="465" t="s">
        <v>1381</v>
      </c>
      <c r="N7" s="3" t="s">
        <v>842</v>
      </c>
      <c r="O7" s="136" t="s">
        <v>4451</v>
      </c>
      <c r="P7" s="3" t="s">
        <v>359</v>
      </c>
      <c r="Q7" s="416"/>
      <c r="R7" s="21"/>
      <c r="S7" s="25"/>
      <c r="T7" s="7" t="s">
        <v>4452</v>
      </c>
      <c r="U7" s="5" t="s">
        <v>68</v>
      </c>
      <c r="V7" s="5" t="s">
        <v>92</v>
      </c>
      <c r="W7" s="5" t="str">
        <f t="shared" si="1"/>
        <v>community members
gathering/protest/vigil/demonstration</v>
      </c>
      <c r="X7" s="12"/>
      <c r="Y7" s="5"/>
      <c r="Z7" s="5" t="str">
        <f t="shared" si="2"/>
        <v>
</v>
      </c>
      <c r="AA7" s="12"/>
      <c r="AB7" s="12"/>
      <c r="AC7" s="5" t="str">
        <f t="shared" si="3"/>
        <v>
</v>
      </c>
      <c r="AD7" s="12"/>
      <c r="AE7" s="12"/>
      <c r="AF7" s="12" t="str">
        <f t="shared" si="4"/>
        <v>
</v>
      </c>
      <c r="AG7" s="12">
        <v>1.0</v>
      </c>
      <c r="AH7" s="12" t="str">
        <f t="shared" si="5"/>
        <v>Other</v>
      </c>
      <c r="AI7" s="22" t="str">
        <f t="shared" si="6"/>
        <v>gathering/protest/vigil/demonstration</v>
      </c>
      <c r="AJ7" s="515" t="str">
        <f t="shared" si="7"/>
        <v>gathering/protest/vigil/demonstration</v>
      </c>
      <c r="AK7" s="1" t="str">
        <f t="shared" si="8"/>
        <v>Trump Supporter</v>
      </c>
      <c r="AL7" s="1" t="str">
        <f t="shared" si="9"/>
        <v>False</v>
      </c>
      <c r="AM7" s="1" t="str">
        <f t="shared" si="10"/>
        <v>False</v>
      </c>
      <c r="AN7" s="515" t="str">
        <f t="shared" si="11"/>
        <v>True</v>
      </c>
      <c r="AO7" s="515" t="str">
        <f t="shared" si="12"/>
        <v>False</v>
      </c>
      <c r="AP7" s="515" t="str">
        <f t="shared" si="13"/>
        <v>True</v>
      </c>
      <c r="AQ7" s="515"/>
    </row>
    <row r="8">
      <c r="A8" s="16" t="s">
        <v>4453</v>
      </c>
      <c r="B8" s="17">
        <v>42432.0</v>
      </c>
      <c r="C8" s="422">
        <v>42430.0</v>
      </c>
      <c r="D8" s="4" t="s">
        <v>2895</v>
      </c>
      <c r="E8" s="3" t="s">
        <v>795</v>
      </c>
      <c r="F8" s="3" t="s">
        <v>53</v>
      </c>
      <c r="G8" s="6" t="s">
        <v>4454</v>
      </c>
      <c r="H8" s="7" t="s">
        <v>4455</v>
      </c>
      <c r="I8" s="21"/>
      <c r="J8" s="19" t="s">
        <v>58</v>
      </c>
      <c r="K8" s="3" t="s">
        <v>5665</v>
      </c>
      <c r="L8" s="3" t="s">
        <v>84</v>
      </c>
      <c r="M8" s="3" t="s">
        <v>1381</v>
      </c>
      <c r="N8" s="85" t="s">
        <v>62</v>
      </c>
      <c r="O8" s="20" t="s">
        <v>4456</v>
      </c>
      <c r="P8" s="3" t="s">
        <v>359</v>
      </c>
      <c r="Q8" s="21"/>
      <c r="R8" s="21"/>
      <c r="S8" s="7" t="s">
        <v>4457</v>
      </c>
      <c r="T8" s="7" t="s">
        <v>4452</v>
      </c>
      <c r="U8" s="5" t="s">
        <v>68</v>
      </c>
      <c r="V8" s="5" t="s">
        <v>92</v>
      </c>
      <c r="W8" s="5" t="str">
        <f t="shared" si="1"/>
        <v>community members
gathering/protest/vigil/demonstration</v>
      </c>
      <c r="X8" s="12"/>
      <c r="Y8" s="5"/>
      <c r="Z8" s="5" t="str">
        <f t="shared" si="2"/>
        <v>
</v>
      </c>
      <c r="AA8" s="12"/>
      <c r="AB8" s="12"/>
      <c r="AC8" s="5" t="str">
        <f t="shared" si="3"/>
        <v>
</v>
      </c>
      <c r="AD8" s="12"/>
      <c r="AE8" s="12"/>
      <c r="AF8" s="12" t="str">
        <f t="shared" si="4"/>
        <v>
</v>
      </c>
      <c r="AG8" s="12">
        <v>1.0</v>
      </c>
      <c r="AH8" s="12" t="str">
        <f t="shared" si="5"/>
        <v>Other</v>
      </c>
      <c r="AI8" s="22" t="str">
        <f t="shared" si="6"/>
        <v>gathering/protest/vigil/demonstration</v>
      </c>
      <c r="AJ8" s="515" t="str">
        <f t="shared" si="7"/>
        <v>gathering/protest/vigil/demonstration</v>
      </c>
      <c r="AK8" s="1" t="str">
        <f t="shared" si="8"/>
        <v>Trump Supporter</v>
      </c>
      <c r="AL8" s="1" t="str">
        <f t="shared" si="9"/>
        <v>False</v>
      </c>
      <c r="AM8" s="1" t="str">
        <f t="shared" si="10"/>
        <v>False</v>
      </c>
      <c r="AN8" s="515" t="str">
        <f t="shared" si="11"/>
        <v>True</v>
      </c>
      <c r="AO8" s="515" t="str">
        <f t="shared" si="12"/>
        <v>False</v>
      </c>
      <c r="AP8" s="515" t="str">
        <f t="shared" si="13"/>
        <v>True</v>
      </c>
      <c r="AQ8" s="515"/>
    </row>
    <row r="9">
      <c r="A9" s="412" t="s">
        <v>252</v>
      </c>
      <c r="B9" s="413">
        <v>42456.0</v>
      </c>
      <c r="C9" s="414">
        <v>42430.0</v>
      </c>
      <c r="D9" s="519" t="s">
        <v>253</v>
      </c>
      <c r="E9" s="82" t="s">
        <v>52</v>
      </c>
      <c r="F9" s="82" t="s">
        <v>53</v>
      </c>
      <c r="G9" s="520" t="s">
        <v>254</v>
      </c>
      <c r="H9" s="415"/>
      <c r="I9" s="416"/>
      <c r="J9" s="521" t="s">
        <v>58</v>
      </c>
      <c r="K9" s="82" t="s">
        <v>5603</v>
      </c>
      <c r="L9" s="82" t="s">
        <v>265</v>
      </c>
      <c r="M9" s="82" t="s">
        <v>194</v>
      </c>
      <c r="N9" s="82" t="s">
        <v>4675</v>
      </c>
      <c r="O9" s="417" t="s">
        <v>257</v>
      </c>
      <c r="P9" s="21"/>
      <c r="Q9" s="21"/>
      <c r="R9" s="416"/>
      <c r="S9" s="120" t="s">
        <v>258</v>
      </c>
      <c r="T9" s="83" t="s">
        <v>259</v>
      </c>
      <c r="U9" s="5" t="s">
        <v>68</v>
      </c>
      <c r="V9" s="5" t="s">
        <v>69</v>
      </c>
      <c r="W9" s="5" t="str">
        <f t="shared" si="1"/>
        <v>community members
clean up/cover up</v>
      </c>
      <c r="X9" s="5" t="s">
        <v>68</v>
      </c>
      <c r="Y9" s="5" t="s">
        <v>92</v>
      </c>
      <c r="Z9" s="5" t="str">
        <f t="shared" si="2"/>
        <v>community members
gathering/protest/vigil/demonstration</v>
      </c>
      <c r="AA9" s="12"/>
      <c r="AB9" s="12"/>
      <c r="AC9" s="5" t="str">
        <f t="shared" si="3"/>
        <v>
</v>
      </c>
      <c r="AD9" s="12"/>
      <c r="AE9" s="12"/>
      <c r="AF9" s="12" t="str">
        <f t="shared" si="4"/>
        <v>
</v>
      </c>
      <c r="AG9" s="12">
        <v>2.0</v>
      </c>
      <c r="AH9" s="12" t="str">
        <f t="shared" si="5"/>
        <v>Other</v>
      </c>
      <c r="AI9" s="22" t="str">
        <f t="shared" si="6"/>
        <v>clean up/cover up, gathering/protest/vigil/demonstration</v>
      </c>
      <c r="AJ9" s="515" t="str">
        <f t="shared" si="7"/>
        <v>community members, community members</v>
      </c>
      <c r="AK9" s="1" t="str">
        <f t="shared" si="8"/>
        <v/>
      </c>
      <c r="AL9" s="1" t="str">
        <f t="shared" si="9"/>
        <v>False</v>
      </c>
      <c r="AM9" s="1" t="str">
        <f t="shared" si="10"/>
        <v>False</v>
      </c>
      <c r="AN9" s="515" t="str">
        <f t="shared" si="11"/>
        <v>True</v>
      </c>
      <c r="AO9" s="515" t="str">
        <f t="shared" si="12"/>
        <v>False</v>
      </c>
      <c r="AP9" s="515" t="str">
        <f t="shared" si="13"/>
        <v>True</v>
      </c>
      <c r="AQ9" s="515"/>
    </row>
    <row r="10">
      <c r="A10" s="16" t="s">
        <v>277</v>
      </c>
      <c r="B10" s="17">
        <v>42474.0</v>
      </c>
      <c r="C10" s="422">
        <v>42461.0</v>
      </c>
      <c r="D10" s="4" t="s">
        <v>278</v>
      </c>
      <c r="E10" s="3" t="s">
        <v>95</v>
      </c>
      <c r="F10" s="3" t="s">
        <v>191</v>
      </c>
      <c r="G10" s="6" t="s">
        <v>279</v>
      </c>
      <c r="H10" s="25"/>
      <c r="I10" s="21"/>
      <c r="J10" s="19" t="s">
        <v>58</v>
      </c>
      <c r="K10" s="3" t="s">
        <v>5610</v>
      </c>
      <c r="L10" s="3" t="s">
        <v>265</v>
      </c>
      <c r="M10" s="3" t="s">
        <v>194</v>
      </c>
      <c r="N10" s="3" t="s">
        <v>5667</v>
      </c>
      <c r="O10" s="20" t="s">
        <v>280</v>
      </c>
      <c r="P10" s="3" t="s">
        <v>64</v>
      </c>
      <c r="Q10" s="3" t="s">
        <v>65</v>
      </c>
      <c r="R10" s="21"/>
      <c r="S10" s="7" t="s">
        <v>281</v>
      </c>
      <c r="T10" s="83" t="s">
        <v>282</v>
      </c>
      <c r="U10" s="5" t="s">
        <v>179</v>
      </c>
      <c r="V10" s="5" t="s">
        <v>92</v>
      </c>
      <c r="W10" s="5" t="str">
        <f t="shared" si="1"/>
        <v>school administration
gathering/protest/vigil/demonstration</v>
      </c>
      <c r="X10" s="5" t="s">
        <v>283</v>
      </c>
      <c r="Y10" s="5" t="s">
        <v>111</v>
      </c>
      <c r="Z10" s="5" t="str">
        <f t="shared" si="2"/>
        <v>student group
letters/statements</v>
      </c>
      <c r="AA10" s="5" t="s">
        <v>283</v>
      </c>
      <c r="AB10" s="5" t="s">
        <v>110</v>
      </c>
      <c r="AC10" s="5" t="str">
        <f t="shared" si="3"/>
        <v>student group
policy/committee/system creation</v>
      </c>
      <c r="AD10" s="5" t="s">
        <v>70</v>
      </c>
      <c r="AE10" s="5" t="s">
        <v>71</v>
      </c>
      <c r="AF10" s="12" t="str">
        <f t="shared" si="4"/>
        <v>police/sheriff
other</v>
      </c>
      <c r="AG10" s="12">
        <v>4.0</v>
      </c>
      <c r="AH10" s="12" t="str">
        <f t="shared" si="5"/>
        <v>Incident</v>
      </c>
      <c r="AI10" s="22" t="str">
        <f t="shared" si="6"/>
        <v>gathering/protest/vigil/demonstration, letters/statements, policy/committee/system creation, other</v>
      </c>
      <c r="AJ10" s="515" t="str">
        <f t="shared" si="7"/>
        <v>school administration, student group, student group, police/sheriff</v>
      </c>
      <c r="AK10" s="1" t="str">
        <f t="shared" si="8"/>
        <v>Black American Community, LGBTQ</v>
      </c>
      <c r="AL10" s="1" t="str">
        <f t="shared" si="9"/>
        <v>True</v>
      </c>
      <c r="AM10" s="1" t="str">
        <f t="shared" si="10"/>
        <v>True</v>
      </c>
      <c r="AN10" s="515" t="str">
        <f t="shared" si="11"/>
        <v>True</v>
      </c>
      <c r="AO10" s="515" t="str">
        <f t="shared" si="12"/>
        <v>False</v>
      </c>
      <c r="AP10" s="515" t="str">
        <f t="shared" si="13"/>
        <v>True</v>
      </c>
      <c r="AQ10" s="515"/>
    </row>
    <row r="11">
      <c r="A11" s="16" t="s">
        <v>1484</v>
      </c>
      <c r="B11" s="17">
        <v>42510.0</v>
      </c>
      <c r="C11" s="418">
        <v>42491.0</v>
      </c>
      <c r="D11" s="4" t="s">
        <v>1485</v>
      </c>
      <c r="E11" s="3" t="s">
        <v>95</v>
      </c>
      <c r="F11" s="3" t="s">
        <v>53</v>
      </c>
      <c r="G11" s="26"/>
      <c r="H11" s="25"/>
      <c r="I11" s="3" t="s">
        <v>1486</v>
      </c>
      <c r="J11" s="19" t="s">
        <v>132</v>
      </c>
      <c r="K11" s="3" t="s">
        <v>5799</v>
      </c>
      <c r="L11" s="3" t="s">
        <v>1476</v>
      </c>
      <c r="M11" s="3" t="s">
        <v>1470</v>
      </c>
      <c r="N11" s="3" t="s">
        <v>5605</v>
      </c>
      <c r="O11" s="74"/>
      <c r="P11" s="21"/>
      <c r="Q11" s="21"/>
      <c r="R11" s="3" t="s">
        <v>5606</v>
      </c>
      <c r="S11" s="7" t="s">
        <v>1488</v>
      </c>
      <c r="T11" s="7" t="s">
        <v>1489</v>
      </c>
      <c r="U11" s="5" t="s">
        <v>163</v>
      </c>
      <c r="V11" s="5" t="s">
        <v>111</v>
      </c>
      <c r="W11" s="5" t="str">
        <f t="shared" si="1"/>
        <v>religious leaders
letters/statements</v>
      </c>
      <c r="X11" s="5" t="s">
        <v>163</v>
      </c>
      <c r="Y11" s="5" t="s">
        <v>92</v>
      </c>
      <c r="Z11" s="5" t="str">
        <f t="shared" si="2"/>
        <v>religious leaders
gathering/protest/vigil/demonstration</v>
      </c>
      <c r="AA11" s="12"/>
      <c r="AB11" s="12"/>
      <c r="AC11" s="5" t="str">
        <f t="shared" si="3"/>
        <v>
</v>
      </c>
      <c r="AD11" s="12"/>
      <c r="AE11" s="12"/>
      <c r="AF11" s="12" t="str">
        <f t="shared" si="4"/>
        <v>
</v>
      </c>
      <c r="AG11" s="12">
        <v>2.0</v>
      </c>
      <c r="AH11" s="12" t="str">
        <f t="shared" si="5"/>
        <v>Other</v>
      </c>
      <c r="AI11" s="22" t="str">
        <f t="shared" si="6"/>
        <v>letters/statements, gathering/protest/vigil/demonstration</v>
      </c>
      <c r="AJ11" s="515" t="str">
        <f t="shared" si="7"/>
        <v>religious leaders, religious leaders</v>
      </c>
      <c r="AK11" s="1" t="str">
        <f t="shared" si="8"/>
        <v/>
      </c>
      <c r="AL11" s="1" t="str">
        <f t="shared" si="9"/>
        <v>True</v>
      </c>
      <c r="AM11" s="1" t="str">
        <f t="shared" si="10"/>
        <v>False</v>
      </c>
      <c r="AN11" s="515" t="str">
        <f t="shared" si="11"/>
        <v>True</v>
      </c>
      <c r="AO11" s="515" t="str">
        <f t="shared" si="12"/>
        <v>False</v>
      </c>
      <c r="AP11" s="515" t="str">
        <f t="shared" si="13"/>
        <v>True</v>
      </c>
      <c r="AQ11" s="515"/>
    </row>
    <row r="12">
      <c r="A12" s="16" t="s">
        <v>322</v>
      </c>
      <c r="B12" s="17">
        <v>42647.0</v>
      </c>
      <c r="C12" s="422">
        <v>42644.0</v>
      </c>
      <c r="D12" s="4" t="s">
        <v>323</v>
      </c>
      <c r="E12" s="3" t="s">
        <v>324</v>
      </c>
      <c r="F12" s="3" t="s">
        <v>191</v>
      </c>
      <c r="G12" s="6" t="s">
        <v>55</v>
      </c>
      <c r="H12" s="25"/>
      <c r="I12" s="21"/>
      <c r="J12" s="19" t="s">
        <v>58</v>
      </c>
      <c r="K12" s="3" t="s">
        <v>325</v>
      </c>
      <c r="L12" s="3" t="s">
        <v>265</v>
      </c>
      <c r="M12" s="3" t="s">
        <v>194</v>
      </c>
      <c r="N12" s="3" t="s">
        <v>5625</v>
      </c>
      <c r="O12" s="74"/>
      <c r="P12" s="21"/>
      <c r="Q12" s="21"/>
      <c r="R12" s="21"/>
      <c r="S12" s="7" t="s">
        <v>327</v>
      </c>
      <c r="T12" s="25"/>
      <c r="U12" s="5" t="s">
        <v>68</v>
      </c>
      <c r="V12" s="5" t="s">
        <v>111</v>
      </c>
      <c r="W12" s="5" t="str">
        <f t="shared" si="1"/>
        <v>community members
letters/statements</v>
      </c>
      <c r="X12" s="5" t="s">
        <v>179</v>
      </c>
      <c r="Y12" s="5" t="s">
        <v>111</v>
      </c>
      <c r="Z12" s="5" t="str">
        <f t="shared" si="2"/>
        <v>school administration
letters/statements</v>
      </c>
      <c r="AA12" s="5" t="s">
        <v>163</v>
      </c>
      <c r="AB12" s="5" t="s">
        <v>226</v>
      </c>
      <c r="AC12" s="5" t="str">
        <f t="shared" si="3"/>
        <v>religious leaders
victim support</v>
      </c>
      <c r="AD12" s="12"/>
      <c r="AE12" s="12"/>
      <c r="AF12" s="12" t="str">
        <f t="shared" si="4"/>
        <v>
</v>
      </c>
      <c r="AG12" s="12">
        <v>3.0</v>
      </c>
      <c r="AH12" s="12" t="str">
        <f t="shared" si="5"/>
        <v>Graffiti</v>
      </c>
      <c r="AI12" s="22" t="str">
        <f t="shared" si="6"/>
        <v>letters/statements, letters/statements, victim support</v>
      </c>
      <c r="AJ12" s="515" t="str">
        <f t="shared" si="7"/>
        <v>community members, school administration, religious leaders</v>
      </c>
      <c r="AK12" s="1" t="str">
        <f t="shared" si="8"/>
        <v/>
      </c>
      <c r="AL12" s="1" t="str">
        <f t="shared" si="9"/>
        <v>True</v>
      </c>
      <c r="AM12" s="1" t="str">
        <f t="shared" si="10"/>
        <v>False</v>
      </c>
      <c r="AN12" s="515" t="str">
        <f t="shared" si="11"/>
        <v>False</v>
      </c>
      <c r="AO12" s="515" t="str">
        <f t="shared" si="12"/>
        <v>True</v>
      </c>
      <c r="AP12" s="515" t="str">
        <f t="shared" si="13"/>
        <v>True</v>
      </c>
      <c r="AQ12" s="515"/>
    </row>
    <row r="13">
      <c r="A13" s="16" t="s">
        <v>345</v>
      </c>
      <c r="B13" s="17">
        <v>42683.0</v>
      </c>
      <c r="C13" s="422">
        <v>42675.0</v>
      </c>
      <c r="D13" s="4" t="s">
        <v>346</v>
      </c>
      <c r="E13" s="3" t="s">
        <v>347</v>
      </c>
      <c r="F13" s="3" t="s">
        <v>53</v>
      </c>
      <c r="G13" s="6" t="s">
        <v>348</v>
      </c>
      <c r="H13" s="25"/>
      <c r="I13" s="21"/>
      <c r="J13" s="19" t="s">
        <v>58</v>
      </c>
      <c r="K13" s="3" t="s">
        <v>5603</v>
      </c>
      <c r="L13" s="3" t="s">
        <v>265</v>
      </c>
      <c r="M13" s="3" t="s">
        <v>194</v>
      </c>
      <c r="N13" s="3" t="s">
        <v>350</v>
      </c>
      <c r="O13" s="20" t="s">
        <v>351</v>
      </c>
      <c r="P13" s="21"/>
      <c r="Q13" s="21"/>
      <c r="R13" s="21"/>
      <c r="S13" s="7" t="s">
        <v>352</v>
      </c>
      <c r="T13" s="7" t="s">
        <v>353</v>
      </c>
      <c r="U13" s="5" t="s">
        <v>70</v>
      </c>
      <c r="V13" s="5" t="s">
        <v>71</v>
      </c>
      <c r="W13" s="5" t="str">
        <f t="shared" si="1"/>
        <v>police/sheriff
other</v>
      </c>
      <c r="X13" s="5" t="s">
        <v>70</v>
      </c>
      <c r="Y13" s="5" t="s">
        <v>111</v>
      </c>
      <c r="Z13" s="5" t="str">
        <f t="shared" si="2"/>
        <v>police/sheriff
letters/statements</v>
      </c>
      <c r="AA13" s="5" t="s">
        <v>179</v>
      </c>
      <c r="AB13" s="5" t="s">
        <v>226</v>
      </c>
      <c r="AC13" s="5" t="str">
        <f t="shared" si="3"/>
        <v>school administration
victim support</v>
      </c>
      <c r="AD13" s="12"/>
      <c r="AE13" s="12"/>
      <c r="AF13" s="12" t="str">
        <f t="shared" si="4"/>
        <v>
</v>
      </c>
      <c r="AG13" s="12">
        <v>3.0</v>
      </c>
      <c r="AH13" s="12" t="str">
        <f t="shared" si="5"/>
        <v>Incident</v>
      </c>
      <c r="AI13" s="22" t="str">
        <f t="shared" si="6"/>
        <v>other, letters/statements, victim support</v>
      </c>
      <c r="AJ13" s="515" t="str">
        <f t="shared" si="7"/>
        <v>police/sheriff, police/sheriff, school administration</v>
      </c>
      <c r="AK13" s="1" t="str">
        <f t="shared" si="8"/>
        <v/>
      </c>
      <c r="AL13" s="1" t="str">
        <f t="shared" si="9"/>
        <v>True</v>
      </c>
      <c r="AM13" s="1" t="str">
        <f t="shared" si="10"/>
        <v>False</v>
      </c>
      <c r="AN13" s="515" t="str">
        <f t="shared" si="11"/>
        <v>False</v>
      </c>
      <c r="AO13" s="515" t="str">
        <f t="shared" si="12"/>
        <v>True</v>
      </c>
      <c r="AP13" s="515" t="str">
        <f t="shared" si="13"/>
        <v>True</v>
      </c>
      <c r="AQ13" s="515"/>
    </row>
    <row r="14">
      <c r="A14" s="16" t="s">
        <v>1541</v>
      </c>
      <c r="B14" s="17">
        <v>42683.0</v>
      </c>
      <c r="C14" s="422">
        <v>42675.0</v>
      </c>
      <c r="D14" s="4" t="s">
        <v>1542</v>
      </c>
      <c r="E14" s="3" t="s">
        <v>324</v>
      </c>
      <c r="F14" s="3" t="s">
        <v>53</v>
      </c>
      <c r="G14" s="18"/>
      <c r="H14" s="7" t="s">
        <v>1543</v>
      </c>
      <c r="I14" s="3" t="s">
        <v>5800</v>
      </c>
      <c r="J14" s="19" t="s">
        <v>58</v>
      </c>
      <c r="K14" s="3" t="s">
        <v>5603</v>
      </c>
      <c r="L14" s="3" t="s">
        <v>1476</v>
      </c>
      <c r="M14" s="3" t="s">
        <v>1470</v>
      </c>
      <c r="N14" s="3" t="s">
        <v>297</v>
      </c>
      <c r="O14" s="20" t="s">
        <v>1544</v>
      </c>
      <c r="P14" s="3" t="s">
        <v>64</v>
      </c>
      <c r="Q14" s="3" t="s">
        <v>359</v>
      </c>
      <c r="R14" s="21"/>
      <c r="S14" s="7" t="s">
        <v>1545</v>
      </c>
      <c r="T14" s="25"/>
      <c r="U14" s="5" t="s">
        <v>179</v>
      </c>
      <c r="V14" s="5" t="s">
        <v>111</v>
      </c>
      <c r="W14" s="5" t="str">
        <f t="shared" si="1"/>
        <v>school administration
letters/statements</v>
      </c>
      <c r="X14" s="5" t="s">
        <v>179</v>
      </c>
      <c r="Y14" s="5" t="s">
        <v>226</v>
      </c>
      <c r="Z14" s="5" t="str">
        <f t="shared" si="2"/>
        <v>school administration
victim support</v>
      </c>
      <c r="AA14" s="12"/>
      <c r="AB14" s="12"/>
      <c r="AC14" s="5" t="str">
        <f t="shared" si="3"/>
        <v>
</v>
      </c>
      <c r="AD14" s="12"/>
      <c r="AE14" s="12"/>
      <c r="AF14" s="12" t="str">
        <f t="shared" si="4"/>
        <v>
</v>
      </c>
      <c r="AG14" s="12">
        <v>2.0</v>
      </c>
      <c r="AH14" s="12" t="str">
        <f t="shared" si="5"/>
        <v>Other</v>
      </c>
      <c r="AI14" s="22" t="str">
        <f t="shared" si="6"/>
        <v>letters/statements, victim support</v>
      </c>
      <c r="AJ14" s="515" t="str">
        <f t="shared" si="7"/>
        <v>school administration, school administration</v>
      </c>
      <c r="AK14" s="1" t="str">
        <f t="shared" si="8"/>
        <v>Black American Community, Trump Supporter</v>
      </c>
      <c r="AL14" s="1" t="str">
        <f t="shared" si="9"/>
        <v>True</v>
      </c>
      <c r="AM14" s="1" t="str">
        <f t="shared" si="10"/>
        <v>False</v>
      </c>
      <c r="AN14" s="515" t="str">
        <f t="shared" si="11"/>
        <v>False</v>
      </c>
      <c r="AO14" s="515" t="str">
        <f t="shared" si="12"/>
        <v>True</v>
      </c>
      <c r="AP14" s="515" t="str">
        <f t="shared" si="13"/>
        <v>True</v>
      </c>
      <c r="AQ14" s="515"/>
    </row>
    <row r="15">
      <c r="A15" s="412" t="s">
        <v>4494</v>
      </c>
      <c r="B15" s="419">
        <v>42684.0</v>
      </c>
      <c r="C15" s="414">
        <v>42675.0</v>
      </c>
      <c r="D15" s="519" t="s">
        <v>285</v>
      </c>
      <c r="E15" s="82" t="s">
        <v>138</v>
      </c>
      <c r="F15" s="82" t="s">
        <v>53</v>
      </c>
      <c r="G15" s="520" t="s">
        <v>455</v>
      </c>
      <c r="H15" s="120" t="s">
        <v>311</v>
      </c>
      <c r="I15" s="416"/>
      <c r="J15" s="521" t="s">
        <v>58</v>
      </c>
      <c r="K15" s="82" t="s">
        <v>5603</v>
      </c>
      <c r="L15" s="82" t="s">
        <v>3075</v>
      </c>
      <c r="M15" s="82" t="s">
        <v>1381</v>
      </c>
      <c r="N15" s="3" t="s">
        <v>187</v>
      </c>
      <c r="O15" s="420" t="s">
        <v>4495</v>
      </c>
      <c r="P15" s="21"/>
      <c r="Q15" s="21"/>
      <c r="R15" s="82" t="s">
        <v>5608</v>
      </c>
      <c r="S15" s="120" t="s">
        <v>4496</v>
      </c>
      <c r="T15" s="120" t="s">
        <v>4497</v>
      </c>
      <c r="U15" s="5" t="s">
        <v>68</v>
      </c>
      <c r="V15" s="5" t="s">
        <v>69</v>
      </c>
      <c r="W15" s="5" t="str">
        <f t="shared" si="1"/>
        <v>community members
clean up/cover up</v>
      </c>
      <c r="X15" s="5" t="s">
        <v>164</v>
      </c>
      <c r="Y15" s="5" t="s">
        <v>92</v>
      </c>
      <c r="Z15" s="5" t="str">
        <f t="shared" si="2"/>
        <v>business owner
gathering/protest/vigil/demonstration</v>
      </c>
      <c r="AA15" s="5" t="s">
        <v>70</v>
      </c>
      <c r="AB15" s="5" t="s">
        <v>71</v>
      </c>
      <c r="AC15" s="5" t="str">
        <f t="shared" si="3"/>
        <v>police/sheriff
other</v>
      </c>
      <c r="AD15" s="12"/>
      <c r="AE15" s="12"/>
      <c r="AF15" s="12" t="str">
        <f t="shared" si="4"/>
        <v>
</v>
      </c>
      <c r="AG15" s="12">
        <v>3.0</v>
      </c>
      <c r="AH15" s="12" t="str">
        <f t="shared" si="5"/>
        <v>Graffiti</v>
      </c>
      <c r="AI15" s="22" t="str">
        <f t="shared" si="6"/>
        <v>clean up/cover up, gathering/protest/vigil/demonstration, other</v>
      </c>
      <c r="AJ15" s="515" t="str">
        <f t="shared" si="7"/>
        <v>community members, business owner, police/sheriff</v>
      </c>
      <c r="AK15" s="1" t="str">
        <f t="shared" si="8"/>
        <v/>
      </c>
      <c r="AL15" s="1" t="str">
        <f t="shared" si="9"/>
        <v>False</v>
      </c>
      <c r="AM15" s="1" t="str">
        <f t="shared" si="10"/>
        <v>False</v>
      </c>
      <c r="AN15" s="515" t="str">
        <f t="shared" si="11"/>
        <v>True</v>
      </c>
      <c r="AO15" s="515" t="str">
        <f t="shared" si="12"/>
        <v>False</v>
      </c>
      <c r="AP15" s="515" t="str">
        <f t="shared" si="13"/>
        <v>True</v>
      </c>
      <c r="AQ15" s="515"/>
    </row>
    <row r="16">
      <c r="A16" s="412" t="s">
        <v>2558</v>
      </c>
      <c r="B16" s="419">
        <v>42689.0</v>
      </c>
      <c r="C16" s="414">
        <v>42675.0</v>
      </c>
      <c r="D16" s="519" t="s">
        <v>2559</v>
      </c>
      <c r="E16" s="82" t="s">
        <v>150</v>
      </c>
      <c r="F16" s="82" t="s">
        <v>53</v>
      </c>
      <c r="G16" s="520" t="s">
        <v>54</v>
      </c>
      <c r="H16" s="415"/>
      <c r="I16" s="416"/>
      <c r="J16" s="521" t="s">
        <v>58</v>
      </c>
      <c r="K16" s="82" t="s">
        <v>5603</v>
      </c>
      <c r="L16" s="82" t="s">
        <v>2532</v>
      </c>
      <c r="M16" s="82" t="s">
        <v>2520</v>
      </c>
      <c r="N16" s="85" t="s">
        <v>62</v>
      </c>
      <c r="O16" s="467"/>
      <c r="P16" s="21"/>
      <c r="Q16" s="21"/>
      <c r="R16" s="82" t="s">
        <v>5731</v>
      </c>
      <c r="S16" s="120" t="s">
        <v>2560</v>
      </c>
      <c r="T16" s="83" t="s">
        <v>2561</v>
      </c>
      <c r="U16" s="5" t="s">
        <v>70</v>
      </c>
      <c r="V16" s="5" t="s">
        <v>71</v>
      </c>
      <c r="W16" s="5" t="str">
        <f t="shared" si="1"/>
        <v>police/sheriff
other</v>
      </c>
      <c r="X16" s="5" t="s">
        <v>179</v>
      </c>
      <c r="Y16" s="5" t="s">
        <v>111</v>
      </c>
      <c r="Z16" s="5" t="str">
        <f t="shared" si="2"/>
        <v>school administration
letters/statements</v>
      </c>
      <c r="AA16" s="5" t="s">
        <v>163</v>
      </c>
      <c r="AB16" s="5" t="s">
        <v>92</v>
      </c>
      <c r="AC16" s="5" t="str">
        <f t="shared" si="3"/>
        <v>religious leaders
gathering/protest/vigil/demonstration</v>
      </c>
      <c r="AD16" s="12"/>
      <c r="AE16" s="12"/>
      <c r="AF16" s="12" t="str">
        <f t="shared" si="4"/>
        <v>
</v>
      </c>
      <c r="AG16" s="12">
        <v>3.0</v>
      </c>
      <c r="AH16" s="12" t="str">
        <f t="shared" si="5"/>
        <v>Vandalism</v>
      </c>
      <c r="AI16" s="22" t="str">
        <f t="shared" si="6"/>
        <v>other, letters/statements, gathering/protest/vigil/demonstration</v>
      </c>
      <c r="AJ16" s="515" t="str">
        <f t="shared" si="7"/>
        <v>police/sheriff, school administration, religious leaders</v>
      </c>
      <c r="AK16" s="1" t="str">
        <f t="shared" si="8"/>
        <v/>
      </c>
      <c r="AL16" s="1" t="str">
        <f t="shared" si="9"/>
        <v>True</v>
      </c>
      <c r="AM16" s="1" t="str">
        <f t="shared" si="10"/>
        <v>False</v>
      </c>
      <c r="AN16" s="515" t="str">
        <f t="shared" si="11"/>
        <v>True</v>
      </c>
      <c r="AO16" s="515" t="str">
        <f t="shared" si="12"/>
        <v>False</v>
      </c>
      <c r="AP16" s="515" t="str">
        <f t="shared" si="13"/>
        <v>True</v>
      </c>
      <c r="AQ16" s="515"/>
    </row>
    <row r="17">
      <c r="A17" s="16" t="s">
        <v>399</v>
      </c>
      <c r="B17" s="24">
        <v>42689.0</v>
      </c>
      <c r="C17" s="422">
        <v>42675.0</v>
      </c>
      <c r="D17" s="4" t="s">
        <v>400</v>
      </c>
      <c r="E17" s="3" t="s">
        <v>52</v>
      </c>
      <c r="F17" s="3" t="s">
        <v>53</v>
      </c>
      <c r="G17" s="6" t="s">
        <v>55</v>
      </c>
      <c r="H17" s="7" t="s">
        <v>382</v>
      </c>
      <c r="I17" s="21"/>
      <c r="J17" s="19" t="s">
        <v>58</v>
      </c>
      <c r="K17" s="3" t="s">
        <v>5610</v>
      </c>
      <c r="L17" s="3" t="s">
        <v>265</v>
      </c>
      <c r="M17" s="3" t="s">
        <v>194</v>
      </c>
      <c r="N17" s="3" t="s">
        <v>297</v>
      </c>
      <c r="O17" s="16" t="s">
        <v>402</v>
      </c>
      <c r="P17" s="21"/>
      <c r="Q17" s="21"/>
      <c r="R17" s="21"/>
      <c r="S17" s="46" t="s">
        <v>5801</v>
      </c>
      <c r="T17" s="25"/>
      <c r="U17" s="5" t="s">
        <v>179</v>
      </c>
      <c r="V17" s="5" t="s">
        <v>111</v>
      </c>
      <c r="W17" s="5" t="str">
        <f t="shared" si="1"/>
        <v>school administration
letters/statements</v>
      </c>
      <c r="X17" s="5" t="s">
        <v>179</v>
      </c>
      <c r="Y17" s="5" t="s">
        <v>92</v>
      </c>
      <c r="Z17" s="5" t="str">
        <f t="shared" si="2"/>
        <v>school administration
gathering/protest/vigil/demonstration</v>
      </c>
      <c r="AA17" s="5" t="s">
        <v>179</v>
      </c>
      <c r="AB17" s="5" t="s">
        <v>226</v>
      </c>
      <c r="AC17" s="5" t="str">
        <f t="shared" si="3"/>
        <v>school administration
victim support</v>
      </c>
      <c r="AD17" s="5" t="s">
        <v>70</v>
      </c>
      <c r="AE17" s="5" t="s">
        <v>71</v>
      </c>
      <c r="AF17" s="12" t="str">
        <f t="shared" si="4"/>
        <v>police/sheriff
other</v>
      </c>
      <c r="AG17" s="12">
        <v>4.0</v>
      </c>
      <c r="AH17" s="12" t="str">
        <f t="shared" si="5"/>
        <v>Graffiti</v>
      </c>
      <c r="AI17" s="22" t="str">
        <f t="shared" si="6"/>
        <v>letters/statements, gathering/protest/vigil/demonstration, victim support, other</v>
      </c>
      <c r="AJ17" s="515" t="str">
        <f t="shared" si="7"/>
        <v>school administration, school administration, school administration, police/sheriff</v>
      </c>
      <c r="AK17" s="1" t="str">
        <f t="shared" si="8"/>
        <v/>
      </c>
      <c r="AL17" s="1" t="str">
        <f t="shared" si="9"/>
        <v>True</v>
      </c>
      <c r="AM17" s="1" t="str">
        <f t="shared" si="10"/>
        <v>False</v>
      </c>
      <c r="AN17" s="515" t="str">
        <f t="shared" si="11"/>
        <v>True</v>
      </c>
      <c r="AO17" s="515" t="str">
        <f t="shared" si="12"/>
        <v>True</v>
      </c>
      <c r="AP17" s="515" t="str">
        <f t="shared" si="13"/>
        <v>True</v>
      </c>
      <c r="AQ17" s="515"/>
    </row>
    <row r="18">
      <c r="A18" s="16" t="s">
        <v>3400</v>
      </c>
      <c r="B18" s="24">
        <v>42690.0</v>
      </c>
      <c r="C18" s="422">
        <v>42675.0</v>
      </c>
      <c r="D18" s="4" t="s">
        <v>1035</v>
      </c>
      <c r="E18" s="3" t="s">
        <v>1036</v>
      </c>
      <c r="F18" s="3" t="s">
        <v>53</v>
      </c>
      <c r="G18" s="6" t="s">
        <v>54</v>
      </c>
      <c r="H18" s="7" t="s">
        <v>3401</v>
      </c>
      <c r="I18" s="21"/>
      <c r="J18" s="19" t="s">
        <v>58</v>
      </c>
      <c r="K18" s="3" t="s">
        <v>5603</v>
      </c>
      <c r="L18" s="3" t="s">
        <v>3324</v>
      </c>
      <c r="M18" s="3" t="s">
        <v>3324</v>
      </c>
      <c r="N18" s="3" t="s">
        <v>214</v>
      </c>
      <c r="O18" s="20" t="s">
        <v>3402</v>
      </c>
      <c r="P18" s="3" t="s">
        <v>65</v>
      </c>
      <c r="Q18" s="82"/>
      <c r="R18" s="21"/>
      <c r="S18" s="7" t="s">
        <v>3403</v>
      </c>
      <c r="T18" s="83" t="s">
        <v>427</v>
      </c>
      <c r="U18" s="5" t="s">
        <v>91</v>
      </c>
      <c r="V18" s="5" t="s">
        <v>69</v>
      </c>
      <c r="W18" s="5" t="str">
        <f t="shared" si="1"/>
        <v>neighbors
clean up/cover up</v>
      </c>
      <c r="X18" s="5" t="s">
        <v>68</v>
      </c>
      <c r="Y18" s="5" t="s">
        <v>69</v>
      </c>
      <c r="Z18" s="5" t="str">
        <f t="shared" si="2"/>
        <v>community members
clean up/cover up</v>
      </c>
      <c r="AA18" s="5" t="s">
        <v>91</v>
      </c>
      <c r="AB18" s="5" t="s">
        <v>226</v>
      </c>
      <c r="AC18" s="5" t="str">
        <f t="shared" si="3"/>
        <v>neighbors
victim support</v>
      </c>
      <c r="AD18" s="5" t="s">
        <v>70</v>
      </c>
      <c r="AE18" s="5" t="s">
        <v>71</v>
      </c>
      <c r="AF18" s="12" t="str">
        <f t="shared" si="4"/>
        <v>police/sheriff
other</v>
      </c>
      <c r="AG18" s="12">
        <v>4.0</v>
      </c>
      <c r="AH18" s="12" t="str">
        <f t="shared" si="5"/>
        <v>Vandalism</v>
      </c>
      <c r="AI18" s="22" t="str">
        <f t="shared" si="6"/>
        <v>clean up/cover up, clean up/cover up, victim support, other</v>
      </c>
      <c r="AJ18" s="515" t="str">
        <f t="shared" si="7"/>
        <v>neighbors, community members, neighbors, police/sheriff</v>
      </c>
      <c r="AK18" s="1" t="str">
        <f t="shared" si="8"/>
        <v>LGBTQ</v>
      </c>
      <c r="AL18" s="1" t="str">
        <f t="shared" si="9"/>
        <v>False</v>
      </c>
      <c r="AM18" s="1" t="str">
        <f t="shared" si="10"/>
        <v>False</v>
      </c>
      <c r="AN18" s="515" t="str">
        <f t="shared" si="11"/>
        <v>False</v>
      </c>
      <c r="AO18" s="515" t="str">
        <f t="shared" si="12"/>
        <v>True</v>
      </c>
      <c r="AP18" s="515" t="str">
        <f t="shared" si="13"/>
        <v>True</v>
      </c>
      <c r="AQ18" s="515"/>
    </row>
    <row r="19">
      <c r="A19" s="16" t="s">
        <v>5286</v>
      </c>
      <c r="B19" s="24">
        <v>42691.0</v>
      </c>
      <c r="C19" s="422">
        <v>42675.0</v>
      </c>
      <c r="D19" s="4" t="s">
        <v>5287</v>
      </c>
      <c r="E19" s="3" t="s">
        <v>347</v>
      </c>
      <c r="F19" s="3" t="s">
        <v>53</v>
      </c>
      <c r="G19" s="6" t="s">
        <v>672</v>
      </c>
      <c r="H19" s="25"/>
      <c r="I19" s="21"/>
      <c r="J19" s="19" t="s">
        <v>58</v>
      </c>
      <c r="K19" s="3" t="s">
        <v>5610</v>
      </c>
      <c r="L19" s="3" t="s">
        <v>5288</v>
      </c>
      <c r="M19" s="3" t="s">
        <v>5237</v>
      </c>
      <c r="N19" s="3" t="s">
        <v>820</v>
      </c>
      <c r="O19" s="20" t="s">
        <v>5289</v>
      </c>
      <c r="P19" s="3" t="s">
        <v>134</v>
      </c>
      <c r="Q19" s="21"/>
      <c r="R19" s="21"/>
      <c r="S19" s="7" t="s">
        <v>5290</v>
      </c>
      <c r="T19" s="7" t="s">
        <v>5291</v>
      </c>
      <c r="U19" s="5" t="s">
        <v>68</v>
      </c>
      <c r="V19" s="5" t="s">
        <v>92</v>
      </c>
      <c r="W19" s="5" t="str">
        <f t="shared" si="1"/>
        <v>community members
gathering/protest/vigil/demonstration</v>
      </c>
      <c r="X19" s="5" t="s">
        <v>70</v>
      </c>
      <c r="Y19" s="5" t="s">
        <v>71</v>
      </c>
      <c r="Z19" s="5" t="str">
        <f t="shared" si="2"/>
        <v>police/sheriff
other</v>
      </c>
      <c r="AA19" s="12"/>
      <c r="AB19" s="12"/>
      <c r="AC19" s="5" t="str">
        <f t="shared" si="3"/>
        <v>
</v>
      </c>
      <c r="AD19" s="12"/>
      <c r="AE19" s="12"/>
      <c r="AF19" s="12" t="str">
        <f t="shared" si="4"/>
        <v>
</v>
      </c>
      <c r="AG19" s="12">
        <v>2.0</v>
      </c>
      <c r="AH19" s="12" t="str">
        <f t="shared" si="5"/>
        <v>Graffiti</v>
      </c>
      <c r="AI19" s="22" t="str">
        <f t="shared" si="6"/>
        <v>gathering/protest/vigil/demonstration, other</v>
      </c>
      <c r="AJ19" s="515" t="str">
        <f t="shared" si="7"/>
        <v>community members, police/sheriff</v>
      </c>
      <c r="AK19" s="1" t="str">
        <f t="shared" si="8"/>
        <v>Jewish Community</v>
      </c>
      <c r="AL19" s="1" t="str">
        <f t="shared" si="9"/>
        <v>False</v>
      </c>
      <c r="AM19" s="1" t="str">
        <f t="shared" si="10"/>
        <v>False</v>
      </c>
      <c r="AN19" s="515" t="str">
        <f t="shared" si="11"/>
        <v>True</v>
      </c>
      <c r="AO19" s="515" t="str">
        <f t="shared" si="12"/>
        <v>False</v>
      </c>
      <c r="AP19" s="515" t="str">
        <f t="shared" si="13"/>
        <v>True</v>
      </c>
      <c r="AQ19" s="515"/>
    </row>
    <row r="20">
      <c r="A20" s="16" t="s">
        <v>407</v>
      </c>
      <c r="B20" s="24">
        <v>42691.0</v>
      </c>
      <c r="C20" s="422">
        <v>42675.0</v>
      </c>
      <c r="D20" s="4" t="s">
        <v>395</v>
      </c>
      <c r="E20" s="3" t="s">
        <v>333</v>
      </c>
      <c r="F20" s="3" t="s">
        <v>191</v>
      </c>
      <c r="G20" s="26"/>
      <c r="H20" s="7" t="s">
        <v>408</v>
      </c>
      <c r="I20" s="21"/>
      <c r="J20" s="19" t="s">
        <v>58</v>
      </c>
      <c r="K20" s="3" t="s">
        <v>5665</v>
      </c>
      <c r="L20" s="3" t="s">
        <v>265</v>
      </c>
      <c r="M20" s="3" t="s">
        <v>194</v>
      </c>
      <c r="N20" s="3" t="s">
        <v>5705</v>
      </c>
      <c r="O20" s="20" t="s">
        <v>409</v>
      </c>
      <c r="P20" s="3" t="s">
        <v>134</v>
      </c>
      <c r="Q20" s="21"/>
      <c r="R20" s="21"/>
      <c r="S20" s="7" t="s">
        <v>410</v>
      </c>
      <c r="T20" s="7" t="s">
        <v>411</v>
      </c>
      <c r="U20" s="5" t="s">
        <v>179</v>
      </c>
      <c r="V20" s="5" t="s">
        <v>111</v>
      </c>
      <c r="W20" s="5" t="str">
        <f t="shared" si="1"/>
        <v>school administration
letters/statements</v>
      </c>
      <c r="X20" s="5" t="s">
        <v>70</v>
      </c>
      <c r="Y20" s="5" t="s">
        <v>71</v>
      </c>
      <c r="Z20" s="5" t="str">
        <f t="shared" si="2"/>
        <v>police/sheriff
other</v>
      </c>
      <c r="AA20" s="5" t="s">
        <v>179</v>
      </c>
      <c r="AB20" s="5" t="s">
        <v>226</v>
      </c>
      <c r="AC20" s="5" t="str">
        <f t="shared" si="3"/>
        <v>school administration
victim support</v>
      </c>
      <c r="AD20" s="12"/>
      <c r="AE20" s="12"/>
      <c r="AF20" s="12" t="str">
        <f t="shared" si="4"/>
        <v>
</v>
      </c>
      <c r="AG20" s="12">
        <v>3.0</v>
      </c>
      <c r="AH20" s="12" t="str">
        <f t="shared" si="5"/>
        <v>Other</v>
      </c>
      <c r="AI20" s="22" t="str">
        <f t="shared" si="6"/>
        <v>letters/statements, other, victim support</v>
      </c>
      <c r="AJ20" s="515" t="str">
        <f t="shared" si="7"/>
        <v>school administration, police/sheriff, school administration</v>
      </c>
      <c r="AK20" s="1" t="str">
        <f t="shared" si="8"/>
        <v>Jewish Community</v>
      </c>
      <c r="AL20" s="1" t="str">
        <f t="shared" si="9"/>
        <v>True</v>
      </c>
      <c r="AM20" s="1" t="str">
        <f t="shared" si="10"/>
        <v>False</v>
      </c>
      <c r="AN20" s="515" t="str">
        <f t="shared" si="11"/>
        <v>False</v>
      </c>
      <c r="AO20" s="515" t="str">
        <f t="shared" si="12"/>
        <v>True</v>
      </c>
      <c r="AP20" s="515" t="str">
        <f t="shared" si="13"/>
        <v>True</v>
      </c>
      <c r="AQ20" s="515"/>
    </row>
    <row r="21">
      <c r="A21" s="16" t="s">
        <v>2997</v>
      </c>
      <c r="B21" s="24">
        <v>42692.0</v>
      </c>
      <c r="C21" s="422">
        <v>42675.0</v>
      </c>
      <c r="D21" s="4" t="s">
        <v>340</v>
      </c>
      <c r="E21" s="3" t="s">
        <v>333</v>
      </c>
      <c r="F21" s="3" t="s">
        <v>96</v>
      </c>
      <c r="G21" s="6" t="s">
        <v>55</v>
      </c>
      <c r="H21" s="7" t="s">
        <v>382</v>
      </c>
      <c r="I21" s="21"/>
      <c r="J21" s="19" t="s">
        <v>58</v>
      </c>
      <c r="K21" s="3" t="s">
        <v>5603</v>
      </c>
      <c r="L21" s="3" t="s">
        <v>2972</v>
      </c>
      <c r="M21" s="3" t="s">
        <v>2965</v>
      </c>
      <c r="N21" s="3" t="s">
        <v>1359</v>
      </c>
      <c r="O21" s="20" t="s">
        <v>2998</v>
      </c>
      <c r="P21" s="21"/>
      <c r="Q21" s="21"/>
      <c r="R21" s="21"/>
      <c r="S21" s="7" t="s">
        <v>2999</v>
      </c>
      <c r="T21" s="25"/>
      <c r="U21" s="5" t="s">
        <v>283</v>
      </c>
      <c r="V21" s="5" t="s">
        <v>69</v>
      </c>
      <c r="W21" s="5" t="str">
        <f t="shared" si="1"/>
        <v>student group
clean up/cover up</v>
      </c>
      <c r="X21" s="5" t="s">
        <v>68</v>
      </c>
      <c r="Y21" s="5" t="s">
        <v>92</v>
      </c>
      <c r="Z21" s="5" t="str">
        <f t="shared" si="2"/>
        <v>community members
gathering/protest/vigil/demonstration</v>
      </c>
      <c r="AA21" s="5" t="s">
        <v>78</v>
      </c>
      <c r="AB21" s="5" t="s">
        <v>69</v>
      </c>
      <c r="AC21" s="5" t="str">
        <f t="shared" si="3"/>
        <v>parks department
clean up/cover up</v>
      </c>
      <c r="AD21" s="5" t="s">
        <v>70</v>
      </c>
      <c r="AE21" s="5" t="s">
        <v>71</v>
      </c>
      <c r="AF21" s="12" t="str">
        <f t="shared" si="4"/>
        <v>police/sheriff
other</v>
      </c>
      <c r="AG21" s="12">
        <v>4.0</v>
      </c>
      <c r="AH21" s="12" t="str">
        <f t="shared" si="5"/>
        <v>Graffiti</v>
      </c>
      <c r="AI21" s="22" t="str">
        <f t="shared" si="6"/>
        <v>clean up/cover up, gathering/protest/vigil/demonstration, clean up/cover up, other</v>
      </c>
      <c r="AJ21" s="515" t="str">
        <f t="shared" si="7"/>
        <v>student group, community members, parks department, police/sheriff</v>
      </c>
      <c r="AK21" s="1" t="str">
        <f t="shared" si="8"/>
        <v/>
      </c>
      <c r="AL21" s="1" t="str">
        <f t="shared" si="9"/>
        <v>False</v>
      </c>
      <c r="AM21" s="1" t="str">
        <f t="shared" si="10"/>
        <v>False</v>
      </c>
      <c r="AN21" s="515" t="str">
        <f t="shared" si="11"/>
        <v>True</v>
      </c>
      <c r="AO21" s="515" t="str">
        <f t="shared" si="12"/>
        <v>False</v>
      </c>
      <c r="AP21" s="515" t="str">
        <f t="shared" si="13"/>
        <v>True</v>
      </c>
      <c r="AQ21" s="515"/>
    </row>
    <row r="22">
      <c r="A22" s="412" t="s">
        <v>5188</v>
      </c>
      <c r="B22" s="419">
        <v>42694.0</v>
      </c>
      <c r="C22" s="414">
        <v>42675.0</v>
      </c>
      <c r="D22" s="519" t="s">
        <v>395</v>
      </c>
      <c r="E22" s="82" t="s">
        <v>333</v>
      </c>
      <c r="F22" s="82" t="s">
        <v>53</v>
      </c>
      <c r="G22" s="520" t="s">
        <v>3216</v>
      </c>
      <c r="H22" s="415"/>
      <c r="I22" s="416"/>
      <c r="J22" s="521" t="s">
        <v>58</v>
      </c>
      <c r="K22" s="82" t="s">
        <v>5603</v>
      </c>
      <c r="L22" s="82" t="s">
        <v>5189</v>
      </c>
      <c r="M22" s="82" t="s">
        <v>5190</v>
      </c>
      <c r="N22" s="82" t="s">
        <v>5191</v>
      </c>
      <c r="O22" s="417" t="s">
        <v>5192</v>
      </c>
      <c r="P22" s="416"/>
      <c r="Q22" s="522"/>
      <c r="R22" s="416"/>
      <c r="S22" s="120" t="s">
        <v>5193</v>
      </c>
      <c r="T22" s="120" t="s">
        <v>5194</v>
      </c>
      <c r="U22" s="483" t="s">
        <v>68</v>
      </c>
      <c r="V22" s="483" t="s">
        <v>69</v>
      </c>
      <c r="W22" s="483" t="str">
        <f t="shared" si="1"/>
        <v>community members
clean up/cover up</v>
      </c>
      <c r="X22" s="483" t="s">
        <v>68</v>
      </c>
      <c r="Y22" s="483" t="s">
        <v>226</v>
      </c>
      <c r="Z22" s="483" t="str">
        <f t="shared" si="2"/>
        <v>community members
victim support</v>
      </c>
      <c r="AA22" s="522"/>
      <c r="AB22" s="522"/>
      <c r="AC22" s="483" t="str">
        <f t="shared" si="3"/>
        <v>
</v>
      </c>
      <c r="AD22" s="522"/>
      <c r="AE22" s="522"/>
      <c r="AF22" s="522" t="str">
        <f t="shared" si="4"/>
        <v>
</v>
      </c>
      <c r="AG22" s="12">
        <v>2.0</v>
      </c>
      <c r="AH22" s="12" t="str">
        <f t="shared" si="5"/>
        <v>Graffiti</v>
      </c>
      <c r="AI22" s="523" t="str">
        <f t="shared" si="6"/>
        <v>clean up/cover up, victim support</v>
      </c>
      <c r="AJ22" s="515" t="str">
        <f t="shared" si="7"/>
        <v>community members, community members</v>
      </c>
      <c r="AK22" s="524" t="str">
        <f t="shared" si="8"/>
        <v/>
      </c>
      <c r="AL22" s="1" t="str">
        <f t="shared" si="9"/>
        <v>False</v>
      </c>
      <c r="AM22" s="1" t="str">
        <f t="shared" si="10"/>
        <v>False</v>
      </c>
      <c r="AN22" s="515" t="str">
        <f t="shared" si="11"/>
        <v>False</v>
      </c>
      <c r="AO22" s="515" t="str">
        <f t="shared" si="12"/>
        <v>True</v>
      </c>
      <c r="AP22" s="515" t="str">
        <f t="shared" si="13"/>
        <v>True</v>
      </c>
      <c r="AQ22" s="515"/>
    </row>
    <row r="23">
      <c r="A23" s="16" t="s">
        <v>3410</v>
      </c>
      <c r="B23" s="24">
        <v>42698.0</v>
      </c>
      <c r="C23" s="422">
        <v>42675.0</v>
      </c>
      <c r="D23" s="4" t="s">
        <v>467</v>
      </c>
      <c r="E23" s="3" t="s">
        <v>182</v>
      </c>
      <c r="F23" s="3" t="s">
        <v>96</v>
      </c>
      <c r="G23" s="6" t="s">
        <v>3411</v>
      </c>
      <c r="H23" s="7" t="s">
        <v>56</v>
      </c>
      <c r="I23" s="21"/>
      <c r="J23" s="19" t="s">
        <v>58</v>
      </c>
      <c r="K23" s="3" t="s">
        <v>5603</v>
      </c>
      <c r="L23" s="3" t="s">
        <v>3324</v>
      </c>
      <c r="M23" s="3" t="s">
        <v>3324</v>
      </c>
      <c r="N23" s="3" t="s">
        <v>98</v>
      </c>
      <c r="O23" s="96" t="s">
        <v>3412</v>
      </c>
      <c r="P23" s="3" t="s">
        <v>64</v>
      </c>
      <c r="Q23" s="101" t="s">
        <v>87</v>
      </c>
      <c r="R23" s="3" t="s">
        <v>5802</v>
      </c>
      <c r="S23" s="7" t="s">
        <v>3413</v>
      </c>
      <c r="T23" s="7" t="s">
        <v>3414</v>
      </c>
      <c r="U23" s="5" t="s">
        <v>636</v>
      </c>
      <c r="V23" s="5" t="s">
        <v>69</v>
      </c>
      <c r="W23" s="5" t="str">
        <f t="shared" si="1"/>
        <v>homeowner/car owner
clean up/cover up</v>
      </c>
      <c r="X23" s="5" t="s">
        <v>68</v>
      </c>
      <c r="Y23" s="5" t="s">
        <v>226</v>
      </c>
      <c r="Z23" s="5" t="str">
        <f t="shared" si="2"/>
        <v>community members
victim support</v>
      </c>
      <c r="AA23" s="5" t="s">
        <v>70</v>
      </c>
      <c r="AB23" s="5" t="s">
        <v>42</v>
      </c>
      <c r="AC23" s="5" t="str">
        <f t="shared" si="3"/>
        <v>police/sheriff
suspension/denial of access to space</v>
      </c>
      <c r="AD23" s="5" t="s">
        <v>109</v>
      </c>
      <c r="AE23" s="5" t="s">
        <v>111</v>
      </c>
      <c r="AF23" s="12" t="str">
        <f t="shared" si="4"/>
        <v>mayor/council member
letters/statements</v>
      </c>
      <c r="AG23" s="12">
        <v>4.0</v>
      </c>
      <c r="AH23" s="12" t="str">
        <f t="shared" si="5"/>
        <v>Crime</v>
      </c>
      <c r="AI23" s="22" t="str">
        <f t="shared" si="6"/>
        <v>clean up/cover up, victim support, suspension/denial of access to space, letters/statements</v>
      </c>
      <c r="AJ23" s="515" t="str">
        <f t="shared" si="7"/>
        <v>homeowner/car owner, community members, police/sheriff, mayor/council member</v>
      </c>
      <c r="AK23" s="1" t="str">
        <f t="shared" si="8"/>
        <v>Black American Community, Non-White</v>
      </c>
      <c r="AL23" s="1" t="str">
        <f t="shared" si="9"/>
        <v>True</v>
      </c>
      <c r="AM23" s="1" t="str">
        <f t="shared" si="10"/>
        <v>False</v>
      </c>
      <c r="AN23" s="515" t="str">
        <f t="shared" si="11"/>
        <v>False</v>
      </c>
      <c r="AO23" s="515" t="str">
        <f t="shared" si="12"/>
        <v>True</v>
      </c>
      <c r="AP23" s="515" t="str">
        <f t="shared" si="13"/>
        <v>True</v>
      </c>
      <c r="AQ23" s="515"/>
    </row>
    <row r="24">
      <c r="A24" s="16" t="s">
        <v>5668</v>
      </c>
      <c r="B24" s="17">
        <v>42704.0</v>
      </c>
      <c r="C24" s="422">
        <v>42675.0</v>
      </c>
      <c r="D24" s="4" t="s">
        <v>1596</v>
      </c>
      <c r="E24" s="3" t="s">
        <v>74</v>
      </c>
      <c r="F24" s="3" t="s">
        <v>53</v>
      </c>
      <c r="G24" s="6" t="s">
        <v>1597</v>
      </c>
      <c r="H24" s="7" t="s">
        <v>248</v>
      </c>
      <c r="I24" s="21"/>
      <c r="J24" s="19" t="s">
        <v>58</v>
      </c>
      <c r="K24" s="3" t="s">
        <v>517</v>
      </c>
      <c r="L24" s="3" t="s">
        <v>1469</v>
      </c>
      <c r="M24" s="3" t="s">
        <v>1470</v>
      </c>
      <c r="N24" s="3" t="s">
        <v>1598</v>
      </c>
      <c r="O24" s="74"/>
      <c r="P24" s="21"/>
      <c r="Q24" s="21"/>
      <c r="R24" s="21"/>
      <c r="S24" s="7" t="s">
        <v>1599</v>
      </c>
      <c r="T24" s="25"/>
      <c r="U24" s="5" t="s">
        <v>179</v>
      </c>
      <c r="V24" s="5" t="s">
        <v>92</v>
      </c>
      <c r="W24" s="5" t="str">
        <f t="shared" si="1"/>
        <v>school administration
gathering/protest/vigil/demonstration</v>
      </c>
      <c r="X24" s="5" t="s">
        <v>283</v>
      </c>
      <c r="Y24" s="5" t="s">
        <v>226</v>
      </c>
      <c r="Z24" s="5" t="str">
        <f t="shared" si="2"/>
        <v>student group
victim support</v>
      </c>
      <c r="AA24" s="5" t="s">
        <v>171</v>
      </c>
      <c r="AB24" s="5" t="s">
        <v>110</v>
      </c>
      <c r="AC24" s="5" t="str">
        <f t="shared" si="3"/>
        <v>ADL
policy/committee/system creation</v>
      </c>
      <c r="AD24" s="12"/>
      <c r="AE24" s="12"/>
      <c r="AF24" s="12" t="str">
        <f t="shared" si="4"/>
        <v>
</v>
      </c>
      <c r="AG24" s="12">
        <v>3.0</v>
      </c>
      <c r="AH24" s="12" t="str">
        <f t="shared" si="5"/>
        <v>Other</v>
      </c>
      <c r="AI24" s="22" t="str">
        <f t="shared" si="6"/>
        <v>gathering/protest/vigil/demonstration, victim support, policy/committee/system creation</v>
      </c>
      <c r="AJ24" s="515" t="str">
        <f t="shared" si="7"/>
        <v>school administration, student group, ADL</v>
      </c>
      <c r="AK24" s="1" t="str">
        <f t="shared" si="8"/>
        <v/>
      </c>
      <c r="AL24" s="1" t="str">
        <f t="shared" si="9"/>
        <v>False</v>
      </c>
      <c r="AM24" s="1" t="str">
        <f t="shared" si="10"/>
        <v>True</v>
      </c>
      <c r="AN24" s="515" t="str">
        <f t="shared" si="11"/>
        <v>True</v>
      </c>
      <c r="AO24" s="515" t="str">
        <f t="shared" si="12"/>
        <v>True</v>
      </c>
      <c r="AP24" s="515" t="str">
        <f t="shared" si="13"/>
        <v>True</v>
      </c>
      <c r="AQ24" s="515"/>
    </row>
    <row r="25">
      <c r="A25" s="16" t="s">
        <v>452</v>
      </c>
      <c r="B25" s="17">
        <v>42709.0</v>
      </c>
      <c r="C25" s="422">
        <v>42705.0</v>
      </c>
      <c r="D25" s="4" t="s">
        <v>453</v>
      </c>
      <c r="E25" s="3" t="s">
        <v>454</v>
      </c>
      <c r="F25" s="3" t="s">
        <v>53</v>
      </c>
      <c r="G25" s="6" t="s">
        <v>5803</v>
      </c>
      <c r="H25" s="7" t="s">
        <v>456</v>
      </c>
      <c r="I25" s="21"/>
      <c r="J25" s="19" t="s">
        <v>223</v>
      </c>
      <c r="K25" s="3" t="s">
        <v>457</v>
      </c>
      <c r="L25" s="3" t="s">
        <v>265</v>
      </c>
      <c r="M25" s="3" t="s">
        <v>194</v>
      </c>
      <c r="N25" s="3" t="s">
        <v>297</v>
      </c>
      <c r="O25" s="20" t="s">
        <v>459</v>
      </c>
      <c r="P25" s="3" t="s">
        <v>134</v>
      </c>
      <c r="Q25" s="525"/>
      <c r="R25" s="21"/>
      <c r="S25" s="7" t="s">
        <v>460</v>
      </c>
      <c r="T25" s="25"/>
      <c r="U25" s="5" t="s">
        <v>283</v>
      </c>
      <c r="V25" s="5" t="s">
        <v>226</v>
      </c>
      <c r="W25" s="5" t="str">
        <f t="shared" si="1"/>
        <v>student group
victim support</v>
      </c>
      <c r="X25" s="5" t="s">
        <v>179</v>
      </c>
      <c r="Y25" s="5" t="s">
        <v>111</v>
      </c>
      <c r="Z25" s="5" t="str">
        <f t="shared" si="2"/>
        <v>school administration
letters/statements</v>
      </c>
      <c r="AA25" s="5" t="s">
        <v>70</v>
      </c>
      <c r="AB25" s="5" t="s">
        <v>71</v>
      </c>
      <c r="AC25" s="5" t="str">
        <f t="shared" si="3"/>
        <v>police/sheriff
other</v>
      </c>
      <c r="AD25" s="12"/>
      <c r="AE25" s="12"/>
      <c r="AF25" s="12" t="str">
        <f t="shared" si="4"/>
        <v>
</v>
      </c>
      <c r="AG25" s="12">
        <v>3.0</v>
      </c>
      <c r="AH25" s="12" t="str">
        <f t="shared" si="5"/>
        <v>Graffiti</v>
      </c>
      <c r="AI25" s="22" t="str">
        <f t="shared" si="6"/>
        <v>victim support, letters/statements, other</v>
      </c>
      <c r="AJ25" s="515" t="str">
        <f t="shared" si="7"/>
        <v>student group, school administration, police/sheriff</v>
      </c>
      <c r="AK25" s="1" t="str">
        <f t="shared" si="8"/>
        <v>Jewish Community</v>
      </c>
      <c r="AL25" s="1" t="str">
        <f t="shared" si="9"/>
        <v>True</v>
      </c>
      <c r="AM25" s="1" t="str">
        <f t="shared" si="10"/>
        <v>False</v>
      </c>
      <c r="AN25" s="515" t="str">
        <f t="shared" si="11"/>
        <v>False</v>
      </c>
      <c r="AO25" s="515" t="str">
        <f t="shared" si="12"/>
        <v>True</v>
      </c>
      <c r="AP25" s="515" t="str">
        <f t="shared" si="13"/>
        <v>True</v>
      </c>
      <c r="AQ25" s="515"/>
    </row>
    <row r="26">
      <c r="A26" s="412" t="s">
        <v>1615</v>
      </c>
      <c r="B26" s="413">
        <v>42712.0</v>
      </c>
      <c r="C26" s="414">
        <v>42705.0</v>
      </c>
      <c r="D26" s="519" t="s">
        <v>825</v>
      </c>
      <c r="E26" s="82" t="s">
        <v>74</v>
      </c>
      <c r="F26" s="82" t="s">
        <v>53</v>
      </c>
      <c r="G26" s="520" t="s">
        <v>672</v>
      </c>
      <c r="H26" s="415"/>
      <c r="I26" s="416"/>
      <c r="J26" s="521" t="s">
        <v>58</v>
      </c>
      <c r="K26" s="82" t="s">
        <v>5610</v>
      </c>
      <c r="L26" s="82" t="s">
        <v>1476</v>
      </c>
      <c r="M26" s="82" t="s">
        <v>1470</v>
      </c>
      <c r="N26" s="82" t="s">
        <v>297</v>
      </c>
      <c r="O26" s="420" t="s">
        <v>1616</v>
      </c>
      <c r="P26" s="3" t="s">
        <v>134</v>
      </c>
      <c r="Q26" s="56"/>
      <c r="R26" s="416"/>
      <c r="S26" s="120" t="s">
        <v>1617</v>
      </c>
      <c r="T26" s="120" t="s">
        <v>1618</v>
      </c>
      <c r="U26" s="5" t="s">
        <v>179</v>
      </c>
      <c r="V26" s="5" t="s">
        <v>226</v>
      </c>
      <c r="W26" s="5" t="str">
        <f t="shared" si="1"/>
        <v>school administration
victim support</v>
      </c>
      <c r="X26" s="5" t="s">
        <v>179</v>
      </c>
      <c r="Y26" s="5" t="s">
        <v>110</v>
      </c>
      <c r="Z26" s="5" t="str">
        <f t="shared" si="2"/>
        <v>school administration
policy/committee/system creation</v>
      </c>
      <c r="AA26" s="5" t="s">
        <v>179</v>
      </c>
      <c r="AB26" s="5" t="s">
        <v>71</v>
      </c>
      <c r="AC26" s="5" t="str">
        <f t="shared" si="3"/>
        <v>school administration
other</v>
      </c>
      <c r="AD26" s="5" t="s">
        <v>179</v>
      </c>
      <c r="AE26" s="5" t="s">
        <v>111</v>
      </c>
      <c r="AF26" s="12" t="str">
        <f t="shared" si="4"/>
        <v>school administration
letters/statements</v>
      </c>
      <c r="AG26" s="12">
        <v>4.0</v>
      </c>
      <c r="AH26" s="12" t="str">
        <f t="shared" si="5"/>
        <v>Graffiti</v>
      </c>
      <c r="AI26" s="22" t="str">
        <f t="shared" si="6"/>
        <v>victim support, policy/committee/system creation, other, letters/statements</v>
      </c>
      <c r="AJ26" s="515" t="str">
        <f t="shared" si="7"/>
        <v>school administration, school administration, school administration, school administration</v>
      </c>
      <c r="AK26" s="1" t="str">
        <f t="shared" si="8"/>
        <v>Jewish Community</v>
      </c>
      <c r="AL26" s="1" t="str">
        <f t="shared" si="9"/>
        <v>True</v>
      </c>
      <c r="AM26" s="1" t="str">
        <f t="shared" si="10"/>
        <v>True</v>
      </c>
      <c r="AN26" s="515" t="str">
        <f t="shared" si="11"/>
        <v>False</v>
      </c>
      <c r="AO26" s="515" t="str">
        <f t="shared" si="12"/>
        <v>True</v>
      </c>
      <c r="AP26" s="515" t="str">
        <f t="shared" si="13"/>
        <v>True</v>
      </c>
      <c r="AQ26" s="515"/>
    </row>
    <row r="27">
      <c r="A27" s="412" t="s">
        <v>4541</v>
      </c>
      <c r="B27" s="413">
        <v>42712.0</v>
      </c>
      <c r="C27" s="414">
        <v>42705.0</v>
      </c>
      <c r="D27" s="519" t="s">
        <v>395</v>
      </c>
      <c r="E27" s="82" t="s">
        <v>333</v>
      </c>
      <c r="F27" s="82" t="s">
        <v>53</v>
      </c>
      <c r="G27" s="520" t="s">
        <v>5804</v>
      </c>
      <c r="H27" s="120" t="s">
        <v>4542</v>
      </c>
      <c r="I27" s="416"/>
      <c r="J27" s="521" t="s">
        <v>58</v>
      </c>
      <c r="K27" s="82" t="s">
        <v>5610</v>
      </c>
      <c r="L27" s="82" t="s">
        <v>84</v>
      </c>
      <c r="M27" s="82" t="s">
        <v>1381</v>
      </c>
      <c r="N27" s="82" t="s">
        <v>4543</v>
      </c>
      <c r="O27" s="420" t="s">
        <v>4544</v>
      </c>
      <c r="P27" s="416"/>
      <c r="Q27" s="21"/>
      <c r="R27" s="416"/>
      <c r="S27" s="120" t="s">
        <v>4545</v>
      </c>
      <c r="T27" s="120" t="s">
        <v>4546</v>
      </c>
      <c r="U27" s="5" t="s">
        <v>68</v>
      </c>
      <c r="V27" s="5" t="s">
        <v>226</v>
      </c>
      <c r="W27" s="5" t="str">
        <f t="shared" si="1"/>
        <v>community members
victim support</v>
      </c>
      <c r="X27" s="5" t="s">
        <v>70</v>
      </c>
      <c r="Y27" s="5" t="s">
        <v>69</v>
      </c>
      <c r="Z27" s="5" t="str">
        <f t="shared" si="2"/>
        <v>police/sheriff
clean up/cover up</v>
      </c>
      <c r="AA27" s="12"/>
      <c r="AB27" s="12"/>
      <c r="AC27" s="5" t="str">
        <f t="shared" si="3"/>
        <v>
</v>
      </c>
      <c r="AD27" s="12"/>
      <c r="AE27" s="12"/>
      <c r="AF27" s="12" t="str">
        <f t="shared" si="4"/>
        <v>
</v>
      </c>
      <c r="AG27" s="12">
        <v>2.0</v>
      </c>
      <c r="AH27" s="12" t="str">
        <f t="shared" si="5"/>
        <v>Crime</v>
      </c>
      <c r="AI27" s="22" t="str">
        <f t="shared" si="6"/>
        <v>victim support, clean up/cover up</v>
      </c>
      <c r="AJ27" s="515" t="str">
        <f t="shared" si="7"/>
        <v>community members, police/sheriff</v>
      </c>
      <c r="AK27" s="1" t="str">
        <f t="shared" si="8"/>
        <v/>
      </c>
      <c r="AL27" s="1" t="str">
        <f t="shared" si="9"/>
        <v>False</v>
      </c>
      <c r="AM27" s="1" t="str">
        <f t="shared" si="10"/>
        <v>False</v>
      </c>
      <c r="AN27" s="515" t="str">
        <f t="shared" si="11"/>
        <v>False</v>
      </c>
      <c r="AO27" s="515" t="str">
        <f t="shared" si="12"/>
        <v>True</v>
      </c>
      <c r="AP27" s="515" t="str">
        <f t="shared" si="13"/>
        <v>True</v>
      </c>
      <c r="AQ27" s="515"/>
    </row>
    <row r="28">
      <c r="A28" s="16" t="s">
        <v>1363</v>
      </c>
      <c r="B28" s="17">
        <v>42713.0</v>
      </c>
      <c r="C28" s="422">
        <v>42705.0</v>
      </c>
      <c r="D28" s="4" t="s">
        <v>903</v>
      </c>
      <c r="E28" s="3" t="s">
        <v>618</v>
      </c>
      <c r="F28" s="3" t="s">
        <v>53</v>
      </c>
      <c r="G28" s="6" t="s">
        <v>1364</v>
      </c>
      <c r="H28" s="25"/>
      <c r="I28" s="3" t="s">
        <v>1620</v>
      </c>
      <c r="J28" s="19" t="s">
        <v>58</v>
      </c>
      <c r="K28" s="3" t="s">
        <v>5603</v>
      </c>
      <c r="L28" s="3" t="s">
        <v>1357</v>
      </c>
      <c r="M28" s="3" t="s">
        <v>1358</v>
      </c>
      <c r="N28" s="3" t="s">
        <v>256</v>
      </c>
      <c r="O28" s="20" t="s">
        <v>1365</v>
      </c>
      <c r="P28" s="21"/>
      <c r="Q28" s="21"/>
      <c r="R28" s="21"/>
      <c r="S28" s="7" t="s">
        <v>1366</v>
      </c>
      <c r="T28" s="7" t="s">
        <v>1367</v>
      </c>
      <c r="U28" s="5" t="s">
        <v>163</v>
      </c>
      <c r="V28" s="5" t="s">
        <v>92</v>
      </c>
      <c r="W28" s="5" t="str">
        <f t="shared" si="1"/>
        <v>religious leaders
gathering/protest/vigil/demonstration</v>
      </c>
      <c r="X28" s="12"/>
      <c r="Y28" s="5"/>
      <c r="Z28" s="5" t="str">
        <f t="shared" si="2"/>
        <v>
</v>
      </c>
      <c r="AA28" s="12"/>
      <c r="AB28" s="12"/>
      <c r="AC28" s="5" t="str">
        <f t="shared" si="3"/>
        <v>
</v>
      </c>
      <c r="AD28" s="12"/>
      <c r="AE28" s="12"/>
      <c r="AF28" s="12" t="str">
        <f t="shared" si="4"/>
        <v>
</v>
      </c>
      <c r="AG28" s="12">
        <v>1.0</v>
      </c>
      <c r="AH28" s="12" t="str">
        <f t="shared" si="5"/>
        <v>Other</v>
      </c>
      <c r="AI28" s="22" t="str">
        <f t="shared" si="6"/>
        <v>gathering/protest/vigil/demonstration</v>
      </c>
      <c r="AJ28" s="515" t="str">
        <f t="shared" si="7"/>
        <v>gathering/protest/vigil/demonstration</v>
      </c>
      <c r="AK28" s="1" t="str">
        <f t="shared" si="8"/>
        <v/>
      </c>
      <c r="AL28" s="1" t="str">
        <f t="shared" si="9"/>
        <v>False</v>
      </c>
      <c r="AM28" s="1" t="str">
        <f t="shared" si="10"/>
        <v>False</v>
      </c>
      <c r="AN28" s="515" t="str">
        <f t="shared" si="11"/>
        <v>True</v>
      </c>
      <c r="AO28" s="515" t="str">
        <f t="shared" si="12"/>
        <v>False</v>
      </c>
      <c r="AP28" s="515" t="str">
        <f t="shared" si="13"/>
        <v>True</v>
      </c>
      <c r="AQ28" s="515"/>
    </row>
    <row r="29">
      <c r="A29" s="75" t="s">
        <v>461</v>
      </c>
      <c r="B29" s="219">
        <v>42716.0</v>
      </c>
      <c r="C29" s="466">
        <v>42705.0</v>
      </c>
      <c r="D29" s="77" t="s">
        <v>462</v>
      </c>
      <c r="E29" s="45" t="s">
        <v>74</v>
      </c>
      <c r="F29" s="45" t="s">
        <v>53</v>
      </c>
      <c r="G29" s="78" t="s">
        <v>5669</v>
      </c>
      <c r="H29" s="79"/>
      <c r="I29" s="36"/>
      <c r="J29" s="80" t="s">
        <v>83</v>
      </c>
      <c r="K29" s="45" t="s">
        <v>316</v>
      </c>
      <c r="L29" s="45" t="s">
        <v>265</v>
      </c>
      <c r="M29" s="45" t="s">
        <v>194</v>
      </c>
      <c r="N29" s="45" t="s">
        <v>297</v>
      </c>
      <c r="O29" s="95"/>
      <c r="P29" s="21"/>
      <c r="Q29" s="21"/>
      <c r="R29" s="36"/>
      <c r="S29" s="83" t="s">
        <v>464</v>
      </c>
      <c r="T29" s="83" t="s">
        <v>465</v>
      </c>
      <c r="U29" s="5" t="s">
        <v>283</v>
      </c>
      <c r="V29" s="5" t="s">
        <v>92</v>
      </c>
      <c r="W29" s="5" t="str">
        <f t="shared" si="1"/>
        <v>student group
gathering/protest/vigil/demonstration</v>
      </c>
      <c r="X29" s="5" t="s">
        <v>283</v>
      </c>
      <c r="Y29" s="5" t="s">
        <v>71</v>
      </c>
      <c r="Z29" s="5" t="str">
        <f t="shared" si="2"/>
        <v>student group
other</v>
      </c>
      <c r="AA29" s="5" t="s">
        <v>70</v>
      </c>
      <c r="AB29" s="5" t="s">
        <v>71</v>
      </c>
      <c r="AC29" s="5" t="str">
        <f t="shared" si="3"/>
        <v>police/sheriff
other</v>
      </c>
      <c r="AD29" s="12"/>
      <c r="AE29" s="12"/>
      <c r="AF29" s="12" t="str">
        <f t="shared" si="4"/>
        <v>
</v>
      </c>
      <c r="AG29" s="12">
        <v>3.0</v>
      </c>
      <c r="AH29" s="12" t="str">
        <f t="shared" si="5"/>
        <v>Graffiti</v>
      </c>
      <c r="AI29" s="22" t="str">
        <f t="shared" si="6"/>
        <v>gathering/protest/vigil/demonstration, other, other</v>
      </c>
      <c r="AJ29" s="515" t="str">
        <f t="shared" si="7"/>
        <v>student group, student group, police/sheriff</v>
      </c>
      <c r="AK29" s="1" t="str">
        <f t="shared" si="8"/>
        <v/>
      </c>
      <c r="AL29" s="1" t="str">
        <f t="shared" si="9"/>
        <v>False</v>
      </c>
      <c r="AM29" s="1" t="str">
        <f t="shared" si="10"/>
        <v>False</v>
      </c>
      <c r="AN29" s="515" t="str">
        <f t="shared" si="11"/>
        <v>True</v>
      </c>
      <c r="AO29" s="515" t="str">
        <f t="shared" si="12"/>
        <v>False</v>
      </c>
      <c r="AP29" s="515" t="str">
        <f t="shared" si="13"/>
        <v>True</v>
      </c>
      <c r="AQ29" s="515"/>
    </row>
    <row r="30">
      <c r="A30" s="412" t="s">
        <v>3020</v>
      </c>
      <c r="B30" s="413">
        <v>42718.0</v>
      </c>
      <c r="C30" s="414">
        <v>42705.0</v>
      </c>
      <c r="D30" s="519" t="s">
        <v>3007</v>
      </c>
      <c r="E30" s="82" t="s">
        <v>95</v>
      </c>
      <c r="F30" s="82" t="s">
        <v>53</v>
      </c>
      <c r="G30" s="520" t="s">
        <v>54</v>
      </c>
      <c r="H30" s="415"/>
      <c r="I30" s="416"/>
      <c r="J30" s="521" t="s">
        <v>83</v>
      </c>
      <c r="K30" s="82" t="s">
        <v>325</v>
      </c>
      <c r="L30" s="82" t="s">
        <v>2972</v>
      </c>
      <c r="M30" s="82" t="s">
        <v>2965</v>
      </c>
      <c r="N30" s="82" t="s">
        <v>160</v>
      </c>
      <c r="O30" s="467"/>
      <c r="P30" s="416"/>
      <c r="Q30" s="21"/>
      <c r="R30" s="416"/>
      <c r="S30" s="120" t="s">
        <v>3021</v>
      </c>
      <c r="T30" s="120" t="s">
        <v>3022</v>
      </c>
      <c r="U30" s="5" t="s">
        <v>163</v>
      </c>
      <c r="V30" s="5" t="s">
        <v>92</v>
      </c>
      <c r="W30" s="5" t="str">
        <f t="shared" si="1"/>
        <v>religious leaders
gathering/protest/vigil/demonstration</v>
      </c>
      <c r="X30" s="5" t="s">
        <v>70</v>
      </c>
      <c r="Y30" s="5" t="s">
        <v>71</v>
      </c>
      <c r="Z30" s="5" t="str">
        <f t="shared" si="2"/>
        <v>police/sheriff
other</v>
      </c>
      <c r="AA30" s="12"/>
      <c r="AB30" s="12"/>
      <c r="AC30" s="5" t="str">
        <f t="shared" si="3"/>
        <v>
</v>
      </c>
      <c r="AD30" s="12"/>
      <c r="AE30" s="12"/>
      <c r="AF30" s="12" t="str">
        <f t="shared" si="4"/>
        <v>
</v>
      </c>
      <c r="AG30" s="12">
        <v>2.0</v>
      </c>
      <c r="AH30" s="12" t="str">
        <f t="shared" si="5"/>
        <v>Vandalism</v>
      </c>
      <c r="AI30" s="22" t="str">
        <f t="shared" si="6"/>
        <v>gathering/protest/vigil/demonstration, other</v>
      </c>
      <c r="AJ30" s="515" t="str">
        <f t="shared" si="7"/>
        <v>religious leaders, police/sheriff</v>
      </c>
      <c r="AK30" s="1" t="str">
        <f t="shared" si="8"/>
        <v/>
      </c>
      <c r="AL30" s="1" t="str">
        <f t="shared" si="9"/>
        <v>False</v>
      </c>
      <c r="AM30" s="1" t="str">
        <f t="shared" si="10"/>
        <v>False</v>
      </c>
      <c r="AN30" s="515" t="str">
        <f t="shared" si="11"/>
        <v>True</v>
      </c>
      <c r="AO30" s="515" t="str">
        <f t="shared" si="12"/>
        <v>False</v>
      </c>
      <c r="AP30" s="515" t="str">
        <f t="shared" si="13"/>
        <v>True</v>
      </c>
      <c r="AQ30" s="515"/>
    </row>
    <row r="31">
      <c r="A31" s="16" t="s">
        <v>4563</v>
      </c>
      <c r="B31" s="24">
        <v>42731.0</v>
      </c>
      <c r="C31" s="422">
        <v>42705.0</v>
      </c>
      <c r="D31" s="4" t="s">
        <v>1640</v>
      </c>
      <c r="E31" s="3" t="s">
        <v>333</v>
      </c>
      <c r="F31" s="3" t="s">
        <v>53</v>
      </c>
      <c r="G31" s="6" t="s">
        <v>139</v>
      </c>
      <c r="H31" s="25"/>
      <c r="I31" s="21"/>
      <c r="J31" s="19" t="s">
        <v>58</v>
      </c>
      <c r="K31" s="21"/>
      <c r="L31" s="3" t="s">
        <v>4564</v>
      </c>
      <c r="M31" s="3" t="s">
        <v>1381</v>
      </c>
      <c r="N31" s="3" t="s">
        <v>1359</v>
      </c>
      <c r="O31" s="74"/>
      <c r="P31" s="21"/>
      <c r="Q31" s="21"/>
      <c r="R31" s="3" t="s">
        <v>5805</v>
      </c>
      <c r="S31" s="7" t="s">
        <v>4565</v>
      </c>
      <c r="T31" s="25"/>
      <c r="U31" s="5" t="s">
        <v>179</v>
      </c>
      <c r="V31" s="5" t="s">
        <v>111</v>
      </c>
      <c r="W31" s="5" t="str">
        <f t="shared" si="1"/>
        <v>school administration
letters/statements</v>
      </c>
      <c r="X31" s="5" t="s">
        <v>70</v>
      </c>
      <c r="Y31" s="5" t="s">
        <v>71</v>
      </c>
      <c r="Z31" s="5" t="str">
        <f t="shared" si="2"/>
        <v>police/sheriff
other</v>
      </c>
      <c r="AA31" s="5" t="s">
        <v>179</v>
      </c>
      <c r="AB31" s="5" t="s">
        <v>110</v>
      </c>
      <c r="AC31" s="5" t="str">
        <f t="shared" si="3"/>
        <v>school administration
policy/committee/system creation</v>
      </c>
      <c r="AD31" s="5" t="s">
        <v>163</v>
      </c>
      <c r="AE31" s="5" t="s">
        <v>226</v>
      </c>
      <c r="AF31" s="12" t="str">
        <f t="shared" si="4"/>
        <v>religious leaders
victim support</v>
      </c>
      <c r="AG31" s="12">
        <v>4.0</v>
      </c>
      <c r="AH31" s="12" t="str">
        <f t="shared" si="5"/>
        <v>Symbol</v>
      </c>
      <c r="AI31" s="22" t="str">
        <f t="shared" si="6"/>
        <v>letters/statements, other, policy/committee/system creation, victim support</v>
      </c>
      <c r="AJ31" s="515" t="str">
        <f t="shared" si="7"/>
        <v>school administration, police/sheriff, school administration, religious leaders</v>
      </c>
      <c r="AK31" s="1" t="str">
        <f t="shared" si="8"/>
        <v/>
      </c>
      <c r="AL31" s="1" t="str">
        <f t="shared" si="9"/>
        <v>True</v>
      </c>
      <c r="AM31" s="1" t="str">
        <f t="shared" si="10"/>
        <v>True</v>
      </c>
      <c r="AN31" s="515" t="str">
        <f t="shared" si="11"/>
        <v>False</v>
      </c>
      <c r="AO31" s="515" t="str">
        <f t="shared" si="12"/>
        <v>True</v>
      </c>
      <c r="AP31" s="515" t="str">
        <f t="shared" si="13"/>
        <v>True</v>
      </c>
      <c r="AQ31" s="515"/>
    </row>
    <row r="32">
      <c r="A32" s="16" t="s">
        <v>3451</v>
      </c>
      <c r="B32" s="24">
        <v>42734.0</v>
      </c>
      <c r="C32" s="422">
        <v>42705.0</v>
      </c>
      <c r="D32" s="4" t="s">
        <v>3452</v>
      </c>
      <c r="E32" s="3" t="s">
        <v>114</v>
      </c>
      <c r="F32" s="3" t="s">
        <v>262</v>
      </c>
      <c r="G32" s="6" t="s">
        <v>54</v>
      </c>
      <c r="H32" s="25"/>
      <c r="I32" s="21"/>
      <c r="J32" s="19" t="s">
        <v>58</v>
      </c>
      <c r="K32" s="3" t="s">
        <v>316</v>
      </c>
      <c r="L32" s="3" t="s">
        <v>3324</v>
      </c>
      <c r="M32" s="3" t="s">
        <v>3324</v>
      </c>
      <c r="N32" s="3" t="s">
        <v>5612</v>
      </c>
      <c r="O32" s="20" t="s">
        <v>3454</v>
      </c>
      <c r="P32" s="3" t="s">
        <v>134</v>
      </c>
      <c r="Q32" s="12"/>
      <c r="R32" s="3" t="s">
        <v>5613</v>
      </c>
      <c r="S32" s="7" t="s">
        <v>5614</v>
      </c>
      <c r="T32" s="7" t="s">
        <v>3456</v>
      </c>
      <c r="U32" s="5" t="s">
        <v>70</v>
      </c>
      <c r="V32" s="5" t="s">
        <v>69</v>
      </c>
      <c r="W32" s="5" t="str">
        <f t="shared" si="1"/>
        <v>police/sheriff
clean up/cover up</v>
      </c>
      <c r="X32" s="5" t="s">
        <v>68</v>
      </c>
      <c r="Y32" s="5" t="s">
        <v>92</v>
      </c>
      <c r="Z32" s="5" t="str">
        <f t="shared" si="2"/>
        <v>community members
gathering/protest/vigil/demonstration</v>
      </c>
      <c r="AA32" s="5" t="s">
        <v>70</v>
      </c>
      <c r="AB32" s="5" t="s">
        <v>42</v>
      </c>
      <c r="AC32" s="5" t="str">
        <f t="shared" si="3"/>
        <v>police/sheriff
suspension/denial of access to space</v>
      </c>
      <c r="AD32" s="5" t="s">
        <v>68</v>
      </c>
      <c r="AE32" s="5" t="s">
        <v>71</v>
      </c>
      <c r="AF32" s="12" t="str">
        <f t="shared" si="4"/>
        <v>community members
other</v>
      </c>
      <c r="AG32" s="12">
        <v>4.0</v>
      </c>
      <c r="AH32" s="12" t="str">
        <f t="shared" si="5"/>
        <v>Vandalism</v>
      </c>
      <c r="AI32" s="22" t="str">
        <f t="shared" si="6"/>
        <v>clean up/cover up, gathering/protest/vigil/demonstration, suspension/denial of access to space, other</v>
      </c>
      <c r="AJ32" s="515" t="str">
        <f t="shared" si="7"/>
        <v>police/sheriff, community members, police/sheriff, community members</v>
      </c>
      <c r="AK32" s="1" t="str">
        <f t="shared" si="8"/>
        <v>Jewish Community</v>
      </c>
      <c r="AL32" s="1" t="str">
        <f t="shared" si="9"/>
        <v>False</v>
      </c>
      <c r="AM32" s="1" t="str">
        <f t="shared" si="10"/>
        <v>False</v>
      </c>
      <c r="AN32" s="515" t="str">
        <f t="shared" si="11"/>
        <v>True</v>
      </c>
      <c r="AO32" s="515" t="str">
        <f t="shared" si="12"/>
        <v>False</v>
      </c>
      <c r="AP32" s="515" t="str">
        <f t="shared" si="13"/>
        <v>True</v>
      </c>
      <c r="AQ32" s="515"/>
    </row>
    <row r="33">
      <c r="A33" s="468" t="s">
        <v>328</v>
      </c>
      <c r="B33" s="469">
        <v>42746.0</v>
      </c>
      <c r="C33" s="422">
        <v>42736.0</v>
      </c>
      <c r="D33" s="526" t="s">
        <v>314</v>
      </c>
      <c r="E33" s="470" t="s">
        <v>124</v>
      </c>
      <c r="F33" s="470" t="s">
        <v>53</v>
      </c>
      <c r="G33" s="527" t="s">
        <v>472</v>
      </c>
      <c r="H33" s="471"/>
      <c r="I33" s="472"/>
      <c r="J33" s="528" t="s">
        <v>58</v>
      </c>
      <c r="K33" s="470" t="s">
        <v>5670</v>
      </c>
      <c r="L33" s="470" t="s">
        <v>265</v>
      </c>
      <c r="M33" s="470" t="s">
        <v>194</v>
      </c>
      <c r="N33" s="470" t="s">
        <v>5671</v>
      </c>
      <c r="O33" s="473"/>
      <c r="P33" s="21"/>
      <c r="Q33" s="3"/>
      <c r="R33" s="472"/>
      <c r="S33" s="529" t="s">
        <v>318</v>
      </c>
      <c r="T33" s="471"/>
      <c r="U33" s="5" t="s">
        <v>283</v>
      </c>
      <c r="V33" s="5" t="s">
        <v>92</v>
      </c>
      <c r="W33" s="5" t="str">
        <f t="shared" si="1"/>
        <v>student group
gathering/protest/vigil/demonstration</v>
      </c>
      <c r="X33" s="12"/>
      <c r="Y33" s="5"/>
      <c r="Z33" s="5" t="str">
        <f t="shared" si="2"/>
        <v>
</v>
      </c>
      <c r="AA33" s="12"/>
      <c r="AB33" s="12"/>
      <c r="AC33" s="5" t="str">
        <f t="shared" si="3"/>
        <v>
</v>
      </c>
      <c r="AD33" s="12"/>
      <c r="AE33" s="12"/>
      <c r="AF33" s="12" t="str">
        <f t="shared" si="4"/>
        <v>
</v>
      </c>
      <c r="AG33" s="12">
        <v>1.0</v>
      </c>
      <c r="AH33" s="12" t="str">
        <f t="shared" si="5"/>
        <v>Symbol</v>
      </c>
      <c r="AI33" s="22" t="str">
        <f t="shared" si="6"/>
        <v>gathering/protest/vigil/demonstration</v>
      </c>
      <c r="AJ33" s="515" t="str">
        <f t="shared" si="7"/>
        <v>gathering/protest/vigil/demonstration</v>
      </c>
      <c r="AK33" s="1" t="str">
        <f t="shared" si="8"/>
        <v/>
      </c>
      <c r="AL33" s="1" t="str">
        <f t="shared" si="9"/>
        <v>False</v>
      </c>
      <c r="AM33" s="1" t="str">
        <f t="shared" si="10"/>
        <v>False</v>
      </c>
      <c r="AN33" s="515" t="str">
        <f t="shared" si="11"/>
        <v>True</v>
      </c>
      <c r="AO33" s="515" t="str">
        <f t="shared" si="12"/>
        <v>False</v>
      </c>
      <c r="AP33" s="515" t="str">
        <f t="shared" si="13"/>
        <v>True</v>
      </c>
      <c r="AQ33" s="515"/>
    </row>
    <row r="34">
      <c r="A34" s="412" t="s">
        <v>1644</v>
      </c>
      <c r="B34" s="413">
        <v>42756.0</v>
      </c>
      <c r="C34" s="414">
        <v>42736.0</v>
      </c>
      <c r="D34" s="519" t="s">
        <v>467</v>
      </c>
      <c r="E34" s="82" t="s">
        <v>182</v>
      </c>
      <c r="F34" s="82" t="s">
        <v>53</v>
      </c>
      <c r="G34" s="520" t="s">
        <v>5672</v>
      </c>
      <c r="H34" s="120" t="s">
        <v>1645</v>
      </c>
      <c r="I34" s="416"/>
      <c r="J34" s="521" t="s">
        <v>83</v>
      </c>
      <c r="K34" s="82" t="s">
        <v>5603</v>
      </c>
      <c r="L34" s="82" t="s">
        <v>1476</v>
      </c>
      <c r="M34" s="82" t="s">
        <v>1470</v>
      </c>
      <c r="N34" s="82" t="s">
        <v>5673</v>
      </c>
      <c r="O34" s="417" t="s">
        <v>1647</v>
      </c>
      <c r="P34" s="82" t="s">
        <v>64</v>
      </c>
      <c r="Q34" s="416"/>
      <c r="R34" s="416"/>
      <c r="S34" s="530" t="s">
        <v>5806</v>
      </c>
      <c r="T34" s="120" t="s">
        <v>1649</v>
      </c>
      <c r="U34" s="483" t="s">
        <v>68</v>
      </c>
      <c r="V34" s="483" t="s">
        <v>92</v>
      </c>
      <c r="W34" s="483" t="str">
        <f t="shared" si="1"/>
        <v>community members
gathering/protest/vigil/demonstration</v>
      </c>
      <c r="X34" s="483" t="s">
        <v>68</v>
      </c>
      <c r="Y34" s="483" t="s">
        <v>69</v>
      </c>
      <c r="Z34" s="483" t="str">
        <f t="shared" si="2"/>
        <v>community members
clean up/cover up</v>
      </c>
      <c r="AA34" s="483" t="s">
        <v>283</v>
      </c>
      <c r="AB34" s="483" t="s">
        <v>226</v>
      </c>
      <c r="AC34" s="483" t="str">
        <f t="shared" si="3"/>
        <v>student group
victim support</v>
      </c>
      <c r="AD34" s="483" t="s">
        <v>70</v>
      </c>
      <c r="AE34" s="483" t="s">
        <v>71</v>
      </c>
      <c r="AF34" s="522" t="str">
        <f t="shared" si="4"/>
        <v>police/sheriff
other</v>
      </c>
      <c r="AG34" s="12">
        <v>4.0</v>
      </c>
      <c r="AH34" s="12" t="str">
        <f t="shared" si="5"/>
        <v>Graffiti</v>
      </c>
      <c r="AI34" s="523" t="str">
        <f t="shared" si="6"/>
        <v>gathering/protest/vigil/demonstration, clean up/cover up, victim support, other</v>
      </c>
      <c r="AJ34" s="515" t="str">
        <f t="shared" si="7"/>
        <v>community members, community members, student group, police/sheriff</v>
      </c>
      <c r="AK34" s="524" t="str">
        <f t="shared" si="8"/>
        <v>Black American Community</v>
      </c>
      <c r="AL34" s="1" t="str">
        <f t="shared" si="9"/>
        <v>False</v>
      </c>
      <c r="AM34" s="1" t="str">
        <f t="shared" si="10"/>
        <v>False</v>
      </c>
      <c r="AN34" s="515" t="str">
        <f t="shared" si="11"/>
        <v>True</v>
      </c>
      <c r="AO34" s="515" t="str">
        <f t="shared" si="12"/>
        <v>True</v>
      </c>
      <c r="AP34" s="515" t="str">
        <f t="shared" si="13"/>
        <v>True</v>
      </c>
      <c r="AQ34" s="515"/>
    </row>
    <row r="35">
      <c r="A35" s="16" t="s">
        <v>2581</v>
      </c>
      <c r="B35" s="17">
        <v>42760.0</v>
      </c>
      <c r="C35" s="422">
        <v>42736.0</v>
      </c>
      <c r="D35" s="4" t="s">
        <v>2582</v>
      </c>
      <c r="E35" s="3" t="s">
        <v>423</v>
      </c>
      <c r="F35" s="3" t="s">
        <v>53</v>
      </c>
      <c r="G35" s="6" t="s">
        <v>1697</v>
      </c>
      <c r="H35" s="25"/>
      <c r="I35" s="21"/>
      <c r="J35" s="19" t="s">
        <v>83</v>
      </c>
      <c r="K35" s="3" t="s">
        <v>5603</v>
      </c>
      <c r="L35" s="3" t="s">
        <v>2532</v>
      </c>
      <c r="M35" s="3" t="s">
        <v>2520</v>
      </c>
      <c r="N35" s="3" t="s">
        <v>256</v>
      </c>
      <c r="O35" s="74"/>
      <c r="P35" s="3" t="s">
        <v>621</v>
      </c>
      <c r="Q35" s="5"/>
      <c r="R35" s="21"/>
      <c r="S35" s="7" t="s">
        <v>2583</v>
      </c>
      <c r="T35" s="7" t="s">
        <v>2584</v>
      </c>
      <c r="U35" s="5" t="s">
        <v>68</v>
      </c>
      <c r="V35" s="5" t="s">
        <v>69</v>
      </c>
      <c r="W35" s="5" t="str">
        <f t="shared" si="1"/>
        <v>community members
clean up/cover up</v>
      </c>
      <c r="X35" s="5" t="s">
        <v>68</v>
      </c>
      <c r="Y35" s="5" t="s">
        <v>226</v>
      </c>
      <c r="Z35" s="5" t="str">
        <f t="shared" si="2"/>
        <v>community members
victim support</v>
      </c>
      <c r="AA35" s="12"/>
      <c r="AB35" s="12"/>
      <c r="AC35" s="5" t="str">
        <f t="shared" si="3"/>
        <v>
</v>
      </c>
      <c r="AD35" s="12"/>
      <c r="AE35" s="12"/>
      <c r="AF35" s="12" t="str">
        <f t="shared" si="4"/>
        <v>
</v>
      </c>
      <c r="AG35" s="12">
        <v>2.0</v>
      </c>
      <c r="AH35" s="12" t="str">
        <f t="shared" si="5"/>
        <v>Crime</v>
      </c>
      <c r="AI35" s="22" t="str">
        <f t="shared" si="6"/>
        <v>clean up/cover up, victim support</v>
      </c>
      <c r="AJ35" s="515" t="str">
        <f t="shared" si="7"/>
        <v>community members, community members</v>
      </c>
      <c r="AK35" s="1" t="str">
        <f t="shared" si="8"/>
        <v>Muslim Community</v>
      </c>
      <c r="AL35" s="1" t="str">
        <f t="shared" si="9"/>
        <v>False</v>
      </c>
      <c r="AM35" s="1" t="str">
        <f t="shared" si="10"/>
        <v>False</v>
      </c>
      <c r="AN35" s="515" t="str">
        <f t="shared" si="11"/>
        <v>False</v>
      </c>
      <c r="AO35" s="515" t="str">
        <f t="shared" si="12"/>
        <v>True</v>
      </c>
      <c r="AP35" s="515" t="str">
        <f t="shared" si="13"/>
        <v>True</v>
      </c>
      <c r="AQ35" s="515"/>
    </row>
    <row r="36">
      <c r="A36" s="16" t="s">
        <v>491</v>
      </c>
      <c r="B36" s="17">
        <v>42761.0</v>
      </c>
      <c r="C36" s="422">
        <v>42736.0</v>
      </c>
      <c r="D36" s="4" t="s">
        <v>422</v>
      </c>
      <c r="E36" s="3" t="s">
        <v>423</v>
      </c>
      <c r="F36" s="3" t="s">
        <v>191</v>
      </c>
      <c r="G36" s="6" t="s">
        <v>492</v>
      </c>
      <c r="H36" s="25"/>
      <c r="I36" s="21"/>
      <c r="J36" s="19" t="s">
        <v>83</v>
      </c>
      <c r="K36" s="3" t="s">
        <v>5627</v>
      </c>
      <c r="L36" s="3" t="s">
        <v>265</v>
      </c>
      <c r="M36" s="3" t="s">
        <v>194</v>
      </c>
      <c r="N36" s="3" t="s">
        <v>5676</v>
      </c>
      <c r="O36" s="20" t="s">
        <v>494</v>
      </c>
      <c r="P36" s="21"/>
      <c r="Q36" s="21"/>
      <c r="R36" s="3" t="s">
        <v>5677</v>
      </c>
      <c r="S36" s="7" t="s">
        <v>495</v>
      </c>
      <c r="T36" s="83" t="s">
        <v>496</v>
      </c>
      <c r="U36" s="5" t="s">
        <v>283</v>
      </c>
      <c r="V36" s="5" t="s">
        <v>92</v>
      </c>
      <c r="W36" s="5" t="str">
        <f t="shared" si="1"/>
        <v>student group
gathering/protest/vigil/demonstration</v>
      </c>
      <c r="X36" s="5" t="s">
        <v>179</v>
      </c>
      <c r="Y36" s="5" t="s">
        <v>111</v>
      </c>
      <c r="Z36" s="5" t="str">
        <f t="shared" si="2"/>
        <v>school administration
letters/statements</v>
      </c>
      <c r="AA36" s="5" t="s">
        <v>179</v>
      </c>
      <c r="AB36" s="5" t="s">
        <v>226</v>
      </c>
      <c r="AC36" s="5" t="str">
        <f t="shared" si="3"/>
        <v>school administration
victim support</v>
      </c>
      <c r="AD36" s="5" t="s">
        <v>163</v>
      </c>
      <c r="AE36" s="5" t="s">
        <v>226</v>
      </c>
      <c r="AF36" s="12" t="str">
        <f t="shared" si="4"/>
        <v>religious leaders
victim support</v>
      </c>
      <c r="AG36" s="12">
        <v>4.0</v>
      </c>
      <c r="AH36" s="12" t="str">
        <f t="shared" si="5"/>
        <v>Other</v>
      </c>
      <c r="AI36" s="22" t="str">
        <f t="shared" si="6"/>
        <v>gathering/protest/vigil/demonstration, letters/statements, victim support, victim support</v>
      </c>
      <c r="AJ36" s="515" t="str">
        <f t="shared" si="7"/>
        <v>student group, school administration, school administration, religious leaders</v>
      </c>
      <c r="AK36" s="1" t="str">
        <f t="shared" si="8"/>
        <v/>
      </c>
      <c r="AL36" s="1" t="str">
        <f t="shared" si="9"/>
        <v>True</v>
      </c>
      <c r="AM36" s="1" t="str">
        <f t="shared" si="10"/>
        <v>False</v>
      </c>
      <c r="AN36" s="515" t="str">
        <f t="shared" si="11"/>
        <v>True</v>
      </c>
      <c r="AO36" s="515" t="str">
        <f t="shared" si="12"/>
        <v>True</v>
      </c>
      <c r="AP36" s="515" t="str">
        <f t="shared" si="13"/>
        <v>True</v>
      </c>
      <c r="AQ36" s="515"/>
    </row>
    <row r="37">
      <c r="A37" s="16" t="s">
        <v>501</v>
      </c>
      <c r="B37" s="17">
        <v>42762.0</v>
      </c>
      <c r="C37" s="422">
        <v>42736.0</v>
      </c>
      <c r="D37" s="4" t="s">
        <v>422</v>
      </c>
      <c r="E37" s="3" t="s">
        <v>423</v>
      </c>
      <c r="F37" s="3" t="s">
        <v>53</v>
      </c>
      <c r="G37" s="6" t="s">
        <v>502</v>
      </c>
      <c r="H37" s="25"/>
      <c r="I37" s="21"/>
      <c r="J37" s="19" t="s">
        <v>83</v>
      </c>
      <c r="K37" s="3" t="s">
        <v>5627</v>
      </c>
      <c r="L37" s="3" t="s">
        <v>265</v>
      </c>
      <c r="M37" s="3" t="s">
        <v>194</v>
      </c>
      <c r="N37" s="3" t="s">
        <v>5679</v>
      </c>
      <c r="O37" s="20" t="s">
        <v>503</v>
      </c>
      <c r="P37" s="21"/>
      <c r="Q37" s="3"/>
      <c r="R37" s="3" t="s">
        <v>5680</v>
      </c>
      <c r="S37" s="7" t="s">
        <v>504</v>
      </c>
      <c r="T37" s="25"/>
      <c r="U37" s="5" t="s">
        <v>179</v>
      </c>
      <c r="V37" s="5" t="s">
        <v>92</v>
      </c>
      <c r="W37" s="5" t="str">
        <f t="shared" si="1"/>
        <v>school administration
gathering/protest/vigil/demonstration</v>
      </c>
      <c r="X37" s="12"/>
      <c r="Y37" s="5"/>
      <c r="Z37" s="5" t="str">
        <f t="shared" si="2"/>
        <v>
</v>
      </c>
      <c r="AA37" s="12"/>
      <c r="AB37" s="12"/>
      <c r="AC37" s="5" t="str">
        <f t="shared" si="3"/>
        <v>
</v>
      </c>
      <c r="AD37" s="12"/>
      <c r="AE37" s="12"/>
      <c r="AF37" s="12" t="str">
        <f t="shared" si="4"/>
        <v>
</v>
      </c>
      <c r="AG37" s="12">
        <v>1.0</v>
      </c>
      <c r="AH37" s="12" t="str">
        <f t="shared" si="5"/>
        <v>Symbol</v>
      </c>
      <c r="AI37" s="22" t="str">
        <f t="shared" si="6"/>
        <v>gathering/protest/vigil/demonstration</v>
      </c>
      <c r="AJ37" s="515" t="str">
        <f t="shared" si="7"/>
        <v>gathering/protest/vigil/demonstration</v>
      </c>
      <c r="AK37" s="1" t="str">
        <f t="shared" si="8"/>
        <v/>
      </c>
      <c r="AL37" s="1" t="str">
        <f t="shared" si="9"/>
        <v>False</v>
      </c>
      <c r="AM37" s="1" t="str">
        <f t="shared" si="10"/>
        <v>False</v>
      </c>
      <c r="AN37" s="515" t="str">
        <f t="shared" si="11"/>
        <v>True</v>
      </c>
      <c r="AO37" s="515" t="str">
        <f t="shared" si="12"/>
        <v>False</v>
      </c>
      <c r="AP37" s="515" t="str">
        <f t="shared" si="13"/>
        <v>True</v>
      </c>
      <c r="AQ37" s="515"/>
    </row>
    <row r="38">
      <c r="A38" s="16" t="s">
        <v>505</v>
      </c>
      <c r="B38" s="17">
        <v>42767.0</v>
      </c>
      <c r="C38" s="422">
        <v>42767.0</v>
      </c>
      <c r="D38" s="4" t="s">
        <v>363</v>
      </c>
      <c r="E38" s="3" t="s">
        <v>95</v>
      </c>
      <c r="F38" s="3" t="s">
        <v>191</v>
      </c>
      <c r="G38" s="6" t="s">
        <v>5807</v>
      </c>
      <c r="H38" s="25"/>
      <c r="I38" s="21"/>
      <c r="J38" s="19" t="s">
        <v>83</v>
      </c>
      <c r="K38" s="21"/>
      <c r="L38" s="3" t="s">
        <v>265</v>
      </c>
      <c r="M38" s="3" t="s">
        <v>194</v>
      </c>
      <c r="N38" s="3" t="s">
        <v>297</v>
      </c>
      <c r="O38" s="74"/>
      <c r="P38" s="21"/>
      <c r="Q38" s="3"/>
      <c r="R38" s="21"/>
      <c r="S38" s="46" t="s">
        <v>5808</v>
      </c>
      <c r="T38" s="38" t="s">
        <v>509</v>
      </c>
      <c r="U38" s="5" t="s">
        <v>179</v>
      </c>
      <c r="V38" s="5" t="s">
        <v>111</v>
      </c>
      <c r="W38" s="5" t="str">
        <f t="shared" si="1"/>
        <v>school administration
letters/statements</v>
      </c>
      <c r="X38" s="5" t="s">
        <v>179</v>
      </c>
      <c r="Y38" s="5" t="s">
        <v>226</v>
      </c>
      <c r="Z38" s="5" t="str">
        <f t="shared" si="2"/>
        <v>school administration
victim support</v>
      </c>
      <c r="AA38" s="5" t="s">
        <v>179</v>
      </c>
      <c r="AB38" s="5" t="s">
        <v>110</v>
      </c>
      <c r="AC38" s="5" t="str">
        <f t="shared" si="3"/>
        <v>school administration
policy/committee/system creation</v>
      </c>
      <c r="AD38" s="12"/>
      <c r="AE38" s="12"/>
      <c r="AF38" s="12" t="str">
        <f t="shared" si="4"/>
        <v>
</v>
      </c>
      <c r="AG38" s="12">
        <v>3.0</v>
      </c>
      <c r="AH38" s="12" t="str">
        <f t="shared" si="5"/>
        <v>Incident</v>
      </c>
      <c r="AI38" s="22" t="str">
        <f t="shared" si="6"/>
        <v>letters/statements, victim support, policy/committee/system creation</v>
      </c>
      <c r="AJ38" s="515" t="str">
        <f t="shared" si="7"/>
        <v>school administration, school administration, school administration</v>
      </c>
      <c r="AK38" s="1" t="str">
        <f t="shared" si="8"/>
        <v/>
      </c>
      <c r="AL38" s="1" t="str">
        <f t="shared" si="9"/>
        <v>True</v>
      </c>
      <c r="AM38" s="1" t="str">
        <f t="shared" si="10"/>
        <v>True</v>
      </c>
      <c r="AN38" s="515" t="str">
        <f t="shared" si="11"/>
        <v>False</v>
      </c>
      <c r="AO38" s="515" t="str">
        <f t="shared" si="12"/>
        <v>True</v>
      </c>
      <c r="AP38" s="515" t="str">
        <f t="shared" si="13"/>
        <v>True</v>
      </c>
      <c r="AQ38" s="515"/>
    </row>
    <row r="39">
      <c r="A39" s="16" t="s">
        <v>510</v>
      </c>
      <c r="B39" s="17">
        <v>42768.0</v>
      </c>
      <c r="C39" s="422">
        <v>42767.0</v>
      </c>
      <c r="D39" s="4" t="s">
        <v>190</v>
      </c>
      <c r="E39" s="3" t="s">
        <v>81</v>
      </c>
      <c r="F39" s="3" t="s">
        <v>191</v>
      </c>
      <c r="G39" s="6" t="s">
        <v>221</v>
      </c>
      <c r="H39" s="25"/>
      <c r="I39" s="21"/>
      <c r="J39" s="19" t="s">
        <v>83</v>
      </c>
      <c r="K39" s="3" t="s">
        <v>5610</v>
      </c>
      <c r="L39" s="3" t="s">
        <v>265</v>
      </c>
      <c r="M39" s="3" t="s">
        <v>194</v>
      </c>
      <c r="N39" s="3" t="s">
        <v>5809</v>
      </c>
      <c r="O39" s="74"/>
      <c r="P39" s="21"/>
      <c r="Q39" s="21"/>
      <c r="R39" s="21"/>
      <c r="S39" s="7" t="s">
        <v>512</v>
      </c>
      <c r="T39" s="7" t="s">
        <v>513</v>
      </c>
      <c r="U39" s="5" t="s">
        <v>179</v>
      </c>
      <c r="V39" s="5" t="s">
        <v>111</v>
      </c>
      <c r="W39" s="5" t="str">
        <f t="shared" si="1"/>
        <v>school administration
letters/statements</v>
      </c>
      <c r="X39" s="5" t="s">
        <v>179</v>
      </c>
      <c r="Y39" s="5" t="s">
        <v>226</v>
      </c>
      <c r="Z39" s="5" t="str">
        <f t="shared" si="2"/>
        <v>school administration
victim support</v>
      </c>
      <c r="AA39" s="12"/>
      <c r="AB39" s="12"/>
      <c r="AC39" s="5" t="str">
        <f t="shared" si="3"/>
        <v>
</v>
      </c>
      <c r="AD39" s="12"/>
      <c r="AE39" s="12"/>
      <c r="AF39" s="12" t="str">
        <f t="shared" si="4"/>
        <v>
</v>
      </c>
      <c r="AG39" s="12">
        <v>2.0</v>
      </c>
      <c r="AH39" s="12" t="str">
        <f t="shared" si="5"/>
        <v>Incident</v>
      </c>
      <c r="AI39" s="22" t="str">
        <f t="shared" si="6"/>
        <v>letters/statements, victim support</v>
      </c>
      <c r="AJ39" s="515" t="str">
        <f t="shared" si="7"/>
        <v>school administration, school administration</v>
      </c>
      <c r="AK39" s="1" t="str">
        <f t="shared" si="8"/>
        <v/>
      </c>
      <c r="AL39" s="1" t="str">
        <f t="shared" si="9"/>
        <v>True</v>
      </c>
      <c r="AM39" s="1" t="str">
        <f t="shared" si="10"/>
        <v>False</v>
      </c>
      <c r="AN39" s="515" t="str">
        <f t="shared" si="11"/>
        <v>False</v>
      </c>
      <c r="AO39" s="515" t="str">
        <f t="shared" si="12"/>
        <v>True</v>
      </c>
      <c r="AP39" s="515" t="str">
        <f t="shared" si="13"/>
        <v>True</v>
      </c>
      <c r="AQ39" s="515"/>
    </row>
    <row r="40">
      <c r="A40" s="16" t="s">
        <v>1683</v>
      </c>
      <c r="B40" s="17">
        <v>42774.0</v>
      </c>
      <c r="C40" s="422">
        <v>42767.0</v>
      </c>
      <c r="D40" s="4" t="s">
        <v>1640</v>
      </c>
      <c r="E40" s="3" t="s">
        <v>333</v>
      </c>
      <c r="F40" s="3" t="s">
        <v>53</v>
      </c>
      <c r="G40" s="6" t="s">
        <v>54</v>
      </c>
      <c r="H40" s="25"/>
      <c r="I40" s="21"/>
      <c r="J40" s="19" t="s">
        <v>83</v>
      </c>
      <c r="K40" s="21"/>
      <c r="L40" s="3" t="s">
        <v>1476</v>
      </c>
      <c r="M40" s="3" t="s">
        <v>1470</v>
      </c>
      <c r="N40" s="3" t="s">
        <v>297</v>
      </c>
      <c r="O40" s="74"/>
      <c r="P40" s="21"/>
      <c r="Q40" s="21"/>
      <c r="R40" s="21"/>
      <c r="S40" s="7" t="s">
        <v>1684</v>
      </c>
      <c r="T40" s="7" t="s">
        <v>1685</v>
      </c>
      <c r="U40" s="5" t="s">
        <v>179</v>
      </c>
      <c r="V40" s="5" t="s">
        <v>111</v>
      </c>
      <c r="W40" s="5" t="str">
        <f t="shared" si="1"/>
        <v>school administration
letters/statements</v>
      </c>
      <c r="X40" s="5" t="s">
        <v>179</v>
      </c>
      <c r="Y40" s="5" t="s">
        <v>110</v>
      </c>
      <c r="Z40" s="5" t="str">
        <f t="shared" si="2"/>
        <v>school administration
policy/committee/system creation</v>
      </c>
      <c r="AA40" s="5" t="s">
        <v>179</v>
      </c>
      <c r="AB40" s="5" t="s">
        <v>92</v>
      </c>
      <c r="AC40" s="5" t="str">
        <f t="shared" si="3"/>
        <v>school administration
gathering/protest/vigil/demonstration</v>
      </c>
      <c r="AD40" s="5" t="s">
        <v>70</v>
      </c>
      <c r="AE40" s="5" t="s">
        <v>71</v>
      </c>
      <c r="AF40" s="12" t="str">
        <f t="shared" si="4"/>
        <v>police/sheriff
other</v>
      </c>
      <c r="AG40" s="12">
        <v>4.0</v>
      </c>
      <c r="AH40" s="12" t="str">
        <f t="shared" si="5"/>
        <v>Vandalism</v>
      </c>
      <c r="AI40" s="22" t="str">
        <f t="shared" si="6"/>
        <v>letters/statements, policy/committee/system creation, gathering/protest/vigil/demonstration, other</v>
      </c>
      <c r="AJ40" s="515" t="str">
        <f t="shared" si="7"/>
        <v>school administration, school administration, school administration, police/sheriff</v>
      </c>
      <c r="AK40" s="1" t="str">
        <f t="shared" si="8"/>
        <v/>
      </c>
      <c r="AL40" s="1" t="str">
        <f t="shared" si="9"/>
        <v>True</v>
      </c>
      <c r="AM40" s="1" t="str">
        <f t="shared" si="10"/>
        <v>True</v>
      </c>
      <c r="AN40" s="515" t="str">
        <f t="shared" si="11"/>
        <v>True</v>
      </c>
      <c r="AO40" s="515" t="str">
        <f t="shared" si="12"/>
        <v>False</v>
      </c>
      <c r="AP40" s="515" t="str">
        <f t="shared" si="13"/>
        <v>True</v>
      </c>
      <c r="AQ40" s="515"/>
    </row>
    <row r="41">
      <c r="A41" s="16" t="s">
        <v>527</v>
      </c>
      <c r="B41" s="17">
        <v>42774.0</v>
      </c>
      <c r="C41" s="422">
        <v>42767.0</v>
      </c>
      <c r="D41" s="4" t="s">
        <v>528</v>
      </c>
      <c r="E41" s="3" t="s">
        <v>324</v>
      </c>
      <c r="F41" s="3" t="s">
        <v>53</v>
      </c>
      <c r="G41" s="6" t="s">
        <v>54</v>
      </c>
      <c r="H41" s="7" t="s">
        <v>532</v>
      </c>
      <c r="I41" s="3" t="s">
        <v>540</v>
      </c>
      <c r="J41" s="19" t="s">
        <v>132</v>
      </c>
      <c r="K41" s="3" t="s">
        <v>5610</v>
      </c>
      <c r="L41" s="3" t="s">
        <v>265</v>
      </c>
      <c r="M41" s="3" t="s">
        <v>194</v>
      </c>
      <c r="N41" s="3" t="s">
        <v>5809</v>
      </c>
      <c r="O41" s="74"/>
      <c r="P41" s="3" t="s">
        <v>134</v>
      </c>
      <c r="Q41" s="12"/>
      <c r="R41" s="21"/>
      <c r="S41" s="7" t="s">
        <v>534</v>
      </c>
      <c r="T41" s="7" t="s">
        <v>535</v>
      </c>
      <c r="U41" s="5" t="s">
        <v>179</v>
      </c>
      <c r="V41" s="5" t="s">
        <v>226</v>
      </c>
      <c r="W41" s="5" t="str">
        <f t="shared" si="1"/>
        <v>school administration
victim support</v>
      </c>
      <c r="X41" s="12"/>
      <c r="Y41" s="5"/>
      <c r="Z41" s="5" t="str">
        <f t="shared" si="2"/>
        <v>
</v>
      </c>
      <c r="AA41" s="12"/>
      <c r="AB41" s="12"/>
      <c r="AC41" s="5" t="str">
        <f t="shared" si="3"/>
        <v>
</v>
      </c>
      <c r="AD41" s="12"/>
      <c r="AE41" s="12"/>
      <c r="AF41" s="12" t="str">
        <f t="shared" si="4"/>
        <v>
</v>
      </c>
      <c r="AG41" s="12">
        <v>1.0</v>
      </c>
      <c r="AH41" s="12" t="str">
        <f t="shared" si="5"/>
        <v>Vandalism</v>
      </c>
      <c r="AI41" s="22" t="str">
        <f t="shared" si="6"/>
        <v>victim support</v>
      </c>
      <c r="AJ41" s="515" t="str">
        <f t="shared" si="7"/>
        <v>victim support</v>
      </c>
      <c r="AK41" s="1" t="str">
        <f t="shared" si="8"/>
        <v>Jewish Community</v>
      </c>
      <c r="AL41" s="1" t="str">
        <f t="shared" si="9"/>
        <v>False</v>
      </c>
      <c r="AM41" s="1" t="str">
        <f t="shared" si="10"/>
        <v>False</v>
      </c>
      <c r="AN41" s="515" t="str">
        <f t="shared" si="11"/>
        <v>False</v>
      </c>
      <c r="AO41" s="515" t="str">
        <f t="shared" si="12"/>
        <v>True</v>
      </c>
      <c r="AP41" s="515" t="str">
        <f t="shared" si="13"/>
        <v>True</v>
      </c>
      <c r="AQ41" s="515"/>
    </row>
    <row r="42">
      <c r="A42" s="16" t="s">
        <v>2597</v>
      </c>
      <c r="B42" s="17">
        <v>42783.0</v>
      </c>
      <c r="C42" s="422">
        <v>42767.0</v>
      </c>
      <c r="D42" s="4" t="s">
        <v>779</v>
      </c>
      <c r="E42" s="3" t="s">
        <v>1178</v>
      </c>
      <c r="F42" s="3" t="s">
        <v>53</v>
      </c>
      <c r="G42" s="26"/>
      <c r="H42" s="7" t="s">
        <v>2598</v>
      </c>
      <c r="I42" s="21"/>
      <c r="J42" s="19" t="s">
        <v>83</v>
      </c>
      <c r="K42" s="3" t="s">
        <v>5610</v>
      </c>
      <c r="L42" s="3" t="s">
        <v>2532</v>
      </c>
      <c r="M42" s="3" t="s">
        <v>2520</v>
      </c>
      <c r="N42" s="3" t="s">
        <v>484</v>
      </c>
      <c r="O42" s="20" t="s">
        <v>2599</v>
      </c>
      <c r="P42" s="3" t="s">
        <v>874</v>
      </c>
      <c r="Q42" s="21"/>
      <c r="R42" s="21"/>
      <c r="S42" s="7" t="s">
        <v>2600</v>
      </c>
      <c r="T42" s="7" t="s">
        <v>2601</v>
      </c>
      <c r="U42" s="5" t="s">
        <v>164</v>
      </c>
      <c r="V42" s="5" t="s">
        <v>226</v>
      </c>
      <c r="W42" s="5" t="str">
        <f t="shared" si="1"/>
        <v>business owner
victim support</v>
      </c>
      <c r="X42" s="12"/>
      <c r="Y42" s="5"/>
      <c r="Z42" s="5" t="str">
        <f t="shared" si="2"/>
        <v>
</v>
      </c>
      <c r="AA42" s="12"/>
      <c r="AB42" s="12"/>
      <c r="AC42" s="5" t="str">
        <f t="shared" si="3"/>
        <v>
</v>
      </c>
      <c r="AD42" s="12"/>
      <c r="AE42" s="12"/>
      <c r="AF42" s="12" t="str">
        <f t="shared" si="4"/>
        <v>
</v>
      </c>
      <c r="AG42" s="12">
        <v>1.0</v>
      </c>
      <c r="AH42" s="12" t="str">
        <f t="shared" si="5"/>
        <v>Other</v>
      </c>
      <c r="AI42" s="22" t="str">
        <f t="shared" si="6"/>
        <v>victim support</v>
      </c>
      <c r="AJ42" s="515" t="str">
        <f t="shared" si="7"/>
        <v>victim support</v>
      </c>
      <c r="AK42" s="1" t="str">
        <f t="shared" si="8"/>
        <v>Immigrant</v>
      </c>
      <c r="AL42" s="1" t="str">
        <f t="shared" si="9"/>
        <v>False</v>
      </c>
      <c r="AM42" s="1" t="str">
        <f t="shared" si="10"/>
        <v>False</v>
      </c>
      <c r="AN42" s="515" t="str">
        <f t="shared" si="11"/>
        <v>False</v>
      </c>
      <c r="AO42" s="515" t="str">
        <f t="shared" si="12"/>
        <v>True</v>
      </c>
      <c r="AP42" s="515" t="str">
        <f t="shared" si="13"/>
        <v>True</v>
      </c>
      <c r="AQ42" s="515"/>
    </row>
    <row r="43">
      <c r="A43" s="16" t="s">
        <v>4623</v>
      </c>
      <c r="B43" s="17">
        <v>42790.0</v>
      </c>
      <c r="C43" s="422">
        <v>42767.0</v>
      </c>
      <c r="D43" s="4" t="s">
        <v>907</v>
      </c>
      <c r="E43" s="3" t="s">
        <v>182</v>
      </c>
      <c r="F43" s="3" t="s">
        <v>53</v>
      </c>
      <c r="G43" s="6" t="s">
        <v>908</v>
      </c>
      <c r="H43" s="25"/>
      <c r="I43" s="21"/>
      <c r="J43" s="19" t="s">
        <v>132</v>
      </c>
      <c r="K43" s="3" t="s">
        <v>5627</v>
      </c>
      <c r="L43" s="3" t="s">
        <v>265</v>
      </c>
      <c r="M43" s="3" t="s">
        <v>194</v>
      </c>
      <c r="N43" s="3" t="s">
        <v>909</v>
      </c>
      <c r="O43" s="74"/>
      <c r="P43" s="21"/>
      <c r="Q43" s="21"/>
      <c r="R43" s="21"/>
      <c r="S43" s="7" t="s">
        <v>910</v>
      </c>
      <c r="T43" s="7" t="s">
        <v>911</v>
      </c>
      <c r="U43" s="5" t="s">
        <v>283</v>
      </c>
      <c r="V43" s="5" t="s">
        <v>111</v>
      </c>
      <c r="W43" s="5" t="str">
        <f t="shared" si="1"/>
        <v>student group
letters/statements</v>
      </c>
      <c r="X43" s="5" t="s">
        <v>179</v>
      </c>
      <c r="Y43" s="5" t="s">
        <v>111</v>
      </c>
      <c r="Z43" s="5" t="str">
        <f t="shared" si="2"/>
        <v>school administration
letters/statements</v>
      </c>
      <c r="AA43" s="5" t="s">
        <v>179</v>
      </c>
      <c r="AB43" s="5" t="s">
        <v>92</v>
      </c>
      <c r="AC43" s="5" t="str">
        <f t="shared" si="3"/>
        <v>school administration
gathering/protest/vigil/demonstration</v>
      </c>
      <c r="AD43" s="12"/>
      <c r="AE43" s="12"/>
      <c r="AF43" s="12" t="str">
        <f t="shared" si="4"/>
        <v>
</v>
      </c>
      <c r="AG43" s="12">
        <v>3.0</v>
      </c>
      <c r="AH43" s="12" t="str">
        <f t="shared" si="5"/>
        <v>Other</v>
      </c>
      <c r="AI43" s="22" t="str">
        <f t="shared" si="6"/>
        <v>letters/statements, letters/statements, gathering/protest/vigil/demonstration</v>
      </c>
      <c r="AJ43" s="515" t="str">
        <f t="shared" si="7"/>
        <v>student group, school administration, school administration</v>
      </c>
      <c r="AK43" s="1" t="str">
        <f t="shared" si="8"/>
        <v/>
      </c>
      <c r="AL43" s="1" t="str">
        <f t="shared" si="9"/>
        <v>True</v>
      </c>
      <c r="AM43" s="1" t="str">
        <f t="shared" si="10"/>
        <v>False</v>
      </c>
      <c r="AN43" s="515" t="str">
        <f t="shared" si="11"/>
        <v>True</v>
      </c>
      <c r="AO43" s="515" t="str">
        <f t="shared" si="12"/>
        <v>False</v>
      </c>
      <c r="AP43" s="515" t="str">
        <f t="shared" si="13"/>
        <v>True</v>
      </c>
      <c r="AQ43" s="515"/>
    </row>
    <row r="44">
      <c r="A44" s="16" t="s">
        <v>554</v>
      </c>
      <c r="B44" s="17">
        <v>42790.0</v>
      </c>
      <c r="C44" s="422">
        <v>42767.0</v>
      </c>
      <c r="D44" s="4" t="s">
        <v>173</v>
      </c>
      <c r="E44" s="3" t="s">
        <v>174</v>
      </c>
      <c r="F44" s="3" t="s">
        <v>96</v>
      </c>
      <c r="G44" s="6" t="s">
        <v>202</v>
      </c>
      <c r="H44" s="25"/>
      <c r="I44" s="21"/>
      <c r="J44" s="19" t="s">
        <v>83</v>
      </c>
      <c r="K44" s="3" t="s">
        <v>556</v>
      </c>
      <c r="L44" s="3" t="s">
        <v>265</v>
      </c>
      <c r="M44" s="3" t="s">
        <v>194</v>
      </c>
      <c r="N44" s="3" t="s">
        <v>297</v>
      </c>
      <c r="O44" s="74"/>
      <c r="P44" s="21"/>
      <c r="Q44" s="21"/>
      <c r="R44" s="21"/>
      <c r="S44" s="7" t="s">
        <v>557</v>
      </c>
      <c r="T44" s="7" t="s">
        <v>558</v>
      </c>
      <c r="U44" s="5" t="s">
        <v>179</v>
      </c>
      <c r="V44" s="5" t="s">
        <v>111</v>
      </c>
      <c r="W44" s="5" t="str">
        <f t="shared" si="1"/>
        <v>school administration
letters/statements</v>
      </c>
      <c r="X44" s="5" t="s">
        <v>70</v>
      </c>
      <c r="Y44" s="5" t="s">
        <v>71</v>
      </c>
      <c r="Z44" s="5" t="str">
        <f t="shared" si="2"/>
        <v>police/sheriff
other</v>
      </c>
      <c r="AA44" s="5" t="s">
        <v>163</v>
      </c>
      <c r="AB44" s="5" t="s">
        <v>111</v>
      </c>
      <c r="AC44" s="5" t="str">
        <f t="shared" si="3"/>
        <v>religious leaders
letters/statements</v>
      </c>
      <c r="AD44" s="5" t="s">
        <v>163</v>
      </c>
      <c r="AE44" s="5" t="s">
        <v>226</v>
      </c>
      <c r="AF44" s="12" t="str">
        <f t="shared" si="4"/>
        <v>religious leaders
victim support</v>
      </c>
      <c r="AG44" s="12">
        <v>4.0</v>
      </c>
      <c r="AH44" s="12" t="str">
        <f t="shared" si="5"/>
        <v>Incident</v>
      </c>
      <c r="AI44" s="22" t="str">
        <f t="shared" si="6"/>
        <v>letters/statements, other, letters/statements, victim support</v>
      </c>
      <c r="AJ44" s="515" t="str">
        <f t="shared" si="7"/>
        <v>school administration, police/sheriff, religious leaders, religious leaders</v>
      </c>
      <c r="AK44" s="1" t="str">
        <f t="shared" si="8"/>
        <v/>
      </c>
      <c r="AL44" s="1" t="str">
        <f t="shared" si="9"/>
        <v>True</v>
      </c>
      <c r="AM44" s="1" t="str">
        <f t="shared" si="10"/>
        <v>False</v>
      </c>
      <c r="AN44" s="515" t="str">
        <f t="shared" si="11"/>
        <v>False</v>
      </c>
      <c r="AO44" s="515" t="str">
        <f t="shared" si="12"/>
        <v>True</v>
      </c>
      <c r="AP44" s="515" t="str">
        <f t="shared" si="13"/>
        <v>True</v>
      </c>
      <c r="AQ44" s="515"/>
    </row>
    <row r="45">
      <c r="A45" s="16" t="s">
        <v>79</v>
      </c>
      <c r="B45" s="17">
        <v>42791.0</v>
      </c>
      <c r="C45" s="422">
        <v>42767.0</v>
      </c>
      <c r="D45" s="4" t="s">
        <v>80</v>
      </c>
      <c r="E45" s="3" t="s">
        <v>81</v>
      </c>
      <c r="F45" s="3" t="s">
        <v>53</v>
      </c>
      <c r="G45" s="26"/>
      <c r="H45" s="25"/>
      <c r="I45" s="21"/>
      <c r="J45" s="19" t="s">
        <v>83</v>
      </c>
      <c r="K45" s="3" t="s">
        <v>5603</v>
      </c>
      <c r="L45" s="3" t="s">
        <v>84</v>
      </c>
      <c r="M45" s="3" t="s">
        <v>61</v>
      </c>
      <c r="N45" s="3" t="s">
        <v>5651</v>
      </c>
      <c r="O45" s="20" t="s">
        <v>86</v>
      </c>
      <c r="P45" s="3" t="s">
        <v>87</v>
      </c>
      <c r="Q45" s="416"/>
      <c r="R45" s="3" t="s">
        <v>5683</v>
      </c>
      <c r="S45" s="7" t="s">
        <v>89</v>
      </c>
      <c r="T45" s="7" t="s">
        <v>90</v>
      </c>
      <c r="U45" s="5" t="s">
        <v>91</v>
      </c>
      <c r="V45" s="5" t="s">
        <v>92</v>
      </c>
      <c r="W45" s="5" t="str">
        <f t="shared" si="1"/>
        <v>neighbors
gathering/protest/vigil/demonstration</v>
      </c>
      <c r="X45" s="12"/>
      <c r="Y45" s="5"/>
      <c r="Z45" s="5" t="str">
        <f t="shared" si="2"/>
        <v>
</v>
      </c>
      <c r="AA45" s="12"/>
      <c r="AB45" s="12"/>
      <c r="AC45" s="5" t="str">
        <f t="shared" si="3"/>
        <v>
</v>
      </c>
      <c r="AD45" s="12"/>
      <c r="AE45" s="12"/>
      <c r="AF45" s="12" t="str">
        <f t="shared" si="4"/>
        <v>
</v>
      </c>
      <c r="AG45" s="12">
        <v>1.0</v>
      </c>
      <c r="AH45" s="12" t="str">
        <f t="shared" si="5"/>
        <v>Other</v>
      </c>
      <c r="AI45" s="22" t="str">
        <f t="shared" si="6"/>
        <v>gathering/protest/vigil/demonstration</v>
      </c>
      <c r="AJ45" s="515" t="str">
        <f t="shared" si="7"/>
        <v>gathering/protest/vigil/demonstration</v>
      </c>
      <c r="AK45" s="1" t="str">
        <f t="shared" si="8"/>
        <v>Non-White</v>
      </c>
      <c r="AL45" s="1" t="str">
        <f t="shared" si="9"/>
        <v>False</v>
      </c>
      <c r="AM45" s="1" t="str">
        <f t="shared" si="10"/>
        <v>False</v>
      </c>
      <c r="AN45" s="515" t="str">
        <f t="shared" si="11"/>
        <v>True</v>
      </c>
      <c r="AO45" s="515" t="str">
        <f t="shared" si="12"/>
        <v>False</v>
      </c>
      <c r="AP45" s="515" t="str">
        <f t="shared" si="13"/>
        <v>True</v>
      </c>
      <c r="AQ45" s="515"/>
    </row>
    <row r="46">
      <c r="A46" s="16" t="s">
        <v>1730</v>
      </c>
      <c r="B46" s="17">
        <v>42793.0</v>
      </c>
      <c r="C46" s="422">
        <v>42767.0</v>
      </c>
      <c r="D46" s="4" t="s">
        <v>1640</v>
      </c>
      <c r="E46" s="3" t="s">
        <v>333</v>
      </c>
      <c r="F46" s="3" t="s">
        <v>53</v>
      </c>
      <c r="G46" s="6" t="s">
        <v>1074</v>
      </c>
      <c r="H46" s="25"/>
      <c r="I46" s="21"/>
      <c r="J46" s="19" t="s">
        <v>83</v>
      </c>
      <c r="K46" s="3" t="s">
        <v>146</v>
      </c>
      <c r="L46" s="3" t="s">
        <v>1476</v>
      </c>
      <c r="M46" s="3" t="s">
        <v>1470</v>
      </c>
      <c r="N46" s="3" t="s">
        <v>297</v>
      </c>
      <c r="O46" s="74"/>
      <c r="P46" s="21"/>
      <c r="Q46" s="21"/>
      <c r="R46" s="21"/>
      <c r="S46" s="7" t="s">
        <v>1731</v>
      </c>
      <c r="T46" s="7" t="s">
        <v>1732</v>
      </c>
      <c r="U46" s="5" t="s">
        <v>179</v>
      </c>
      <c r="V46" s="5" t="s">
        <v>92</v>
      </c>
      <c r="W46" s="5" t="str">
        <f t="shared" si="1"/>
        <v>school administration
gathering/protest/vigil/demonstration</v>
      </c>
      <c r="X46" s="12"/>
      <c r="Y46" s="5"/>
      <c r="Z46" s="5" t="str">
        <f t="shared" si="2"/>
        <v>
</v>
      </c>
      <c r="AA46" s="12"/>
      <c r="AB46" s="12"/>
      <c r="AC46" s="5" t="str">
        <f t="shared" si="3"/>
        <v>
</v>
      </c>
      <c r="AD46" s="12"/>
      <c r="AE46" s="12"/>
      <c r="AF46" s="12" t="str">
        <f t="shared" si="4"/>
        <v>
</v>
      </c>
      <c r="AG46" s="12">
        <v>1.0</v>
      </c>
      <c r="AH46" s="12" t="str">
        <f t="shared" si="5"/>
        <v>Vandalism</v>
      </c>
      <c r="AI46" s="22" t="str">
        <f t="shared" si="6"/>
        <v>gathering/protest/vigil/demonstration</v>
      </c>
      <c r="AJ46" s="515" t="str">
        <f t="shared" si="7"/>
        <v>gathering/protest/vigil/demonstration</v>
      </c>
      <c r="AK46" s="1" t="str">
        <f t="shared" si="8"/>
        <v/>
      </c>
      <c r="AL46" s="1" t="str">
        <f t="shared" si="9"/>
        <v>False</v>
      </c>
      <c r="AM46" s="1" t="str">
        <f t="shared" si="10"/>
        <v>False</v>
      </c>
      <c r="AN46" s="515" t="str">
        <f t="shared" si="11"/>
        <v>True</v>
      </c>
      <c r="AO46" s="515" t="str">
        <f t="shared" si="12"/>
        <v>False</v>
      </c>
      <c r="AP46" s="515" t="str">
        <f t="shared" si="13"/>
        <v>True</v>
      </c>
      <c r="AQ46" s="515"/>
    </row>
    <row r="47">
      <c r="A47" s="16" t="s">
        <v>3069</v>
      </c>
      <c r="B47" s="17">
        <v>42793.0</v>
      </c>
      <c r="C47" s="422">
        <v>42767.0</v>
      </c>
      <c r="D47" s="4" t="s">
        <v>1601</v>
      </c>
      <c r="E47" s="3" t="s">
        <v>81</v>
      </c>
      <c r="F47" s="3" t="s">
        <v>53</v>
      </c>
      <c r="G47" s="6" t="s">
        <v>1263</v>
      </c>
      <c r="H47" s="25"/>
      <c r="I47" s="21"/>
      <c r="J47" s="19" t="s">
        <v>83</v>
      </c>
      <c r="K47" s="3" t="s">
        <v>5603</v>
      </c>
      <c r="L47" s="5" t="s">
        <v>2972</v>
      </c>
      <c r="M47" s="3" t="s">
        <v>2965</v>
      </c>
      <c r="N47" s="3" t="s">
        <v>3070</v>
      </c>
      <c r="O47" s="20" t="s">
        <v>3071</v>
      </c>
      <c r="P47" s="21"/>
      <c r="Q47" s="416"/>
      <c r="R47" s="21"/>
      <c r="S47" s="7" t="s">
        <v>3072</v>
      </c>
      <c r="T47" s="83" t="s">
        <v>3073</v>
      </c>
      <c r="U47" s="5" t="s">
        <v>1453</v>
      </c>
      <c r="V47" s="5" t="s">
        <v>69</v>
      </c>
      <c r="W47" s="5" t="str">
        <f t="shared" si="1"/>
        <v>department of transportation
clean up/cover up</v>
      </c>
      <c r="X47" s="5" t="s">
        <v>68</v>
      </c>
      <c r="Y47" s="5" t="s">
        <v>92</v>
      </c>
      <c r="Z47" s="5" t="str">
        <f t="shared" si="2"/>
        <v>community members
gathering/protest/vigil/demonstration</v>
      </c>
      <c r="AA47" s="5" t="s">
        <v>68</v>
      </c>
      <c r="AB47" s="5" t="s">
        <v>111</v>
      </c>
      <c r="AC47" s="5" t="str">
        <f t="shared" si="3"/>
        <v>community members
letters/statements</v>
      </c>
      <c r="AD47" s="5" t="s">
        <v>68</v>
      </c>
      <c r="AE47" s="5" t="s">
        <v>71</v>
      </c>
      <c r="AF47" s="12" t="str">
        <f t="shared" si="4"/>
        <v>community members
other</v>
      </c>
      <c r="AG47" s="12">
        <v>4.0</v>
      </c>
      <c r="AH47" s="12" t="str">
        <f t="shared" si="5"/>
        <v>Graffiti</v>
      </c>
      <c r="AI47" s="22" t="str">
        <f t="shared" si="6"/>
        <v>clean up/cover up, gathering/protest/vigil/demonstration, letters/statements, other</v>
      </c>
      <c r="AJ47" s="515" t="str">
        <f t="shared" si="7"/>
        <v>department of transportation, community members, community members, community members</v>
      </c>
      <c r="AK47" s="1" t="str">
        <f t="shared" si="8"/>
        <v/>
      </c>
      <c r="AL47" s="1" t="str">
        <f t="shared" si="9"/>
        <v>True</v>
      </c>
      <c r="AM47" s="1" t="str">
        <f t="shared" si="10"/>
        <v>False</v>
      </c>
      <c r="AN47" s="515" t="str">
        <f t="shared" si="11"/>
        <v>True</v>
      </c>
      <c r="AO47" s="515" t="str">
        <f t="shared" si="12"/>
        <v>False</v>
      </c>
      <c r="AP47" s="515" t="str">
        <f t="shared" si="13"/>
        <v>True</v>
      </c>
      <c r="AQ47" s="515"/>
    </row>
    <row r="48">
      <c r="A48" s="16" t="s">
        <v>5810</v>
      </c>
      <c r="B48" s="17">
        <v>42795.0</v>
      </c>
      <c r="C48" s="422">
        <v>42795.0</v>
      </c>
      <c r="D48" s="4" t="s">
        <v>5324</v>
      </c>
      <c r="E48" s="3" t="s">
        <v>182</v>
      </c>
      <c r="F48" s="3" t="s">
        <v>53</v>
      </c>
      <c r="G48" s="6" t="s">
        <v>54</v>
      </c>
      <c r="H48" s="7" t="s">
        <v>5325</v>
      </c>
      <c r="I48" s="21"/>
      <c r="J48" s="19" t="s">
        <v>132</v>
      </c>
      <c r="K48" s="3" t="s">
        <v>325</v>
      </c>
      <c r="L48" s="3" t="s">
        <v>5309</v>
      </c>
      <c r="M48" s="3" t="s">
        <v>5237</v>
      </c>
      <c r="N48" s="3" t="s">
        <v>5651</v>
      </c>
      <c r="O48" s="74"/>
      <c r="P48" s="3" t="s">
        <v>134</v>
      </c>
      <c r="Q48" s="222"/>
      <c r="R48" s="21"/>
      <c r="S48" s="7" t="s">
        <v>5326</v>
      </c>
      <c r="T48" s="25"/>
      <c r="U48" s="5" t="s">
        <v>109</v>
      </c>
      <c r="V48" s="5" t="s">
        <v>111</v>
      </c>
      <c r="W48" s="5" t="str">
        <f t="shared" si="1"/>
        <v>mayor/council member
letters/statements</v>
      </c>
      <c r="X48" s="5" t="s">
        <v>380</v>
      </c>
      <c r="Y48" s="5" t="s">
        <v>111</v>
      </c>
      <c r="Z48" s="5" t="str">
        <f t="shared" si="2"/>
        <v>representative/senator
letters/statements</v>
      </c>
      <c r="AA48" s="5" t="s">
        <v>109</v>
      </c>
      <c r="AB48" s="5" t="s">
        <v>92</v>
      </c>
      <c r="AC48" s="5" t="str">
        <f t="shared" si="3"/>
        <v>mayor/council member
gathering/protest/vigil/demonstration</v>
      </c>
      <c r="AD48" s="12"/>
      <c r="AE48" s="12"/>
      <c r="AF48" s="12" t="str">
        <f t="shared" si="4"/>
        <v>
</v>
      </c>
      <c r="AG48" s="12">
        <v>3.0</v>
      </c>
      <c r="AH48" s="12" t="str">
        <f t="shared" si="5"/>
        <v>Vandalism</v>
      </c>
      <c r="AI48" s="22" t="str">
        <f t="shared" si="6"/>
        <v>letters/statements, letters/statements, gathering/protest/vigil/demonstration</v>
      </c>
      <c r="AJ48" s="515" t="str">
        <f t="shared" si="7"/>
        <v>mayor/council member, representative/senator, mayor/council member</v>
      </c>
      <c r="AK48" s="1" t="str">
        <f t="shared" si="8"/>
        <v>Jewish Community</v>
      </c>
      <c r="AL48" s="1" t="str">
        <f t="shared" si="9"/>
        <v>True</v>
      </c>
      <c r="AM48" s="1" t="str">
        <f t="shared" si="10"/>
        <v>False</v>
      </c>
      <c r="AN48" s="515" t="str">
        <f t="shared" si="11"/>
        <v>True</v>
      </c>
      <c r="AO48" s="515" t="str">
        <f t="shared" si="12"/>
        <v>False</v>
      </c>
      <c r="AP48" s="515" t="str">
        <f t="shared" si="13"/>
        <v>True</v>
      </c>
      <c r="AQ48" s="515"/>
    </row>
    <row r="49">
      <c r="A49" s="16" t="s">
        <v>563</v>
      </c>
      <c r="B49" s="17">
        <v>42796.0</v>
      </c>
      <c r="C49" s="422">
        <v>42795.0</v>
      </c>
      <c r="D49" s="4" t="s">
        <v>564</v>
      </c>
      <c r="E49" s="3" t="s">
        <v>210</v>
      </c>
      <c r="F49" s="3" t="s">
        <v>53</v>
      </c>
      <c r="G49" s="18"/>
      <c r="H49" s="25"/>
      <c r="I49" s="21"/>
      <c r="J49" s="19" t="s">
        <v>83</v>
      </c>
      <c r="K49" s="3" t="s">
        <v>5665</v>
      </c>
      <c r="L49" s="3" t="s">
        <v>265</v>
      </c>
      <c r="M49" s="3" t="s">
        <v>194</v>
      </c>
      <c r="N49" s="3" t="s">
        <v>418</v>
      </c>
      <c r="O49" s="74"/>
      <c r="P49" s="21"/>
      <c r="Q49" s="21"/>
      <c r="R49" s="21"/>
      <c r="S49" s="7" t="s">
        <v>565</v>
      </c>
      <c r="T49" s="25"/>
      <c r="U49" s="5" t="s">
        <v>283</v>
      </c>
      <c r="V49" s="5" t="s">
        <v>92</v>
      </c>
      <c r="W49" s="5" t="str">
        <f t="shared" si="1"/>
        <v>student group
gathering/protest/vigil/demonstration</v>
      </c>
      <c r="X49" s="5" t="s">
        <v>70</v>
      </c>
      <c r="Y49" s="5" t="s">
        <v>71</v>
      </c>
      <c r="Z49" s="5" t="str">
        <f t="shared" si="2"/>
        <v>police/sheriff
other</v>
      </c>
      <c r="AA49" s="5" t="s">
        <v>68</v>
      </c>
      <c r="AB49" s="5" t="s">
        <v>110</v>
      </c>
      <c r="AC49" s="5" t="str">
        <f t="shared" si="3"/>
        <v>community members
policy/committee/system creation</v>
      </c>
      <c r="AD49" s="12"/>
      <c r="AE49" s="12"/>
      <c r="AF49" s="12" t="str">
        <f t="shared" si="4"/>
        <v>
</v>
      </c>
      <c r="AG49" s="12">
        <v>3.0</v>
      </c>
      <c r="AH49" s="12" t="str">
        <f t="shared" si="5"/>
        <v>Other</v>
      </c>
      <c r="AI49" s="22" t="str">
        <f t="shared" si="6"/>
        <v>gathering/protest/vigil/demonstration, other, policy/committee/system creation</v>
      </c>
      <c r="AJ49" s="515" t="str">
        <f t="shared" si="7"/>
        <v>student group, police/sheriff, community members</v>
      </c>
      <c r="AK49" s="1" t="str">
        <f t="shared" si="8"/>
        <v/>
      </c>
      <c r="AL49" s="1" t="str">
        <f t="shared" si="9"/>
        <v>False</v>
      </c>
      <c r="AM49" s="1" t="str">
        <f t="shared" si="10"/>
        <v>True</v>
      </c>
      <c r="AN49" s="515" t="str">
        <f t="shared" si="11"/>
        <v>True</v>
      </c>
      <c r="AO49" s="515" t="str">
        <f t="shared" si="12"/>
        <v>False</v>
      </c>
      <c r="AP49" s="515" t="str">
        <f t="shared" si="13"/>
        <v>True</v>
      </c>
      <c r="AQ49" s="515"/>
    </row>
    <row r="50">
      <c r="A50" s="16" t="s">
        <v>3542</v>
      </c>
      <c r="B50" s="17">
        <v>42806.0</v>
      </c>
      <c r="C50" s="422">
        <v>42795.0</v>
      </c>
      <c r="D50" s="4" t="s">
        <v>3543</v>
      </c>
      <c r="E50" s="3" t="s">
        <v>324</v>
      </c>
      <c r="F50" s="3" t="s">
        <v>53</v>
      </c>
      <c r="G50" s="6" t="s">
        <v>55</v>
      </c>
      <c r="H50" s="7" t="s">
        <v>3544</v>
      </c>
      <c r="I50" s="21"/>
      <c r="J50" s="19" t="s">
        <v>83</v>
      </c>
      <c r="K50" s="3" t="s">
        <v>5603</v>
      </c>
      <c r="L50" s="3" t="s">
        <v>3324</v>
      </c>
      <c r="M50" s="3" t="s">
        <v>3324</v>
      </c>
      <c r="N50" s="85" t="s">
        <v>62</v>
      </c>
      <c r="O50" s="20" t="s">
        <v>3545</v>
      </c>
      <c r="P50" s="3" t="s">
        <v>64</v>
      </c>
      <c r="Q50" s="21"/>
      <c r="R50" s="21"/>
      <c r="S50" s="7" t="s">
        <v>3546</v>
      </c>
      <c r="T50" s="25"/>
      <c r="U50" s="5" t="s">
        <v>164</v>
      </c>
      <c r="V50" s="5" t="s">
        <v>226</v>
      </c>
      <c r="W50" s="5" t="str">
        <f t="shared" si="1"/>
        <v>business owner
victim support</v>
      </c>
      <c r="X50" s="5" t="s">
        <v>68</v>
      </c>
      <c r="Y50" s="5" t="s">
        <v>226</v>
      </c>
      <c r="Z50" s="5" t="str">
        <f t="shared" si="2"/>
        <v>community members
victim support</v>
      </c>
      <c r="AA50" s="12"/>
      <c r="AB50" s="12"/>
      <c r="AC50" s="5" t="str">
        <f t="shared" si="3"/>
        <v>
</v>
      </c>
      <c r="AD50" s="12"/>
      <c r="AE50" s="12"/>
      <c r="AF50" s="12" t="str">
        <f t="shared" si="4"/>
        <v>
</v>
      </c>
      <c r="AG50" s="12">
        <v>2.0</v>
      </c>
      <c r="AH50" s="12" t="str">
        <f t="shared" si="5"/>
        <v>Graffiti</v>
      </c>
      <c r="AI50" s="22" t="str">
        <f t="shared" si="6"/>
        <v>victim support, victim support</v>
      </c>
      <c r="AJ50" s="515" t="str">
        <f t="shared" si="7"/>
        <v>business owner, community members</v>
      </c>
      <c r="AK50" s="1" t="str">
        <f t="shared" si="8"/>
        <v>Black American Community</v>
      </c>
      <c r="AL50" s="1" t="str">
        <f t="shared" si="9"/>
        <v>False</v>
      </c>
      <c r="AM50" s="1" t="str">
        <f t="shared" si="10"/>
        <v>False</v>
      </c>
      <c r="AN50" s="515" t="str">
        <f t="shared" si="11"/>
        <v>False</v>
      </c>
      <c r="AO50" s="515" t="str">
        <f t="shared" si="12"/>
        <v>True</v>
      </c>
      <c r="AP50" s="515" t="str">
        <f t="shared" si="13"/>
        <v>True</v>
      </c>
      <c r="AQ50" s="515"/>
    </row>
    <row r="51">
      <c r="A51" s="16" t="s">
        <v>5811</v>
      </c>
      <c r="B51" s="17">
        <v>42806.0</v>
      </c>
      <c r="C51" s="422">
        <v>42795.0</v>
      </c>
      <c r="D51" s="4" t="s">
        <v>236</v>
      </c>
      <c r="E51" s="3" t="s">
        <v>749</v>
      </c>
      <c r="F51" s="3" t="s">
        <v>53</v>
      </c>
      <c r="G51" s="26"/>
      <c r="H51" s="25"/>
      <c r="I51" s="21"/>
      <c r="J51" s="19" t="s">
        <v>132</v>
      </c>
      <c r="K51" s="3" t="s">
        <v>5688</v>
      </c>
      <c r="L51" s="3" t="s">
        <v>3534</v>
      </c>
      <c r="M51" s="3" t="s">
        <v>3324</v>
      </c>
      <c r="N51" s="3" t="s">
        <v>909</v>
      </c>
      <c r="O51" s="74"/>
      <c r="P51" s="21"/>
      <c r="Q51" s="21"/>
      <c r="R51" s="3" t="s">
        <v>5689</v>
      </c>
      <c r="S51" s="7" t="s">
        <v>3535</v>
      </c>
      <c r="T51" s="7" t="s">
        <v>3536</v>
      </c>
      <c r="U51" s="5" t="s">
        <v>68</v>
      </c>
      <c r="V51" s="5" t="s">
        <v>92</v>
      </c>
      <c r="W51" s="5" t="str">
        <f t="shared" si="1"/>
        <v>community members
gathering/protest/vigil/demonstration</v>
      </c>
      <c r="X51" s="12"/>
      <c r="Y51" s="5"/>
      <c r="Z51" s="5" t="str">
        <f t="shared" si="2"/>
        <v>
</v>
      </c>
      <c r="AA51" s="12"/>
      <c r="AB51" s="12"/>
      <c r="AC51" s="5" t="str">
        <f t="shared" si="3"/>
        <v>
</v>
      </c>
      <c r="AD51" s="12"/>
      <c r="AE51" s="12"/>
      <c r="AF51" s="12" t="str">
        <f t="shared" si="4"/>
        <v>
</v>
      </c>
      <c r="AG51" s="12">
        <v>1.0</v>
      </c>
      <c r="AH51" s="12" t="str">
        <f t="shared" si="5"/>
        <v>Other</v>
      </c>
      <c r="AI51" s="22" t="str">
        <f t="shared" si="6"/>
        <v>gathering/protest/vigil/demonstration</v>
      </c>
      <c r="AJ51" s="515" t="str">
        <f t="shared" si="7"/>
        <v>gathering/protest/vigil/demonstration</v>
      </c>
      <c r="AK51" s="1" t="str">
        <f t="shared" si="8"/>
        <v/>
      </c>
      <c r="AL51" s="1" t="str">
        <f t="shared" si="9"/>
        <v>False</v>
      </c>
      <c r="AM51" s="1" t="str">
        <f t="shared" si="10"/>
        <v>False</v>
      </c>
      <c r="AN51" s="515" t="str">
        <f t="shared" si="11"/>
        <v>True</v>
      </c>
      <c r="AO51" s="515" t="str">
        <f t="shared" si="12"/>
        <v>False</v>
      </c>
      <c r="AP51" s="515" t="str">
        <f t="shared" si="13"/>
        <v>True</v>
      </c>
      <c r="AQ51" s="515"/>
    </row>
    <row r="52">
      <c r="A52" s="16" t="s">
        <v>1773</v>
      </c>
      <c r="B52" s="17">
        <v>42811.0</v>
      </c>
      <c r="C52" s="422">
        <v>42795.0</v>
      </c>
      <c r="D52" s="4" t="s">
        <v>1774</v>
      </c>
      <c r="E52" s="3" t="s">
        <v>95</v>
      </c>
      <c r="F52" s="3" t="s">
        <v>53</v>
      </c>
      <c r="G52" s="6" t="s">
        <v>115</v>
      </c>
      <c r="H52" s="7" t="s">
        <v>1710</v>
      </c>
      <c r="I52" s="21"/>
      <c r="J52" s="19" t="s">
        <v>132</v>
      </c>
      <c r="K52" s="3" t="s">
        <v>1775</v>
      </c>
      <c r="L52" s="3" t="s">
        <v>1476</v>
      </c>
      <c r="M52" s="3" t="s">
        <v>1470</v>
      </c>
      <c r="N52" s="3" t="s">
        <v>214</v>
      </c>
      <c r="O52" s="74"/>
      <c r="P52" s="21"/>
      <c r="Q52" s="21"/>
      <c r="R52" s="3" t="s">
        <v>5778</v>
      </c>
      <c r="S52" s="7" t="s">
        <v>1776</v>
      </c>
      <c r="T52" s="25"/>
      <c r="U52" s="5" t="s">
        <v>179</v>
      </c>
      <c r="V52" s="5" t="s">
        <v>111</v>
      </c>
      <c r="W52" s="5" t="str">
        <f t="shared" si="1"/>
        <v>school administration
letters/statements</v>
      </c>
      <c r="X52" s="5" t="s">
        <v>179</v>
      </c>
      <c r="Y52" s="5" t="s">
        <v>42</v>
      </c>
      <c r="Z52" s="5" t="str">
        <f t="shared" si="2"/>
        <v>school administration
suspension/denial of access to space</v>
      </c>
      <c r="AA52" s="5" t="s">
        <v>179</v>
      </c>
      <c r="AB52" s="5" t="s">
        <v>110</v>
      </c>
      <c r="AC52" s="5" t="str">
        <f t="shared" si="3"/>
        <v>school administration
policy/committee/system creation</v>
      </c>
      <c r="AD52" s="5" t="s">
        <v>179</v>
      </c>
      <c r="AE52" s="5" t="s">
        <v>92</v>
      </c>
      <c r="AF52" s="12" t="str">
        <f t="shared" si="4"/>
        <v>school administration
gathering/protest/vigil/demonstration</v>
      </c>
      <c r="AG52" s="12">
        <v>4.0</v>
      </c>
      <c r="AH52" s="12" t="str">
        <f t="shared" si="5"/>
        <v>Crime</v>
      </c>
      <c r="AI52" s="22" t="str">
        <f t="shared" si="6"/>
        <v>letters/statements, suspension/denial of access to space, policy/committee/system creation, gathering/protest/vigil/demonstration</v>
      </c>
      <c r="AJ52" s="515" t="str">
        <f t="shared" si="7"/>
        <v>school administration, school administration, school administration, school administration</v>
      </c>
      <c r="AK52" s="1" t="str">
        <f t="shared" si="8"/>
        <v/>
      </c>
      <c r="AL52" s="1" t="str">
        <f t="shared" si="9"/>
        <v>True</v>
      </c>
      <c r="AM52" s="1" t="str">
        <f t="shared" si="10"/>
        <v>True</v>
      </c>
      <c r="AN52" s="515" t="str">
        <f t="shared" si="11"/>
        <v>True</v>
      </c>
      <c r="AO52" s="515" t="str">
        <f t="shared" si="12"/>
        <v>False</v>
      </c>
      <c r="AP52" s="515" t="str">
        <f t="shared" si="13"/>
        <v>True</v>
      </c>
      <c r="AQ52" s="515"/>
    </row>
    <row r="53">
      <c r="A53" s="16" t="s">
        <v>580</v>
      </c>
      <c r="B53" s="17">
        <v>42812.0</v>
      </c>
      <c r="C53" s="422">
        <v>42795.0</v>
      </c>
      <c r="D53" s="4" t="s">
        <v>581</v>
      </c>
      <c r="E53" s="3" t="s">
        <v>52</v>
      </c>
      <c r="F53" s="3" t="s">
        <v>262</v>
      </c>
      <c r="G53" s="6" t="s">
        <v>582</v>
      </c>
      <c r="H53" s="25"/>
      <c r="I53" s="21"/>
      <c r="J53" s="19" t="s">
        <v>83</v>
      </c>
      <c r="K53" s="3" t="s">
        <v>5665</v>
      </c>
      <c r="L53" s="3" t="s">
        <v>265</v>
      </c>
      <c r="M53" s="3" t="s">
        <v>194</v>
      </c>
      <c r="N53" s="3" t="s">
        <v>583</v>
      </c>
      <c r="O53" s="74"/>
      <c r="P53" s="3" t="s">
        <v>134</v>
      </c>
      <c r="Q53" s="3"/>
      <c r="R53" s="21"/>
      <c r="S53" s="7" t="s">
        <v>584</v>
      </c>
      <c r="T53" s="7" t="s">
        <v>585</v>
      </c>
      <c r="U53" s="5" t="s">
        <v>70</v>
      </c>
      <c r="V53" s="5" t="s">
        <v>71</v>
      </c>
      <c r="W53" s="5" t="str">
        <f t="shared" si="1"/>
        <v>police/sheriff
other</v>
      </c>
      <c r="X53" s="5" t="s">
        <v>163</v>
      </c>
      <c r="Y53" s="5" t="s">
        <v>111</v>
      </c>
      <c r="Z53" s="5" t="str">
        <f t="shared" si="2"/>
        <v>religious leaders
letters/statements</v>
      </c>
      <c r="AA53" s="5" t="s">
        <v>179</v>
      </c>
      <c r="AB53" s="5" t="s">
        <v>92</v>
      </c>
      <c r="AC53" s="5" t="str">
        <f t="shared" si="3"/>
        <v>school administration
gathering/protest/vigil/demonstration</v>
      </c>
      <c r="AD53" s="12"/>
      <c r="AE53" s="12"/>
      <c r="AF53" s="12" t="str">
        <f t="shared" si="4"/>
        <v>
</v>
      </c>
      <c r="AG53" s="12">
        <v>3.0</v>
      </c>
      <c r="AH53" s="12" t="str">
        <f t="shared" si="5"/>
        <v>Other</v>
      </c>
      <c r="AI53" s="22" t="str">
        <f t="shared" si="6"/>
        <v>other, letters/statements, gathering/protest/vigil/demonstration</v>
      </c>
      <c r="AJ53" s="515" t="str">
        <f t="shared" si="7"/>
        <v>police/sheriff, religious leaders, school administration</v>
      </c>
      <c r="AK53" s="1" t="str">
        <f t="shared" si="8"/>
        <v>Jewish Community</v>
      </c>
      <c r="AL53" s="1" t="str">
        <f t="shared" si="9"/>
        <v>True</v>
      </c>
      <c r="AM53" s="1" t="str">
        <f t="shared" si="10"/>
        <v>False</v>
      </c>
      <c r="AN53" s="515" t="str">
        <f t="shared" si="11"/>
        <v>True</v>
      </c>
      <c r="AO53" s="515" t="str">
        <f t="shared" si="12"/>
        <v>False</v>
      </c>
      <c r="AP53" s="515" t="str">
        <f t="shared" si="13"/>
        <v>True</v>
      </c>
      <c r="AQ53" s="515"/>
    </row>
    <row r="54">
      <c r="A54" s="16" t="s">
        <v>4313</v>
      </c>
      <c r="B54" s="17">
        <v>42813.0</v>
      </c>
      <c r="C54" s="422">
        <v>42795.0</v>
      </c>
      <c r="D54" s="4" t="s">
        <v>476</v>
      </c>
      <c r="E54" s="3" t="s">
        <v>477</v>
      </c>
      <c r="F54" s="3" t="s">
        <v>53</v>
      </c>
      <c r="G54" s="26"/>
      <c r="H54" s="7" t="s">
        <v>4314</v>
      </c>
      <c r="I54" s="21"/>
      <c r="J54" s="19" t="s">
        <v>83</v>
      </c>
      <c r="K54" s="3" t="s">
        <v>5610</v>
      </c>
      <c r="L54" s="3" t="s">
        <v>4315</v>
      </c>
      <c r="M54" s="3" t="s">
        <v>4283</v>
      </c>
      <c r="N54" s="3" t="s">
        <v>5618</v>
      </c>
      <c r="O54" s="260" t="s">
        <v>4316</v>
      </c>
      <c r="P54" s="3" t="s">
        <v>134</v>
      </c>
      <c r="Q54" s="12"/>
      <c r="R54" s="21"/>
      <c r="S54" s="7" t="s">
        <v>4317</v>
      </c>
      <c r="T54" s="25"/>
      <c r="U54" s="5" t="s">
        <v>68</v>
      </c>
      <c r="V54" s="5" t="s">
        <v>92</v>
      </c>
      <c r="W54" s="5" t="str">
        <f t="shared" si="1"/>
        <v>community members
gathering/protest/vigil/demonstration</v>
      </c>
      <c r="X54" s="5" t="s">
        <v>163</v>
      </c>
      <c r="Y54" s="5" t="s">
        <v>92</v>
      </c>
      <c r="Z54" s="5" t="str">
        <f t="shared" si="2"/>
        <v>religious leaders
gathering/protest/vigil/demonstration</v>
      </c>
      <c r="AA54" s="5" t="s">
        <v>109</v>
      </c>
      <c r="AB54" s="5" t="s">
        <v>92</v>
      </c>
      <c r="AC54" s="5" t="str">
        <f t="shared" si="3"/>
        <v>mayor/council member
gathering/protest/vigil/demonstration</v>
      </c>
      <c r="AD54" s="12"/>
      <c r="AE54" s="12"/>
      <c r="AF54" s="12" t="str">
        <f t="shared" si="4"/>
        <v>
</v>
      </c>
      <c r="AG54" s="12">
        <v>3.0</v>
      </c>
      <c r="AH54" s="12" t="str">
        <f t="shared" si="5"/>
        <v>Other</v>
      </c>
      <c r="AI54" s="22" t="str">
        <f t="shared" si="6"/>
        <v>gathering/protest/vigil/demonstration, gathering/protest/vigil/demonstration, gathering/protest/vigil/demonstration</v>
      </c>
      <c r="AJ54" s="515" t="str">
        <f t="shared" si="7"/>
        <v>community members, religious leaders, mayor/council member</v>
      </c>
      <c r="AK54" s="1" t="str">
        <f t="shared" si="8"/>
        <v>Jewish Community</v>
      </c>
      <c r="AL54" s="1" t="str">
        <f t="shared" si="9"/>
        <v>False</v>
      </c>
      <c r="AM54" s="1" t="str">
        <f t="shared" si="10"/>
        <v>False</v>
      </c>
      <c r="AN54" s="515" t="str">
        <f t="shared" si="11"/>
        <v>True</v>
      </c>
      <c r="AO54" s="515" t="str">
        <f t="shared" si="12"/>
        <v>False</v>
      </c>
      <c r="AP54" s="515" t="str">
        <f t="shared" si="13"/>
        <v>True</v>
      </c>
      <c r="AQ54" s="515"/>
    </row>
    <row r="55">
      <c r="A55" s="16" t="s">
        <v>1783</v>
      </c>
      <c r="B55" s="17">
        <v>42817.0</v>
      </c>
      <c r="C55" s="422">
        <v>42795.0</v>
      </c>
      <c r="D55" s="4" t="s">
        <v>1784</v>
      </c>
      <c r="E55" s="3" t="s">
        <v>74</v>
      </c>
      <c r="F55" s="3" t="s">
        <v>53</v>
      </c>
      <c r="G55" s="18"/>
      <c r="H55" s="25"/>
      <c r="I55" s="21"/>
      <c r="J55" s="19" t="s">
        <v>83</v>
      </c>
      <c r="K55" s="3" t="s">
        <v>5610</v>
      </c>
      <c r="L55" s="3" t="s">
        <v>1469</v>
      </c>
      <c r="M55" s="3" t="s">
        <v>1470</v>
      </c>
      <c r="N55" s="3" t="s">
        <v>297</v>
      </c>
      <c r="O55" s="74"/>
      <c r="P55" s="21"/>
      <c r="Q55" s="21"/>
      <c r="R55" s="21"/>
      <c r="S55" s="7" t="s">
        <v>1785</v>
      </c>
      <c r="T55" s="25"/>
      <c r="U55" s="5" t="s">
        <v>179</v>
      </c>
      <c r="V55" s="5" t="s">
        <v>111</v>
      </c>
      <c r="W55" s="5" t="str">
        <f t="shared" si="1"/>
        <v>school administration
letters/statements</v>
      </c>
      <c r="X55" s="5" t="s">
        <v>179</v>
      </c>
      <c r="Y55" s="5" t="s">
        <v>110</v>
      </c>
      <c r="Z55" s="5" t="str">
        <f t="shared" si="2"/>
        <v>school administration
policy/committee/system creation</v>
      </c>
      <c r="AA55" s="5" t="s">
        <v>70</v>
      </c>
      <c r="AB55" s="5" t="s">
        <v>71</v>
      </c>
      <c r="AC55" s="5" t="str">
        <f t="shared" si="3"/>
        <v>police/sheriff
other</v>
      </c>
      <c r="AD55" s="5" t="s">
        <v>179</v>
      </c>
      <c r="AE55" s="5" t="s">
        <v>226</v>
      </c>
      <c r="AF55" s="12" t="str">
        <f t="shared" si="4"/>
        <v>school administration
victim support</v>
      </c>
      <c r="AG55" s="12">
        <v>4.0</v>
      </c>
      <c r="AH55" s="12" t="str">
        <f t="shared" si="5"/>
        <v>Other</v>
      </c>
      <c r="AI55" s="22" t="str">
        <f t="shared" si="6"/>
        <v>letters/statements, policy/committee/system creation, other, victim support</v>
      </c>
      <c r="AJ55" s="515" t="str">
        <f t="shared" si="7"/>
        <v>school administration, school administration, police/sheriff, school administration</v>
      </c>
      <c r="AK55" s="1" t="str">
        <f t="shared" si="8"/>
        <v/>
      </c>
      <c r="AL55" s="1" t="str">
        <f t="shared" si="9"/>
        <v>True</v>
      </c>
      <c r="AM55" s="1" t="str">
        <f t="shared" si="10"/>
        <v>True</v>
      </c>
      <c r="AN55" s="515" t="str">
        <f t="shared" si="11"/>
        <v>False</v>
      </c>
      <c r="AO55" s="515" t="str">
        <f t="shared" si="12"/>
        <v>True</v>
      </c>
      <c r="AP55" s="515" t="str">
        <f t="shared" si="13"/>
        <v>True</v>
      </c>
      <c r="AQ55" s="515"/>
    </row>
    <row r="56">
      <c r="A56" s="16" t="s">
        <v>596</v>
      </c>
      <c r="B56" s="17">
        <v>42818.0</v>
      </c>
      <c r="C56" s="422">
        <v>42795.0</v>
      </c>
      <c r="D56" s="4" t="s">
        <v>597</v>
      </c>
      <c r="E56" s="3" t="s">
        <v>333</v>
      </c>
      <c r="F56" s="3" t="s">
        <v>191</v>
      </c>
      <c r="G56" s="6" t="s">
        <v>446</v>
      </c>
      <c r="H56" s="25"/>
      <c r="I56" s="21"/>
      <c r="J56" s="19" t="s">
        <v>83</v>
      </c>
      <c r="K56" s="3" t="s">
        <v>5610</v>
      </c>
      <c r="L56" s="3" t="s">
        <v>265</v>
      </c>
      <c r="M56" s="3" t="s">
        <v>194</v>
      </c>
      <c r="N56" s="3" t="s">
        <v>297</v>
      </c>
      <c r="O56" s="74"/>
      <c r="P56" s="21"/>
      <c r="Q56" s="21"/>
      <c r="R56" s="21"/>
      <c r="S56" s="7" t="s">
        <v>599</v>
      </c>
      <c r="T56" s="7" t="s">
        <v>600</v>
      </c>
      <c r="U56" s="5" t="s">
        <v>179</v>
      </c>
      <c r="V56" s="5" t="s">
        <v>69</v>
      </c>
      <c r="W56" s="5" t="str">
        <f t="shared" si="1"/>
        <v>school administration
clean up/cover up</v>
      </c>
      <c r="X56" s="5" t="s">
        <v>179</v>
      </c>
      <c r="Y56" s="5" t="s">
        <v>111</v>
      </c>
      <c r="Z56" s="5" t="str">
        <f t="shared" si="2"/>
        <v>school administration
letters/statements</v>
      </c>
      <c r="AA56" s="5" t="s">
        <v>70</v>
      </c>
      <c r="AB56" s="5" t="s">
        <v>71</v>
      </c>
      <c r="AC56" s="5" t="str">
        <f t="shared" si="3"/>
        <v>police/sheriff
other</v>
      </c>
      <c r="AD56" s="5" t="s">
        <v>163</v>
      </c>
      <c r="AE56" s="5" t="s">
        <v>226</v>
      </c>
      <c r="AF56" s="12" t="str">
        <f t="shared" si="4"/>
        <v>religious leaders
victim support</v>
      </c>
      <c r="AG56" s="12">
        <v>4.0</v>
      </c>
      <c r="AH56" s="12" t="str">
        <f t="shared" si="5"/>
        <v>Symbol</v>
      </c>
      <c r="AI56" s="22" t="str">
        <f t="shared" si="6"/>
        <v>clean up/cover up, letters/statements, other, victim support</v>
      </c>
      <c r="AJ56" s="515" t="str">
        <f t="shared" si="7"/>
        <v>school administration, school administration, police/sheriff, religious leaders</v>
      </c>
      <c r="AK56" s="1" t="str">
        <f t="shared" si="8"/>
        <v/>
      </c>
      <c r="AL56" s="1" t="str">
        <f t="shared" si="9"/>
        <v>True</v>
      </c>
      <c r="AM56" s="1" t="str">
        <f t="shared" si="10"/>
        <v>False</v>
      </c>
      <c r="AN56" s="515" t="str">
        <f t="shared" si="11"/>
        <v>False</v>
      </c>
      <c r="AO56" s="515" t="str">
        <f t="shared" si="12"/>
        <v>True</v>
      </c>
      <c r="AP56" s="515" t="str">
        <f t="shared" si="13"/>
        <v>True</v>
      </c>
      <c r="AQ56" s="515"/>
    </row>
    <row r="57">
      <c r="A57" s="16" t="s">
        <v>3552</v>
      </c>
      <c r="B57" s="17">
        <v>42836.0</v>
      </c>
      <c r="C57" s="422">
        <v>42826.0</v>
      </c>
      <c r="D57" s="4" t="s">
        <v>3553</v>
      </c>
      <c r="E57" s="3" t="s">
        <v>1036</v>
      </c>
      <c r="F57" s="3" t="s">
        <v>53</v>
      </c>
      <c r="G57" s="26"/>
      <c r="H57" s="25"/>
      <c r="I57" s="21"/>
      <c r="J57" s="19" t="s">
        <v>83</v>
      </c>
      <c r="K57" s="3" t="s">
        <v>1329</v>
      </c>
      <c r="L57" s="3" t="s">
        <v>3554</v>
      </c>
      <c r="M57" s="3" t="s">
        <v>3324</v>
      </c>
      <c r="N57" s="3" t="s">
        <v>366</v>
      </c>
      <c r="O57" s="20" t="s">
        <v>3555</v>
      </c>
      <c r="P57" s="21"/>
      <c r="Q57" s="21"/>
      <c r="R57" s="21"/>
      <c r="S57" s="7" t="s">
        <v>3556</v>
      </c>
      <c r="T57" s="7" t="s">
        <v>3557</v>
      </c>
      <c r="U57" s="5" t="s">
        <v>68</v>
      </c>
      <c r="V57" s="5" t="s">
        <v>69</v>
      </c>
      <c r="W57" s="5" t="str">
        <f t="shared" si="1"/>
        <v>community members
clean up/cover up</v>
      </c>
      <c r="X57" s="5" t="s">
        <v>163</v>
      </c>
      <c r="Y57" s="5" t="s">
        <v>226</v>
      </c>
      <c r="Z57" s="5" t="str">
        <f t="shared" si="2"/>
        <v>religious leaders
victim support</v>
      </c>
      <c r="AA57" s="12"/>
      <c r="AB57" s="12"/>
      <c r="AC57" s="5" t="str">
        <f t="shared" si="3"/>
        <v>
</v>
      </c>
      <c r="AD57" s="12"/>
      <c r="AE57" s="12"/>
      <c r="AF57" s="12" t="str">
        <f t="shared" si="4"/>
        <v>
</v>
      </c>
      <c r="AG57" s="12">
        <v>2.0</v>
      </c>
      <c r="AH57" s="12" t="str">
        <f t="shared" si="5"/>
        <v>Other</v>
      </c>
      <c r="AI57" s="22" t="str">
        <f t="shared" si="6"/>
        <v>clean up/cover up, victim support</v>
      </c>
      <c r="AJ57" s="515" t="str">
        <f t="shared" si="7"/>
        <v>community members, religious leaders</v>
      </c>
      <c r="AK57" s="1" t="str">
        <f t="shared" si="8"/>
        <v/>
      </c>
      <c r="AL57" s="1" t="str">
        <f t="shared" si="9"/>
        <v>False</v>
      </c>
      <c r="AM57" s="1" t="str">
        <f t="shared" si="10"/>
        <v>False</v>
      </c>
      <c r="AN57" s="515" t="str">
        <f t="shared" si="11"/>
        <v>False</v>
      </c>
      <c r="AO57" s="515" t="str">
        <f t="shared" si="12"/>
        <v>True</v>
      </c>
      <c r="AP57" s="515" t="str">
        <f t="shared" si="13"/>
        <v>True</v>
      </c>
      <c r="AQ57" s="515"/>
    </row>
    <row r="58">
      <c r="A58" s="16" t="s">
        <v>650</v>
      </c>
      <c r="B58" s="17">
        <v>42845.0</v>
      </c>
      <c r="C58" s="422">
        <v>42826.0</v>
      </c>
      <c r="D58" s="4" t="s">
        <v>651</v>
      </c>
      <c r="E58" s="3" t="s">
        <v>370</v>
      </c>
      <c r="F58" s="3" t="s">
        <v>191</v>
      </c>
      <c r="G58" s="6" t="s">
        <v>5691</v>
      </c>
      <c r="H58" s="7" t="s">
        <v>652</v>
      </c>
      <c r="I58" s="21"/>
      <c r="J58" s="19" t="s">
        <v>625</v>
      </c>
      <c r="K58" s="3" t="s">
        <v>146</v>
      </c>
      <c r="L58" s="3" t="s">
        <v>265</v>
      </c>
      <c r="M58" s="3" t="s">
        <v>194</v>
      </c>
      <c r="N58" s="3" t="s">
        <v>653</v>
      </c>
      <c r="O58" s="20" t="s">
        <v>654</v>
      </c>
      <c r="P58" s="21"/>
      <c r="Q58" s="21"/>
      <c r="R58" s="3" t="s">
        <v>5692</v>
      </c>
      <c r="S58" s="7" t="s">
        <v>656</v>
      </c>
      <c r="T58" s="7" t="s">
        <v>657</v>
      </c>
      <c r="U58" s="5" t="s">
        <v>163</v>
      </c>
      <c r="V58" s="5" t="s">
        <v>92</v>
      </c>
      <c r="W58" s="5" t="str">
        <f t="shared" si="1"/>
        <v>religious leaders
gathering/protest/vigil/demonstration</v>
      </c>
      <c r="X58" s="12"/>
      <c r="Y58" s="5"/>
      <c r="Z58" s="5" t="str">
        <f t="shared" si="2"/>
        <v>
</v>
      </c>
      <c r="AA58" s="12"/>
      <c r="AB58" s="12"/>
      <c r="AC58" s="5" t="str">
        <f t="shared" si="3"/>
        <v>
</v>
      </c>
      <c r="AD58" s="12"/>
      <c r="AE58" s="12"/>
      <c r="AF58" s="12" t="str">
        <f t="shared" si="4"/>
        <v>
</v>
      </c>
      <c r="AG58" s="12">
        <v>1.0</v>
      </c>
      <c r="AH58" s="12" t="str">
        <f t="shared" si="5"/>
        <v>Other</v>
      </c>
      <c r="AI58" s="22" t="str">
        <f t="shared" si="6"/>
        <v>gathering/protest/vigil/demonstration</v>
      </c>
      <c r="AJ58" s="515" t="str">
        <f t="shared" si="7"/>
        <v>gathering/protest/vigil/demonstration</v>
      </c>
      <c r="AK58" s="1" t="str">
        <f t="shared" si="8"/>
        <v/>
      </c>
      <c r="AL58" s="1" t="str">
        <f t="shared" si="9"/>
        <v>False</v>
      </c>
      <c r="AM58" s="1" t="str">
        <f t="shared" si="10"/>
        <v>False</v>
      </c>
      <c r="AN58" s="515" t="str">
        <f t="shared" si="11"/>
        <v>True</v>
      </c>
      <c r="AO58" s="515" t="str">
        <f t="shared" si="12"/>
        <v>False</v>
      </c>
      <c r="AP58" s="515" t="str">
        <f t="shared" si="13"/>
        <v>True</v>
      </c>
      <c r="AQ58" s="515"/>
    </row>
    <row r="59">
      <c r="A59" s="16" t="s">
        <v>658</v>
      </c>
      <c r="B59" s="17">
        <v>42848.0</v>
      </c>
      <c r="C59" s="422">
        <v>42826.0</v>
      </c>
      <c r="D59" s="4" t="s">
        <v>209</v>
      </c>
      <c r="E59" s="3" t="s">
        <v>210</v>
      </c>
      <c r="F59" s="3" t="s">
        <v>659</v>
      </c>
      <c r="G59" s="6" t="s">
        <v>660</v>
      </c>
      <c r="H59" s="7" t="s">
        <v>661</v>
      </c>
      <c r="I59" s="3" t="s">
        <v>662</v>
      </c>
      <c r="J59" s="19" t="s">
        <v>132</v>
      </c>
      <c r="K59" s="3" t="s">
        <v>5665</v>
      </c>
      <c r="L59" s="3" t="s">
        <v>265</v>
      </c>
      <c r="M59" s="3" t="s">
        <v>194</v>
      </c>
      <c r="N59" s="3" t="s">
        <v>5812</v>
      </c>
      <c r="O59" s="20" t="s">
        <v>663</v>
      </c>
      <c r="P59" s="3" t="s">
        <v>87</v>
      </c>
      <c r="Q59" s="3"/>
      <c r="R59" s="21"/>
      <c r="S59" s="7" t="s">
        <v>664</v>
      </c>
      <c r="T59" s="7" t="s">
        <v>665</v>
      </c>
      <c r="U59" s="5" t="s">
        <v>179</v>
      </c>
      <c r="V59" s="5" t="s">
        <v>111</v>
      </c>
      <c r="W59" s="5" t="str">
        <f t="shared" si="1"/>
        <v>school administration
letters/statements</v>
      </c>
      <c r="X59" s="5" t="s">
        <v>179</v>
      </c>
      <c r="Y59" s="5" t="s">
        <v>69</v>
      </c>
      <c r="Z59" s="5" t="str">
        <f t="shared" si="2"/>
        <v>school administration
clean up/cover up</v>
      </c>
      <c r="AA59" s="5" t="s">
        <v>179</v>
      </c>
      <c r="AB59" s="5" t="s">
        <v>226</v>
      </c>
      <c r="AC59" s="5" t="str">
        <f t="shared" si="3"/>
        <v>school administration
victim support</v>
      </c>
      <c r="AD59" s="12"/>
      <c r="AE59" s="12"/>
      <c r="AF59" s="12" t="str">
        <f t="shared" si="4"/>
        <v>
</v>
      </c>
      <c r="AG59" s="12">
        <v>3.0</v>
      </c>
      <c r="AH59" s="12" t="str">
        <f t="shared" si="5"/>
        <v>Other</v>
      </c>
      <c r="AI59" s="22" t="str">
        <f t="shared" si="6"/>
        <v>letters/statements, clean up/cover up, victim support</v>
      </c>
      <c r="AJ59" s="515" t="str">
        <f t="shared" si="7"/>
        <v>school administration, school administration, school administration</v>
      </c>
      <c r="AK59" s="1" t="str">
        <f t="shared" si="8"/>
        <v>Non-White</v>
      </c>
      <c r="AL59" s="1" t="str">
        <f t="shared" si="9"/>
        <v>True</v>
      </c>
      <c r="AM59" s="1" t="str">
        <f t="shared" si="10"/>
        <v>False</v>
      </c>
      <c r="AN59" s="515" t="str">
        <f t="shared" si="11"/>
        <v>False</v>
      </c>
      <c r="AO59" s="515" t="str">
        <f t="shared" si="12"/>
        <v>True</v>
      </c>
      <c r="AP59" s="515" t="str">
        <f t="shared" si="13"/>
        <v>True</v>
      </c>
      <c r="AQ59" s="515"/>
    </row>
    <row r="60">
      <c r="A60" s="16" t="s">
        <v>670</v>
      </c>
      <c r="B60" s="17">
        <v>42850.0</v>
      </c>
      <c r="C60" s="422">
        <v>42826.0</v>
      </c>
      <c r="D60" s="4" t="s">
        <v>671</v>
      </c>
      <c r="E60" s="3" t="s">
        <v>174</v>
      </c>
      <c r="F60" s="3" t="s">
        <v>191</v>
      </c>
      <c r="G60" s="6" t="s">
        <v>672</v>
      </c>
      <c r="H60" s="7" t="s">
        <v>673</v>
      </c>
      <c r="I60" s="21"/>
      <c r="J60" s="19" t="s">
        <v>132</v>
      </c>
      <c r="K60" s="3" t="s">
        <v>5610</v>
      </c>
      <c r="L60" s="3" t="s">
        <v>265</v>
      </c>
      <c r="M60" s="3" t="s">
        <v>194</v>
      </c>
      <c r="N60" s="3" t="s">
        <v>297</v>
      </c>
      <c r="O60" s="74"/>
      <c r="P60" s="21"/>
      <c r="Q60" s="3"/>
      <c r="R60" s="21"/>
      <c r="S60" s="7" t="s">
        <v>674</v>
      </c>
      <c r="T60" s="7" t="s">
        <v>675</v>
      </c>
      <c r="U60" s="5" t="s">
        <v>179</v>
      </c>
      <c r="V60" s="5" t="s">
        <v>111</v>
      </c>
      <c r="W60" s="5" t="str">
        <f t="shared" si="1"/>
        <v>school administration
letters/statements</v>
      </c>
      <c r="X60" s="5" t="s">
        <v>163</v>
      </c>
      <c r="Y60" s="5" t="s">
        <v>111</v>
      </c>
      <c r="Z60" s="5" t="str">
        <f t="shared" si="2"/>
        <v>religious leaders
letters/statements</v>
      </c>
      <c r="AA60" s="5" t="s">
        <v>163</v>
      </c>
      <c r="AB60" s="5" t="s">
        <v>92</v>
      </c>
      <c r="AC60" s="5" t="str">
        <f t="shared" si="3"/>
        <v>religious leaders
gathering/protest/vigil/demonstration</v>
      </c>
      <c r="AD60" s="5" t="s">
        <v>163</v>
      </c>
      <c r="AE60" s="5" t="s">
        <v>226</v>
      </c>
      <c r="AF60" s="12" t="str">
        <f t="shared" si="4"/>
        <v>religious leaders
victim support</v>
      </c>
      <c r="AG60" s="12">
        <v>4.0</v>
      </c>
      <c r="AH60" s="12" t="str">
        <f t="shared" si="5"/>
        <v>Graffiti</v>
      </c>
      <c r="AI60" s="22" t="str">
        <f t="shared" si="6"/>
        <v>letters/statements, letters/statements, gathering/protest/vigil/demonstration, victim support</v>
      </c>
      <c r="AJ60" s="515" t="str">
        <f t="shared" si="7"/>
        <v>school administration, religious leaders, religious leaders, religious leaders</v>
      </c>
      <c r="AK60" s="1" t="str">
        <f t="shared" si="8"/>
        <v/>
      </c>
      <c r="AL60" s="1" t="str">
        <f t="shared" si="9"/>
        <v>True</v>
      </c>
      <c r="AM60" s="1" t="str">
        <f t="shared" si="10"/>
        <v>False</v>
      </c>
      <c r="AN60" s="515" t="str">
        <f t="shared" si="11"/>
        <v>True</v>
      </c>
      <c r="AO60" s="515" t="str">
        <f t="shared" si="12"/>
        <v>True</v>
      </c>
      <c r="AP60" s="515" t="str">
        <f t="shared" si="13"/>
        <v>True</v>
      </c>
      <c r="AQ60" s="515"/>
    </row>
    <row r="61">
      <c r="A61" s="16" t="s">
        <v>2620</v>
      </c>
      <c r="B61" s="17">
        <v>42903.0</v>
      </c>
      <c r="C61" s="422">
        <v>42887.0</v>
      </c>
      <c r="D61" s="4" t="s">
        <v>2621</v>
      </c>
      <c r="E61" s="3" t="s">
        <v>454</v>
      </c>
      <c r="F61" s="3" t="s">
        <v>53</v>
      </c>
      <c r="G61" s="6" t="s">
        <v>55</v>
      </c>
      <c r="H61" s="25"/>
      <c r="I61" s="21"/>
      <c r="J61" s="19" t="s">
        <v>83</v>
      </c>
      <c r="K61" s="3" t="s">
        <v>5603</v>
      </c>
      <c r="L61" s="3" t="s">
        <v>2573</v>
      </c>
      <c r="M61" s="3" t="s">
        <v>2520</v>
      </c>
      <c r="N61" s="85" t="s">
        <v>62</v>
      </c>
      <c r="O61" s="20" t="s">
        <v>2622</v>
      </c>
      <c r="P61" s="21"/>
      <c r="Q61" s="21"/>
      <c r="R61" s="21"/>
      <c r="S61" s="7" t="s">
        <v>2623</v>
      </c>
      <c r="T61" s="25"/>
      <c r="U61" s="5" t="s">
        <v>164</v>
      </c>
      <c r="V61" s="5" t="s">
        <v>69</v>
      </c>
      <c r="W61" s="5" t="str">
        <f t="shared" si="1"/>
        <v>business owner
clean up/cover up</v>
      </c>
      <c r="X61" s="5" t="s">
        <v>68</v>
      </c>
      <c r="Y61" s="5" t="s">
        <v>226</v>
      </c>
      <c r="Z61" s="5" t="str">
        <f t="shared" si="2"/>
        <v>community members
victim support</v>
      </c>
      <c r="AA61" s="12"/>
      <c r="AB61" s="12"/>
      <c r="AC61" s="5" t="str">
        <f t="shared" si="3"/>
        <v>
</v>
      </c>
      <c r="AD61" s="12"/>
      <c r="AE61" s="12"/>
      <c r="AF61" s="12" t="str">
        <f t="shared" si="4"/>
        <v>
</v>
      </c>
      <c r="AG61" s="12">
        <v>2.0</v>
      </c>
      <c r="AH61" s="12" t="str">
        <f t="shared" si="5"/>
        <v>Graffiti</v>
      </c>
      <c r="AI61" s="22" t="str">
        <f t="shared" si="6"/>
        <v>clean up/cover up, victim support</v>
      </c>
      <c r="AJ61" s="515" t="str">
        <f t="shared" si="7"/>
        <v>business owner, community members</v>
      </c>
      <c r="AK61" s="1" t="str">
        <f t="shared" si="8"/>
        <v/>
      </c>
      <c r="AL61" s="1" t="str">
        <f t="shared" si="9"/>
        <v>False</v>
      </c>
      <c r="AM61" s="1" t="str">
        <f t="shared" si="10"/>
        <v>False</v>
      </c>
      <c r="AN61" s="515" t="str">
        <f t="shared" si="11"/>
        <v>False</v>
      </c>
      <c r="AO61" s="515" t="str">
        <f t="shared" si="12"/>
        <v>True</v>
      </c>
      <c r="AP61" s="515" t="str">
        <f t="shared" si="13"/>
        <v>True</v>
      </c>
      <c r="AQ61" s="515"/>
    </row>
    <row r="62">
      <c r="A62" s="62" t="s">
        <v>5813</v>
      </c>
      <c r="B62" s="17">
        <v>42961.0</v>
      </c>
      <c r="C62" s="422">
        <v>43009.0</v>
      </c>
      <c r="D62" s="4" t="s">
        <v>340</v>
      </c>
      <c r="E62" s="3" t="s">
        <v>333</v>
      </c>
      <c r="F62" s="3" t="s">
        <v>53</v>
      </c>
      <c r="G62" s="26"/>
      <c r="H62" s="25"/>
      <c r="I62" s="3"/>
      <c r="J62" s="19" t="s">
        <v>83</v>
      </c>
      <c r="K62" s="3" t="s">
        <v>3103</v>
      </c>
      <c r="L62" s="5" t="s">
        <v>2972</v>
      </c>
      <c r="M62" s="3" t="s">
        <v>2965</v>
      </c>
      <c r="N62" s="4" t="s">
        <v>5814</v>
      </c>
      <c r="O62" s="96"/>
      <c r="P62" s="21"/>
      <c r="Q62" s="21"/>
      <c r="R62" s="3"/>
      <c r="S62" s="46" t="s">
        <v>5815</v>
      </c>
      <c r="T62" s="7"/>
      <c r="U62" s="5" t="s">
        <v>68</v>
      </c>
      <c r="V62" s="5" t="s">
        <v>92</v>
      </c>
      <c r="W62" s="5" t="str">
        <f t="shared" si="1"/>
        <v>community members
gathering/protest/vigil/demonstration</v>
      </c>
      <c r="X62" s="12"/>
      <c r="Y62" s="5"/>
      <c r="Z62" s="5" t="str">
        <f t="shared" si="2"/>
        <v>
</v>
      </c>
      <c r="AA62" s="12"/>
      <c r="AB62" s="12"/>
      <c r="AC62" s="5" t="str">
        <f t="shared" si="3"/>
        <v>
</v>
      </c>
      <c r="AD62" s="12"/>
      <c r="AE62" s="12"/>
      <c r="AF62" s="12" t="str">
        <f t="shared" si="4"/>
        <v>
</v>
      </c>
      <c r="AG62" s="12">
        <v>1.0</v>
      </c>
      <c r="AH62" s="12" t="str">
        <f t="shared" si="5"/>
        <v>Other</v>
      </c>
      <c r="AI62" s="22" t="str">
        <f t="shared" si="6"/>
        <v>gathering/protest/vigil/demonstration</v>
      </c>
      <c r="AJ62" s="515" t="str">
        <f t="shared" si="7"/>
        <v>gathering/protest/vigil/demonstration</v>
      </c>
      <c r="AK62" s="1" t="str">
        <f t="shared" si="8"/>
        <v/>
      </c>
      <c r="AL62" s="1" t="str">
        <f t="shared" si="9"/>
        <v>False</v>
      </c>
      <c r="AM62" s="1" t="str">
        <f t="shared" si="10"/>
        <v>False</v>
      </c>
      <c r="AN62" s="515" t="str">
        <f t="shared" si="11"/>
        <v>True</v>
      </c>
      <c r="AO62" s="515" t="str">
        <f t="shared" si="12"/>
        <v>False</v>
      </c>
      <c r="AP62" s="515" t="str">
        <f t="shared" si="13"/>
        <v>True</v>
      </c>
      <c r="AQ62" s="515"/>
    </row>
    <row r="63">
      <c r="A63" s="16" t="s">
        <v>5816</v>
      </c>
      <c r="B63" s="17">
        <v>42965.0</v>
      </c>
      <c r="C63" s="422">
        <v>42948.0</v>
      </c>
      <c r="D63" s="4" t="s">
        <v>846</v>
      </c>
      <c r="E63" s="3" t="s">
        <v>150</v>
      </c>
      <c r="F63" s="3" t="s">
        <v>262</v>
      </c>
      <c r="G63" s="18"/>
      <c r="H63" s="7" t="s">
        <v>4757</v>
      </c>
      <c r="I63" s="21"/>
      <c r="J63" s="19" t="s">
        <v>83</v>
      </c>
      <c r="K63" s="3" t="s">
        <v>5603</v>
      </c>
      <c r="L63" s="3" t="s">
        <v>2972</v>
      </c>
      <c r="M63" s="3" t="s">
        <v>1381</v>
      </c>
      <c r="N63" s="3" t="s">
        <v>4758</v>
      </c>
      <c r="O63" s="20" t="s">
        <v>4759</v>
      </c>
      <c r="P63" s="3" t="s">
        <v>134</v>
      </c>
      <c r="Q63" s="21"/>
      <c r="R63" s="21"/>
      <c r="S63" s="7" t="s">
        <v>4760</v>
      </c>
      <c r="T63" s="120" t="s">
        <v>4761</v>
      </c>
      <c r="U63" s="5" t="s">
        <v>68</v>
      </c>
      <c r="V63" s="5" t="s">
        <v>92</v>
      </c>
      <c r="W63" s="5" t="str">
        <f t="shared" si="1"/>
        <v>community members
gathering/protest/vigil/demonstration</v>
      </c>
      <c r="X63" s="5" t="s">
        <v>70</v>
      </c>
      <c r="Y63" s="5" t="s">
        <v>71</v>
      </c>
      <c r="Z63" s="5" t="str">
        <f t="shared" si="2"/>
        <v>police/sheriff
other</v>
      </c>
      <c r="AA63" s="5" t="s">
        <v>109</v>
      </c>
      <c r="AB63" s="5" t="s">
        <v>111</v>
      </c>
      <c r="AC63" s="5" t="str">
        <f t="shared" si="3"/>
        <v>mayor/council member
letters/statements</v>
      </c>
      <c r="AD63" s="12"/>
      <c r="AE63" s="12"/>
      <c r="AF63" s="12" t="str">
        <f t="shared" si="4"/>
        <v>
</v>
      </c>
      <c r="AG63" s="12">
        <v>3.0</v>
      </c>
      <c r="AH63" s="12" t="str">
        <f t="shared" si="5"/>
        <v>Other</v>
      </c>
      <c r="AI63" s="22" t="str">
        <f t="shared" si="6"/>
        <v>gathering/protest/vigil/demonstration, other, letters/statements</v>
      </c>
      <c r="AJ63" s="515" t="str">
        <f t="shared" si="7"/>
        <v>community members, police/sheriff, mayor/council member</v>
      </c>
      <c r="AK63" s="1" t="str">
        <f t="shared" si="8"/>
        <v>Jewish Community</v>
      </c>
      <c r="AL63" s="1" t="str">
        <f t="shared" si="9"/>
        <v>True</v>
      </c>
      <c r="AM63" s="1" t="str">
        <f t="shared" si="10"/>
        <v>False</v>
      </c>
      <c r="AN63" s="515" t="str">
        <f t="shared" si="11"/>
        <v>True</v>
      </c>
      <c r="AO63" s="515" t="str">
        <f t="shared" si="12"/>
        <v>False</v>
      </c>
      <c r="AP63" s="515" t="str">
        <f t="shared" si="13"/>
        <v>True</v>
      </c>
      <c r="AQ63" s="515"/>
    </row>
    <row r="64">
      <c r="A64" s="16" t="s">
        <v>4772</v>
      </c>
      <c r="B64" s="17">
        <v>42973.0</v>
      </c>
      <c r="C64" s="422">
        <v>42948.0</v>
      </c>
      <c r="D64" s="4" t="s">
        <v>1218</v>
      </c>
      <c r="E64" s="3" t="s">
        <v>114</v>
      </c>
      <c r="F64" s="3" t="s">
        <v>53</v>
      </c>
      <c r="G64" s="26"/>
      <c r="H64" s="7" t="s">
        <v>4773</v>
      </c>
      <c r="I64" s="3" t="s">
        <v>4774</v>
      </c>
      <c r="J64" s="19" t="s">
        <v>132</v>
      </c>
      <c r="K64" s="3" t="s">
        <v>5610</v>
      </c>
      <c r="L64" s="3" t="s">
        <v>4775</v>
      </c>
      <c r="M64" s="3" t="s">
        <v>1381</v>
      </c>
      <c r="N64" s="99" t="s">
        <v>1530</v>
      </c>
      <c r="O64" s="20" t="s">
        <v>4776</v>
      </c>
      <c r="P64" s="21"/>
      <c r="Q64" s="21"/>
      <c r="R64" s="3" t="s">
        <v>5621</v>
      </c>
      <c r="S64" s="7" t="s">
        <v>4777</v>
      </c>
      <c r="T64" s="7" t="s">
        <v>4778</v>
      </c>
      <c r="U64" s="5" t="s">
        <v>68</v>
      </c>
      <c r="V64" s="5" t="s">
        <v>111</v>
      </c>
      <c r="W64" s="5" t="str">
        <f t="shared" si="1"/>
        <v>community members
letters/statements</v>
      </c>
      <c r="X64" s="5" t="s">
        <v>68</v>
      </c>
      <c r="Y64" s="5" t="s">
        <v>92</v>
      </c>
      <c r="Z64" s="5" t="str">
        <f t="shared" si="2"/>
        <v>community members
gathering/protest/vigil/demonstration</v>
      </c>
      <c r="AA64" s="12"/>
      <c r="AB64" s="12"/>
      <c r="AC64" s="5" t="str">
        <f t="shared" si="3"/>
        <v>
</v>
      </c>
      <c r="AD64" s="12"/>
      <c r="AE64" s="12"/>
      <c r="AF64" s="12" t="str">
        <f t="shared" si="4"/>
        <v>
</v>
      </c>
      <c r="AG64" s="12">
        <v>2.0</v>
      </c>
      <c r="AH64" s="12" t="str">
        <f t="shared" si="5"/>
        <v>Other</v>
      </c>
      <c r="AI64" s="22" t="str">
        <f t="shared" si="6"/>
        <v>letters/statements, gathering/protest/vigil/demonstration</v>
      </c>
      <c r="AJ64" s="515" t="str">
        <f t="shared" si="7"/>
        <v>community members, community members</v>
      </c>
      <c r="AK64" s="1" t="str">
        <f t="shared" si="8"/>
        <v/>
      </c>
      <c r="AL64" s="1" t="str">
        <f t="shared" si="9"/>
        <v>True</v>
      </c>
      <c r="AM64" s="1" t="str">
        <f t="shared" si="10"/>
        <v>False</v>
      </c>
      <c r="AN64" s="515" t="str">
        <f t="shared" si="11"/>
        <v>True</v>
      </c>
      <c r="AO64" s="515" t="str">
        <f t="shared" si="12"/>
        <v>False</v>
      </c>
      <c r="AP64" s="515" t="str">
        <f t="shared" si="13"/>
        <v>True</v>
      </c>
      <c r="AQ64" s="515"/>
    </row>
    <row r="65">
      <c r="A65" s="16" t="s">
        <v>705</v>
      </c>
      <c r="B65" s="17">
        <v>42974.0</v>
      </c>
      <c r="C65" s="422">
        <v>42948.0</v>
      </c>
      <c r="D65" s="4" t="s">
        <v>706</v>
      </c>
      <c r="E65" s="3" t="s">
        <v>333</v>
      </c>
      <c r="F65" s="3" t="s">
        <v>53</v>
      </c>
      <c r="G65" s="6" t="s">
        <v>446</v>
      </c>
      <c r="H65" s="25"/>
      <c r="I65" s="21"/>
      <c r="J65" s="19" t="s">
        <v>83</v>
      </c>
      <c r="K65" s="21"/>
      <c r="L65" s="3" t="s">
        <v>265</v>
      </c>
      <c r="M65" s="3" t="s">
        <v>194</v>
      </c>
      <c r="N65" s="3" t="s">
        <v>297</v>
      </c>
      <c r="O65" s="74"/>
      <c r="P65" s="21"/>
      <c r="Q65" s="21"/>
      <c r="R65" s="21"/>
      <c r="S65" s="7" t="s">
        <v>707</v>
      </c>
      <c r="T65" s="25"/>
      <c r="U65" s="5" t="s">
        <v>70</v>
      </c>
      <c r="V65" s="5" t="s">
        <v>71</v>
      </c>
      <c r="W65" s="5" t="str">
        <f t="shared" si="1"/>
        <v>police/sheriff
other</v>
      </c>
      <c r="X65" s="5" t="s">
        <v>179</v>
      </c>
      <c r="Y65" s="5" t="s">
        <v>111</v>
      </c>
      <c r="Z65" s="5" t="str">
        <f t="shared" si="2"/>
        <v>school administration
letters/statements</v>
      </c>
      <c r="AA65" s="5" t="s">
        <v>283</v>
      </c>
      <c r="AB65" s="5" t="s">
        <v>92</v>
      </c>
      <c r="AC65" s="5" t="str">
        <f t="shared" si="3"/>
        <v>student group
gathering/protest/vigil/demonstration</v>
      </c>
      <c r="AD65" s="12"/>
      <c r="AE65" s="12"/>
      <c r="AF65" s="12" t="str">
        <f t="shared" si="4"/>
        <v>
</v>
      </c>
      <c r="AG65" s="12">
        <v>3.0</v>
      </c>
      <c r="AH65" s="12" t="str">
        <f t="shared" si="5"/>
        <v>Symbol</v>
      </c>
      <c r="AI65" s="22" t="str">
        <f t="shared" si="6"/>
        <v>other, letters/statements, gathering/protest/vigil/demonstration</v>
      </c>
      <c r="AJ65" s="515" t="str">
        <f t="shared" si="7"/>
        <v>police/sheriff, school administration, student group</v>
      </c>
      <c r="AK65" s="1" t="str">
        <f t="shared" si="8"/>
        <v/>
      </c>
      <c r="AL65" s="1" t="str">
        <f t="shared" si="9"/>
        <v>True</v>
      </c>
      <c r="AM65" s="1" t="str">
        <f t="shared" si="10"/>
        <v>False</v>
      </c>
      <c r="AN65" s="515" t="str">
        <f t="shared" si="11"/>
        <v>True</v>
      </c>
      <c r="AO65" s="515" t="str">
        <f t="shared" si="12"/>
        <v>False</v>
      </c>
      <c r="AP65" s="515" t="str">
        <f t="shared" si="13"/>
        <v>True</v>
      </c>
      <c r="AQ65" s="515"/>
    </row>
    <row r="66">
      <c r="A66" s="16" t="s">
        <v>721</v>
      </c>
      <c r="B66" s="17">
        <v>42983.0</v>
      </c>
      <c r="C66" s="422">
        <v>42979.0</v>
      </c>
      <c r="D66" s="4" t="s">
        <v>717</v>
      </c>
      <c r="E66" s="3" t="s">
        <v>618</v>
      </c>
      <c r="F66" s="3" t="s">
        <v>191</v>
      </c>
      <c r="G66" s="6" t="s">
        <v>5699</v>
      </c>
      <c r="H66" s="7"/>
      <c r="I66" s="21"/>
      <c r="J66" s="19" t="s">
        <v>83</v>
      </c>
      <c r="K66" s="3" t="s">
        <v>5610</v>
      </c>
      <c r="L66" s="3" t="s">
        <v>1215</v>
      </c>
      <c r="M66" s="3" t="s">
        <v>194</v>
      </c>
      <c r="N66" s="3" t="s">
        <v>5817</v>
      </c>
      <c r="O66" s="21"/>
      <c r="P66" s="3" t="s">
        <v>65</v>
      </c>
      <c r="Q66" s="21"/>
      <c r="R66" s="21"/>
      <c r="S66" s="7" t="s">
        <v>722</v>
      </c>
      <c r="T66" s="7" t="s">
        <v>723</v>
      </c>
      <c r="U66" s="5" t="s">
        <v>283</v>
      </c>
      <c r="V66" s="5" t="s">
        <v>92</v>
      </c>
      <c r="W66" s="5" t="str">
        <f t="shared" si="1"/>
        <v>student group
gathering/protest/vigil/demonstration</v>
      </c>
      <c r="X66" s="12"/>
      <c r="Y66" s="5"/>
      <c r="Z66" s="5" t="str">
        <f t="shared" si="2"/>
        <v>
</v>
      </c>
      <c r="AA66" s="12"/>
      <c r="AB66" s="12"/>
      <c r="AC66" s="5" t="str">
        <f t="shared" si="3"/>
        <v>
</v>
      </c>
      <c r="AD66" s="12"/>
      <c r="AE66" s="12"/>
      <c r="AF66" s="12" t="str">
        <f t="shared" si="4"/>
        <v>
</v>
      </c>
      <c r="AG66" s="12">
        <v>1.0</v>
      </c>
      <c r="AH66" s="12" t="str">
        <f t="shared" si="5"/>
        <v>Vandalism</v>
      </c>
      <c r="AI66" s="22" t="str">
        <f t="shared" si="6"/>
        <v>gathering/protest/vigil/demonstration</v>
      </c>
      <c r="AJ66" s="515" t="str">
        <f t="shared" si="7"/>
        <v>gathering/protest/vigil/demonstration</v>
      </c>
      <c r="AK66" s="1" t="str">
        <f t="shared" si="8"/>
        <v>LGBTQ</v>
      </c>
      <c r="AL66" s="1" t="str">
        <f t="shared" si="9"/>
        <v>False</v>
      </c>
      <c r="AM66" s="1" t="str">
        <f t="shared" si="10"/>
        <v>False</v>
      </c>
      <c r="AN66" s="515" t="str">
        <f t="shared" si="11"/>
        <v>True</v>
      </c>
      <c r="AO66" s="515" t="str">
        <f t="shared" si="12"/>
        <v>False</v>
      </c>
      <c r="AP66" s="515" t="str">
        <f t="shared" si="13"/>
        <v>True</v>
      </c>
      <c r="AQ66" s="515"/>
    </row>
    <row r="67">
      <c r="A67" s="16" t="s">
        <v>732</v>
      </c>
      <c r="B67" s="17">
        <v>42985.0</v>
      </c>
      <c r="C67" s="422">
        <v>42979.0</v>
      </c>
      <c r="D67" s="4" t="s">
        <v>733</v>
      </c>
      <c r="E67" s="3" t="s">
        <v>74</v>
      </c>
      <c r="F67" s="3" t="s">
        <v>659</v>
      </c>
      <c r="G67" s="26"/>
      <c r="H67" s="7" t="s">
        <v>734</v>
      </c>
      <c r="I67" s="21"/>
      <c r="J67" s="19" t="s">
        <v>83</v>
      </c>
      <c r="K67" s="3" t="s">
        <v>59</v>
      </c>
      <c r="L67" s="3" t="s">
        <v>265</v>
      </c>
      <c r="M67" s="3" t="s">
        <v>194</v>
      </c>
      <c r="N67" s="3" t="s">
        <v>5647</v>
      </c>
      <c r="O67" s="74"/>
      <c r="P67" s="21"/>
      <c r="Q67" s="21"/>
      <c r="R67" s="21"/>
      <c r="S67" s="7" t="s">
        <v>735</v>
      </c>
      <c r="T67" s="25"/>
      <c r="U67" s="5" t="s">
        <v>179</v>
      </c>
      <c r="V67" s="5" t="s">
        <v>111</v>
      </c>
      <c r="W67" s="5" t="str">
        <f t="shared" si="1"/>
        <v>school administration
letters/statements</v>
      </c>
      <c r="X67" s="5" t="s">
        <v>179</v>
      </c>
      <c r="Y67" s="5" t="s">
        <v>42</v>
      </c>
      <c r="Z67" s="5" t="str">
        <f t="shared" si="2"/>
        <v>school administration
suspension/denial of access to space</v>
      </c>
      <c r="AA67" s="5" t="s">
        <v>179</v>
      </c>
      <c r="AB67" s="5" t="s">
        <v>226</v>
      </c>
      <c r="AC67" s="5" t="str">
        <f t="shared" si="3"/>
        <v>school administration
victim support</v>
      </c>
      <c r="AD67" s="12"/>
      <c r="AE67" s="12"/>
      <c r="AF67" s="12" t="str">
        <f t="shared" si="4"/>
        <v>
</v>
      </c>
      <c r="AG67" s="12">
        <v>3.0</v>
      </c>
      <c r="AH67" s="12" t="str">
        <f t="shared" si="5"/>
        <v>Other</v>
      </c>
      <c r="AI67" s="22" t="str">
        <f t="shared" si="6"/>
        <v>letters/statements, suspension/denial of access to space, victim support</v>
      </c>
      <c r="AJ67" s="515" t="str">
        <f t="shared" si="7"/>
        <v>school administration, school administration, school administration</v>
      </c>
      <c r="AK67" s="1" t="str">
        <f t="shared" si="8"/>
        <v/>
      </c>
      <c r="AL67" s="1" t="str">
        <f t="shared" si="9"/>
        <v>True</v>
      </c>
      <c r="AM67" s="1" t="str">
        <f t="shared" si="10"/>
        <v>False</v>
      </c>
      <c r="AN67" s="515" t="str">
        <f t="shared" si="11"/>
        <v>False</v>
      </c>
      <c r="AO67" s="515" t="str">
        <f t="shared" si="12"/>
        <v>True</v>
      </c>
      <c r="AP67" s="515" t="str">
        <f t="shared" si="13"/>
        <v>True</v>
      </c>
      <c r="AQ67" s="515"/>
    </row>
    <row r="68">
      <c r="A68" s="16" t="s">
        <v>3686</v>
      </c>
      <c r="B68" s="17">
        <v>43019.0</v>
      </c>
      <c r="C68" s="422">
        <v>43009.0</v>
      </c>
      <c r="D68" s="4" t="s">
        <v>1369</v>
      </c>
      <c r="E68" s="3" t="s">
        <v>333</v>
      </c>
      <c r="F68" s="3" t="s">
        <v>53</v>
      </c>
      <c r="G68" s="6" t="s">
        <v>5818</v>
      </c>
      <c r="H68" s="7" t="s">
        <v>3688</v>
      </c>
      <c r="I68" s="21"/>
      <c r="J68" s="19" t="s">
        <v>83</v>
      </c>
      <c r="K68" s="3" t="s">
        <v>5603</v>
      </c>
      <c r="L68" s="3" t="s">
        <v>3324</v>
      </c>
      <c r="M68" s="3" t="s">
        <v>3324</v>
      </c>
      <c r="N68" s="3" t="s">
        <v>214</v>
      </c>
      <c r="O68" s="74"/>
      <c r="P68" s="3" t="s">
        <v>64</v>
      </c>
      <c r="Q68" s="4"/>
      <c r="R68" s="21"/>
      <c r="S68" s="7" t="s">
        <v>3689</v>
      </c>
      <c r="T68" s="25"/>
      <c r="U68" s="5" t="s">
        <v>68</v>
      </c>
      <c r="V68" s="5" t="s">
        <v>226</v>
      </c>
      <c r="W68" s="5" t="str">
        <f t="shared" si="1"/>
        <v>community members
victim support</v>
      </c>
      <c r="X68" s="5" t="s">
        <v>68</v>
      </c>
      <c r="Y68" s="5" t="s">
        <v>226</v>
      </c>
      <c r="Z68" s="5" t="str">
        <f t="shared" si="2"/>
        <v>community members
victim support</v>
      </c>
      <c r="AA68" s="12"/>
      <c r="AB68" s="12"/>
      <c r="AC68" s="5" t="str">
        <f t="shared" si="3"/>
        <v>
</v>
      </c>
      <c r="AD68" s="12"/>
      <c r="AE68" s="12"/>
      <c r="AF68" s="12" t="str">
        <f t="shared" si="4"/>
        <v>
</v>
      </c>
      <c r="AG68" s="12">
        <v>2.0</v>
      </c>
      <c r="AH68" s="12" t="str">
        <f t="shared" si="5"/>
        <v>Crime</v>
      </c>
      <c r="AI68" s="22" t="str">
        <f t="shared" si="6"/>
        <v>victim support, victim support</v>
      </c>
      <c r="AJ68" s="515" t="str">
        <f t="shared" si="7"/>
        <v>community members, community members</v>
      </c>
      <c r="AK68" s="1" t="str">
        <f t="shared" si="8"/>
        <v>Black American Community</v>
      </c>
      <c r="AL68" s="1" t="str">
        <f t="shared" si="9"/>
        <v>False</v>
      </c>
      <c r="AM68" s="1" t="str">
        <f t="shared" si="10"/>
        <v>False</v>
      </c>
      <c r="AN68" s="515" t="str">
        <f t="shared" si="11"/>
        <v>False</v>
      </c>
      <c r="AO68" s="515" t="str">
        <f t="shared" si="12"/>
        <v>True</v>
      </c>
      <c r="AP68" s="515" t="str">
        <f t="shared" si="13"/>
        <v>True</v>
      </c>
      <c r="AQ68" s="515"/>
    </row>
    <row r="69">
      <c r="A69" s="16" t="s">
        <v>793</v>
      </c>
      <c r="B69" s="17">
        <v>43020.0</v>
      </c>
      <c r="C69" s="422">
        <v>43009.0</v>
      </c>
      <c r="D69" s="4" t="s">
        <v>794</v>
      </c>
      <c r="E69" s="3" t="s">
        <v>795</v>
      </c>
      <c r="F69" s="3" t="s">
        <v>53</v>
      </c>
      <c r="G69" s="18"/>
      <c r="H69" s="7" t="s">
        <v>796</v>
      </c>
      <c r="I69" s="21"/>
      <c r="J69" s="19" t="s">
        <v>83</v>
      </c>
      <c r="K69" s="3" t="s">
        <v>5603</v>
      </c>
      <c r="L69" s="3" t="s">
        <v>265</v>
      </c>
      <c r="M69" s="3" t="s">
        <v>194</v>
      </c>
      <c r="N69" s="3" t="s">
        <v>682</v>
      </c>
      <c r="O69" s="20" t="s">
        <v>797</v>
      </c>
      <c r="P69" s="21"/>
      <c r="Q69" s="21"/>
      <c r="R69" s="21"/>
      <c r="S69" s="7" t="s">
        <v>798</v>
      </c>
      <c r="T69" s="120" t="s">
        <v>799</v>
      </c>
      <c r="U69" s="5" t="s">
        <v>179</v>
      </c>
      <c r="V69" s="5" t="s">
        <v>111</v>
      </c>
      <c r="W69" s="5" t="str">
        <f t="shared" si="1"/>
        <v>school administration
letters/statements</v>
      </c>
      <c r="X69" s="5" t="s">
        <v>179</v>
      </c>
      <c r="Y69" s="5" t="s">
        <v>92</v>
      </c>
      <c r="Z69" s="5" t="str">
        <f t="shared" si="2"/>
        <v>school administration
gathering/protest/vigil/demonstration</v>
      </c>
      <c r="AA69" s="5" t="s">
        <v>179</v>
      </c>
      <c r="AB69" s="5" t="s">
        <v>69</v>
      </c>
      <c r="AC69" s="5" t="str">
        <f t="shared" si="3"/>
        <v>school administration
clean up/cover up</v>
      </c>
      <c r="AD69" s="12"/>
      <c r="AE69" s="12"/>
      <c r="AF69" s="12" t="str">
        <f t="shared" si="4"/>
        <v>
</v>
      </c>
      <c r="AG69" s="12">
        <v>3.0</v>
      </c>
      <c r="AH69" s="12" t="str">
        <f t="shared" si="5"/>
        <v>Other</v>
      </c>
      <c r="AI69" s="22" t="str">
        <f t="shared" si="6"/>
        <v>letters/statements, gathering/protest/vigil/demonstration, clean up/cover up</v>
      </c>
      <c r="AJ69" s="515" t="str">
        <f t="shared" si="7"/>
        <v>school administration, school administration, school administration</v>
      </c>
      <c r="AK69" s="1" t="str">
        <f t="shared" si="8"/>
        <v/>
      </c>
      <c r="AL69" s="1" t="str">
        <f t="shared" si="9"/>
        <v>True</v>
      </c>
      <c r="AM69" s="1" t="str">
        <f t="shared" si="10"/>
        <v>False</v>
      </c>
      <c r="AN69" s="515" t="str">
        <f t="shared" si="11"/>
        <v>True</v>
      </c>
      <c r="AO69" s="515" t="str">
        <f t="shared" si="12"/>
        <v>False</v>
      </c>
      <c r="AP69" s="515" t="str">
        <f t="shared" si="13"/>
        <v>True</v>
      </c>
      <c r="AQ69" s="515"/>
    </row>
    <row r="70">
      <c r="A70" s="16" t="s">
        <v>824</v>
      </c>
      <c r="B70" s="17">
        <v>43033.0</v>
      </c>
      <c r="C70" s="422">
        <v>43009.0</v>
      </c>
      <c r="D70" s="4" t="s">
        <v>825</v>
      </c>
      <c r="E70" s="3" t="s">
        <v>74</v>
      </c>
      <c r="F70" s="3" t="s">
        <v>191</v>
      </c>
      <c r="G70" s="6" t="s">
        <v>115</v>
      </c>
      <c r="H70" s="25"/>
      <c r="I70" s="21"/>
      <c r="J70" s="19" t="s">
        <v>83</v>
      </c>
      <c r="K70" s="3" t="s">
        <v>517</v>
      </c>
      <c r="L70" s="3" t="s">
        <v>265</v>
      </c>
      <c r="M70" s="3" t="s">
        <v>194</v>
      </c>
      <c r="N70" s="3" t="s">
        <v>98</v>
      </c>
      <c r="O70" s="74"/>
      <c r="P70" s="21"/>
      <c r="Q70" s="21"/>
      <c r="R70" s="21"/>
      <c r="S70" s="108" t="s">
        <v>826</v>
      </c>
      <c r="T70" s="7" t="s">
        <v>827</v>
      </c>
      <c r="U70" s="5" t="s">
        <v>179</v>
      </c>
      <c r="V70" s="5" t="s">
        <v>111</v>
      </c>
      <c r="W70" s="5" t="str">
        <f t="shared" si="1"/>
        <v>school administration
letters/statements</v>
      </c>
      <c r="X70" s="5" t="s">
        <v>163</v>
      </c>
      <c r="Y70" s="5" t="s">
        <v>111</v>
      </c>
      <c r="Z70" s="5" t="str">
        <f t="shared" si="2"/>
        <v>religious leaders
letters/statements</v>
      </c>
      <c r="AA70" s="5" t="s">
        <v>179</v>
      </c>
      <c r="AB70" s="5" t="s">
        <v>226</v>
      </c>
      <c r="AC70" s="5" t="str">
        <f t="shared" si="3"/>
        <v>school administration
victim support</v>
      </c>
      <c r="AD70" s="5" t="s">
        <v>179</v>
      </c>
      <c r="AE70" s="5" t="s">
        <v>92</v>
      </c>
      <c r="AF70" s="12" t="str">
        <f t="shared" si="4"/>
        <v>school administration
gathering/protest/vigil/demonstration</v>
      </c>
      <c r="AG70" s="12">
        <v>4.0</v>
      </c>
      <c r="AH70" s="12" t="str">
        <f t="shared" si="5"/>
        <v>Crime</v>
      </c>
      <c r="AI70" s="22" t="str">
        <f t="shared" si="6"/>
        <v>letters/statements, letters/statements, victim support, gathering/protest/vigil/demonstration</v>
      </c>
      <c r="AJ70" s="515" t="str">
        <f t="shared" si="7"/>
        <v>school administration, religious leaders, school administration, school administration</v>
      </c>
      <c r="AK70" s="1" t="str">
        <f t="shared" si="8"/>
        <v/>
      </c>
      <c r="AL70" s="1" t="str">
        <f t="shared" si="9"/>
        <v>True</v>
      </c>
      <c r="AM70" s="1" t="str">
        <f t="shared" si="10"/>
        <v>False</v>
      </c>
      <c r="AN70" s="515" t="str">
        <f t="shared" si="11"/>
        <v>True</v>
      </c>
      <c r="AO70" s="515" t="str">
        <f t="shared" si="12"/>
        <v>True</v>
      </c>
      <c r="AP70" s="515" t="str">
        <f t="shared" si="13"/>
        <v>True</v>
      </c>
      <c r="AQ70" s="515"/>
    </row>
    <row r="71">
      <c r="A71" s="16" t="s">
        <v>5819</v>
      </c>
      <c r="B71" s="17">
        <v>43039.0</v>
      </c>
      <c r="C71" s="422">
        <v>43009.0</v>
      </c>
      <c r="D71" s="4" t="s">
        <v>1960</v>
      </c>
      <c r="E71" s="3" t="s">
        <v>95</v>
      </c>
      <c r="F71" s="3" t="s">
        <v>53</v>
      </c>
      <c r="G71" s="18"/>
      <c r="H71" s="25"/>
      <c r="I71" s="21"/>
      <c r="J71" s="19" t="s">
        <v>83</v>
      </c>
      <c r="K71" s="3" t="s">
        <v>5603</v>
      </c>
      <c r="L71" s="3" t="s">
        <v>1476</v>
      </c>
      <c r="M71" s="3" t="s">
        <v>1470</v>
      </c>
      <c r="N71" s="3" t="s">
        <v>5742</v>
      </c>
      <c r="O71" s="74"/>
      <c r="P71" s="21"/>
      <c r="Q71" s="21"/>
      <c r="R71" s="21"/>
      <c r="S71" s="7" t="s">
        <v>1961</v>
      </c>
      <c r="T71" s="25"/>
      <c r="U71" s="5" t="s">
        <v>179</v>
      </c>
      <c r="V71" s="5" t="s">
        <v>69</v>
      </c>
      <c r="W71" s="5" t="str">
        <f t="shared" si="1"/>
        <v>school administration
clean up/cover up</v>
      </c>
      <c r="X71" s="5" t="s">
        <v>70</v>
      </c>
      <c r="Y71" s="5" t="s">
        <v>71</v>
      </c>
      <c r="Z71" s="5" t="str">
        <f t="shared" si="2"/>
        <v>police/sheriff
other</v>
      </c>
      <c r="AA71" s="5" t="s">
        <v>68</v>
      </c>
      <c r="AB71" s="5" t="s">
        <v>92</v>
      </c>
      <c r="AC71" s="5" t="str">
        <f t="shared" si="3"/>
        <v>community members
gathering/protest/vigil/demonstration</v>
      </c>
      <c r="AD71" s="12"/>
      <c r="AE71" s="12"/>
      <c r="AF71" s="12" t="str">
        <f t="shared" si="4"/>
        <v>
</v>
      </c>
      <c r="AG71" s="12">
        <v>3.0</v>
      </c>
      <c r="AH71" s="12" t="str">
        <f t="shared" si="5"/>
        <v>Other</v>
      </c>
      <c r="AI71" s="22" t="str">
        <f t="shared" si="6"/>
        <v>clean up/cover up, other, gathering/protest/vigil/demonstration</v>
      </c>
      <c r="AJ71" s="515" t="str">
        <f t="shared" si="7"/>
        <v>school administration, police/sheriff, community members</v>
      </c>
      <c r="AK71" s="1" t="str">
        <f t="shared" si="8"/>
        <v/>
      </c>
      <c r="AL71" s="1" t="str">
        <f t="shared" si="9"/>
        <v>False</v>
      </c>
      <c r="AM71" s="1" t="str">
        <f t="shared" si="10"/>
        <v>False</v>
      </c>
      <c r="AN71" s="515" t="str">
        <f t="shared" si="11"/>
        <v>True</v>
      </c>
      <c r="AO71" s="515" t="str">
        <f t="shared" si="12"/>
        <v>False</v>
      </c>
      <c r="AP71" s="515" t="str">
        <f t="shared" si="13"/>
        <v>True</v>
      </c>
      <c r="AQ71" s="515"/>
    </row>
    <row r="72">
      <c r="A72" s="531" t="s">
        <v>800</v>
      </c>
      <c r="B72" s="475">
        <v>43042.0</v>
      </c>
      <c r="C72" s="476">
        <v>43040.0</v>
      </c>
      <c r="D72" s="532" t="s">
        <v>323</v>
      </c>
      <c r="E72" s="477" t="s">
        <v>324</v>
      </c>
      <c r="F72" s="477" t="s">
        <v>191</v>
      </c>
      <c r="G72" s="533"/>
      <c r="H72" s="478"/>
      <c r="I72" s="479"/>
      <c r="J72" s="534" t="s">
        <v>83</v>
      </c>
      <c r="K72" s="479"/>
      <c r="L72" s="477" t="s">
        <v>265</v>
      </c>
      <c r="M72" s="477" t="s">
        <v>194</v>
      </c>
      <c r="N72" s="477" t="s">
        <v>5820</v>
      </c>
      <c r="O72" s="480"/>
      <c r="P72" s="21"/>
      <c r="Q72" s="21"/>
      <c r="R72" s="479"/>
      <c r="S72" s="481" t="s">
        <v>840</v>
      </c>
      <c r="T72" s="478"/>
      <c r="U72" s="5" t="s">
        <v>68</v>
      </c>
      <c r="V72" s="5" t="s">
        <v>226</v>
      </c>
      <c r="W72" s="5" t="str">
        <f t="shared" si="1"/>
        <v>community members
victim support</v>
      </c>
      <c r="X72" s="12"/>
      <c r="Y72" s="5"/>
      <c r="Z72" s="5" t="str">
        <f t="shared" si="2"/>
        <v>
</v>
      </c>
      <c r="AA72" s="12"/>
      <c r="AB72" s="12"/>
      <c r="AC72" s="5" t="str">
        <f t="shared" si="3"/>
        <v>
</v>
      </c>
      <c r="AD72" s="12"/>
      <c r="AE72" s="12"/>
      <c r="AF72" s="12" t="str">
        <f t="shared" si="4"/>
        <v>
</v>
      </c>
      <c r="AG72" s="12">
        <v>1.0</v>
      </c>
      <c r="AH72" s="12" t="str">
        <f t="shared" si="5"/>
        <v>Other</v>
      </c>
      <c r="AI72" s="22" t="str">
        <f t="shared" si="6"/>
        <v>victim support</v>
      </c>
      <c r="AJ72" s="515" t="str">
        <f t="shared" si="7"/>
        <v>victim support</v>
      </c>
      <c r="AK72" s="1" t="str">
        <f t="shared" si="8"/>
        <v/>
      </c>
      <c r="AL72" s="1" t="str">
        <f t="shared" si="9"/>
        <v>False</v>
      </c>
      <c r="AM72" s="1" t="str">
        <f t="shared" si="10"/>
        <v>False</v>
      </c>
      <c r="AN72" s="515" t="str">
        <f t="shared" si="11"/>
        <v>False</v>
      </c>
      <c r="AO72" s="515" t="str">
        <f t="shared" si="12"/>
        <v>True</v>
      </c>
      <c r="AP72" s="515" t="str">
        <f t="shared" si="13"/>
        <v>True</v>
      </c>
      <c r="AQ72" s="515"/>
    </row>
    <row r="73">
      <c r="A73" s="531" t="s">
        <v>800</v>
      </c>
      <c r="B73" s="475">
        <v>43051.0</v>
      </c>
      <c r="C73" s="476">
        <v>43040.0</v>
      </c>
      <c r="D73" s="532" t="s">
        <v>323</v>
      </c>
      <c r="E73" s="477" t="s">
        <v>324</v>
      </c>
      <c r="F73" s="477" t="s">
        <v>191</v>
      </c>
      <c r="G73" s="535" t="s">
        <v>828</v>
      </c>
      <c r="H73" s="478"/>
      <c r="I73" s="479"/>
      <c r="J73" s="534" t="s">
        <v>83</v>
      </c>
      <c r="K73" s="479"/>
      <c r="L73" s="477" t="s">
        <v>265</v>
      </c>
      <c r="M73" s="477" t="s">
        <v>194</v>
      </c>
      <c r="N73" s="477" t="s">
        <v>842</v>
      </c>
      <c r="O73" s="480"/>
      <c r="P73" s="21"/>
      <c r="Q73" s="479"/>
      <c r="R73" s="479"/>
      <c r="S73" s="481" t="s">
        <v>843</v>
      </c>
      <c r="T73" s="481" t="s">
        <v>844</v>
      </c>
      <c r="U73" s="5" t="s">
        <v>68</v>
      </c>
      <c r="V73" s="5" t="s">
        <v>92</v>
      </c>
      <c r="W73" s="5" t="str">
        <f t="shared" si="1"/>
        <v>community members
gathering/protest/vigil/demonstration</v>
      </c>
      <c r="X73" s="12"/>
      <c r="Y73" s="5"/>
      <c r="Z73" s="5" t="str">
        <f t="shared" si="2"/>
        <v>
</v>
      </c>
      <c r="AA73" s="12"/>
      <c r="AB73" s="12"/>
      <c r="AC73" s="5" t="str">
        <f t="shared" si="3"/>
        <v>
</v>
      </c>
      <c r="AD73" s="12"/>
      <c r="AE73" s="12"/>
      <c r="AF73" s="12" t="str">
        <f t="shared" si="4"/>
        <v>
</v>
      </c>
      <c r="AG73" s="12">
        <v>1.0</v>
      </c>
      <c r="AH73" s="12" t="str">
        <f t="shared" si="5"/>
        <v>Other</v>
      </c>
      <c r="AI73" s="22" t="str">
        <f t="shared" si="6"/>
        <v>gathering/protest/vigil/demonstration</v>
      </c>
      <c r="AJ73" s="515" t="str">
        <f t="shared" si="7"/>
        <v>gathering/protest/vigil/demonstration</v>
      </c>
      <c r="AK73" s="1" t="str">
        <f t="shared" si="8"/>
        <v/>
      </c>
      <c r="AL73" s="1" t="str">
        <f t="shared" si="9"/>
        <v>False</v>
      </c>
      <c r="AM73" s="1" t="str">
        <f t="shared" si="10"/>
        <v>False</v>
      </c>
      <c r="AN73" s="515" t="str">
        <f t="shared" si="11"/>
        <v>True</v>
      </c>
      <c r="AO73" s="515" t="str">
        <f t="shared" si="12"/>
        <v>False</v>
      </c>
      <c r="AP73" s="515" t="str">
        <f t="shared" si="13"/>
        <v>True</v>
      </c>
      <c r="AQ73" s="515"/>
    </row>
    <row r="74">
      <c r="A74" s="16" t="s">
        <v>859</v>
      </c>
      <c r="B74" s="17">
        <v>43078.0</v>
      </c>
      <c r="C74" s="422">
        <v>43070.0</v>
      </c>
      <c r="D74" s="4" t="s">
        <v>667</v>
      </c>
      <c r="E74" s="3" t="s">
        <v>95</v>
      </c>
      <c r="F74" s="3" t="s">
        <v>191</v>
      </c>
      <c r="G74" s="6" t="s">
        <v>672</v>
      </c>
      <c r="H74" s="25"/>
      <c r="I74" s="21"/>
      <c r="J74" s="19" t="s">
        <v>83</v>
      </c>
      <c r="K74" s="3" t="s">
        <v>5603</v>
      </c>
      <c r="L74" s="3" t="s">
        <v>265</v>
      </c>
      <c r="M74" s="3" t="s">
        <v>194</v>
      </c>
      <c r="N74" s="3" t="s">
        <v>860</v>
      </c>
      <c r="O74" s="74"/>
      <c r="P74" s="21"/>
      <c r="Q74" s="21"/>
      <c r="R74" s="21"/>
      <c r="S74" s="126" t="s">
        <v>861</v>
      </c>
      <c r="T74" s="7" t="s">
        <v>862</v>
      </c>
      <c r="U74" s="5" t="s">
        <v>179</v>
      </c>
      <c r="V74" s="5" t="s">
        <v>110</v>
      </c>
      <c r="W74" s="5" t="str">
        <f t="shared" si="1"/>
        <v>school administration
policy/committee/system creation</v>
      </c>
      <c r="X74" s="5" t="s">
        <v>179</v>
      </c>
      <c r="Y74" s="5" t="s">
        <v>226</v>
      </c>
      <c r="Z74" s="5" t="str">
        <f t="shared" si="2"/>
        <v>school administration
victim support</v>
      </c>
      <c r="AA74" s="12"/>
      <c r="AB74" s="12"/>
      <c r="AC74" s="5" t="str">
        <f t="shared" si="3"/>
        <v>
</v>
      </c>
      <c r="AD74" s="12"/>
      <c r="AE74" s="12"/>
      <c r="AF74" s="12" t="str">
        <f t="shared" si="4"/>
        <v>
</v>
      </c>
      <c r="AG74" s="12">
        <v>2.0</v>
      </c>
      <c r="AH74" s="12" t="str">
        <f t="shared" si="5"/>
        <v>Graffiti</v>
      </c>
      <c r="AI74" s="22" t="str">
        <f t="shared" si="6"/>
        <v>policy/committee/system creation, victim support</v>
      </c>
      <c r="AJ74" s="515" t="str">
        <f t="shared" si="7"/>
        <v>school administration, school administration</v>
      </c>
      <c r="AK74" s="1" t="str">
        <f t="shared" si="8"/>
        <v/>
      </c>
      <c r="AL74" s="1" t="str">
        <f t="shared" si="9"/>
        <v>False</v>
      </c>
      <c r="AM74" s="1" t="str">
        <f t="shared" si="10"/>
        <v>True</v>
      </c>
      <c r="AN74" s="515" t="str">
        <f t="shared" si="11"/>
        <v>False</v>
      </c>
      <c r="AO74" s="515" t="str">
        <f t="shared" si="12"/>
        <v>True</v>
      </c>
      <c r="AP74" s="515" t="str">
        <f t="shared" si="13"/>
        <v>True</v>
      </c>
      <c r="AQ74" s="515"/>
    </row>
    <row r="75">
      <c r="A75" s="16" t="s">
        <v>5358</v>
      </c>
      <c r="B75" s="17">
        <v>43079.0</v>
      </c>
      <c r="C75" s="422">
        <v>43070.0</v>
      </c>
      <c r="D75" s="4" t="s">
        <v>278</v>
      </c>
      <c r="E75" s="3" t="s">
        <v>95</v>
      </c>
      <c r="F75" s="3" t="s">
        <v>53</v>
      </c>
      <c r="G75" s="6" t="s">
        <v>54</v>
      </c>
      <c r="H75" s="7" t="s">
        <v>5359</v>
      </c>
      <c r="I75" s="3" t="s">
        <v>57</v>
      </c>
      <c r="J75" s="19" t="s">
        <v>83</v>
      </c>
      <c r="K75" s="3" t="s">
        <v>5603</v>
      </c>
      <c r="L75" s="3" t="s">
        <v>5300</v>
      </c>
      <c r="M75" s="3" t="s">
        <v>5237</v>
      </c>
      <c r="N75" s="85" t="s">
        <v>62</v>
      </c>
      <c r="O75" s="20" t="s">
        <v>5360</v>
      </c>
      <c r="P75" s="3" t="s">
        <v>134</v>
      </c>
      <c r="Q75" s="12"/>
      <c r="R75" s="21"/>
      <c r="S75" s="7" t="s">
        <v>5361</v>
      </c>
      <c r="T75" s="25"/>
      <c r="U75" s="5" t="s">
        <v>70</v>
      </c>
      <c r="V75" s="5" t="s">
        <v>71</v>
      </c>
      <c r="W75" s="5" t="str">
        <f t="shared" si="1"/>
        <v>police/sheriff
other</v>
      </c>
      <c r="X75" s="5" t="s">
        <v>163</v>
      </c>
      <c r="Y75" s="5" t="s">
        <v>110</v>
      </c>
      <c r="Z75" s="5" t="str">
        <f t="shared" si="2"/>
        <v>religious leaders
policy/committee/system creation</v>
      </c>
      <c r="AA75" s="5" t="s">
        <v>163</v>
      </c>
      <c r="AB75" s="5" t="s">
        <v>226</v>
      </c>
      <c r="AC75" s="5" t="str">
        <f t="shared" si="3"/>
        <v>religious leaders
victim support</v>
      </c>
      <c r="AD75" s="12"/>
      <c r="AE75" s="12"/>
      <c r="AF75" s="12" t="str">
        <f t="shared" si="4"/>
        <v>
</v>
      </c>
      <c r="AG75" s="12">
        <v>3.0</v>
      </c>
      <c r="AH75" s="12" t="str">
        <f t="shared" si="5"/>
        <v>Vandalism</v>
      </c>
      <c r="AI75" s="22" t="str">
        <f t="shared" si="6"/>
        <v>other, policy/committee/system creation, victim support</v>
      </c>
      <c r="AJ75" s="515" t="str">
        <f t="shared" si="7"/>
        <v>police/sheriff, religious leaders, religious leaders</v>
      </c>
      <c r="AK75" s="1" t="str">
        <f t="shared" si="8"/>
        <v>Jewish Community</v>
      </c>
      <c r="AL75" s="1" t="str">
        <f t="shared" si="9"/>
        <v>False</v>
      </c>
      <c r="AM75" s="1" t="str">
        <f t="shared" si="10"/>
        <v>True</v>
      </c>
      <c r="AN75" s="515" t="str">
        <f t="shared" si="11"/>
        <v>False</v>
      </c>
      <c r="AO75" s="515" t="str">
        <f t="shared" si="12"/>
        <v>True</v>
      </c>
      <c r="AP75" s="515" t="str">
        <f t="shared" si="13"/>
        <v>True</v>
      </c>
      <c r="AQ75" s="515"/>
    </row>
    <row r="76">
      <c r="A76" s="16" t="s">
        <v>1993</v>
      </c>
      <c r="B76" s="17">
        <v>43081.0</v>
      </c>
      <c r="C76" s="422">
        <v>43070.0</v>
      </c>
      <c r="D76" s="4" t="s">
        <v>1994</v>
      </c>
      <c r="E76" s="3" t="s">
        <v>74</v>
      </c>
      <c r="F76" s="3" t="s">
        <v>96</v>
      </c>
      <c r="G76" s="6" t="s">
        <v>5624</v>
      </c>
      <c r="H76" s="25"/>
      <c r="I76" s="21"/>
      <c r="J76" s="19" t="s">
        <v>83</v>
      </c>
      <c r="K76" s="3" t="s">
        <v>5610</v>
      </c>
      <c r="L76" s="3" t="s">
        <v>1476</v>
      </c>
      <c r="M76" s="3" t="s">
        <v>1470</v>
      </c>
      <c r="N76" s="3" t="s">
        <v>5625</v>
      </c>
      <c r="O76" s="74"/>
      <c r="P76" s="3" t="s">
        <v>134</v>
      </c>
      <c r="Q76" s="21"/>
      <c r="R76" s="21"/>
      <c r="S76" s="7" t="s">
        <v>1995</v>
      </c>
      <c r="T76" s="120" t="s">
        <v>1996</v>
      </c>
      <c r="U76" s="5" t="s">
        <v>179</v>
      </c>
      <c r="V76" s="5" t="s">
        <v>110</v>
      </c>
      <c r="W76" s="5" t="str">
        <f t="shared" si="1"/>
        <v>school administration
policy/committee/system creation</v>
      </c>
      <c r="X76" s="5" t="s">
        <v>179</v>
      </c>
      <c r="Y76" s="5" t="s">
        <v>92</v>
      </c>
      <c r="Z76" s="5" t="str">
        <f t="shared" si="2"/>
        <v>school administration
gathering/protest/vigil/demonstration</v>
      </c>
      <c r="AA76" s="12"/>
      <c r="AB76" s="12"/>
      <c r="AC76" s="5" t="str">
        <f t="shared" si="3"/>
        <v>
</v>
      </c>
      <c r="AD76" s="12"/>
      <c r="AE76" s="12"/>
      <c r="AF76" s="12" t="str">
        <f t="shared" si="4"/>
        <v>
</v>
      </c>
      <c r="AG76" s="12">
        <v>2.0</v>
      </c>
      <c r="AH76" s="12" t="str">
        <f t="shared" si="5"/>
        <v>Crime</v>
      </c>
      <c r="AI76" s="22" t="str">
        <f t="shared" si="6"/>
        <v>policy/committee/system creation, gathering/protest/vigil/demonstration</v>
      </c>
      <c r="AJ76" s="515" t="str">
        <f t="shared" si="7"/>
        <v>school administration, school administration</v>
      </c>
      <c r="AK76" s="1" t="str">
        <f t="shared" si="8"/>
        <v>Jewish Community</v>
      </c>
      <c r="AL76" s="1" t="str">
        <f t="shared" si="9"/>
        <v>False</v>
      </c>
      <c r="AM76" s="1" t="str">
        <f t="shared" si="10"/>
        <v>True</v>
      </c>
      <c r="AN76" s="515" t="str">
        <f t="shared" si="11"/>
        <v>True</v>
      </c>
      <c r="AO76" s="515" t="str">
        <f t="shared" si="12"/>
        <v>False</v>
      </c>
      <c r="AP76" s="515" t="str">
        <f t="shared" si="13"/>
        <v>True</v>
      </c>
      <c r="AQ76" s="515"/>
    </row>
    <row r="77">
      <c r="A77" s="20" t="s">
        <v>2039</v>
      </c>
      <c r="B77" s="17">
        <v>43146.0</v>
      </c>
      <c r="C77" s="422">
        <v>43132.0</v>
      </c>
      <c r="D77" s="4" t="s">
        <v>2040</v>
      </c>
      <c r="E77" s="3" t="s">
        <v>74</v>
      </c>
      <c r="F77" s="3" t="s">
        <v>191</v>
      </c>
      <c r="G77" s="6" t="s">
        <v>5821</v>
      </c>
      <c r="H77" s="7" t="s">
        <v>1179</v>
      </c>
      <c r="I77" s="21"/>
      <c r="J77" s="19" t="s">
        <v>132</v>
      </c>
      <c r="K77" s="3" t="s">
        <v>2041</v>
      </c>
      <c r="L77" s="3" t="s">
        <v>1913</v>
      </c>
      <c r="M77" s="3" t="s">
        <v>1470</v>
      </c>
      <c r="N77" s="3" t="s">
        <v>5744</v>
      </c>
      <c r="O77" s="20" t="s">
        <v>2042</v>
      </c>
      <c r="P77" s="21"/>
      <c r="Q77" s="3"/>
      <c r="R77" s="3"/>
      <c r="S77" s="128" t="s">
        <v>2043</v>
      </c>
      <c r="T77" s="42" t="s">
        <v>2044</v>
      </c>
      <c r="U77" s="5" t="s">
        <v>179</v>
      </c>
      <c r="V77" s="5" t="s">
        <v>111</v>
      </c>
      <c r="W77" s="5" t="str">
        <f t="shared" si="1"/>
        <v>school administration
letters/statements</v>
      </c>
      <c r="X77" s="5" t="s">
        <v>179</v>
      </c>
      <c r="Y77" s="5" t="s">
        <v>110</v>
      </c>
      <c r="Z77" s="5" t="str">
        <f t="shared" si="2"/>
        <v>school administration
policy/committee/system creation</v>
      </c>
      <c r="AA77" s="5" t="s">
        <v>179</v>
      </c>
      <c r="AB77" s="5" t="s">
        <v>92</v>
      </c>
      <c r="AC77" s="5" t="str">
        <f t="shared" si="3"/>
        <v>school administration
gathering/protest/vigil/demonstration</v>
      </c>
      <c r="AD77" s="12"/>
      <c r="AE77" s="12"/>
      <c r="AF77" s="12" t="str">
        <f t="shared" si="4"/>
        <v>
</v>
      </c>
      <c r="AG77" s="12">
        <v>3.0</v>
      </c>
      <c r="AH77" s="12" t="str">
        <f t="shared" si="5"/>
        <v>Crime</v>
      </c>
      <c r="AI77" s="22" t="str">
        <f t="shared" si="6"/>
        <v>letters/statements, policy/committee/system creation, gathering/protest/vigil/demonstration</v>
      </c>
      <c r="AJ77" s="515" t="str">
        <f t="shared" si="7"/>
        <v>school administration, school administration, school administration</v>
      </c>
      <c r="AK77" s="1" t="str">
        <f t="shared" si="8"/>
        <v/>
      </c>
      <c r="AL77" s="1" t="str">
        <f t="shared" si="9"/>
        <v>True</v>
      </c>
      <c r="AM77" s="1" t="str">
        <f t="shared" si="10"/>
        <v>True</v>
      </c>
      <c r="AN77" s="515" t="str">
        <f t="shared" si="11"/>
        <v>True</v>
      </c>
      <c r="AO77" s="515" t="str">
        <f t="shared" si="12"/>
        <v>False</v>
      </c>
      <c r="AP77" s="515" t="str">
        <f t="shared" si="13"/>
        <v>True</v>
      </c>
      <c r="AQ77" s="515"/>
    </row>
    <row r="78">
      <c r="A78" s="127" t="s">
        <v>896</v>
      </c>
      <c r="B78" s="17">
        <v>43148.0</v>
      </c>
      <c r="C78" s="422">
        <v>43132.0</v>
      </c>
      <c r="D78" s="4" t="s">
        <v>897</v>
      </c>
      <c r="E78" s="3" t="s">
        <v>898</v>
      </c>
      <c r="F78" s="3" t="s">
        <v>191</v>
      </c>
      <c r="G78" s="18"/>
      <c r="H78" s="25"/>
      <c r="I78" s="21"/>
      <c r="J78" s="19" t="s">
        <v>83</v>
      </c>
      <c r="K78" s="3" t="s">
        <v>212</v>
      </c>
      <c r="L78" s="3" t="s">
        <v>265</v>
      </c>
      <c r="M78" s="3" t="s">
        <v>194</v>
      </c>
      <c r="N78" s="3" t="s">
        <v>5822</v>
      </c>
      <c r="O78" s="20" t="s">
        <v>900</v>
      </c>
      <c r="P78" s="21"/>
      <c r="Q78" s="21"/>
      <c r="R78" s="21"/>
      <c r="S78" s="536" t="s">
        <v>901</v>
      </c>
      <c r="T78" s="25"/>
      <c r="U78" s="5" t="s">
        <v>179</v>
      </c>
      <c r="V78" s="5" t="s">
        <v>111</v>
      </c>
      <c r="W78" s="5" t="str">
        <f t="shared" si="1"/>
        <v>school administration
letters/statements</v>
      </c>
      <c r="X78" s="5" t="s">
        <v>179</v>
      </c>
      <c r="Y78" s="5" t="s">
        <v>110</v>
      </c>
      <c r="Z78" s="5" t="str">
        <f t="shared" si="2"/>
        <v>school administration
policy/committee/system creation</v>
      </c>
      <c r="AA78" s="5" t="s">
        <v>70</v>
      </c>
      <c r="AB78" s="5" t="s">
        <v>71</v>
      </c>
      <c r="AC78" s="5" t="str">
        <f t="shared" si="3"/>
        <v>police/sheriff
other</v>
      </c>
      <c r="AD78" s="5" t="s">
        <v>179</v>
      </c>
      <c r="AE78" s="5" t="s">
        <v>226</v>
      </c>
      <c r="AF78" s="12" t="str">
        <f t="shared" si="4"/>
        <v>school administration
victim support</v>
      </c>
      <c r="AG78" s="12">
        <v>4.0</v>
      </c>
      <c r="AH78" s="12" t="str">
        <f t="shared" si="5"/>
        <v>Other</v>
      </c>
      <c r="AI78" s="22" t="str">
        <f t="shared" si="6"/>
        <v>letters/statements, policy/committee/system creation, other, victim support</v>
      </c>
      <c r="AJ78" s="515" t="str">
        <f t="shared" si="7"/>
        <v>school administration, school administration, police/sheriff, school administration</v>
      </c>
      <c r="AK78" s="1" t="str">
        <f t="shared" si="8"/>
        <v/>
      </c>
      <c r="AL78" s="1" t="str">
        <f t="shared" si="9"/>
        <v>True</v>
      </c>
      <c r="AM78" s="1" t="str">
        <f t="shared" si="10"/>
        <v>True</v>
      </c>
      <c r="AN78" s="515" t="str">
        <f t="shared" si="11"/>
        <v>False</v>
      </c>
      <c r="AO78" s="515" t="str">
        <f t="shared" si="12"/>
        <v>True</v>
      </c>
      <c r="AP78" s="515" t="str">
        <f t="shared" si="13"/>
        <v>True</v>
      </c>
      <c r="AQ78" s="515"/>
    </row>
    <row r="79">
      <c r="A79" s="16" t="s">
        <v>902</v>
      </c>
      <c r="B79" s="17">
        <v>43150.0</v>
      </c>
      <c r="C79" s="422">
        <v>43132.0</v>
      </c>
      <c r="D79" s="4" t="s">
        <v>903</v>
      </c>
      <c r="E79" s="3" t="s">
        <v>618</v>
      </c>
      <c r="F79" s="3" t="s">
        <v>191</v>
      </c>
      <c r="G79" s="18"/>
      <c r="H79" s="25"/>
      <c r="I79" s="21"/>
      <c r="J79" s="19" t="s">
        <v>83</v>
      </c>
      <c r="K79" s="3" t="s">
        <v>212</v>
      </c>
      <c r="L79" s="3" t="s">
        <v>265</v>
      </c>
      <c r="M79" s="3" t="s">
        <v>194</v>
      </c>
      <c r="N79" s="3" t="s">
        <v>5822</v>
      </c>
      <c r="O79" s="20" t="s">
        <v>904</v>
      </c>
      <c r="P79" s="21"/>
      <c r="Q79" s="21"/>
      <c r="R79" s="21"/>
      <c r="S79" s="7" t="s">
        <v>905</v>
      </c>
      <c r="T79" s="25"/>
      <c r="U79" s="5" t="s">
        <v>179</v>
      </c>
      <c r="V79" s="5" t="s">
        <v>111</v>
      </c>
      <c r="W79" s="5" t="str">
        <f t="shared" si="1"/>
        <v>school administration
letters/statements</v>
      </c>
      <c r="X79" s="5" t="s">
        <v>179</v>
      </c>
      <c r="Y79" s="5" t="s">
        <v>92</v>
      </c>
      <c r="Z79" s="5" t="str">
        <f t="shared" si="2"/>
        <v>school administration
gathering/protest/vigil/demonstration</v>
      </c>
      <c r="AA79" s="5" t="s">
        <v>283</v>
      </c>
      <c r="AB79" s="5" t="s">
        <v>226</v>
      </c>
      <c r="AC79" s="5" t="str">
        <f t="shared" si="3"/>
        <v>student group
victim support</v>
      </c>
      <c r="AD79" s="5" t="s">
        <v>283</v>
      </c>
      <c r="AE79" s="5" t="s">
        <v>111</v>
      </c>
      <c r="AF79" s="12" t="str">
        <f t="shared" si="4"/>
        <v>student group
letters/statements</v>
      </c>
      <c r="AG79" s="12">
        <v>4.0</v>
      </c>
      <c r="AH79" s="12" t="str">
        <f t="shared" si="5"/>
        <v>Other</v>
      </c>
      <c r="AI79" s="22" t="str">
        <f t="shared" si="6"/>
        <v>letters/statements, gathering/protest/vigil/demonstration, victim support, letters/statements</v>
      </c>
      <c r="AJ79" s="515" t="str">
        <f t="shared" si="7"/>
        <v>school administration, school administration, student group, student group</v>
      </c>
      <c r="AK79" s="1" t="str">
        <f t="shared" si="8"/>
        <v/>
      </c>
      <c r="AL79" s="1" t="str">
        <f t="shared" si="9"/>
        <v>True</v>
      </c>
      <c r="AM79" s="1" t="str">
        <f t="shared" si="10"/>
        <v>False</v>
      </c>
      <c r="AN79" s="515" t="str">
        <f t="shared" si="11"/>
        <v>True</v>
      </c>
      <c r="AO79" s="515" t="str">
        <f t="shared" si="12"/>
        <v>True</v>
      </c>
      <c r="AP79" s="515" t="str">
        <f t="shared" si="13"/>
        <v>True</v>
      </c>
      <c r="AQ79" s="515"/>
    </row>
    <row r="80">
      <c r="A80" s="16" t="s">
        <v>906</v>
      </c>
      <c r="B80" s="17">
        <v>43155.0</v>
      </c>
      <c r="C80" s="422">
        <v>43132.0</v>
      </c>
      <c r="D80" s="4" t="s">
        <v>907</v>
      </c>
      <c r="E80" s="3" t="s">
        <v>182</v>
      </c>
      <c r="F80" s="3" t="s">
        <v>53</v>
      </c>
      <c r="G80" s="18"/>
      <c r="H80" s="25"/>
      <c r="I80" s="21"/>
      <c r="J80" s="19" t="s">
        <v>83</v>
      </c>
      <c r="K80" s="3" t="s">
        <v>5627</v>
      </c>
      <c r="L80" s="3" t="s">
        <v>265</v>
      </c>
      <c r="M80" s="3" t="s">
        <v>194</v>
      </c>
      <c r="N80" s="3" t="s">
        <v>5647</v>
      </c>
      <c r="O80" s="74"/>
      <c r="P80" s="21"/>
      <c r="Q80" s="21"/>
      <c r="R80" s="21"/>
      <c r="S80" s="7" t="s">
        <v>912</v>
      </c>
      <c r="T80" s="25"/>
      <c r="U80" s="5" t="s">
        <v>283</v>
      </c>
      <c r="V80" s="5" t="s">
        <v>111</v>
      </c>
      <c r="W80" s="5" t="str">
        <f t="shared" si="1"/>
        <v>student group
letters/statements</v>
      </c>
      <c r="X80" s="5" t="s">
        <v>283</v>
      </c>
      <c r="Y80" s="5" t="s">
        <v>92</v>
      </c>
      <c r="Z80" s="5" t="str">
        <f t="shared" si="2"/>
        <v>student group
gathering/protest/vigil/demonstration</v>
      </c>
      <c r="AA80" s="5" t="s">
        <v>179</v>
      </c>
      <c r="AB80" s="5" t="s">
        <v>111</v>
      </c>
      <c r="AC80" s="5" t="str">
        <f t="shared" si="3"/>
        <v>school administration
letters/statements</v>
      </c>
      <c r="AD80" s="12"/>
      <c r="AE80" s="12"/>
      <c r="AF80" s="12" t="str">
        <f t="shared" si="4"/>
        <v>
</v>
      </c>
      <c r="AG80" s="12">
        <v>3.0</v>
      </c>
      <c r="AH80" s="12" t="str">
        <f t="shared" si="5"/>
        <v>Other</v>
      </c>
      <c r="AI80" s="22" t="str">
        <f t="shared" si="6"/>
        <v>letters/statements, gathering/protest/vigil/demonstration, letters/statements</v>
      </c>
      <c r="AJ80" s="515" t="str">
        <f t="shared" si="7"/>
        <v>student group, student group, school administration</v>
      </c>
      <c r="AK80" s="1" t="str">
        <f t="shared" si="8"/>
        <v/>
      </c>
      <c r="AL80" s="1" t="str">
        <f t="shared" si="9"/>
        <v>True</v>
      </c>
      <c r="AM80" s="1" t="str">
        <f t="shared" si="10"/>
        <v>False</v>
      </c>
      <c r="AN80" s="515" t="str">
        <f t="shared" si="11"/>
        <v>True</v>
      </c>
      <c r="AO80" s="515" t="str">
        <f t="shared" si="12"/>
        <v>False</v>
      </c>
      <c r="AP80" s="515" t="str">
        <f t="shared" si="13"/>
        <v>True</v>
      </c>
      <c r="AQ80" s="515"/>
    </row>
    <row r="81">
      <c r="A81" s="16" t="s">
        <v>2045</v>
      </c>
      <c r="B81" s="17">
        <v>43157.0</v>
      </c>
      <c r="C81" s="422">
        <v>43132.0</v>
      </c>
      <c r="D81" s="4" t="s">
        <v>2046</v>
      </c>
      <c r="E81" s="3" t="s">
        <v>201</v>
      </c>
      <c r="F81" s="3" t="s">
        <v>191</v>
      </c>
      <c r="G81" s="18"/>
      <c r="H81" s="25"/>
      <c r="I81" s="21"/>
      <c r="J81" s="19" t="s">
        <v>83</v>
      </c>
      <c r="K81" s="3" t="s">
        <v>5610</v>
      </c>
      <c r="L81" s="3" t="s">
        <v>1476</v>
      </c>
      <c r="M81" s="3" t="s">
        <v>1470</v>
      </c>
      <c r="N81" s="3" t="s">
        <v>5823</v>
      </c>
      <c r="O81" s="74"/>
      <c r="P81" s="21"/>
      <c r="Q81" s="3"/>
      <c r="R81" s="21"/>
      <c r="S81" s="7" t="s">
        <v>2047</v>
      </c>
      <c r="T81" s="25"/>
      <c r="U81" s="5" t="s">
        <v>179</v>
      </c>
      <c r="V81" s="5" t="s">
        <v>111</v>
      </c>
      <c r="W81" s="5" t="str">
        <f t="shared" si="1"/>
        <v>school administration
letters/statements</v>
      </c>
      <c r="X81" s="5" t="s">
        <v>179</v>
      </c>
      <c r="Y81" s="5" t="s">
        <v>71</v>
      </c>
      <c r="Z81" s="5" t="str">
        <f t="shared" si="2"/>
        <v>school administration
other</v>
      </c>
      <c r="AA81" s="5" t="s">
        <v>179</v>
      </c>
      <c r="AB81" s="5" t="s">
        <v>226</v>
      </c>
      <c r="AC81" s="5" t="str">
        <f t="shared" si="3"/>
        <v>school administration
victim support</v>
      </c>
      <c r="AD81" s="12"/>
      <c r="AE81" s="12"/>
      <c r="AF81" s="12" t="str">
        <f t="shared" si="4"/>
        <v>
</v>
      </c>
      <c r="AG81" s="12">
        <v>3.0</v>
      </c>
      <c r="AH81" s="12" t="str">
        <f t="shared" si="5"/>
        <v>Other</v>
      </c>
      <c r="AI81" s="22" t="str">
        <f t="shared" si="6"/>
        <v>letters/statements, other, victim support</v>
      </c>
      <c r="AJ81" s="515" t="str">
        <f t="shared" si="7"/>
        <v>school administration, school administration, school administration</v>
      </c>
      <c r="AK81" s="1" t="str">
        <f t="shared" si="8"/>
        <v/>
      </c>
      <c r="AL81" s="1" t="str">
        <f t="shared" si="9"/>
        <v>True</v>
      </c>
      <c r="AM81" s="1" t="str">
        <f t="shared" si="10"/>
        <v>False</v>
      </c>
      <c r="AN81" s="515" t="str">
        <f t="shared" si="11"/>
        <v>False</v>
      </c>
      <c r="AO81" s="515" t="str">
        <f t="shared" si="12"/>
        <v>True</v>
      </c>
      <c r="AP81" s="515" t="str">
        <f t="shared" si="13"/>
        <v>True</v>
      </c>
      <c r="AQ81" s="515"/>
    </row>
    <row r="82">
      <c r="A82" s="16" t="s">
        <v>920</v>
      </c>
      <c r="B82" s="17">
        <v>43170.0</v>
      </c>
      <c r="C82" s="422">
        <v>43160.0</v>
      </c>
      <c r="D82" s="4" t="s">
        <v>921</v>
      </c>
      <c r="E82" s="3" t="s">
        <v>138</v>
      </c>
      <c r="F82" s="3" t="s">
        <v>53</v>
      </c>
      <c r="G82" s="6" t="s">
        <v>502</v>
      </c>
      <c r="H82" s="7" t="s">
        <v>311</v>
      </c>
      <c r="I82" s="21"/>
      <c r="J82" s="19" t="s">
        <v>83</v>
      </c>
      <c r="K82" s="3" t="s">
        <v>212</v>
      </c>
      <c r="L82" s="3" t="s">
        <v>265</v>
      </c>
      <c r="M82" s="3" t="s">
        <v>194</v>
      </c>
      <c r="N82" s="3" t="s">
        <v>923</v>
      </c>
      <c r="O82" s="74"/>
      <c r="P82" s="21"/>
      <c r="Q82" s="3"/>
      <c r="R82" s="21"/>
      <c r="S82" s="7" t="s">
        <v>924</v>
      </c>
      <c r="T82" s="25"/>
      <c r="U82" s="5" t="s">
        <v>179</v>
      </c>
      <c r="V82" s="5" t="s">
        <v>111</v>
      </c>
      <c r="W82" s="5" t="str">
        <f t="shared" si="1"/>
        <v>school administration
letters/statements</v>
      </c>
      <c r="X82" s="5" t="s">
        <v>179</v>
      </c>
      <c r="Y82" s="5" t="s">
        <v>69</v>
      </c>
      <c r="Z82" s="5" t="str">
        <f t="shared" si="2"/>
        <v>school administration
clean up/cover up</v>
      </c>
      <c r="AA82" s="5" t="s">
        <v>70</v>
      </c>
      <c r="AB82" s="5" t="s">
        <v>71</v>
      </c>
      <c r="AC82" s="5" t="str">
        <f t="shared" si="3"/>
        <v>police/sheriff
other</v>
      </c>
      <c r="AD82" s="5" t="s">
        <v>179</v>
      </c>
      <c r="AE82" s="5" t="s">
        <v>92</v>
      </c>
      <c r="AF82" s="12" t="str">
        <f t="shared" si="4"/>
        <v>school administration
gathering/protest/vigil/demonstration</v>
      </c>
      <c r="AG82" s="12">
        <v>4.0</v>
      </c>
      <c r="AH82" s="12" t="str">
        <f t="shared" si="5"/>
        <v>Symbol</v>
      </c>
      <c r="AI82" s="22" t="str">
        <f t="shared" si="6"/>
        <v>letters/statements, clean up/cover up, other, gathering/protest/vigil/demonstration</v>
      </c>
      <c r="AJ82" s="515" t="str">
        <f t="shared" si="7"/>
        <v>school administration, school administration, police/sheriff, school administration</v>
      </c>
      <c r="AK82" s="1" t="str">
        <f t="shared" si="8"/>
        <v/>
      </c>
      <c r="AL82" s="1" t="str">
        <f t="shared" si="9"/>
        <v>True</v>
      </c>
      <c r="AM82" s="1" t="str">
        <f t="shared" si="10"/>
        <v>False</v>
      </c>
      <c r="AN82" s="515" t="str">
        <f t="shared" si="11"/>
        <v>True</v>
      </c>
      <c r="AO82" s="515" t="str">
        <f t="shared" si="12"/>
        <v>False</v>
      </c>
      <c r="AP82" s="515" t="str">
        <f t="shared" si="13"/>
        <v>True</v>
      </c>
      <c r="AQ82" s="515"/>
    </row>
    <row r="83">
      <c r="A83" s="62" t="s">
        <v>938</v>
      </c>
      <c r="B83" s="63">
        <v>43183.0</v>
      </c>
      <c r="C83" s="424">
        <v>43891.0</v>
      </c>
      <c r="D83" s="5" t="s">
        <v>395</v>
      </c>
      <c r="E83" s="5" t="s">
        <v>333</v>
      </c>
      <c r="F83" s="5" t="s">
        <v>191</v>
      </c>
      <c r="G83" s="6" t="s">
        <v>5824</v>
      </c>
      <c r="H83" s="5"/>
      <c r="I83" s="12"/>
      <c r="J83" s="19" t="s">
        <v>83</v>
      </c>
      <c r="K83" s="5"/>
      <c r="L83" s="5" t="s">
        <v>5647</v>
      </c>
      <c r="M83" s="5" t="s">
        <v>194</v>
      </c>
      <c r="N83" s="85" t="s">
        <v>62</v>
      </c>
      <c r="O83" s="64"/>
      <c r="P83" s="5"/>
      <c r="Q83" s="21"/>
      <c r="R83" s="12"/>
      <c r="S83" s="69" t="s">
        <v>941</v>
      </c>
      <c r="T83" s="5"/>
      <c r="U83" s="5" t="s">
        <v>179</v>
      </c>
      <c r="V83" s="5" t="s">
        <v>69</v>
      </c>
      <c r="W83" s="5" t="str">
        <f t="shared" si="1"/>
        <v>school administration
clean up/cover up</v>
      </c>
      <c r="X83" s="5" t="s">
        <v>179</v>
      </c>
      <c r="Y83" s="5" t="s">
        <v>111</v>
      </c>
      <c r="Z83" s="5" t="str">
        <f t="shared" si="2"/>
        <v>school administration
letters/statements</v>
      </c>
      <c r="AA83" s="5" t="s">
        <v>179</v>
      </c>
      <c r="AB83" s="5" t="s">
        <v>226</v>
      </c>
      <c r="AC83" s="5" t="str">
        <f t="shared" si="3"/>
        <v>school administration
victim support</v>
      </c>
      <c r="AD83" s="5"/>
      <c r="AE83" s="5"/>
      <c r="AF83" s="12" t="str">
        <f t="shared" si="4"/>
        <v>
</v>
      </c>
      <c r="AG83" s="12">
        <v>3.0</v>
      </c>
      <c r="AH83" s="12" t="str">
        <f t="shared" si="5"/>
        <v>Vandalism</v>
      </c>
      <c r="AI83" s="22" t="str">
        <f t="shared" si="6"/>
        <v>clean up/cover up, letters/statements, victim support</v>
      </c>
      <c r="AJ83" s="515" t="str">
        <f t="shared" si="7"/>
        <v>school administration, school administration, school administration</v>
      </c>
      <c r="AK83" s="1" t="str">
        <f t="shared" si="8"/>
        <v/>
      </c>
      <c r="AL83" s="1" t="str">
        <f t="shared" si="9"/>
        <v>True</v>
      </c>
      <c r="AM83" s="1" t="str">
        <f t="shared" si="10"/>
        <v>False</v>
      </c>
      <c r="AN83" s="515" t="str">
        <f t="shared" si="11"/>
        <v>False</v>
      </c>
      <c r="AO83" s="515" t="str">
        <f t="shared" si="12"/>
        <v>True</v>
      </c>
      <c r="AP83" s="515" t="str">
        <f t="shared" si="13"/>
        <v>True</v>
      </c>
      <c r="AQ83" s="515"/>
    </row>
    <row r="84">
      <c r="A84" s="16" t="s">
        <v>3775</v>
      </c>
      <c r="B84" s="17">
        <v>43184.0</v>
      </c>
      <c r="C84" s="422">
        <v>43160.0</v>
      </c>
      <c r="D84" s="4" t="s">
        <v>2982</v>
      </c>
      <c r="E84" s="3" t="s">
        <v>695</v>
      </c>
      <c r="F84" s="3" t="s">
        <v>53</v>
      </c>
      <c r="G84" s="6" t="s">
        <v>54</v>
      </c>
      <c r="H84" s="25"/>
      <c r="I84" s="21"/>
      <c r="J84" s="19" t="s">
        <v>83</v>
      </c>
      <c r="K84" s="3" t="s">
        <v>5603</v>
      </c>
      <c r="L84" s="3" t="s">
        <v>3324</v>
      </c>
      <c r="M84" s="3" t="s">
        <v>3324</v>
      </c>
      <c r="N84" s="3" t="s">
        <v>5651</v>
      </c>
      <c r="O84" s="20" t="s">
        <v>3777</v>
      </c>
      <c r="P84" s="3" t="s">
        <v>64</v>
      </c>
      <c r="Q84" s="21"/>
      <c r="R84" s="3"/>
      <c r="S84" s="7" t="s">
        <v>3778</v>
      </c>
      <c r="T84" s="25"/>
      <c r="U84" s="5" t="s">
        <v>68</v>
      </c>
      <c r="V84" s="5" t="s">
        <v>71</v>
      </c>
      <c r="W84" s="5" t="str">
        <f t="shared" si="1"/>
        <v>community members
other</v>
      </c>
      <c r="X84" s="5" t="s">
        <v>163</v>
      </c>
      <c r="Y84" s="5" t="s">
        <v>111</v>
      </c>
      <c r="Z84" s="5" t="str">
        <f t="shared" si="2"/>
        <v>religious leaders
letters/statements</v>
      </c>
      <c r="AA84" s="5" t="s">
        <v>68</v>
      </c>
      <c r="AB84" s="5" t="s">
        <v>92</v>
      </c>
      <c r="AC84" s="5" t="str">
        <f t="shared" si="3"/>
        <v>community members
gathering/protest/vigil/demonstration</v>
      </c>
      <c r="AD84" s="12"/>
      <c r="AE84" s="12"/>
      <c r="AF84" s="12" t="str">
        <f t="shared" si="4"/>
        <v>
</v>
      </c>
      <c r="AG84" s="12">
        <v>3.0</v>
      </c>
      <c r="AH84" s="12" t="str">
        <f t="shared" si="5"/>
        <v>Vandalism</v>
      </c>
      <c r="AI84" s="22" t="str">
        <f t="shared" si="6"/>
        <v>other, letters/statements, gathering/protest/vigil/demonstration</v>
      </c>
      <c r="AJ84" s="515" t="str">
        <f t="shared" si="7"/>
        <v>community members, religious leaders, community members</v>
      </c>
      <c r="AK84" s="1" t="str">
        <f t="shared" si="8"/>
        <v>Black American Community</v>
      </c>
      <c r="AL84" s="1" t="str">
        <f t="shared" si="9"/>
        <v>True</v>
      </c>
      <c r="AM84" s="1" t="str">
        <f t="shared" si="10"/>
        <v>False</v>
      </c>
      <c r="AN84" s="515" t="str">
        <f t="shared" si="11"/>
        <v>True</v>
      </c>
      <c r="AO84" s="515" t="str">
        <f t="shared" si="12"/>
        <v>False</v>
      </c>
      <c r="AP84" s="515" t="str">
        <f t="shared" si="13"/>
        <v>True</v>
      </c>
      <c r="AQ84" s="515"/>
    </row>
    <row r="85">
      <c r="A85" s="16" t="s">
        <v>3145</v>
      </c>
      <c r="B85" s="17">
        <v>43211.0</v>
      </c>
      <c r="C85" s="422">
        <v>43191.0</v>
      </c>
      <c r="D85" s="4" t="s">
        <v>3146</v>
      </c>
      <c r="E85" s="3" t="s">
        <v>1178</v>
      </c>
      <c r="F85" s="3" t="s">
        <v>96</v>
      </c>
      <c r="G85" s="6" t="s">
        <v>3147</v>
      </c>
      <c r="H85" s="25"/>
      <c r="I85" s="3" t="s">
        <v>3148</v>
      </c>
      <c r="J85" s="19" t="s">
        <v>132</v>
      </c>
      <c r="K85" s="3" t="s">
        <v>325</v>
      </c>
      <c r="L85" s="5" t="s">
        <v>2972</v>
      </c>
      <c r="M85" s="3" t="s">
        <v>2965</v>
      </c>
      <c r="N85" s="3" t="s">
        <v>3149</v>
      </c>
      <c r="O85" s="20" t="s">
        <v>3150</v>
      </c>
      <c r="P85" s="21"/>
      <c r="Q85" s="21"/>
      <c r="R85" s="3" t="s">
        <v>5702</v>
      </c>
      <c r="S85" s="7" t="s">
        <v>3151</v>
      </c>
      <c r="T85" s="25"/>
      <c r="U85" s="5" t="s">
        <v>68</v>
      </c>
      <c r="V85" s="5" t="s">
        <v>92</v>
      </c>
      <c r="W85" s="5" t="str">
        <f t="shared" si="1"/>
        <v>community members
gathering/protest/vigil/demonstration</v>
      </c>
      <c r="X85" s="5" t="s">
        <v>70</v>
      </c>
      <c r="Y85" s="5" t="s">
        <v>71</v>
      </c>
      <c r="Z85" s="5" t="str">
        <f t="shared" si="2"/>
        <v>police/sheriff
other</v>
      </c>
      <c r="AA85" s="12"/>
      <c r="AB85" s="12"/>
      <c r="AC85" s="5" t="str">
        <f t="shared" si="3"/>
        <v>
</v>
      </c>
      <c r="AD85" s="12"/>
      <c r="AE85" s="12"/>
      <c r="AF85" s="12" t="str">
        <f t="shared" si="4"/>
        <v>
</v>
      </c>
      <c r="AG85" s="12">
        <v>2.0</v>
      </c>
      <c r="AH85" s="12" t="str">
        <f t="shared" si="5"/>
        <v>Other</v>
      </c>
      <c r="AI85" s="22" t="str">
        <f t="shared" si="6"/>
        <v>gathering/protest/vigil/demonstration, other</v>
      </c>
      <c r="AJ85" s="515" t="str">
        <f t="shared" si="7"/>
        <v>community members, police/sheriff</v>
      </c>
      <c r="AK85" s="1" t="str">
        <f t="shared" si="8"/>
        <v/>
      </c>
      <c r="AL85" s="1" t="str">
        <f t="shared" si="9"/>
        <v>False</v>
      </c>
      <c r="AM85" s="1" t="str">
        <f t="shared" si="10"/>
        <v>False</v>
      </c>
      <c r="AN85" s="515" t="str">
        <f t="shared" si="11"/>
        <v>True</v>
      </c>
      <c r="AO85" s="515" t="str">
        <f t="shared" si="12"/>
        <v>False</v>
      </c>
      <c r="AP85" s="515" t="str">
        <f t="shared" si="13"/>
        <v>True</v>
      </c>
      <c r="AQ85" s="515"/>
    </row>
    <row r="86">
      <c r="A86" s="16" t="s">
        <v>2053</v>
      </c>
      <c r="B86" s="17">
        <v>43222.0</v>
      </c>
      <c r="C86" s="418">
        <v>43221.0</v>
      </c>
      <c r="D86" s="4" t="s">
        <v>2054</v>
      </c>
      <c r="E86" s="3" t="s">
        <v>74</v>
      </c>
      <c r="F86" s="3" t="s">
        <v>53</v>
      </c>
      <c r="G86" s="6" t="s">
        <v>54</v>
      </c>
      <c r="H86" s="25"/>
      <c r="I86" s="21"/>
      <c r="J86" s="19" t="s">
        <v>83</v>
      </c>
      <c r="K86" s="3" t="s">
        <v>5603</v>
      </c>
      <c r="L86" s="3" t="s">
        <v>1476</v>
      </c>
      <c r="M86" s="3" t="s">
        <v>1470</v>
      </c>
      <c r="N86" s="85" t="s">
        <v>62</v>
      </c>
      <c r="O86" s="74"/>
      <c r="P86" s="21"/>
      <c r="Q86" s="21"/>
      <c r="R86" s="21"/>
      <c r="S86" s="227" t="s">
        <v>2055</v>
      </c>
      <c r="T86" s="130" t="s">
        <v>2056</v>
      </c>
      <c r="U86" s="5" t="s">
        <v>179</v>
      </c>
      <c r="V86" s="5" t="s">
        <v>42</v>
      </c>
      <c r="W86" s="5" t="str">
        <f t="shared" si="1"/>
        <v>school administration
suspension/denial of access to space</v>
      </c>
      <c r="X86" s="5" t="s">
        <v>283</v>
      </c>
      <c r="Y86" s="5" t="s">
        <v>226</v>
      </c>
      <c r="Z86" s="5" t="str">
        <f t="shared" si="2"/>
        <v>student group
victim support</v>
      </c>
      <c r="AA86" s="5" t="s">
        <v>179</v>
      </c>
      <c r="AB86" s="5" t="s">
        <v>111</v>
      </c>
      <c r="AC86" s="5" t="str">
        <f t="shared" si="3"/>
        <v>school administration
letters/statements</v>
      </c>
      <c r="AD86" s="5" t="s">
        <v>171</v>
      </c>
      <c r="AE86" s="5" t="s">
        <v>71</v>
      </c>
      <c r="AF86" s="12" t="str">
        <f t="shared" si="4"/>
        <v>ADL
other</v>
      </c>
      <c r="AG86" s="12">
        <v>4.0</v>
      </c>
      <c r="AH86" s="12" t="str">
        <f t="shared" si="5"/>
        <v>Vandalism</v>
      </c>
      <c r="AI86" s="22" t="str">
        <f t="shared" si="6"/>
        <v>suspension/denial of access to space, victim support, letters/statements, other</v>
      </c>
      <c r="AJ86" s="515" t="str">
        <f t="shared" si="7"/>
        <v>school administration, student group, school administration, ADL</v>
      </c>
      <c r="AK86" s="1" t="str">
        <f t="shared" si="8"/>
        <v/>
      </c>
      <c r="AL86" s="1" t="str">
        <f t="shared" si="9"/>
        <v>True</v>
      </c>
      <c r="AM86" s="1" t="str">
        <f t="shared" si="10"/>
        <v>False</v>
      </c>
      <c r="AN86" s="515" t="str">
        <f t="shared" si="11"/>
        <v>False</v>
      </c>
      <c r="AO86" s="515" t="str">
        <f t="shared" si="12"/>
        <v>True</v>
      </c>
      <c r="AP86" s="515" t="str">
        <f t="shared" si="13"/>
        <v>True</v>
      </c>
      <c r="AQ86" s="515"/>
    </row>
    <row r="87">
      <c r="A87" s="412" t="s">
        <v>3168</v>
      </c>
      <c r="B87" s="413">
        <v>43287.0</v>
      </c>
      <c r="C87" s="414">
        <v>43282.0</v>
      </c>
      <c r="D87" s="519" t="s">
        <v>3169</v>
      </c>
      <c r="E87" s="82" t="s">
        <v>898</v>
      </c>
      <c r="F87" s="82" t="s">
        <v>53</v>
      </c>
      <c r="G87" s="537"/>
      <c r="H87" s="415"/>
      <c r="I87" s="416"/>
      <c r="J87" s="521" t="s">
        <v>83</v>
      </c>
      <c r="K87" s="82" t="s">
        <v>325</v>
      </c>
      <c r="L87" s="5" t="s">
        <v>2972</v>
      </c>
      <c r="M87" s="82" t="s">
        <v>2965</v>
      </c>
      <c r="N87" s="82" t="s">
        <v>1737</v>
      </c>
      <c r="O87" s="417" t="s">
        <v>3170</v>
      </c>
      <c r="P87" s="21"/>
      <c r="Q87" s="21"/>
      <c r="R87" s="416"/>
      <c r="S87" s="120" t="s">
        <v>3171</v>
      </c>
      <c r="T87" s="120" t="s">
        <v>3172</v>
      </c>
      <c r="U87" s="483" t="s">
        <v>109</v>
      </c>
      <c r="V87" s="483" t="s">
        <v>92</v>
      </c>
      <c r="W87" s="5" t="str">
        <f t="shared" si="1"/>
        <v>mayor/council member
gathering/protest/vigil/demonstration</v>
      </c>
      <c r="X87" s="483" t="s">
        <v>380</v>
      </c>
      <c r="Y87" s="483" t="s">
        <v>110</v>
      </c>
      <c r="Z87" s="5" t="str">
        <f t="shared" si="2"/>
        <v>representative/senator
policy/committee/system creation</v>
      </c>
      <c r="AA87" s="483" t="s">
        <v>171</v>
      </c>
      <c r="AB87" s="483" t="s">
        <v>111</v>
      </c>
      <c r="AC87" s="5" t="str">
        <f t="shared" si="3"/>
        <v>ADL
letters/statements</v>
      </c>
      <c r="AD87" s="5"/>
      <c r="AE87" s="5"/>
      <c r="AF87" s="12" t="str">
        <f t="shared" si="4"/>
        <v>
</v>
      </c>
      <c r="AG87" s="12">
        <v>3.0</v>
      </c>
      <c r="AH87" s="12" t="str">
        <f t="shared" si="5"/>
        <v>Other</v>
      </c>
      <c r="AI87" s="22" t="str">
        <f t="shared" si="6"/>
        <v>gathering/protest/vigil/demonstration, policy/committee/system creation, letters/statements</v>
      </c>
      <c r="AJ87" s="515" t="str">
        <f t="shared" si="7"/>
        <v>mayor/council member, representative/senator, ADL</v>
      </c>
      <c r="AK87" s="1" t="str">
        <f t="shared" si="8"/>
        <v/>
      </c>
      <c r="AL87" s="1" t="str">
        <f t="shared" si="9"/>
        <v>True</v>
      </c>
      <c r="AM87" s="1" t="str">
        <f t="shared" si="10"/>
        <v>True</v>
      </c>
      <c r="AN87" s="515" t="str">
        <f t="shared" si="11"/>
        <v>True</v>
      </c>
      <c r="AO87" s="515" t="str">
        <f t="shared" si="12"/>
        <v>False</v>
      </c>
      <c r="AP87" s="515" t="str">
        <f t="shared" si="13"/>
        <v>True</v>
      </c>
      <c r="AQ87" s="515"/>
    </row>
    <row r="88">
      <c r="A88" s="412" t="s">
        <v>3841</v>
      </c>
      <c r="B88" s="538">
        <v>43322.0</v>
      </c>
      <c r="C88" s="414">
        <v>43322.0</v>
      </c>
      <c r="D88" s="519" t="s">
        <v>3842</v>
      </c>
      <c r="E88" s="82" t="s">
        <v>210</v>
      </c>
      <c r="F88" s="82" t="s">
        <v>96</v>
      </c>
      <c r="G88" s="537"/>
      <c r="H88" s="120" t="s">
        <v>56</v>
      </c>
      <c r="I88" s="416"/>
      <c r="J88" s="521" t="s">
        <v>83</v>
      </c>
      <c r="K88" s="82" t="s">
        <v>5627</v>
      </c>
      <c r="L88" s="82" t="s">
        <v>3324</v>
      </c>
      <c r="M88" s="82" t="s">
        <v>3324</v>
      </c>
      <c r="N88" s="82" t="s">
        <v>5630</v>
      </c>
      <c r="O88" s="416"/>
      <c r="P88" s="416"/>
      <c r="Q88" s="416"/>
      <c r="R88" s="416"/>
      <c r="S88" s="120" t="s">
        <v>3844</v>
      </c>
      <c r="T88" s="415"/>
      <c r="U88" s="483" t="s">
        <v>68</v>
      </c>
      <c r="V88" s="483" t="s">
        <v>111</v>
      </c>
      <c r="W88" s="483" t="str">
        <f t="shared" si="1"/>
        <v>community members
letters/statements</v>
      </c>
      <c r="X88" s="483" t="s">
        <v>68</v>
      </c>
      <c r="Y88" s="483" t="s">
        <v>92</v>
      </c>
      <c r="Z88" s="483" t="str">
        <f t="shared" si="2"/>
        <v>community members
gathering/protest/vigil/demonstration</v>
      </c>
      <c r="AA88" s="522"/>
      <c r="AB88" s="522"/>
      <c r="AC88" s="483" t="str">
        <f t="shared" si="3"/>
        <v>
</v>
      </c>
      <c r="AD88" s="522"/>
      <c r="AE88" s="522"/>
      <c r="AF88" s="522" t="str">
        <f t="shared" si="4"/>
        <v>
</v>
      </c>
      <c r="AG88" s="12">
        <v>2.0</v>
      </c>
      <c r="AH88" s="12" t="str">
        <f t="shared" si="5"/>
        <v>Other</v>
      </c>
      <c r="AI88" s="523" t="str">
        <f t="shared" si="6"/>
        <v>letters/statements, gathering/protest/vigil/demonstration</v>
      </c>
      <c r="AJ88" s="515" t="str">
        <f t="shared" si="7"/>
        <v>community members, community members</v>
      </c>
      <c r="AK88" s="524" t="str">
        <f t="shared" si="8"/>
        <v/>
      </c>
      <c r="AL88" s="1" t="str">
        <f t="shared" si="9"/>
        <v>True</v>
      </c>
      <c r="AM88" s="1" t="str">
        <f t="shared" si="10"/>
        <v>False</v>
      </c>
      <c r="AN88" s="515" t="str">
        <f t="shared" si="11"/>
        <v>True</v>
      </c>
      <c r="AO88" s="515" t="str">
        <f t="shared" si="12"/>
        <v>False</v>
      </c>
      <c r="AP88" s="515" t="str">
        <f t="shared" si="13"/>
        <v>True</v>
      </c>
      <c r="AQ88" s="515"/>
    </row>
    <row r="89">
      <c r="A89" s="16" t="s">
        <v>974</v>
      </c>
      <c r="B89" s="17">
        <v>43345.0</v>
      </c>
      <c r="C89" s="422">
        <v>43344.0</v>
      </c>
      <c r="D89" s="4" t="s">
        <v>646</v>
      </c>
      <c r="E89" s="3" t="s">
        <v>477</v>
      </c>
      <c r="F89" s="3" t="s">
        <v>96</v>
      </c>
      <c r="G89" s="18"/>
      <c r="H89" s="25"/>
      <c r="I89" s="21"/>
      <c r="J89" s="19" t="s">
        <v>83</v>
      </c>
      <c r="K89" s="3" t="s">
        <v>5610</v>
      </c>
      <c r="L89" s="3" t="s">
        <v>5647</v>
      </c>
      <c r="M89" s="3" t="s">
        <v>194</v>
      </c>
      <c r="N89" s="3" t="s">
        <v>5705</v>
      </c>
      <c r="O89" s="21"/>
      <c r="P89" s="3" t="s">
        <v>65</v>
      </c>
      <c r="Q89" s="116"/>
      <c r="R89" s="21"/>
      <c r="S89" s="7" t="s">
        <v>975</v>
      </c>
      <c r="T89" s="7" t="s">
        <v>976</v>
      </c>
      <c r="U89" s="5" t="s">
        <v>70</v>
      </c>
      <c r="V89" s="5" t="s">
        <v>71</v>
      </c>
      <c r="W89" s="5" t="str">
        <f t="shared" si="1"/>
        <v>police/sheriff
other</v>
      </c>
      <c r="X89" s="5" t="s">
        <v>179</v>
      </c>
      <c r="Y89" s="5" t="s">
        <v>111</v>
      </c>
      <c r="Z89" s="5" t="str">
        <f t="shared" si="2"/>
        <v>school administration
letters/statements</v>
      </c>
      <c r="AA89" s="5" t="s">
        <v>179</v>
      </c>
      <c r="AB89" s="5" t="s">
        <v>110</v>
      </c>
      <c r="AC89" s="5" t="str">
        <f t="shared" si="3"/>
        <v>school administration
policy/committee/system creation</v>
      </c>
      <c r="AD89" s="5" t="s">
        <v>179</v>
      </c>
      <c r="AE89" s="5" t="s">
        <v>226</v>
      </c>
      <c r="AF89" s="12" t="str">
        <f t="shared" si="4"/>
        <v>school administration
victim support</v>
      </c>
      <c r="AG89" s="12">
        <v>4.0</v>
      </c>
      <c r="AH89" s="12" t="str">
        <f t="shared" si="5"/>
        <v>Other</v>
      </c>
      <c r="AI89" s="22" t="str">
        <f t="shared" si="6"/>
        <v>other, letters/statements, policy/committee/system creation, victim support</v>
      </c>
      <c r="AJ89" s="515" t="str">
        <f t="shared" si="7"/>
        <v>police/sheriff, school administration, school administration, school administration</v>
      </c>
      <c r="AK89" s="1" t="str">
        <f t="shared" si="8"/>
        <v>LGBTQ</v>
      </c>
      <c r="AL89" s="1" t="str">
        <f t="shared" si="9"/>
        <v>True</v>
      </c>
      <c r="AM89" s="1" t="str">
        <f t="shared" si="10"/>
        <v>True</v>
      </c>
      <c r="AN89" s="515" t="str">
        <f t="shared" si="11"/>
        <v>False</v>
      </c>
      <c r="AO89" s="515" t="str">
        <f t="shared" si="12"/>
        <v>True</v>
      </c>
      <c r="AP89" s="515" t="str">
        <f t="shared" si="13"/>
        <v>True</v>
      </c>
      <c r="AQ89" s="515"/>
    </row>
    <row r="90">
      <c r="A90" s="47" t="s">
        <v>5825</v>
      </c>
      <c r="B90" s="17">
        <v>43354.0</v>
      </c>
      <c r="C90" s="422">
        <v>43344.0</v>
      </c>
      <c r="D90" s="4" t="s">
        <v>2058</v>
      </c>
      <c r="E90" s="3" t="s">
        <v>74</v>
      </c>
      <c r="F90" s="3" t="s">
        <v>53</v>
      </c>
      <c r="G90" s="6" t="s">
        <v>5826</v>
      </c>
      <c r="H90" s="7" t="s">
        <v>211</v>
      </c>
      <c r="I90" s="21"/>
      <c r="J90" s="19" t="s">
        <v>83</v>
      </c>
      <c r="K90" s="3" t="s">
        <v>316</v>
      </c>
      <c r="L90" s="3" t="s">
        <v>1476</v>
      </c>
      <c r="M90" s="3" t="s">
        <v>1470</v>
      </c>
      <c r="N90" s="3" t="s">
        <v>342</v>
      </c>
      <c r="O90" s="21"/>
      <c r="P90" s="3" t="s">
        <v>64</v>
      </c>
      <c r="Q90" s="21"/>
      <c r="R90" s="21"/>
      <c r="S90" s="7" t="s">
        <v>2092</v>
      </c>
      <c r="T90" s="229" t="s">
        <v>2093</v>
      </c>
      <c r="U90" s="5" t="s">
        <v>179</v>
      </c>
      <c r="V90" s="5" t="s">
        <v>111</v>
      </c>
      <c r="W90" s="5" t="str">
        <f t="shared" si="1"/>
        <v>school administration
letters/statements</v>
      </c>
      <c r="X90" s="5" t="s">
        <v>179</v>
      </c>
      <c r="Y90" s="5" t="s">
        <v>226</v>
      </c>
      <c r="Z90" s="5" t="str">
        <f t="shared" si="2"/>
        <v>school administration
victim support</v>
      </c>
      <c r="AA90" s="5"/>
      <c r="AB90" s="5"/>
      <c r="AC90" s="5" t="str">
        <f t="shared" si="3"/>
        <v>
</v>
      </c>
      <c r="AD90" s="5"/>
      <c r="AE90" s="5"/>
      <c r="AF90" s="12" t="str">
        <f t="shared" si="4"/>
        <v>
</v>
      </c>
      <c r="AG90" s="12">
        <v>2.0</v>
      </c>
      <c r="AH90" s="12" t="str">
        <f t="shared" si="5"/>
        <v>Graffiti</v>
      </c>
      <c r="AI90" s="22" t="str">
        <f t="shared" si="6"/>
        <v>letters/statements, victim support</v>
      </c>
      <c r="AJ90" s="515" t="str">
        <f t="shared" si="7"/>
        <v>school administration, school administration</v>
      </c>
      <c r="AK90" s="1" t="str">
        <f t="shared" si="8"/>
        <v>Black American Community</v>
      </c>
      <c r="AL90" s="1" t="str">
        <f t="shared" si="9"/>
        <v>True</v>
      </c>
      <c r="AM90" s="1" t="str">
        <f t="shared" si="10"/>
        <v>False</v>
      </c>
      <c r="AN90" s="515" t="str">
        <f t="shared" si="11"/>
        <v>False</v>
      </c>
      <c r="AO90" s="515" t="str">
        <f t="shared" si="12"/>
        <v>True</v>
      </c>
      <c r="AP90" s="515" t="str">
        <f t="shared" si="13"/>
        <v>True</v>
      </c>
      <c r="AQ90" s="515"/>
    </row>
    <row r="91">
      <c r="A91" s="16" t="s">
        <v>977</v>
      </c>
      <c r="B91" s="17">
        <v>43369.0</v>
      </c>
      <c r="C91" s="422">
        <v>43344.0</v>
      </c>
      <c r="D91" s="4" t="s">
        <v>978</v>
      </c>
      <c r="E91" s="3" t="s">
        <v>333</v>
      </c>
      <c r="F91" s="3" t="s">
        <v>53</v>
      </c>
      <c r="G91" s="18"/>
      <c r="H91" s="25"/>
      <c r="I91" s="21"/>
      <c r="J91" s="19" t="s">
        <v>83</v>
      </c>
      <c r="K91" s="3" t="s">
        <v>979</v>
      </c>
      <c r="L91" s="3" t="s">
        <v>5647</v>
      </c>
      <c r="M91" s="3" t="s">
        <v>194</v>
      </c>
      <c r="N91" s="3" t="s">
        <v>5705</v>
      </c>
      <c r="O91" s="21"/>
      <c r="P91" s="21"/>
      <c r="Q91" s="21"/>
      <c r="R91" s="21"/>
      <c r="S91" s="137" t="s">
        <v>5827</v>
      </c>
      <c r="T91" s="25"/>
      <c r="U91" s="5" t="s">
        <v>179</v>
      </c>
      <c r="V91" s="5" t="s">
        <v>92</v>
      </c>
      <c r="W91" s="5" t="str">
        <f t="shared" si="1"/>
        <v>school administration
gathering/protest/vigil/demonstration</v>
      </c>
      <c r="X91" s="5" t="s">
        <v>179</v>
      </c>
      <c r="Y91" s="5" t="s">
        <v>111</v>
      </c>
      <c r="Z91" s="5" t="str">
        <f t="shared" si="2"/>
        <v>school administration
letters/statements</v>
      </c>
      <c r="AA91" s="5" t="s">
        <v>179</v>
      </c>
      <c r="AB91" s="5" t="s">
        <v>71</v>
      </c>
      <c r="AC91" s="5" t="str">
        <f t="shared" si="3"/>
        <v>school administration
other</v>
      </c>
      <c r="AD91" s="12"/>
      <c r="AE91" s="12"/>
      <c r="AF91" s="12" t="str">
        <f t="shared" si="4"/>
        <v>
</v>
      </c>
      <c r="AG91" s="12">
        <v>3.0</v>
      </c>
      <c r="AH91" s="12" t="str">
        <f t="shared" si="5"/>
        <v>Other</v>
      </c>
      <c r="AI91" s="22" t="str">
        <f t="shared" si="6"/>
        <v>gathering/protest/vigil/demonstration, letters/statements, other</v>
      </c>
      <c r="AJ91" s="515" t="str">
        <f t="shared" si="7"/>
        <v>school administration, school administration, school administration</v>
      </c>
      <c r="AK91" s="1" t="str">
        <f t="shared" si="8"/>
        <v/>
      </c>
      <c r="AL91" s="1" t="str">
        <f t="shared" si="9"/>
        <v>True</v>
      </c>
      <c r="AM91" s="1" t="str">
        <f t="shared" si="10"/>
        <v>False</v>
      </c>
      <c r="AN91" s="515" t="str">
        <f t="shared" si="11"/>
        <v>True</v>
      </c>
      <c r="AO91" s="515" t="str">
        <f t="shared" si="12"/>
        <v>False</v>
      </c>
      <c r="AP91" s="515" t="str">
        <f t="shared" si="13"/>
        <v>True</v>
      </c>
      <c r="AQ91" s="515"/>
    </row>
    <row r="92">
      <c r="A92" s="16" t="s">
        <v>985</v>
      </c>
      <c r="B92" s="17">
        <v>43377.0</v>
      </c>
      <c r="C92" s="422">
        <v>43374.0</v>
      </c>
      <c r="D92" s="4" t="s">
        <v>986</v>
      </c>
      <c r="E92" s="3" t="s">
        <v>324</v>
      </c>
      <c r="F92" s="45" t="s">
        <v>191</v>
      </c>
      <c r="G92" s="26"/>
      <c r="H92" s="25"/>
      <c r="I92" s="21"/>
      <c r="J92" s="19" t="s">
        <v>83</v>
      </c>
      <c r="K92" s="3" t="s">
        <v>325</v>
      </c>
      <c r="L92" s="3" t="s">
        <v>296</v>
      </c>
      <c r="M92" s="3" t="s">
        <v>194</v>
      </c>
      <c r="N92" s="3" t="s">
        <v>5625</v>
      </c>
      <c r="O92" s="21"/>
      <c r="P92" s="21"/>
      <c r="Q92" s="21"/>
      <c r="R92" s="21"/>
      <c r="S92" s="7" t="s">
        <v>988</v>
      </c>
      <c r="T92" s="25"/>
      <c r="U92" s="5" t="s">
        <v>179</v>
      </c>
      <c r="V92" s="5" t="s">
        <v>111</v>
      </c>
      <c r="W92" s="5" t="str">
        <f t="shared" si="1"/>
        <v>school administration
letters/statements</v>
      </c>
      <c r="X92" s="5" t="s">
        <v>179</v>
      </c>
      <c r="Y92" s="5" t="s">
        <v>110</v>
      </c>
      <c r="Z92" s="5" t="str">
        <f t="shared" si="2"/>
        <v>school administration
policy/committee/system creation</v>
      </c>
      <c r="AA92" s="5" t="s">
        <v>163</v>
      </c>
      <c r="AB92" s="5" t="s">
        <v>92</v>
      </c>
      <c r="AC92" s="5" t="str">
        <f t="shared" si="3"/>
        <v>religious leaders
gathering/protest/vigil/demonstration</v>
      </c>
      <c r="AD92" s="5" t="s">
        <v>283</v>
      </c>
      <c r="AE92" s="5" t="s">
        <v>71</v>
      </c>
      <c r="AF92" s="12" t="str">
        <f t="shared" si="4"/>
        <v>student group
other</v>
      </c>
      <c r="AG92" s="12">
        <v>4.0</v>
      </c>
      <c r="AH92" s="12" t="str">
        <f t="shared" si="5"/>
        <v>Other</v>
      </c>
      <c r="AI92" s="22" t="str">
        <f t="shared" si="6"/>
        <v>letters/statements, policy/committee/system creation, gathering/protest/vigil/demonstration, other</v>
      </c>
      <c r="AJ92" s="515" t="str">
        <f t="shared" si="7"/>
        <v>school administration, school administration, religious leaders, student group</v>
      </c>
      <c r="AK92" s="1" t="str">
        <f t="shared" si="8"/>
        <v/>
      </c>
      <c r="AL92" s="1" t="str">
        <f t="shared" si="9"/>
        <v>True</v>
      </c>
      <c r="AM92" s="1" t="str">
        <f t="shared" si="10"/>
        <v>True</v>
      </c>
      <c r="AN92" s="515" t="str">
        <f t="shared" si="11"/>
        <v>True</v>
      </c>
      <c r="AO92" s="515" t="str">
        <f t="shared" si="12"/>
        <v>False</v>
      </c>
      <c r="AP92" s="515" t="str">
        <f t="shared" si="13"/>
        <v>True</v>
      </c>
      <c r="AQ92" s="515"/>
    </row>
    <row r="93">
      <c r="A93" s="62" t="s">
        <v>2109</v>
      </c>
      <c r="B93" s="41">
        <v>43378.0</v>
      </c>
      <c r="C93" s="424">
        <v>43374.0</v>
      </c>
      <c r="D93" s="5" t="s">
        <v>2110</v>
      </c>
      <c r="E93" s="5" t="s">
        <v>81</v>
      </c>
      <c r="F93" s="5" t="s">
        <v>168</v>
      </c>
      <c r="G93" s="6" t="s">
        <v>55</v>
      </c>
      <c r="H93" s="5" t="s">
        <v>2111</v>
      </c>
      <c r="I93" s="5" t="s">
        <v>5828</v>
      </c>
      <c r="J93" s="19" t="s">
        <v>83</v>
      </c>
      <c r="K93" s="5" t="s">
        <v>5603</v>
      </c>
      <c r="L93" s="5" t="s">
        <v>1476</v>
      </c>
      <c r="M93" s="5" t="s">
        <v>1470</v>
      </c>
      <c r="N93" s="85" t="s">
        <v>62</v>
      </c>
      <c r="O93" s="12"/>
      <c r="P93" s="5" t="s">
        <v>134</v>
      </c>
      <c r="Q93" s="3" t="s">
        <v>64</v>
      </c>
      <c r="R93" s="12"/>
      <c r="S93" s="539" t="s">
        <v>2113</v>
      </c>
      <c r="T93" s="12"/>
      <c r="U93" s="5" t="s">
        <v>70</v>
      </c>
      <c r="V93" s="5" t="s">
        <v>71</v>
      </c>
      <c r="W93" s="5" t="str">
        <f t="shared" si="1"/>
        <v>police/sheriff
other</v>
      </c>
      <c r="X93" s="5" t="s">
        <v>179</v>
      </c>
      <c r="Y93" s="5" t="s">
        <v>69</v>
      </c>
      <c r="Z93" s="5" t="str">
        <f t="shared" si="2"/>
        <v>school administration
clean up/cover up</v>
      </c>
      <c r="AA93" s="5" t="s">
        <v>68</v>
      </c>
      <c r="AB93" s="5" t="s">
        <v>110</v>
      </c>
      <c r="AC93" s="5" t="str">
        <f t="shared" si="3"/>
        <v>community members
policy/committee/system creation</v>
      </c>
      <c r="AD93" s="5" t="s">
        <v>283</v>
      </c>
      <c r="AE93" s="5" t="s">
        <v>92</v>
      </c>
      <c r="AF93" s="12" t="str">
        <f t="shared" si="4"/>
        <v>student group
gathering/protest/vigil/demonstration</v>
      </c>
      <c r="AG93" s="12">
        <v>4.0</v>
      </c>
      <c r="AH93" s="12" t="str">
        <f t="shared" si="5"/>
        <v>Graffiti</v>
      </c>
      <c r="AI93" s="22" t="str">
        <f t="shared" si="6"/>
        <v>other, clean up/cover up, policy/committee/system creation, gathering/protest/vigil/demonstration</v>
      </c>
      <c r="AJ93" s="515" t="str">
        <f t="shared" si="7"/>
        <v>police/sheriff, school administration, community members, student group</v>
      </c>
      <c r="AK93" s="1" t="str">
        <f t="shared" si="8"/>
        <v>Jewish Community, Black American Community</v>
      </c>
      <c r="AL93" s="1" t="str">
        <f t="shared" si="9"/>
        <v>False</v>
      </c>
      <c r="AM93" s="1" t="str">
        <f t="shared" si="10"/>
        <v>True</v>
      </c>
      <c r="AN93" s="515" t="str">
        <f t="shared" si="11"/>
        <v>True</v>
      </c>
      <c r="AO93" s="515" t="str">
        <f t="shared" si="12"/>
        <v>False</v>
      </c>
      <c r="AP93" s="515" t="str">
        <f t="shared" si="13"/>
        <v>True</v>
      </c>
      <c r="AQ93" s="515"/>
    </row>
    <row r="94">
      <c r="A94" s="16" t="s">
        <v>989</v>
      </c>
      <c r="B94" s="17">
        <v>43381.0</v>
      </c>
      <c r="C94" s="422">
        <v>43374.0</v>
      </c>
      <c r="D94" s="4" t="s">
        <v>990</v>
      </c>
      <c r="E94" s="3" t="s">
        <v>95</v>
      </c>
      <c r="F94" s="3" t="s">
        <v>53</v>
      </c>
      <c r="G94" s="6" t="s">
        <v>876</v>
      </c>
      <c r="H94" s="25"/>
      <c r="I94" s="21"/>
      <c r="J94" s="19" t="s">
        <v>83</v>
      </c>
      <c r="K94" s="3" t="s">
        <v>5665</v>
      </c>
      <c r="L94" s="3" t="s">
        <v>991</v>
      </c>
      <c r="M94" s="3" t="s">
        <v>194</v>
      </c>
      <c r="N94" s="3" t="s">
        <v>418</v>
      </c>
      <c r="O94" s="21"/>
      <c r="P94" s="3" t="s">
        <v>64</v>
      </c>
      <c r="Q94" s="3" t="s">
        <v>65</v>
      </c>
      <c r="R94" s="21"/>
      <c r="S94" s="7" t="s">
        <v>992</v>
      </c>
      <c r="T94" s="7" t="s">
        <v>993</v>
      </c>
      <c r="U94" s="5" t="s">
        <v>179</v>
      </c>
      <c r="V94" s="5" t="s">
        <v>69</v>
      </c>
      <c r="W94" s="5" t="str">
        <f t="shared" si="1"/>
        <v>school administration
clean up/cover up</v>
      </c>
      <c r="X94" s="5" t="s">
        <v>179</v>
      </c>
      <c r="Y94" s="5" t="s">
        <v>111</v>
      </c>
      <c r="Z94" s="5" t="str">
        <f t="shared" si="2"/>
        <v>school administration
letters/statements</v>
      </c>
      <c r="AA94" s="5" t="s">
        <v>283</v>
      </c>
      <c r="AB94" s="5" t="s">
        <v>92</v>
      </c>
      <c r="AC94" s="5" t="str">
        <f t="shared" si="3"/>
        <v>student group
gathering/protest/vigil/demonstration</v>
      </c>
      <c r="AD94" s="12"/>
      <c r="AE94" s="12"/>
      <c r="AF94" s="12" t="str">
        <f t="shared" si="4"/>
        <v>
</v>
      </c>
      <c r="AG94" s="12">
        <v>3.0</v>
      </c>
      <c r="AH94" s="12" t="str">
        <f t="shared" si="5"/>
        <v>Symbol</v>
      </c>
      <c r="AI94" s="22" t="str">
        <f t="shared" si="6"/>
        <v>clean up/cover up, letters/statements, gathering/protest/vigil/demonstration</v>
      </c>
      <c r="AJ94" s="515" t="str">
        <f t="shared" si="7"/>
        <v>school administration, school administration, student group</v>
      </c>
      <c r="AK94" s="1" t="str">
        <f t="shared" si="8"/>
        <v>Black American Community, LGBTQ</v>
      </c>
      <c r="AL94" s="1" t="str">
        <f t="shared" si="9"/>
        <v>True</v>
      </c>
      <c r="AM94" s="1" t="str">
        <f t="shared" si="10"/>
        <v>False</v>
      </c>
      <c r="AN94" s="515" t="str">
        <f t="shared" si="11"/>
        <v>True</v>
      </c>
      <c r="AO94" s="515" t="str">
        <f t="shared" si="12"/>
        <v>False</v>
      </c>
      <c r="AP94" s="515" t="str">
        <f t="shared" si="13"/>
        <v>True</v>
      </c>
      <c r="AQ94" s="515"/>
    </row>
    <row r="95">
      <c r="A95" s="16" t="s">
        <v>994</v>
      </c>
      <c r="B95" s="17">
        <v>43383.0</v>
      </c>
      <c r="C95" s="422">
        <v>43374.0</v>
      </c>
      <c r="D95" s="4" t="s">
        <v>612</v>
      </c>
      <c r="E95" s="3" t="s">
        <v>995</v>
      </c>
      <c r="F95" s="45" t="s">
        <v>53</v>
      </c>
      <c r="G95" s="26"/>
      <c r="H95" s="25"/>
      <c r="I95" s="21"/>
      <c r="J95" s="19" t="s">
        <v>83</v>
      </c>
      <c r="K95" s="3" t="s">
        <v>316</v>
      </c>
      <c r="L95" s="3" t="s">
        <v>1204</v>
      </c>
      <c r="M95" s="3" t="s">
        <v>194</v>
      </c>
      <c r="N95" s="3" t="s">
        <v>342</v>
      </c>
      <c r="O95" s="136" t="s">
        <v>996</v>
      </c>
      <c r="P95" s="21"/>
      <c r="Q95" s="21"/>
      <c r="R95" s="21"/>
      <c r="S95" s="7" t="s">
        <v>997</v>
      </c>
      <c r="T95" s="25"/>
      <c r="U95" s="5" t="s">
        <v>179</v>
      </c>
      <c r="V95" s="5" t="s">
        <v>111</v>
      </c>
      <c r="W95" s="5" t="str">
        <f t="shared" si="1"/>
        <v>school administration
letters/statements</v>
      </c>
      <c r="X95" s="5" t="s">
        <v>179</v>
      </c>
      <c r="Y95" s="5" t="s">
        <v>226</v>
      </c>
      <c r="Z95" s="5" t="str">
        <f t="shared" si="2"/>
        <v>school administration
victim support</v>
      </c>
      <c r="AA95" s="12"/>
      <c r="AB95" s="12"/>
      <c r="AC95" s="5" t="str">
        <f t="shared" si="3"/>
        <v>
</v>
      </c>
      <c r="AD95" s="12"/>
      <c r="AE95" s="12"/>
      <c r="AF95" s="12" t="str">
        <f t="shared" si="4"/>
        <v>
</v>
      </c>
      <c r="AG95" s="12">
        <v>2.0</v>
      </c>
      <c r="AH95" s="12" t="str">
        <f t="shared" si="5"/>
        <v>Other</v>
      </c>
      <c r="AI95" s="22" t="str">
        <f t="shared" si="6"/>
        <v>letters/statements, victim support</v>
      </c>
      <c r="AJ95" s="515" t="str">
        <f t="shared" si="7"/>
        <v>school administration, school administration</v>
      </c>
      <c r="AK95" s="1" t="str">
        <f t="shared" si="8"/>
        <v/>
      </c>
      <c r="AL95" s="1" t="str">
        <f t="shared" si="9"/>
        <v>True</v>
      </c>
      <c r="AM95" s="1" t="str">
        <f t="shared" si="10"/>
        <v>False</v>
      </c>
      <c r="AN95" s="515" t="str">
        <f t="shared" si="11"/>
        <v>False</v>
      </c>
      <c r="AO95" s="515" t="str">
        <f t="shared" si="12"/>
        <v>True</v>
      </c>
      <c r="AP95" s="515" t="str">
        <f t="shared" si="13"/>
        <v>True</v>
      </c>
      <c r="AQ95" s="515"/>
    </row>
    <row r="96">
      <c r="A96" s="16" t="s">
        <v>2114</v>
      </c>
      <c r="B96" s="17">
        <v>43385.0</v>
      </c>
      <c r="C96" s="422">
        <v>43374.0</v>
      </c>
      <c r="D96" s="4" t="s">
        <v>1840</v>
      </c>
      <c r="E96" s="3" t="s">
        <v>74</v>
      </c>
      <c r="F96" s="3" t="s">
        <v>53</v>
      </c>
      <c r="G96" s="6" t="s">
        <v>5632</v>
      </c>
      <c r="H96" s="25"/>
      <c r="I96" s="21"/>
      <c r="J96" s="19" t="s">
        <v>83</v>
      </c>
      <c r="K96" s="3" t="s">
        <v>648</v>
      </c>
      <c r="L96" s="3" t="s">
        <v>5633</v>
      </c>
      <c r="M96" s="3" t="s">
        <v>1470</v>
      </c>
      <c r="N96" s="3" t="s">
        <v>5625</v>
      </c>
      <c r="O96" s="21"/>
      <c r="P96" s="21"/>
      <c r="Q96" s="12"/>
      <c r="R96" s="21"/>
      <c r="S96" s="46" t="s">
        <v>5829</v>
      </c>
      <c r="T96" s="25"/>
      <c r="U96" s="5" t="s">
        <v>179</v>
      </c>
      <c r="V96" s="5" t="s">
        <v>111</v>
      </c>
      <c r="W96" s="5" t="str">
        <f t="shared" si="1"/>
        <v>school administration
letters/statements</v>
      </c>
      <c r="X96" s="5" t="s">
        <v>68</v>
      </c>
      <c r="Y96" s="5" t="s">
        <v>92</v>
      </c>
      <c r="Z96" s="5" t="str">
        <f t="shared" si="2"/>
        <v>community members
gathering/protest/vigil/demonstration</v>
      </c>
      <c r="AA96" s="12"/>
      <c r="AB96" s="12"/>
      <c r="AC96" s="5" t="str">
        <f t="shared" si="3"/>
        <v>
</v>
      </c>
      <c r="AD96" s="12"/>
      <c r="AE96" s="12"/>
      <c r="AF96" s="12" t="str">
        <f t="shared" si="4"/>
        <v>
</v>
      </c>
      <c r="AG96" s="12">
        <v>2.0</v>
      </c>
      <c r="AH96" s="12" t="str">
        <f t="shared" si="5"/>
        <v>Graffiti</v>
      </c>
      <c r="AI96" s="22" t="str">
        <f t="shared" si="6"/>
        <v>letters/statements, gathering/protest/vigil/demonstration</v>
      </c>
      <c r="AJ96" s="515" t="str">
        <f t="shared" si="7"/>
        <v>school administration, community members</v>
      </c>
      <c r="AK96" s="1" t="str">
        <f t="shared" si="8"/>
        <v/>
      </c>
      <c r="AL96" s="1" t="str">
        <f t="shared" si="9"/>
        <v>True</v>
      </c>
      <c r="AM96" s="1" t="str">
        <f t="shared" si="10"/>
        <v>False</v>
      </c>
      <c r="AN96" s="515" t="str">
        <f t="shared" si="11"/>
        <v>True</v>
      </c>
      <c r="AO96" s="515" t="str">
        <f t="shared" si="12"/>
        <v>False</v>
      </c>
      <c r="AP96" s="515" t="str">
        <f t="shared" si="13"/>
        <v>True</v>
      </c>
      <c r="AQ96" s="515"/>
    </row>
    <row r="97">
      <c r="A97" s="412" t="s">
        <v>4371</v>
      </c>
      <c r="B97" s="413">
        <v>43394.0</v>
      </c>
      <c r="C97" s="414">
        <v>43374.0</v>
      </c>
      <c r="D97" s="519" t="s">
        <v>943</v>
      </c>
      <c r="E97" s="82" t="s">
        <v>333</v>
      </c>
      <c r="F97" s="82" t="s">
        <v>53</v>
      </c>
      <c r="G97" s="520" t="s">
        <v>55</v>
      </c>
      <c r="H97" s="120">
        <v>666.0</v>
      </c>
      <c r="I97" s="82" t="s">
        <v>5636</v>
      </c>
      <c r="J97" s="521" t="s">
        <v>83</v>
      </c>
      <c r="K97" s="82" t="s">
        <v>5603</v>
      </c>
      <c r="L97" s="82" t="s">
        <v>296</v>
      </c>
      <c r="M97" s="82" t="s">
        <v>4283</v>
      </c>
      <c r="N97" s="82" t="s">
        <v>4373</v>
      </c>
      <c r="O97" s="417" t="s">
        <v>4374</v>
      </c>
      <c r="P97" s="416"/>
      <c r="Q97" s="82"/>
      <c r="R97" s="82" t="s">
        <v>5637</v>
      </c>
      <c r="S97" s="530" t="s">
        <v>5830</v>
      </c>
      <c r="T97" s="120" t="s">
        <v>4376</v>
      </c>
      <c r="U97" s="483" t="s">
        <v>70</v>
      </c>
      <c r="V97" s="483" t="s">
        <v>71</v>
      </c>
      <c r="W97" s="483" t="str">
        <f t="shared" si="1"/>
        <v>police/sheriff
other</v>
      </c>
      <c r="X97" s="483" t="s">
        <v>109</v>
      </c>
      <c r="Y97" s="483" t="s">
        <v>92</v>
      </c>
      <c r="Z97" s="483" t="str">
        <f t="shared" si="2"/>
        <v>mayor/council member
gathering/protest/vigil/demonstration</v>
      </c>
      <c r="AA97" s="483" t="s">
        <v>68</v>
      </c>
      <c r="AB97" s="483" t="s">
        <v>111</v>
      </c>
      <c r="AC97" s="483" t="str">
        <f t="shared" si="3"/>
        <v>community members
letters/statements</v>
      </c>
      <c r="AD97" s="522"/>
      <c r="AE97" s="522"/>
      <c r="AF97" s="522" t="str">
        <f t="shared" si="4"/>
        <v>
</v>
      </c>
      <c r="AG97" s="12">
        <v>3.0</v>
      </c>
      <c r="AH97" s="12" t="str">
        <f t="shared" si="5"/>
        <v>Graffiti</v>
      </c>
      <c r="AI97" s="523" t="str">
        <f t="shared" si="6"/>
        <v>other, gathering/protest/vigil/demonstration, letters/statements</v>
      </c>
      <c r="AJ97" s="515" t="str">
        <f t="shared" si="7"/>
        <v>police/sheriff, mayor/council member, community members</v>
      </c>
      <c r="AK97" s="524" t="str">
        <f t="shared" si="8"/>
        <v/>
      </c>
      <c r="AL97" s="1" t="str">
        <f t="shared" si="9"/>
        <v>True</v>
      </c>
      <c r="AM97" s="1" t="str">
        <f t="shared" si="10"/>
        <v>False</v>
      </c>
      <c r="AN97" s="515" t="str">
        <f t="shared" si="11"/>
        <v>True</v>
      </c>
      <c r="AO97" s="515" t="str">
        <f t="shared" si="12"/>
        <v>False</v>
      </c>
      <c r="AP97" s="515" t="str">
        <f t="shared" si="13"/>
        <v>True</v>
      </c>
      <c r="AQ97" s="515"/>
    </row>
    <row r="98">
      <c r="A98" s="16" t="s">
        <v>1003</v>
      </c>
      <c r="B98" s="17">
        <v>43396.0</v>
      </c>
      <c r="C98" s="422">
        <v>43374.0</v>
      </c>
      <c r="D98" s="4" t="s">
        <v>706</v>
      </c>
      <c r="E98" s="3" t="s">
        <v>333</v>
      </c>
      <c r="F98" s="3" t="s">
        <v>191</v>
      </c>
      <c r="G98" s="26"/>
      <c r="H98" s="25"/>
      <c r="I98" s="21"/>
      <c r="J98" s="19" t="s">
        <v>83</v>
      </c>
      <c r="K98" s="3" t="s">
        <v>5610</v>
      </c>
      <c r="L98" s="3" t="s">
        <v>1841</v>
      </c>
      <c r="M98" s="3" t="s">
        <v>194</v>
      </c>
      <c r="N98" s="3" t="s">
        <v>5625</v>
      </c>
      <c r="O98" s="21"/>
      <c r="P98" s="21"/>
      <c r="Q98" s="21"/>
      <c r="R98" s="21"/>
      <c r="S98" s="7" t="s">
        <v>1005</v>
      </c>
      <c r="T98" s="25"/>
      <c r="U98" s="5" t="s">
        <v>179</v>
      </c>
      <c r="V98" s="5" t="s">
        <v>111</v>
      </c>
      <c r="W98" s="5" t="str">
        <f t="shared" si="1"/>
        <v>school administration
letters/statements</v>
      </c>
      <c r="X98" s="5" t="s">
        <v>179</v>
      </c>
      <c r="Y98" s="5" t="s">
        <v>69</v>
      </c>
      <c r="Z98" s="5" t="str">
        <f t="shared" si="2"/>
        <v>school administration
clean up/cover up</v>
      </c>
      <c r="AA98" s="5" t="s">
        <v>283</v>
      </c>
      <c r="AB98" s="5" t="s">
        <v>226</v>
      </c>
      <c r="AC98" s="5" t="str">
        <f t="shared" si="3"/>
        <v>student group
victim support</v>
      </c>
      <c r="AD98" s="12"/>
      <c r="AE98" s="12"/>
      <c r="AF98" s="12" t="str">
        <f t="shared" si="4"/>
        <v>
</v>
      </c>
      <c r="AG98" s="12">
        <v>3.0</v>
      </c>
      <c r="AH98" s="12" t="str">
        <f t="shared" si="5"/>
        <v>Other</v>
      </c>
      <c r="AI98" s="22" t="str">
        <f t="shared" si="6"/>
        <v>letters/statements, clean up/cover up, victim support</v>
      </c>
      <c r="AJ98" s="515" t="str">
        <f t="shared" si="7"/>
        <v>school administration, school administration, student group</v>
      </c>
      <c r="AK98" s="1" t="str">
        <f t="shared" si="8"/>
        <v/>
      </c>
      <c r="AL98" s="1" t="str">
        <f t="shared" si="9"/>
        <v>True</v>
      </c>
      <c r="AM98" s="1" t="str">
        <f t="shared" si="10"/>
        <v>False</v>
      </c>
      <c r="AN98" s="515" t="str">
        <f t="shared" si="11"/>
        <v>False</v>
      </c>
      <c r="AO98" s="515" t="str">
        <f t="shared" si="12"/>
        <v>True</v>
      </c>
      <c r="AP98" s="515" t="str">
        <f t="shared" si="13"/>
        <v>True</v>
      </c>
      <c r="AQ98" s="515"/>
    </row>
    <row r="99">
      <c r="A99" s="62" t="s">
        <v>5831</v>
      </c>
      <c r="B99" s="41">
        <v>43400.0</v>
      </c>
      <c r="C99" s="424">
        <v>43374.0</v>
      </c>
      <c r="D99" s="5" t="s">
        <v>794</v>
      </c>
      <c r="E99" s="5" t="s">
        <v>795</v>
      </c>
      <c r="F99" s="5" t="s">
        <v>191</v>
      </c>
      <c r="G99" s="6" t="s">
        <v>54</v>
      </c>
      <c r="H99" s="5"/>
      <c r="I99" s="12"/>
      <c r="J99" s="19" t="s">
        <v>83</v>
      </c>
      <c r="K99" s="5" t="s">
        <v>648</v>
      </c>
      <c r="L99" s="90" t="s">
        <v>5647</v>
      </c>
      <c r="M99" s="5" t="s">
        <v>194</v>
      </c>
      <c r="N99" s="5"/>
      <c r="O99" s="5"/>
      <c r="P99" s="12"/>
      <c r="Q99" s="12"/>
      <c r="R99" s="12"/>
      <c r="S99" s="44" t="s">
        <v>5832</v>
      </c>
      <c r="T99" s="12"/>
      <c r="U99" s="5" t="s">
        <v>179</v>
      </c>
      <c r="V99" s="5" t="s">
        <v>92</v>
      </c>
      <c r="W99" s="5" t="str">
        <f t="shared" si="1"/>
        <v>school administration
gathering/protest/vigil/demonstration</v>
      </c>
      <c r="X99" s="5" t="s">
        <v>70</v>
      </c>
      <c r="Y99" s="5" t="s">
        <v>71</v>
      </c>
      <c r="Z99" s="5" t="str">
        <f t="shared" si="2"/>
        <v>police/sheriff
other</v>
      </c>
      <c r="AA99" s="5" t="s">
        <v>163</v>
      </c>
      <c r="AB99" s="5" t="s">
        <v>226</v>
      </c>
      <c r="AC99" s="5" t="str">
        <f t="shared" si="3"/>
        <v>religious leaders
victim support</v>
      </c>
      <c r="AD99" s="5" t="s">
        <v>179</v>
      </c>
      <c r="AE99" s="5" t="s">
        <v>111</v>
      </c>
      <c r="AF99" s="12" t="str">
        <f t="shared" si="4"/>
        <v>school administration
letters/statements</v>
      </c>
      <c r="AG99" s="12">
        <v>4.0</v>
      </c>
      <c r="AH99" s="12" t="str">
        <f t="shared" si="5"/>
        <v>Vandalism</v>
      </c>
      <c r="AI99" s="22" t="str">
        <f t="shared" si="6"/>
        <v>gathering/protest/vigil/demonstration, other, victim support, letters/statements</v>
      </c>
      <c r="AJ99" s="515" t="str">
        <f t="shared" si="7"/>
        <v>school administration, police/sheriff, religious leaders, school administration</v>
      </c>
      <c r="AK99" s="1" t="str">
        <f t="shared" si="8"/>
        <v/>
      </c>
      <c r="AL99" s="1" t="str">
        <f t="shared" si="9"/>
        <v>True</v>
      </c>
      <c r="AM99" s="1" t="str">
        <f t="shared" si="10"/>
        <v>False</v>
      </c>
      <c r="AN99" s="515" t="str">
        <f t="shared" si="11"/>
        <v>True</v>
      </c>
      <c r="AO99" s="515" t="str">
        <f t="shared" si="12"/>
        <v>True</v>
      </c>
      <c r="AP99" s="515" t="str">
        <f t="shared" si="13"/>
        <v>True</v>
      </c>
      <c r="AQ99" s="515"/>
    </row>
    <row r="100">
      <c r="A100" s="117" t="s">
        <v>5833</v>
      </c>
      <c r="B100" s="17">
        <v>43400.0</v>
      </c>
      <c r="C100" s="422">
        <v>43374.0</v>
      </c>
      <c r="D100" s="4" t="s">
        <v>323</v>
      </c>
      <c r="E100" s="3" t="s">
        <v>324</v>
      </c>
      <c r="F100" s="3" t="s">
        <v>53</v>
      </c>
      <c r="G100" s="26"/>
      <c r="H100" s="25"/>
      <c r="I100" s="21"/>
      <c r="J100" s="19" t="s">
        <v>83</v>
      </c>
      <c r="K100" s="3" t="s">
        <v>5665</v>
      </c>
      <c r="L100" s="3" t="s">
        <v>5834</v>
      </c>
      <c r="M100" s="3" t="s">
        <v>194</v>
      </c>
      <c r="N100" s="3" t="s">
        <v>1011</v>
      </c>
      <c r="O100" s="21"/>
      <c r="P100" s="21"/>
      <c r="Q100" s="12"/>
      <c r="R100" s="21"/>
      <c r="S100" s="7" t="s">
        <v>1012</v>
      </c>
      <c r="T100" s="25"/>
      <c r="U100" s="5" t="s">
        <v>70</v>
      </c>
      <c r="V100" s="5" t="s">
        <v>71</v>
      </c>
      <c r="W100" s="5" t="str">
        <f t="shared" si="1"/>
        <v>police/sheriff
other</v>
      </c>
      <c r="X100" s="5" t="s">
        <v>179</v>
      </c>
      <c r="Y100" s="5" t="s">
        <v>111</v>
      </c>
      <c r="Z100" s="5" t="str">
        <f t="shared" si="2"/>
        <v>school administration
letters/statements</v>
      </c>
      <c r="AA100" s="5" t="s">
        <v>179</v>
      </c>
      <c r="AB100" s="5" t="s">
        <v>226</v>
      </c>
      <c r="AC100" s="5" t="str">
        <f t="shared" si="3"/>
        <v>school administration
victim support</v>
      </c>
      <c r="AD100" s="12"/>
      <c r="AE100" s="12"/>
      <c r="AF100" s="12" t="str">
        <f t="shared" si="4"/>
        <v>
</v>
      </c>
      <c r="AG100" s="12">
        <v>3.0</v>
      </c>
      <c r="AH100" s="12" t="str">
        <f t="shared" si="5"/>
        <v>Other</v>
      </c>
      <c r="AI100" s="22" t="str">
        <f t="shared" si="6"/>
        <v>other, letters/statements, victim support</v>
      </c>
      <c r="AJ100" s="515" t="str">
        <f t="shared" si="7"/>
        <v>police/sheriff, school administration, school administration</v>
      </c>
      <c r="AK100" s="1" t="str">
        <f t="shared" si="8"/>
        <v/>
      </c>
      <c r="AL100" s="1" t="str">
        <f t="shared" si="9"/>
        <v>True</v>
      </c>
      <c r="AM100" s="1" t="str">
        <f t="shared" si="10"/>
        <v>False</v>
      </c>
      <c r="AN100" s="515" t="str">
        <f t="shared" si="11"/>
        <v>False</v>
      </c>
      <c r="AO100" s="515" t="str">
        <f t="shared" si="12"/>
        <v>True</v>
      </c>
      <c r="AP100" s="515" t="str">
        <f t="shared" si="13"/>
        <v>True</v>
      </c>
      <c r="AQ100" s="515"/>
    </row>
    <row r="101">
      <c r="A101" s="540" t="s">
        <v>2129</v>
      </c>
      <c r="B101" s="541">
        <v>43403.0</v>
      </c>
      <c r="C101" s="542">
        <v>43374.0</v>
      </c>
      <c r="D101" s="483" t="s">
        <v>369</v>
      </c>
      <c r="E101" s="483" t="s">
        <v>370</v>
      </c>
      <c r="F101" s="483" t="s">
        <v>191</v>
      </c>
      <c r="G101" s="520" t="s">
        <v>5784</v>
      </c>
      <c r="H101" s="483"/>
      <c r="I101" s="522"/>
      <c r="J101" s="521" t="s">
        <v>83</v>
      </c>
      <c r="K101" s="483" t="s">
        <v>5665</v>
      </c>
      <c r="L101" s="483" t="s">
        <v>1476</v>
      </c>
      <c r="M101" s="483" t="s">
        <v>1470</v>
      </c>
      <c r="N101" s="483" t="s">
        <v>1727</v>
      </c>
      <c r="O101" s="522"/>
      <c r="P101" s="483"/>
      <c r="Q101" s="416"/>
      <c r="R101" s="522"/>
      <c r="S101" s="543" t="s">
        <v>5835</v>
      </c>
      <c r="T101" s="544"/>
      <c r="U101" s="483" t="s">
        <v>179</v>
      </c>
      <c r="V101" s="483" t="s">
        <v>69</v>
      </c>
      <c r="W101" s="483" t="str">
        <f t="shared" si="1"/>
        <v>school administration
clean up/cover up</v>
      </c>
      <c r="X101" s="483" t="s">
        <v>179</v>
      </c>
      <c r="Y101" s="483" t="s">
        <v>110</v>
      </c>
      <c r="Z101" s="483" t="str">
        <f t="shared" si="2"/>
        <v>school administration
policy/committee/system creation</v>
      </c>
      <c r="AA101" s="483" t="s">
        <v>179</v>
      </c>
      <c r="AB101" s="483" t="s">
        <v>110</v>
      </c>
      <c r="AC101" s="483" t="str">
        <f t="shared" si="3"/>
        <v>school administration
policy/committee/system creation</v>
      </c>
      <c r="AD101" s="483" t="s">
        <v>179</v>
      </c>
      <c r="AE101" s="483" t="s">
        <v>92</v>
      </c>
      <c r="AF101" s="522" t="str">
        <f t="shared" si="4"/>
        <v>school administration
gathering/protest/vigil/demonstration</v>
      </c>
      <c r="AG101" s="12">
        <v>4.0</v>
      </c>
      <c r="AH101" s="12" t="str">
        <f t="shared" si="5"/>
        <v>Vandalism</v>
      </c>
      <c r="AI101" s="523" t="str">
        <f t="shared" si="6"/>
        <v>clean up/cover up, policy/committee/system creation, policy/committee/system creation, gathering/protest/vigil/demonstration</v>
      </c>
      <c r="AJ101" s="515" t="str">
        <f t="shared" si="7"/>
        <v>school administration, school administration, school administration, school administration</v>
      </c>
      <c r="AK101" s="524" t="str">
        <f t="shared" si="8"/>
        <v/>
      </c>
      <c r="AL101" s="1" t="str">
        <f t="shared" si="9"/>
        <v>False</v>
      </c>
      <c r="AM101" s="1" t="str">
        <f t="shared" si="10"/>
        <v>True</v>
      </c>
      <c r="AN101" s="515" t="str">
        <f t="shared" si="11"/>
        <v>True</v>
      </c>
      <c r="AO101" s="515" t="str">
        <f t="shared" si="12"/>
        <v>False</v>
      </c>
      <c r="AP101" s="515" t="str">
        <f t="shared" si="13"/>
        <v>True</v>
      </c>
      <c r="AQ101" s="515"/>
    </row>
    <row r="102">
      <c r="A102" s="62" t="s">
        <v>2138</v>
      </c>
      <c r="B102" s="41">
        <v>43406.0</v>
      </c>
      <c r="C102" s="424">
        <v>43405.0</v>
      </c>
      <c r="D102" s="5" t="s">
        <v>1888</v>
      </c>
      <c r="E102" s="5" t="s">
        <v>124</v>
      </c>
      <c r="F102" s="5" t="s">
        <v>53</v>
      </c>
      <c r="G102" s="6" t="s">
        <v>2139</v>
      </c>
      <c r="H102" s="5" t="s">
        <v>56</v>
      </c>
      <c r="I102" s="12"/>
      <c r="J102" s="19" t="s">
        <v>83</v>
      </c>
      <c r="K102" s="5"/>
      <c r="L102" s="5" t="s">
        <v>1476</v>
      </c>
      <c r="M102" s="5" t="s">
        <v>1470</v>
      </c>
      <c r="N102" s="5" t="s">
        <v>2134</v>
      </c>
      <c r="O102" s="12"/>
      <c r="P102" s="5" t="s">
        <v>87</v>
      </c>
      <c r="Q102" s="12"/>
      <c r="R102" s="5"/>
      <c r="S102" s="44" t="s">
        <v>5836</v>
      </c>
      <c r="T102" s="5"/>
      <c r="U102" s="5" t="s">
        <v>68</v>
      </c>
      <c r="V102" s="5" t="s">
        <v>92</v>
      </c>
      <c r="W102" s="5" t="str">
        <f t="shared" si="1"/>
        <v>community members
gathering/protest/vigil/demonstration</v>
      </c>
      <c r="X102" s="5"/>
      <c r="Y102" s="5"/>
      <c r="Z102" s="5" t="str">
        <f t="shared" si="2"/>
        <v>
</v>
      </c>
      <c r="AA102" s="5"/>
      <c r="AB102" s="5"/>
      <c r="AC102" s="5" t="str">
        <f t="shared" si="3"/>
        <v>
</v>
      </c>
      <c r="AD102" s="5"/>
      <c r="AE102" s="5"/>
      <c r="AF102" s="12" t="str">
        <f t="shared" si="4"/>
        <v>
</v>
      </c>
      <c r="AG102" s="12">
        <v>1.0</v>
      </c>
      <c r="AH102" s="12" t="str">
        <f t="shared" si="5"/>
        <v>Other</v>
      </c>
      <c r="AI102" s="22" t="str">
        <f t="shared" si="6"/>
        <v>gathering/protest/vigil/demonstration</v>
      </c>
      <c r="AJ102" s="515" t="str">
        <f t="shared" si="7"/>
        <v>gathering/protest/vigil/demonstration</v>
      </c>
      <c r="AK102" s="1" t="str">
        <f t="shared" si="8"/>
        <v>Non-White</v>
      </c>
      <c r="AL102" s="1" t="str">
        <f t="shared" si="9"/>
        <v>False</v>
      </c>
      <c r="AM102" s="1" t="str">
        <f t="shared" si="10"/>
        <v>False</v>
      </c>
      <c r="AN102" s="515" t="str">
        <f t="shared" si="11"/>
        <v>True</v>
      </c>
      <c r="AO102" s="515" t="str">
        <f t="shared" si="12"/>
        <v>False</v>
      </c>
      <c r="AP102" s="515" t="str">
        <f t="shared" si="13"/>
        <v>True</v>
      </c>
      <c r="AQ102" s="515"/>
    </row>
    <row r="103">
      <c r="A103" s="62" t="s">
        <v>2131</v>
      </c>
      <c r="B103" s="41">
        <v>43406.0</v>
      </c>
      <c r="C103" s="424">
        <v>43405.0</v>
      </c>
      <c r="D103" s="5" t="s">
        <v>2132</v>
      </c>
      <c r="E103" s="5" t="s">
        <v>124</v>
      </c>
      <c r="F103" s="5" t="s">
        <v>659</v>
      </c>
      <c r="G103" s="6" t="s">
        <v>378</v>
      </c>
      <c r="H103" s="5" t="s">
        <v>2133</v>
      </c>
      <c r="I103" s="12"/>
      <c r="J103" s="19" t="s">
        <v>83</v>
      </c>
      <c r="K103" s="5" t="s">
        <v>5610</v>
      </c>
      <c r="L103" s="5" t="s">
        <v>1476</v>
      </c>
      <c r="M103" s="5" t="s">
        <v>1470</v>
      </c>
      <c r="N103" s="5" t="s">
        <v>2134</v>
      </c>
      <c r="O103" s="40" t="s">
        <v>2135</v>
      </c>
      <c r="P103" s="5" t="s">
        <v>64</v>
      </c>
      <c r="Q103" s="103"/>
      <c r="R103" s="12"/>
      <c r="S103" s="138" t="s">
        <v>2136</v>
      </c>
      <c r="T103" s="232" t="s">
        <v>2137</v>
      </c>
      <c r="U103" s="5" t="s">
        <v>179</v>
      </c>
      <c r="V103" s="5" t="s">
        <v>111</v>
      </c>
      <c r="W103" s="5" t="str">
        <f t="shared" si="1"/>
        <v>school administration
letters/statements</v>
      </c>
      <c r="X103" s="5" t="s">
        <v>68</v>
      </c>
      <c r="Y103" s="5" t="s">
        <v>92</v>
      </c>
      <c r="Z103" s="5" t="str">
        <f t="shared" si="2"/>
        <v>community members
gathering/protest/vigil/demonstration</v>
      </c>
      <c r="AA103" s="5"/>
      <c r="AB103" s="5"/>
      <c r="AC103" s="5" t="str">
        <f t="shared" si="3"/>
        <v>
</v>
      </c>
      <c r="AD103" s="5"/>
      <c r="AE103" s="5"/>
      <c r="AF103" s="12" t="str">
        <f t="shared" si="4"/>
        <v>
</v>
      </c>
      <c r="AG103" s="12">
        <v>2.0</v>
      </c>
      <c r="AH103" s="12" t="str">
        <f t="shared" si="5"/>
        <v>Graffiti</v>
      </c>
      <c r="AI103" s="22" t="str">
        <f t="shared" si="6"/>
        <v>letters/statements, gathering/protest/vigil/demonstration</v>
      </c>
      <c r="AJ103" s="515" t="str">
        <f t="shared" si="7"/>
        <v>school administration, community members</v>
      </c>
      <c r="AK103" s="1" t="str">
        <f t="shared" si="8"/>
        <v>Black American Community</v>
      </c>
      <c r="AL103" s="1" t="str">
        <f t="shared" si="9"/>
        <v>True</v>
      </c>
      <c r="AM103" s="1" t="str">
        <f t="shared" si="10"/>
        <v>False</v>
      </c>
      <c r="AN103" s="515" t="str">
        <f t="shared" si="11"/>
        <v>True</v>
      </c>
      <c r="AO103" s="515" t="str">
        <f t="shared" si="12"/>
        <v>False</v>
      </c>
      <c r="AP103" s="515" t="str">
        <f t="shared" si="13"/>
        <v>True</v>
      </c>
      <c r="AQ103" s="515"/>
    </row>
    <row r="104">
      <c r="A104" s="62" t="s">
        <v>2141</v>
      </c>
      <c r="B104" s="41">
        <v>43409.0</v>
      </c>
      <c r="C104" s="424">
        <v>43405.0</v>
      </c>
      <c r="D104" s="5" t="s">
        <v>247</v>
      </c>
      <c r="E104" s="5" t="s">
        <v>124</v>
      </c>
      <c r="F104" s="5" t="s">
        <v>53</v>
      </c>
      <c r="G104" s="26"/>
      <c r="H104" s="12"/>
      <c r="I104" s="12"/>
      <c r="J104" s="19" t="s">
        <v>83</v>
      </c>
      <c r="K104" s="5" t="s">
        <v>5610</v>
      </c>
      <c r="L104" s="5" t="s">
        <v>5641</v>
      </c>
      <c r="M104" s="5" t="s">
        <v>1470</v>
      </c>
      <c r="N104" s="5" t="s">
        <v>2252</v>
      </c>
      <c r="O104" s="12"/>
      <c r="P104" s="5" t="s">
        <v>134</v>
      </c>
      <c r="Q104" s="3"/>
      <c r="R104" s="12"/>
      <c r="S104" s="222" t="s">
        <v>2144</v>
      </c>
      <c r="T104" s="5" t="s">
        <v>2145</v>
      </c>
      <c r="U104" s="5" t="s">
        <v>179</v>
      </c>
      <c r="V104" s="5" t="s">
        <v>111</v>
      </c>
      <c r="W104" s="5" t="str">
        <f t="shared" si="1"/>
        <v>school administration
letters/statements</v>
      </c>
      <c r="X104" s="5" t="s">
        <v>68</v>
      </c>
      <c r="Y104" s="5" t="s">
        <v>92</v>
      </c>
      <c r="Z104" s="5" t="str">
        <f t="shared" si="2"/>
        <v>community members
gathering/protest/vigil/demonstration</v>
      </c>
      <c r="AA104" s="5" t="s">
        <v>179</v>
      </c>
      <c r="AB104" s="5" t="s">
        <v>110</v>
      </c>
      <c r="AC104" s="5" t="str">
        <f t="shared" si="3"/>
        <v>school administration
policy/committee/system creation</v>
      </c>
      <c r="AD104" s="12"/>
      <c r="AE104" s="12"/>
      <c r="AF104" s="12" t="str">
        <f t="shared" si="4"/>
        <v>
</v>
      </c>
      <c r="AG104" s="12">
        <v>3.0</v>
      </c>
      <c r="AH104" s="12" t="str">
        <f t="shared" si="5"/>
        <v>Other</v>
      </c>
      <c r="AI104" s="22" t="str">
        <f t="shared" si="6"/>
        <v>letters/statements, gathering/protest/vigil/demonstration, policy/committee/system creation</v>
      </c>
      <c r="AJ104" s="515" t="str">
        <f t="shared" si="7"/>
        <v>school administration, community members, school administration</v>
      </c>
      <c r="AK104" s="1" t="str">
        <f t="shared" si="8"/>
        <v>Jewish Community</v>
      </c>
      <c r="AL104" s="1" t="str">
        <f t="shared" si="9"/>
        <v>True</v>
      </c>
      <c r="AM104" s="1" t="str">
        <f t="shared" si="10"/>
        <v>True</v>
      </c>
      <c r="AN104" s="515" t="str">
        <f t="shared" si="11"/>
        <v>True</v>
      </c>
      <c r="AO104" s="515" t="str">
        <f t="shared" si="12"/>
        <v>False</v>
      </c>
      <c r="AP104" s="515" t="str">
        <f t="shared" si="13"/>
        <v>True</v>
      </c>
      <c r="AQ104" s="515"/>
    </row>
    <row r="105">
      <c r="A105" s="40" t="s">
        <v>1034</v>
      </c>
      <c r="B105" s="41">
        <v>43409.0</v>
      </c>
      <c r="C105" s="424">
        <v>43405.0</v>
      </c>
      <c r="D105" s="5" t="s">
        <v>1035</v>
      </c>
      <c r="E105" s="5" t="s">
        <v>1036</v>
      </c>
      <c r="F105" s="5" t="s">
        <v>659</v>
      </c>
      <c r="G105" s="18"/>
      <c r="H105" s="5" t="s">
        <v>1037</v>
      </c>
      <c r="I105" s="12"/>
      <c r="J105" s="19" t="s">
        <v>83</v>
      </c>
      <c r="K105" s="5" t="s">
        <v>5665</v>
      </c>
      <c r="L105" s="5" t="s">
        <v>5710</v>
      </c>
      <c r="M105" s="5" t="s">
        <v>194</v>
      </c>
      <c r="N105" s="5" t="s">
        <v>5711</v>
      </c>
      <c r="O105" s="12"/>
      <c r="P105" s="5" t="s">
        <v>64</v>
      </c>
      <c r="Q105" s="3" t="s">
        <v>65</v>
      </c>
      <c r="R105" s="12"/>
      <c r="S105" s="138" t="s">
        <v>1038</v>
      </c>
      <c r="T105" s="142" t="s">
        <v>1039</v>
      </c>
      <c r="U105" s="5" t="s">
        <v>68</v>
      </c>
      <c r="V105" s="5" t="s">
        <v>92</v>
      </c>
      <c r="W105" s="5" t="str">
        <f t="shared" si="1"/>
        <v>community members
gathering/protest/vigil/demonstration</v>
      </c>
      <c r="X105" s="12"/>
      <c r="Y105" s="5"/>
      <c r="Z105" s="5" t="str">
        <f t="shared" si="2"/>
        <v>
</v>
      </c>
      <c r="AA105" s="12"/>
      <c r="AB105" s="12"/>
      <c r="AC105" s="5" t="str">
        <f t="shared" si="3"/>
        <v>
</v>
      </c>
      <c r="AD105" s="12"/>
      <c r="AE105" s="12"/>
      <c r="AF105" s="12" t="str">
        <f t="shared" si="4"/>
        <v>
</v>
      </c>
      <c r="AG105" s="12">
        <v>1.0</v>
      </c>
      <c r="AH105" s="12" t="str">
        <f t="shared" si="5"/>
        <v>Other</v>
      </c>
      <c r="AI105" s="22" t="str">
        <f t="shared" si="6"/>
        <v>gathering/protest/vigil/demonstration</v>
      </c>
      <c r="AJ105" s="515" t="str">
        <f t="shared" si="7"/>
        <v>gathering/protest/vigil/demonstration</v>
      </c>
      <c r="AK105" s="1" t="str">
        <f t="shared" si="8"/>
        <v>Black American Community, LGBTQ</v>
      </c>
      <c r="AL105" s="1" t="str">
        <f t="shared" si="9"/>
        <v>False</v>
      </c>
      <c r="AM105" s="1" t="str">
        <f t="shared" si="10"/>
        <v>False</v>
      </c>
      <c r="AN105" s="515" t="str">
        <f t="shared" si="11"/>
        <v>True</v>
      </c>
      <c r="AO105" s="515" t="str">
        <f t="shared" si="12"/>
        <v>False</v>
      </c>
      <c r="AP105" s="515" t="str">
        <f t="shared" si="13"/>
        <v>True</v>
      </c>
      <c r="AQ105" s="515"/>
    </row>
    <row r="106">
      <c r="A106" s="485" t="s">
        <v>2138</v>
      </c>
      <c r="B106" s="486">
        <v>43411.0</v>
      </c>
      <c r="C106" s="487">
        <v>43405.0</v>
      </c>
      <c r="D106" s="488" t="s">
        <v>1888</v>
      </c>
      <c r="E106" s="443" t="s">
        <v>124</v>
      </c>
      <c r="F106" s="443" t="s">
        <v>53</v>
      </c>
      <c r="G106" s="545" t="s">
        <v>2874</v>
      </c>
      <c r="H106" s="488" t="s">
        <v>2157</v>
      </c>
      <c r="I106" s="489"/>
      <c r="J106" s="546" t="s">
        <v>132</v>
      </c>
      <c r="K106" s="488" t="s">
        <v>5610</v>
      </c>
      <c r="L106" s="443" t="s">
        <v>1476</v>
      </c>
      <c r="M106" s="443" t="s">
        <v>1470</v>
      </c>
      <c r="N106" s="488" t="s">
        <v>297</v>
      </c>
      <c r="O106" s="485" t="s">
        <v>2158</v>
      </c>
      <c r="P106" s="488" t="s">
        <v>883</v>
      </c>
      <c r="Q106" s="21"/>
      <c r="R106" s="488"/>
      <c r="S106" s="547" t="s">
        <v>5837</v>
      </c>
      <c r="T106" s="490" t="s">
        <v>5838</v>
      </c>
      <c r="U106" s="491" t="s">
        <v>68</v>
      </c>
      <c r="V106" s="491" t="s">
        <v>92</v>
      </c>
      <c r="W106" s="5" t="str">
        <f t="shared" si="1"/>
        <v>community members
gathering/protest/vigil/demonstration</v>
      </c>
      <c r="X106" s="53"/>
      <c r="Y106" s="53"/>
      <c r="Z106" s="5" t="str">
        <f t="shared" si="2"/>
        <v>
</v>
      </c>
      <c r="AA106" s="53"/>
      <c r="AB106" s="53"/>
      <c r="AC106" s="5" t="str">
        <f t="shared" si="3"/>
        <v>
</v>
      </c>
      <c r="AD106" s="53"/>
      <c r="AE106" s="53"/>
      <c r="AF106" s="12" t="str">
        <f t="shared" si="4"/>
        <v>
</v>
      </c>
      <c r="AG106" s="12">
        <v>1.0</v>
      </c>
      <c r="AH106" s="12" t="str">
        <f t="shared" si="5"/>
        <v>Graffiti</v>
      </c>
      <c r="AI106" s="22" t="str">
        <f t="shared" si="6"/>
        <v>gathering/protest/vigil/demonstration</v>
      </c>
      <c r="AJ106" s="515" t="str">
        <f t="shared" si="7"/>
        <v>gathering/protest/vigil/demonstration</v>
      </c>
      <c r="AK106" s="1" t="str">
        <f t="shared" si="8"/>
        <v>multiple</v>
      </c>
      <c r="AL106" s="1" t="str">
        <f t="shared" si="9"/>
        <v>False</v>
      </c>
      <c r="AM106" s="1" t="str">
        <f t="shared" si="10"/>
        <v>False</v>
      </c>
      <c r="AN106" s="515" t="str">
        <f t="shared" si="11"/>
        <v>True</v>
      </c>
      <c r="AO106" s="515" t="str">
        <f t="shared" si="12"/>
        <v>False</v>
      </c>
      <c r="AP106" s="515" t="str">
        <f t="shared" si="13"/>
        <v>True</v>
      </c>
      <c r="AQ106" s="515"/>
    </row>
    <row r="107">
      <c r="A107" s="62" t="s">
        <v>3893</v>
      </c>
      <c r="B107" s="41">
        <v>43412.0</v>
      </c>
      <c r="C107" s="424">
        <v>43405.0</v>
      </c>
      <c r="D107" s="5" t="s">
        <v>3894</v>
      </c>
      <c r="E107" s="5" t="s">
        <v>1036</v>
      </c>
      <c r="F107" s="5" t="s">
        <v>53</v>
      </c>
      <c r="G107" s="18"/>
      <c r="H107" s="12"/>
      <c r="I107" s="12"/>
      <c r="J107" s="19" t="s">
        <v>132</v>
      </c>
      <c r="K107" s="5" t="s">
        <v>2246</v>
      </c>
      <c r="L107" s="5" t="s">
        <v>3324</v>
      </c>
      <c r="M107" s="5" t="s">
        <v>3324</v>
      </c>
      <c r="N107" s="3" t="s">
        <v>909</v>
      </c>
      <c r="O107" s="12"/>
      <c r="P107" s="12"/>
      <c r="Q107" s="483"/>
      <c r="R107" s="222" t="s">
        <v>5752</v>
      </c>
      <c r="S107" s="222" t="s">
        <v>3895</v>
      </c>
      <c r="T107" s="48" t="s">
        <v>5839</v>
      </c>
      <c r="U107" s="5" t="s">
        <v>68</v>
      </c>
      <c r="V107" s="5" t="s">
        <v>69</v>
      </c>
      <c r="W107" s="5" t="str">
        <f t="shared" si="1"/>
        <v>community members
clean up/cover up</v>
      </c>
      <c r="X107" s="5" t="s">
        <v>70</v>
      </c>
      <c r="Y107" s="5" t="s">
        <v>71</v>
      </c>
      <c r="Z107" s="5" t="str">
        <f t="shared" si="2"/>
        <v>police/sheriff
other</v>
      </c>
      <c r="AA107" s="5" t="s">
        <v>68</v>
      </c>
      <c r="AB107" s="5" t="s">
        <v>92</v>
      </c>
      <c r="AC107" s="5" t="str">
        <f t="shared" si="3"/>
        <v>community members
gathering/protest/vigil/demonstration</v>
      </c>
      <c r="AD107" s="12"/>
      <c r="AE107" s="12"/>
      <c r="AF107" s="12" t="str">
        <f t="shared" si="4"/>
        <v>
</v>
      </c>
      <c r="AG107" s="12">
        <v>3.0</v>
      </c>
      <c r="AH107" s="12" t="str">
        <f t="shared" si="5"/>
        <v>Other</v>
      </c>
      <c r="AI107" s="22" t="str">
        <f t="shared" si="6"/>
        <v>clean up/cover up, other, gathering/protest/vigil/demonstration</v>
      </c>
      <c r="AJ107" s="515" t="str">
        <f t="shared" si="7"/>
        <v>community members, police/sheriff, community members</v>
      </c>
      <c r="AK107" s="1" t="str">
        <f t="shared" si="8"/>
        <v/>
      </c>
      <c r="AL107" s="1" t="str">
        <f t="shared" si="9"/>
        <v>False</v>
      </c>
      <c r="AM107" s="1" t="str">
        <f t="shared" si="10"/>
        <v>False</v>
      </c>
      <c r="AN107" s="515" t="str">
        <f t="shared" si="11"/>
        <v>True</v>
      </c>
      <c r="AO107" s="515" t="str">
        <f t="shared" si="12"/>
        <v>False</v>
      </c>
      <c r="AP107" s="515" t="str">
        <f t="shared" si="13"/>
        <v>True</v>
      </c>
      <c r="AQ107" s="515"/>
    </row>
    <row r="108">
      <c r="A108" s="62" t="s">
        <v>1048</v>
      </c>
      <c r="B108" s="41">
        <v>43417.0</v>
      </c>
      <c r="C108" s="424">
        <v>43405.0</v>
      </c>
      <c r="D108" s="5" t="s">
        <v>261</v>
      </c>
      <c r="E108" s="5" t="s">
        <v>74</v>
      </c>
      <c r="F108" s="5" t="s">
        <v>53</v>
      </c>
      <c r="G108" s="146" t="s">
        <v>1049</v>
      </c>
      <c r="H108" s="12"/>
      <c r="I108" s="12"/>
      <c r="J108" s="19" t="s">
        <v>83</v>
      </c>
      <c r="K108" s="5"/>
      <c r="L108" s="5" t="s">
        <v>5647</v>
      </c>
      <c r="M108" s="5" t="s">
        <v>194</v>
      </c>
      <c r="N108" s="5" t="s">
        <v>5705</v>
      </c>
      <c r="O108" s="12"/>
      <c r="P108" s="5" t="s">
        <v>65</v>
      </c>
      <c r="Q108" s="21"/>
      <c r="R108" s="12"/>
      <c r="S108" s="138" t="s">
        <v>1050</v>
      </c>
      <c r="T108" s="147" t="s">
        <v>1051</v>
      </c>
      <c r="U108" s="5" t="s">
        <v>179</v>
      </c>
      <c r="V108" s="5" t="s">
        <v>111</v>
      </c>
      <c r="W108" s="5" t="str">
        <f t="shared" si="1"/>
        <v>school administration
letters/statements</v>
      </c>
      <c r="X108" s="5" t="s">
        <v>179</v>
      </c>
      <c r="Y108" s="5" t="s">
        <v>226</v>
      </c>
      <c r="Z108" s="5" t="str">
        <f t="shared" si="2"/>
        <v>school administration
victim support</v>
      </c>
      <c r="AA108" s="5"/>
      <c r="AB108" s="5"/>
      <c r="AC108" s="5" t="str">
        <f t="shared" si="3"/>
        <v>
</v>
      </c>
      <c r="AD108" s="5"/>
      <c r="AE108" s="5"/>
      <c r="AF108" s="12" t="str">
        <f t="shared" si="4"/>
        <v>
</v>
      </c>
      <c r="AG108" s="12">
        <v>2.0</v>
      </c>
      <c r="AH108" s="12" t="str">
        <f t="shared" si="5"/>
        <v>Incident</v>
      </c>
      <c r="AI108" s="22" t="str">
        <f t="shared" si="6"/>
        <v>letters/statements, victim support</v>
      </c>
      <c r="AJ108" s="515" t="str">
        <f t="shared" si="7"/>
        <v>school administration, school administration</v>
      </c>
      <c r="AK108" s="1" t="str">
        <f t="shared" si="8"/>
        <v>LGBTQ</v>
      </c>
      <c r="AL108" s="1" t="str">
        <f t="shared" si="9"/>
        <v>True</v>
      </c>
      <c r="AM108" s="1" t="str">
        <f t="shared" si="10"/>
        <v>False</v>
      </c>
      <c r="AN108" s="515" t="str">
        <f t="shared" si="11"/>
        <v>False</v>
      </c>
      <c r="AO108" s="515" t="str">
        <f t="shared" si="12"/>
        <v>True</v>
      </c>
      <c r="AP108" s="515" t="str">
        <f t="shared" si="13"/>
        <v>True</v>
      </c>
      <c r="AQ108" s="515"/>
    </row>
    <row r="109">
      <c r="A109" s="62" t="s">
        <v>2168</v>
      </c>
      <c r="B109" s="41">
        <v>43417.0</v>
      </c>
      <c r="C109" s="424">
        <v>43405.0</v>
      </c>
      <c r="D109" s="5" t="s">
        <v>314</v>
      </c>
      <c r="E109" s="5" t="s">
        <v>124</v>
      </c>
      <c r="F109" s="5" t="s">
        <v>53</v>
      </c>
      <c r="G109" s="6" t="s">
        <v>55</v>
      </c>
      <c r="H109" s="12"/>
      <c r="I109" s="12"/>
      <c r="J109" s="19" t="s">
        <v>83</v>
      </c>
      <c r="K109" s="5" t="s">
        <v>316</v>
      </c>
      <c r="L109" s="5" t="s">
        <v>1476</v>
      </c>
      <c r="M109" s="5" t="s">
        <v>1470</v>
      </c>
      <c r="N109" s="5" t="s">
        <v>342</v>
      </c>
      <c r="O109" s="12"/>
      <c r="P109" s="12"/>
      <c r="Q109" s="5"/>
      <c r="R109" s="12"/>
      <c r="S109" s="138" t="s">
        <v>2169</v>
      </c>
      <c r="T109" s="232" t="s">
        <v>2170</v>
      </c>
      <c r="U109" s="5" t="s">
        <v>179</v>
      </c>
      <c r="V109" s="5" t="s">
        <v>111</v>
      </c>
      <c r="W109" s="5" t="str">
        <f t="shared" si="1"/>
        <v>school administration
letters/statements</v>
      </c>
      <c r="X109" s="5" t="s">
        <v>70</v>
      </c>
      <c r="Y109" s="5" t="s">
        <v>71</v>
      </c>
      <c r="Z109" s="5" t="str">
        <f t="shared" si="2"/>
        <v>police/sheriff
other</v>
      </c>
      <c r="AA109" s="5" t="s">
        <v>68</v>
      </c>
      <c r="AB109" s="5" t="s">
        <v>92</v>
      </c>
      <c r="AC109" s="5" t="str">
        <f t="shared" si="3"/>
        <v>community members
gathering/protest/vigil/demonstration</v>
      </c>
      <c r="AD109" s="12"/>
      <c r="AE109" s="12"/>
      <c r="AF109" s="12" t="str">
        <f t="shared" si="4"/>
        <v>
</v>
      </c>
      <c r="AG109" s="12">
        <v>3.0</v>
      </c>
      <c r="AH109" s="12" t="str">
        <f t="shared" si="5"/>
        <v>Graffiti</v>
      </c>
      <c r="AI109" s="22" t="str">
        <f t="shared" si="6"/>
        <v>letters/statements, other, gathering/protest/vigil/demonstration</v>
      </c>
      <c r="AJ109" s="515" t="str">
        <f t="shared" si="7"/>
        <v>school administration, police/sheriff, community members</v>
      </c>
      <c r="AK109" s="1" t="str">
        <f t="shared" si="8"/>
        <v/>
      </c>
      <c r="AL109" s="1" t="str">
        <f t="shared" si="9"/>
        <v>True</v>
      </c>
      <c r="AM109" s="1" t="str">
        <f t="shared" si="10"/>
        <v>False</v>
      </c>
      <c r="AN109" s="515" t="str">
        <f t="shared" si="11"/>
        <v>True</v>
      </c>
      <c r="AO109" s="515" t="str">
        <f t="shared" si="12"/>
        <v>False</v>
      </c>
      <c r="AP109" s="515" t="str">
        <f t="shared" si="13"/>
        <v>True</v>
      </c>
      <c r="AQ109" s="515"/>
    </row>
    <row r="110">
      <c r="A110" s="62" t="s">
        <v>1056</v>
      </c>
      <c r="B110" s="41">
        <v>43418.0</v>
      </c>
      <c r="C110" s="424">
        <v>43405.0</v>
      </c>
      <c r="D110" s="5" t="s">
        <v>476</v>
      </c>
      <c r="E110" s="5" t="s">
        <v>477</v>
      </c>
      <c r="F110" s="5" t="s">
        <v>168</v>
      </c>
      <c r="G110" s="6" t="s">
        <v>5840</v>
      </c>
      <c r="H110" s="5"/>
      <c r="I110" s="12"/>
      <c r="J110" s="19" t="s">
        <v>83</v>
      </c>
      <c r="K110" s="5" t="s">
        <v>5610</v>
      </c>
      <c r="L110" s="5" t="s">
        <v>5647</v>
      </c>
      <c r="M110" s="5" t="s">
        <v>194</v>
      </c>
      <c r="N110" s="5" t="s">
        <v>297</v>
      </c>
      <c r="O110" s="12"/>
      <c r="P110" s="5" t="s">
        <v>64</v>
      </c>
      <c r="Q110" s="3" t="s">
        <v>65</v>
      </c>
      <c r="R110" s="148" t="s">
        <v>5841</v>
      </c>
      <c r="S110" s="149" t="s">
        <v>1058</v>
      </c>
      <c r="T110" s="5"/>
      <c r="U110" s="5" t="s">
        <v>179</v>
      </c>
      <c r="V110" s="5" t="s">
        <v>111</v>
      </c>
      <c r="W110" s="5" t="str">
        <f t="shared" si="1"/>
        <v>school administration
letters/statements</v>
      </c>
      <c r="X110" s="5" t="s">
        <v>179</v>
      </c>
      <c r="Y110" s="5" t="s">
        <v>226</v>
      </c>
      <c r="Z110" s="5" t="str">
        <f t="shared" si="2"/>
        <v>school administration
victim support</v>
      </c>
      <c r="AA110" s="5" t="s">
        <v>70</v>
      </c>
      <c r="AB110" s="5" t="s">
        <v>71</v>
      </c>
      <c r="AC110" s="5" t="str">
        <f t="shared" si="3"/>
        <v>police/sheriff
other</v>
      </c>
      <c r="AD110" s="12"/>
      <c r="AE110" s="12"/>
      <c r="AF110" s="12" t="str">
        <f t="shared" si="4"/>
        <v>
</v>
      </c>
      <c r="AG110" s="12">
        <v>3.0</v>
      </c>
      <c r="AH110" s="12" t="str">
        <f t="shared" si="5"/>
        <v>Graffiti</v>
      </c>
      <c r="AI110" s="22" t="str">
        <f t="shared" si="6"/>
        <v>letters/statements, victim support, other</v>
      </c>
      <c r="AJ110" s="515" t="str">
        <f t="shared" si="7"/>
        <v>school administration, school administration, police/sheriff</v>
      </c>
      <c r="AK110" s="1" t="str">
        <f t="shared" si="8"/>
        <v>Black American Community, LGBTQ</v>
      </c>
      <c r="AL110" s="1" t="str">
        <f t="shared" si="9"/>
        <v>True</v>
      </c>
      <c r="AM110" s="1" t="str">
        <f t="shared" si="10"/>
        <v>False</v>
      </c>
      <c r="AN110" s="515" t="str">
        <f t="shared" si="11"/>
        <v>False</v>
      </c>
      <c r="AO110" s="515" t="str">
        <f t="shared" si="12"/>
        <v>True</v>
      </c>
      <c r="AP110" s="515" t="str">
        <f t="shared" si="13"/>
        <v>True</v>
      </c>
      <c r="AQ110" s="515"/>
    </row>
    <row r="111">
      <c r="A111" s="62" t="s">
        <v>1040</v>
      </c>
      <c r="B111" s="41">
        <v>43418.0</v>
      </c>
      <c r="C111" s="424">
        <v>43405.0</v>
      </c>
      <c r="D111" s="5" t="s">
        <v>817</v>
      </c>
      <c r="E111" s="5" t="s">
        <v>333</v>
      </c>
      <c r="F111" s="5" t="s">
        <v>191</v>
      </c>
      <c r="G111" s="6" t="s">
        <v>5643</v>
      </c>
      <c r="H111" s="12"/>
      <c r="I111" s="12"/>
      <c r="J111" s="19" t="s">
        <v>83</v>
      </c>
      <c r="K111" s="5" t="s">
        <v>5610</v>
      </c>
      <c r="L111" s="5" t="s">
        <v>5644</v>
      </c>
      <c r="M111" s="5" t="s">
        <v>194</v>
      </c>
      <c r="N111" s="5"/>
      <c r="O111" s="12"/>
      <c r="P111" s="12"/>
      <c r="Q111" s="12"/>
      <c r="R111" s="12"/>
      <c r="S111" s="138" t="s">
        <v>1052</v>
      </c>
      <c r="T111" s="12"/>
      <c r="U111" s="5" t="s">
        <v>179</v>
      </c>
      <c r="V111" s="5" t="s">
        <v>111</v>
      </c>
      <c r="W111" s="5" t="str">
        <f t="shared" si="1"/>
        <v>school administration
letters/statements</v>
      </c>
      <c r="X111" s="5" t="s">
        <v>179</v>
      </c>
      <c r="Y111" s="5" t="s">
        <v>92</v>
      </c>
      <c r="Z111" s="5" t="str">
        <f t="shared" si="2"/>
        <v>school administration
gathering/protest/vigil/demonstration</v>
      </c>
      <c r="AA111" s="5" t="s">
        <v>283</v>
      </c>
      <c r="AB111" s="5" t="s">
        <v>226</v>
      </c>
      <c r="AC111" s="5" t="str">
        <f t="shared" si="3"/>
        <v>student group
victim support</v>
      </c>
      <c r="AD111" s="5" t="s">
        <v>163</v>
      </c>
      <c r="AE111" s="5" t="s">
        <v>226</v>
      </c>
      <c r="AF111" s="12" t="str">
        <f t="shared" si="4"/>
        <v>religious leaders
victim support</v>
      </c>
      <c r="AG111" s="12">
        <v>4.0</v>
      </c>
      <c r="AH111" s="12" t="str">
        <f t="shared" si="5"/>
        <v>Vandalism</v>
      </c>
      <c r="AI111" s="22" t="str">
        <f t="shared" si="6"/>
        <v>letters/statements, gathering/protest/vigil/demonstration, victim support, victim support</v>
      </c>
      <c r="AJ111" s="515" t="str">
        <f t="shared" si="7"/>
        <v>school administration, school administration, student group, religious leaders</v>
      </c>
      <c r="AK111" s="1" t="str">
        <f t="shared" si="8"/>
        <v/>
      </c>
      <c r="AL111" s="1" t="str">
        <f t="shared" si="9"/>
        <v>True</v>
      </c>
      <c r="AM111" s="1" t="str">
        <f t="shared" si="10"/>
        <v>False</v>
      </c>
      <c r="AN111" s="515" t="str">
        <f t="shared" si="11"/>
        <v>True</v>
      </c>
      <c r="AO111" s="515" t="str">
        <f t="shared" si="12"/>
        <v>True</v>
      </c>
      <c r="AP111" s="515" t="str">
        <f t="shared" si="13"/>
        <v>True</v>
      </c>
      <c r="AQ111" s="515"/>
    </row>
    <row r="112">
      <c r="A112" s="62" t="s">
        <v>1059</v>
      </c>
      <c r="B112" s="41">
        <v>43420.0</v>
      </c>
      <c r="C112" s="424">
        <v>43405.0</v>
      </c>
      <c r="D112" s="5" t="s">
        <v>288</v>
      </c>
      <c r="E112" s="5" t="s">
        <v>124</v>
      </c>
      <c r="F112" s="5" t="s">
        <v>262</v>
      </c>
      <c r="G112" s="6" t="s">
        <v>157</v>
      </c>
      <c r="H112" s="12"/>
      <c r="I112" s="12"/>
      <c r="J112" s="19" t="s">
        <v>83</v>
      </c>
      <c r="K112" s="5" t="s">
        <v>5603</v>
      </c>
      <c r="L112" s="5" t="s">
        <v>4597</v>
      </c>
      <c r="M112" s="5" t="s">
        <v>194</v>
      </c>
      <c r="N112" s="5" t="s">
        <v>5842</v>
      </c>
      <c r="O112" s="12"/>
      <c r="P112" s="12"/>
      <c r="Q112" s="12"/>
      <c r="R112" s="12"/>
      <c r="S112" s="138" t="s">
        <v>1060</v>
      </c>
      <c r="T112" s="5" t="s">
        <v>1061</v>
      </c>
      <c r="U112" s="5" t="s">
        <v>179</v>
      </c>
      <c r="V112" s="5" t="s">
        <v>111</v>
      </c>
      <c r="W112" s="5" t="str">
        <f t="shared" si="1"/>
        <v>school administration
letters/statements</v>
      </c>
      <c r="X112" s="5" t="s">
        <v>179</v>
      </c>
      <c r="Y112" s="5" t="s">
        <v>226</v>
      </c>
      <c r="Z112" s="5" t="str">
        <f t="shared" si="2"/>
        <v>school administration
victim support</v>
      </c>
      <c r="AA112" s="5" t="s">
        <v>163</v>
      </c>
      <c r="AB112" s="5" t="s">
        <v>226</v>
      </c>
      <c r="AC112" s="5" t="str">
        <f t="shared" si="3"/>
        <v>religious leaders
victim support</v>
      </c>
      <c r="AD112" s="5" t="s">
        <v>70</v>
      </c>
      <c r="AE112" s="5" t="s">
        <v>71</v>
      </c>
      <c r="AF112" s="12" t="str">
        <f t="shared" si="4"/>
        <v>police/sheriff
other</v>
      </c>
      <c r="AG112" s="12">
        <v>4.0</v>
      </c>
      <c r="AH112" s="12" t="str">
        <f t="shared" si="5"/>
        <v>Symbol</v>
      </c>
      <c r="AI112" s="22" t="str">
        <f t="shared" si="6"/>
        <v>letters/statements, victim support, victim support, other</v>
      </c>
      <c r="AJ112" s="515" t="str">
        <f t="shared" si="7"/>
        <v>school administration, school administration, religious leaders, police/sheriff</v>
      </c>
      <c r="AK112" s="1" t="str">
        <f t="shared" si="8"/>
        <v/>
      </c>
      <c r="AL112" s="1" t="str">
        <f t="shared" si="9"/>
        <v>True</v>
      </c>
      <c r="AM112" s="1" t="str">
        <f t="shared" si="10"/>
        <v>False</v>
      </c>
      <c r="AN112" s="515" t="str">
        <f t="shared" si="11"/>
        <v>False</v>
      </c>
      <c r="AO112" s="515" t="str">
        <f t="shared" si="12"/>
        <v>True</v>
      </c>
      <c r="AP112" s="515" t="str">
        <f t="shared" si="13"/>
        <v>True</v>
      </c>
      <c r="AQ112" s="515"/>
    </row>
    <row r="113">
      <c r="A113" s="62" t="s">
        <v>1062</v>
      </c>
      <c r="B113" s="41">
        <v>43422.0</v>
      </c>
      <c r="C113" s="424">
        <v>43405.0</v>
      </c>
      <c r="D113" s="5" t="s">
        <v>612</v>
      </c>
      <c r="E113" s="5" t="s">
        <v>995</v>
      </c>
      <c r="F113" s="5" t="s">
        <v>53</v>
      </c>
      <c r="G113" s="6" t="s">
        <v>54</v>
      </c>
      <c r="H113" s="12"/>
      <c r="I113" s="12"/>
      <c r="J113" s="19" t="s">
        <v>83</v>
      </c>
      <c r="K113" s="5" t="s">
        <v>59</v>
      </c>
      <c r="L113" s="5" t="s">
        <v>5843</v>
      </c>
      <c r="M113" s="5" t="s">
        <v>194</v>
      </c>
      <c r="N113" s="5" t="s">
        <v>678</v>
      </c>
      <c r="O113" s="12"/>
      <c r="P113" s="12"/>
      <c r="Q113" s="12"/>
      <c r="R113" s="12"/>
      <c r="S113" s="138" t="s">
        <v>1063</v>
      </c>
      <c r="T113" s="548" t="s">
        <v>5844</v>
      </c>
      <c r="U113" s="5" t="s">
        <v>179</v>
      </c>
      <c r="V113" s="5" t="s">
        <v>110</v>
      </c>
      <c r="W113" s="5" t="str">
        <f t="shared" si="1"/>
        <v>school administration
policy/committee/system creation</v>
      </c>
      <c r="X113" s="5" t="s">
        <v>179</v>
      </c>
      <c r="Y113" s="5" t="s">
        <v>71</v>
      </c>
      <c r="Z113" s="5" t="str">
        <f t="shared" si="2"/>
        <v>school administration
other</v>
      </c>
      <c r="AA113" s="5" t="s">
        <v>179</v>
      </c>
      <c r="AB113" s="5" t="s">
        <v>226</v>
      </c>
      <c r="AC113" s="5" t="str">
        <f t="shared" si="3"/>
        <v>school administration
victim support</v>
      </c>
      <c r="AD113" s="12"/>
      <c r="AE113" s="12"/>
      <c r="AF113" s="12" t="str">
        <f t="shared" si="4"/>
        <v>
</v>
      </c>
      <c r="AG113" s="12">
        <v>3.0</v>
      </c>
      <c r="AH113" s="12" t="str">
        <f t="shared" si="5"/>
        <v>Vandalism</v>
      </c>
      <c r="AI113" s="22" t="str">
        <f t="shared" si="6"/>
        <v>policy/committee/system creation, other, victim support</v>
      </c>
      <c r="AJ113" s="515" t="str">
        <f t="shared" si="7"/>
        <v>school administration, school administration, school administration</v>
      </c>
      <c r="AK113" s="1" t="str">
        <f t="shared" si="8"/>
        <v/>
      </c>
      <c r="AL113" s="1" t="str">
        <f t="shared" si="9"/>
        <v>False</v>
      </c>
      <c r="AM113" s="1" t="str">
        <f t="shared" si="10"/>
        <v>True</v>
      </c>
      <c r="AN113" s="515" t="str">
        <f t="shared" si="11"/>
        <v>False</v>
      </c>
      <c r="AO113" s="515" t="str">
        <f t="shared" si="12"/>
        <v>True</v>
      </c>
      <c r="AP113" s="515" t="str">
        <f t="shared" si="13"/>
        <v>True</v>
      </c>
      <c r="AQ113" s="515"/>
    </row>
    <row r="114">
      <c r="A114" s="62" t="s">
        <v>1065</v>
      </c>
      <c r="B114" s="41">
        <v>43423.0</v>
      </c>
      <c r="C114" s="424">
        <v>43405.0</v>
      </c>
      <c r="D114" s="5" t="s">
        <v>817</v>
      </c>
      <c r="E114" s="5" t="s">
        <v>333</v>
      </c>
      <c r="F114" s="5" t="s">
        <v>262</v>
      </c>
      <c r="G114" s="6" t="s">
        <v>157</v>
      </c>
      <c r="H114" s="12"/>
      <c r="I114" s="12"/>
      <c r="J114" s="19" t="s">
        <v>83</v>
      </c>
      <c r="K114" s="5" t="s">
        <v>212</v>
      </c>
      <c r="L114" s="5" t="s">
        <v>5845</v>
      </c>
      <c r="M114" s="5" t="s">
        <v>194</v>
      </c>
      <c r="N114" s="5" t="s">
        <v>1473</v>
      </c>
      <c r="O114" s="40" t="s">
        <v>1066</v>
      </c>
      <c r="P114" s="12"/>
      <c r="Q114" s="12"/>
      <c r="R114" s="12"/>
      <c r="S114" s="138" t="s">
        <v>1067</v>
      </c>
      <c r="T114" s="12"/>
      <c r="U114" s="5" t="s">
        <v>179</v>
      </c>
      <c r="V114" s="5" t="s">
        <v>111</v>
      </c>
      <c r="W114" s="5" t="str">
        <f t="shared" si="1"/>
        <v>school administration
letters/statements</v>
      </c>
      <c r="X114" s="5" t="s">
        <v>179</v>
      </c>
      <c r="Y114" s="5" t="s">
        <v>226</v>
      </c>
      <c r="Z114" s="5" t="str">
        <f t="shared" si="2"/>
        <v>school administration
victim support</v>
      </c>
      <c r="AA114" s="12"/>
      <c r="AB114" s="12"/>
      <c r="AC114" s="5" t="str">
        <f t="shared" si="3"/>
        <v>
</v>
      </c>
      <c r="AD114" s="12"/>
      <c r="AE114" s="12"/>
      <c r="AF114" s="12" t="str">
        <f t="shared" si="4"/>
        <v>
</v>
      </c>
      <c r="AG114" s="12">
        <v>2.0</v>
      </c>
      <c r="AH114" s="12" t="str">
        <f t="shared" si="5"/>
        <v>Symbol</v>
      </c>
      <c r="AI114" s="22" t="str">
        <f t="shared" si="6"/>
        <v>letters/statements, victim support</v>
      </c>
      <c r="AJ114" s="515" t="str">
        <f t="shared" si="7"/>
        <v>school administration, school administration</v>
      </c>
      <c r="AK114" s="1" t="str">
        <f t="shared" si="8"/>
        <v/>
      </c>
      <c r="AL114" s="1" t="str">
        <f t="shared" si="9"/>
        <v>True</v>
      </c>
      <c r="AM114" s="1" t="str">
        <f t="shared" si="10"/>
        <v>False</v>
      </c>
      <c r="AN114" s="515" t="str">
        <f t="shared" si="11"/>
        <v>False</v>
      </c>
      <c r="AO114" s="515" t="str">
        <f t="shared" si="12"/>
        <v>True</v>
      </c>
      <c r="AP114" s="515" t="str">
        <f t="shared" si="13"/>
        <v>True</v>
      </c>
      <c r="AQ114" s="515"/>
    </row>
    <row r="115">
      <c r="A115" s="62" t="s">
        <v>2182</v>
      </c>
      <c r="B115" s="41">
        <v>43434.0</v>
      </c>
      <c r="C115" s="424">
        <v>43405.0</v>
      </c>
      <c r="D115" s="5" t="s">
        <v>2183</v>
      </c>
      <c r="E115" s="5" t="s">
        <v>81</v>
      </c>
      <c r="F115" s="5" t="s">
        <v>53</v>
      </c>
      <c r="G115" s="26"/>
      <c r="H115" s="5"/>
      <c r="I115" s="12"/>
      <c r="J115" s="19" t="s">
        <v>83</v>
      </c>
      <c r="K115" s="12"/>
      <c r="L115" s="5" t="s">
        <v>1476</v>
      </c>
      <c r="M115" s="5" t="s">
        <v>1470</v>
      </c>
      <c r="N115" s="12"/>
      <c r="O115" s="12"/>
      <c r="P115" s="5" t="s">
        <v>64</v>
      </c>
      <c r="Q115" s="21"/>
      <c r="R115" s="12"/>
      <c r="S115" s="138" t="s">
        <v>5846</v>
      </c>
      <c r="T115" s="499" t="s">
        <v>2185</v>
      </c>
      <c r="U115" s="5" t="s">
        <v>179</v>
      </c>
      <c r="V115" s="5" t="s">
        <v>111</v>
      </c>
      <c r="W115" s="5" t="str">
        <f t="shared" si="1"/>
        <v>school administration
letters/statements</v>
      </c>
      <c r="X115" s="5" t="s">
        <v>179</v>
      </c>
      <c r="Y115" s="5" t="s">
        <v>110</v>
      </c>
      <c r="Z115" s="5" t="str">
        <f t="shared" si="2"/>
        <v>school administration
policy/committee/system creation</v>
      </c>
      <c r="AA115" s="5" t="s">
        <v>283</v>
      </c>
      <c r="AB115" s="5" t="s">
        <v>92</v>
      </c>
      <c r="AC115" s="5" t="str">
        <f t="shared" si="3"/>
        <v>student group
gathering/protest/vigil/demonstration</v>
      </c>
      <c r="AD115" s="5" t="s">
        <v>70</v>
      </c>
      <c r="AE115" s="5" t="s">
        <v>71</v>
      </c>
      <c r="AF115" s="12" t="str">
        <f t="shared" si="4"/>
        <v>police/sheriff
other</v>
      </c>
      <c r="AG115" s="12">
        <v>4.0</v>
      </c>
      <c r="AH115" s="12" t="str">
        <f t="shared" si="5"/>
        <v>Other</v>
      </c>
      <c r="AI115" s="22" t="str">
        <f t="shared" si="6"/>
        <v>letters/statements, policy/committee/system creation, gathering/protest/vigil/demonstration, other</v>
      </c>
      <c r="AJ115" s="515" t="str">
        <f t="shared" si="7"/>
        <v>school administration, school administration, student group, police/sheriff</v>
      </c>
      <c r="AK115" s="1" t="str">
        <f t="shared" si="8"/>
        <v>Black American Community</v>
      </c>
      <c r="AL115" s="1" t="str">
        <f t="shared" si="9"/>
        <v>True</v>
      </c>
      <c r="AM115" s="1" t="str">
        <f t="shared" si="10"/>
        <v>True</v>
      </c>
      <c r="AN115" s="515" t="str">
        <f t="shared" si="11"/>
        <v>True</v>
      </c>
      <c r="AO115" s="515" t="str">
        <f t="shared" si="12"/>
        <v>False</v>
      </c>
      <c r="AP115" s="515" t="str">
        <f t="shared" si="13"/>
        <v>True</v>
      </c>
      <c r="AQ115" s="515"/>
    </row>
    <row r="116">
      <c r="A116" s="62" t="s">
        <v>2179</v>
      </c>
      <c r="B116" s="41">
        <v>43434.0</v>
      </c>
      <c r="C116" s="424">
        <v>43405.0</v>
      </c>
      <c r="D116" s="5" t="s">
        <v>2172</v>
      </c>
      <c r="E116" s="5" t="s">
        <v>81</v>
      </c>
      <c r="F116" s="5" t="s">
        <v>1103</v>
      </c>
      <c r="G116" s="6" t="s">
        <v>5847</v>
      </c>
      <c r="H116" s="12"/>
      <c r="I116" s="12"/>
      <c r="J116" s="19" t="s">
        <v>83</v>
      </c>
      <c r="K116" s="5" t="s">
        <v>316</v>
      </c>
      <c r="L116" s="5" t="s">
        <v>1476</v>
      </c>
      <c r="M116" s="5" t="s">
        <v>1470</v>
      </c>
      <c r="N116" s="5" t="s">
        <v>342</v>
      </c>
      <c r="O116" s="12"/>
      <c r="P116" s="12"/>
      <c r="Q116" s="12"/>
      <c r="R116" s="12"/>
      <c r="S116" s="138" t="s">
        <v>2181</v>
      </c>
      <c r="T116" s="12"/>
      <c r="U116" s="5" t="s">
        <v>179</v>
      </c>
      <c r="V116" s="5" t="s">
        <v>111</v>
      </c>
      <c r="W116" s="5" t="str">
        <f t="shared" si="1"/>
        <v>school administration
letters/statements</v>
      </c>
      <c r="X116" s="5" t="s">
        <v>68</v>
      </c>
      <c r="Y116" s="5" t="s">
        <v>92</v>
      </c>
      <c r="Z116" s="5" t="str">
        <f t="shared" si="2"/>
        <v>community members
gathering/protest/vigil/demonstration</v>
      </c>
      <c r="AA116" s="5" t="s">
        <v>70</v>
      </c>
      <c r="AB116" s="5" t="s">
        <v>71</v>
      </c>
      <c r="AC116" s="5" t="str">
        <f t="shared" si="3"/>
        <v>police/sheriff
other</v>
      </c>
      <c r="AD116" s="5" t="s">
        <v>179</v>
      </c>
      <c r="AE116" s="5" t="s">
        <v>110</v>
      </c>
      <c r="AF116" s="12" t="str">
        <f t="shared" si="4"/>
        <v>school administration
policy/committee/system creation</v>
      </c>
      <c r="AG116" s="12">
        <v>4.0</v>
      </c>
      <c r="AH116" s="12" t="str">
        <f t="shared" si="5"/>
        <v>Graffiti</v>
      </c>
      <c r="AI116" s="22" t="str">
        <f t="shared" si="6"/>
        <v>letters/statements, gathering/protest/vigil/demonstration, other, policy/committee/system creation</v>
      </c>
      <c r="AJ116" s="515" t="str">
        <f t="shared" si="7"/>
        <v>school administration, community members, police/sheriff, school administration</v>
      </c>
      <c r="AK116" s="1" t="str">
        <f t="shared" si="8"/>
        <v/>
      </c>
      <c r="AL116" s="1" t="str">
        <f t="shared" si="9"/>
        <v>True</v>
      </c>
      <c r="AM116" s="1" t="str">
        <f t="shared" si="10"/>
        <v>True</v>
      </c>
      <c r="AN116" s="515" t="str">
        <f t="shared" si="11"/>
        <v>True</v>
      </c>
      <c r="AO116" s="515" t="str">
        <f t="shared" si="12"/>
        <v>False</v>
      </c>
      <c r="AP116" s="515" t="str">
        <f t="shared" si="13"/>
        <v>True</v>
      </c>
      <c r="AQ116" s="515"/>
    </row>
    <row r="117">
      <c r="A117" s="62" t="s">
        <v>5848</v>
      </c>
      <c r="B117" s="41">
        <v>43435.0</v>
      </c>
      <c r="C117" s="424">
        <v>43435.0</v>
      </c>
      <c r="D117" s="5" t="s">
        <v>261</v>
      </c>
      <c r="E117" s="5" t="s">
        <v>74</v>
      </c>
      <c r="F117" s="5" t="s">
        <v>191</v>
      </c>
      <c r="G117" s="6" t="s">
        <v>202</v>
      </c>
      <c r="H117" s="5"/>
      <c r="I117" s="5" t="s">
        <v>57</v>
      </c>
      <c r="J117" s="19" t="s">
        <v>83</v>
      </c>
      <c r="K117" s="5"/>
      <c r="L117" s="5" t="s">
        <v>1085</v>
      </c>
      <c r="M117" s="5" t="s">
        <v>194</v>
      </c>
      <c r="N117" s="5" t="s">
        <v>5849</v>
      </c>
      <c r="O117" s="12"/>
      <c r="P117" s="5"/>
      <c r="Q117" s="12"/>
      <c r="R117" s="12"/>
      <c r="S117" s="152" t="s">
        <v>5850</v>
      </c>
      <c r="T117" s="5" t="s">
        <v>1088</v>
      </c>
      <c r="U117" s="5" t="s">
        <v>179</v>
      </c>
      <c r="V117" s="5" t="s">
        <v>111</v>
      </c>
      <c r="W117" s="5" t="str">
        <f t="shared" si="1"/>
        <v>school administration
letters/statements</v>
      </c>
      <c r="X117" s="5" t="s">
        <v>179</v>
      </c>
      <c r="Y117" s="5" t="s">
        <v>42</v>
      </c>
      <c r="Z117" s="5" t="str">
        <f t="shared" si="2"/>
        <v>school administration
suspension/denial of access to space</v>
      </c>
      <c r="AA117" s="5" t="s">
        <v>179</v>
      </c>
      <c r="AB117" s="5" t="s">
        <v>226</v>
      </c>
      <c r="AC117" s="5" t="str">
        <f t="shared" si="3"/>
        <v>school administration
victim support</v>
      </c>
      <c r="AD117" s="5"/>
      <c r="AE117" s="5"/>
      <c r="AF117" s="12" t="str">
        <f t="shared" si="4"/>
        <v>
</v>
      </c>
      <c r="AG117" s="12">
        <v>3.0</v>
      </c>
      <c r="AH117" s="12" t="str">
        <f t="shared" si="5"/>
        <v>Incident</v>
      </c>
      <c r="AI117" s="22" t="str">
        <f t="shared" si="6"/>
        <v>letters/statements, suspension/denial of access to space, victim support</v>
      </c>
      <c r="AJ117" s="515" t="str">
        <f t="shared" si="7"/>
        <v>school administration, school administration, school administration</v>
      </c>
      <c r="AK117" s="1" t="str">
        <f t="shared" si="8"/>
        <v/>
      </c>
      <c r="AL117" s="1" t="str">
        <f t="shared" si="9"/>
        <v>True</v>
      </c>
      <c r="AM117" s="1" t="str">
        <f t="shared" si="10"/>
        <v>False</v>
      </c>
      <c r="AN117" s="515" t="str">
        <f t="shared" si="11"/>
        <v>False</v>
      </c>
      <c r="AO117" s="515" t="str">
        <f t="shared" si="12"/>
        <v>True</v>
      </c>
      <c r="AP117" s="515" t="str">
        <f t="shared" si="13"/>
        <v>True</v>
      </c>
      <c r="AQ117" s="515"/>
    </row>
    <row r="118">
      <c r="A118" s="62" t="s">
        <v>1089</v>
      </c>
      <c r="B118" s="41">
        <v>43435.0</v>
      </c>
      <c r="C118" s="424">
        <v>43435.0</v>
      </c>
      <c r="D118" s="5" t="s">
        <v>1090</v>
      </c>
      <c r="E118" s="5" t="s">
        <v>210</v>
      </c>
      <c r="F118" s="5" t="s">
        <v>191</v>
      </c>
      <c r="G118" s="18"/>
      <c r="H118" s="12"/>
      <c r="I118" s="12"/>
      <c r="J118" s="19" t="s">
        <v>83</v>
      </c>
      <c r="K118" s="12"/>
      <c r="L118" s="5" t="s">
        <v>1091</v>
      </c>
      <c r="M118" s="5" t="s">
        <v>194</v>
      </c>
      <c r="N118" s="5" t="s">
        <v>682</v>
      </c>
      <c r="O118" s="12"/>
      <c r="P118" s="12"/>
      <c r="Q118" s="12"/>
      <c r="R118" s="12"/>
      <c r="S118" s="549" t="s">
        <v>1092</v>
      </c>
      <c r="T118" s="12"/>
      <c r="U118" s="5" t="s">
        <v>70</v>
      </c>
      <c r="V118" s="5" t="s">
        <v>71</v>
      </c>
      <c r="W118" s="5" t="str">
        <f t="shared" si="1"/>
        <v>police/sheriff
other</v>
      </c>
      <c r="X118" s="5" t="s">
        <v>179</v>
      </c>
      <c r="Y118" s="5" t="s">
        <v>226</v>
      </c>
      <c r="Z118" s="5" t="str">
        <f t="shared" si="2"/>
        <v>school administration
victim support</v>
      </c>
      <c r="AA118" s="5" t="s">
        <v>179</v>
      </c>
      <c r="AB118" s="5" t="s">
        <v>111</v>
      </c>
      <c r="AC118" s="5" t="str">
        <f t="shared" si="3"/>
        <v>school administration
letters/statements</v>
      </c>
      <c r="AD118" s="12"/>
      <c r="AE118" s="12"/>
      <c r="AF118" s="12" t="str">
        <f t="shared" si="4"/>
        <v>
</v>
      </c>
      <c r="AG118" s="12">
        <v>3.0</v>
      </c>
      <c r="AH118" s="12" t="str">
        <f t="shared" si="5"/>
        <v>Other</v>
      </c>
      <c r="AI118" s="22" t="str">
        <f t="shared" si="6"/>
        <v>other, victim support, letters/statements</v>
      </c>
      <c r="AJ118" s="515" t="str">
        <f t="shared" si="7"/>
        <v>police/sheriff, school administration, school administration</v>
      </c>
      <c r="AK118" s="1" t="str">
        <f t="shared" si="8"/>
        <v/>
      </c>
      <c r="AL118" s="1" t="str">
        <f t="shared" si="9"/>
        <v>True</v>
      </c>
      <c r="AM118" s="1" t="str">
        <f t="shared" si="10"/>
        <v>False</v>
      </c>
      <c r="AN118" s="515" t="str">
        <f t="shared" si="11"/>
        <v>False</v>
      </c>
      <c r="AO118" s="515" t="str">
        <f t="shared" si="12"/>
        <v>True</v>
      </c>
      <c r="AP118" s="515" t="str">
        <f t="shared" si="13"/>
        <v>True</v>
      </c>
      <c r="AQ118" s="515"/>
    </row>
    <row r="119">
      <c r="A119" s="62" t="s">
        <v>3904</v>
      </c>
      <c r="B119" s="41">
        <v>43436.0</v>
      </c>
      <c r="C119" s="424">
        <v>43435.0</v>
      </c>
      <c r="D119" s="5" t="s">
        <v>363</v>
      </c>
      <c r="E119" s="5" t="s">
        <v>95</v>
      </c>
      <c r="F119" s="5" t="s">
        <v>53</v>
      </c>
      <c r="G119" s="6" t="s">
        <v>54</v>
      </c>
      <c r="H119" s="12"/>
      <c r="I119" s="12"/>
      <c r="J119" s="19" t="s">
        <v>83</v>
      </c>
      <c r="K119" s="5" t="s">
        <v>5603</v>
      </c>
      <c r="L119" s="5" t="s">
        <v>3534</v>
      </c>
      <c r="M119" s="5" t="s">
        <v>3324</v>
      </c>
      <c r="N119" s="5" t="s">
        <v>3905</v>
      </c>
      <c r="O119" s="12"/>
      <c r="P119" s="5" t="s">
        <v>134</v>
      </c>
      <c r="Q119" s="21"/>
      <c r="R119" s="12"/>
      <c r="S119" s="44" t="s">
        <v>5851</v>
      </c>
      <c r="T119" s="222" t="s">
        <v>3907</v>
      </c>
      <c r="U119" s="5" t="s">
        <v>91</v>
      </c>
      <c r="V119" s="5" t="s">
        <v>92</v>
      </c>
      <c r="W119" s="5" t="str">
        <f t="shared" si="1"/>
        <v>neighbors
gathering/protest/vigil/demonstration</v>
      </c>
      <c r="X119" s="5" t="s">
        <v>70</v>
      </c>
      <c r="Y119" s="5" t="s">
        <v>71</v>
      </c>
      <c r="Z119" s="5" t="str">
        <f t="shared" si="2"/>
        <v>police/sheriff
other</v>
      </c>
      <c r="AA119" s="5" t="s">
        <v>636</v>
      </c>
      <c r="AB119" s="5" t="s">
        <v>71</v>
      </c>
      <c r="AC119" s="5" t="str">
        <f t="shared" si="3"/>
        <v>homeowner/car owner
other</v>
      </c>
      <c r="AD119" s="12"/>
      <c r="AE119" s="12"/>
      <c r="AF119" s="12" t="str">
        <f t="shared" si="4"/>
        <v>
</v>
      </c>
      <c r="AG119" s="12">
        <v>3.0</v>
      </c>
      <c r="AH119" s="12" t="str">
        <f t="shared" si="5"/>
        <v>Vandalism</v>
      </c>
      <c r="AI119" s="22" t="str">
        <f t="shared" si="6"/>
        <v>gathering/protest/vigil/demonstration, other, other</v>
      </c>
      <c r="AJ119" s="515" t="str">
        <f t="shared" si="7"/>
        <v>neighbors, police/sheriff, homeowner/car owner</v>
      </c>
      <c r="AK119" s="1" t="str">
        <f t="shared" si="8"/>
        <v>Jewish Community</v>
      </c>
      <c r="AL119" s="1" t="str">
        <f t="shared" si="9"/>
        <v>False</v>
      </c>
      <c r="AM119" s="1" t="str">
        <f t="shared" si="10"/>
        <v>False</v>
      </c>
      <c r="AN119" s="515" t="str">
        <f t="shared" si="11"/>
        <v>True</v>
      </c>
      <c r="AO119" s="515" t="str">
        <f t="shared" si="12"/>
        <v>False</v>
      </c>
      <c r="AP119" s="515" t="str">
        <f t="shared" si="13"/>
        <v>True</v>
      </c>
      <c r="AQ119" s="515"/>
    </row>
    <row r="120">
      <c r="A120" s="62" t="s">
        <v>5756</v>
      </c>
      <c r="B120" s="41">
        <v>43439.0</v>
      </c>
      <c r="C120" s="424">
        <v>43435.0</v>
      </c>
      <c r="D120" s="5" t="s">
        <v>261</v>
      </c>
      <c r="E120" s="5" t="s">
        <v>74</v>
      </c>
      <c r="F120" s="5" t="s">
        <v>53</v>
      </c>
      <c r="G120" s="6" t="s">
        <v>1098</v>
      </c>
      <c r="H120" s="5"/>
      <c r="I120" s="12"/>
      <c r="J120" s="19" t="s">
        <v>83</v>
      </c>
      <c r="K120" s="5"/>
      <c r="L120" s="5" t="s">
        <v>5647</v>
      </c>
      <c r="M120" s="5" t="s">
        <v>194</v>
      </c>
      <c r="N120" s="5" t="s">
        <v>5705</v>
      </c>
      <c r="O120" s="155"/>
      <c r="P120" s="5" t="s">
        <v>134</v>
      </c>
      <c r="Q120" s="45"/>
      <c r="R120" s="12"/>
      <c r="S120" s="152" t="s">
        <v>5852</v>
      </c>
      <c r="T120" s="5" t="s">
        <v>1100</v>
      </c>
      <c r="U120" s="5" t="s">
        <v>179</v>
      </c>
      <c r="V120" s="5" t="s">
        <v>71</v>
      </c>
      <c r="W120" s="5" t="str">
        <f t="shared" si="1"/>
        <v>school administration
other</v>
      </c>
      <c r="X120" s="5" t="s">
        <v>179</v>
      </c>
      <c r="Y120" s="5" t="s">
        <v>226</v>
      </c>
      <c r="Z120" s="5" t="str">
        <f t="shared" si="2"/>
        <v>school administration
victim support</v>
      </c>
      <c r="AA120" s="5" t="s">
        <v>283</v>
      </c>
      <c r="AB120" s="5" t="s">
        <v>92</v>
      </c>
      <c r="AC120" s="5" t="str">
        <f t="shared" si="3"/>
        <v>student group
gathering/protest/vigil/demonstration</v>
      </c>
      <c r="AD120" s="5" t="s">
        <v>68</v>
      </c>
      <c r="AE120" s="5" t="s">
        <v>92</v>
      </c>
      <c r="AF120" s="12" t="str">
        <f t="shared" si="4"/>
        <v>community members
gathering/protest/vigil/demonstration</v>
      </c>
      <c r="AG120" s="12">
        <v>4.0</v>
      </c>
      <c r="AH120" s="12" t="str">
        <f t="shared" si="5"/>
        <v>Other</v>
      </c>
      <c r="AI120" s="22" t="str">
        <f t="shared" si="6"/>
        <v>other, victim support, gathering/protest/vigil/demonstration, gathering/protest/vigil/demonstration</v>
      </c>
      <c r="AJ120" s="515" t="str">
        <f t="shared" si="7"/>
        <v>school administration, school administration, student group, community members</v>
      </c>
      <c r="AK120" s="1" t="str">
        <f t="shared" si="8"/>
        <v>Jewish Community</v>
      </c>
      <c r="AL120" s="1" t="str">
        <f t="shared" si="9"/>
        <v>False</v>
      </c>
      <c r="AM120" s="1" t="str">
        <f t="shared" si="10"/>
        <v>False</v>
      </c>
      <c r="AN120" s="515" t="str">
        <f t="shared" si="11"/>
        <v>True</v>
      </c>
      <c r="AO120" s="515" t="str">
        <f t="shared" si="12"/>
        <v>True</v>
      </c>
      <c r="AP120" s="515" t="str">
        <f t="shared" si="13"/>
        <v>True</v>
      </c>
      <c r="AQ120" s="515"/>
    </row>
    <row r="121">
      <c r="A121" s="540" t="s">
        <v>1101</v>
      </c>
      <c r="B121" s="541">
        <v>43443.0</v>
      </c>
      <c r="C121" s="542">
        <v>43405.0</v>
      </c>
      <c r="D121" s="483" t="s">
        <v>1102</v>
      </c>
      <c r="E121" s="483" t="s">
        <v>333</v>
      </c>
      <c r="F121" s="483" t="s">
        <v>1103</v>
      </c>
      <c r="G121" s="520" t="s">
        <v>1104</v>
      </c>
      <c r="H121" s="550" t="s">
        <v>1105</v>
      </c>
      <c r="I121" s="483" t="s">
        <v>222</v>
      </c>
      <c r="J121" s="521" t="s">
        <v>132</v>
      </c>
      <c r="K121" s="483" t="s">
        <v>5665</v>
      </c>
      <c r="L121" s="483" t="s">
        <v>265</v>
      </c>
      <c r="M121" s="483" t="s">
        <v>194</v>
      </c>
      <c r="N121" s="483" t="s">
        <v>5853</v>
      </c>
      <c r="O121" s="522"/>
      <c r="P121" s="483"/>
      <c r="Q121" s="522"/>
      <c r="R121" s="483" t="s">
        <v>5854</v>
      </c>
      <c r="S121" s="551" t="s">
        <v>1106</v>
      </c>
      <c r="T121" s="552" t="s">
        <v>5855</v>
      </c>
      <c r="U121" s="483" t="s">
        <v>179</v>
      </c>
      <c r="V121" s="483" t="s">
        <v>111</v>
      </c>
      <c r="W121" s="5" t="str">
        <f t="shared" si="1"/>
        <v>school administration
letters/statements</v>
      </c>
      <c r="X121" s="483" t="s">
        <v>380</v>
      </c>
      <c r="Y121" s="483" t="s">
        <v>111</v>
      </c>
      <c r="Z121" s="5" t="str">
        <f t="shared" si="2"/>
        <v>representative/senator
letters/statements</v>
      </c>
      <c r="AA121" s="483" t="s">
        <v>380</v>
      </c>
      <c r="AB121" s="483" t="s">
        <v>111</v>
      </c>
      <c r="AC121" s="5" t="str">
        <f t="shared" si="3"/>
        <v>representative/senator
letters/statements</v>
      </c>
      <c r="AD121" s="483" t="s">
        <v>179</v>
      </c>
      <c r="AE121" s="483" t="s">
        <v>226</v>
      </c>
      <c r="AF121" s="12" t="str">
        <f t="shared" si="4"/>
        <v>school administration
victim support</v>
      </c>
      <c r="AG121" s="12">
        <v>4.0</v>
      </c>
      <c r="AH121" s="12" t="str">
        <f t="shared" si="5"/>
        <v>Other</v>
      </c>
      <c r="AI121" s="523" t="str">
        <f t="shared" si="6"/>
        <v>letters/statements, letters/statements, letters/statements, victim support</v>
      </c>
      <c r="AJ121" s="515" t="str">
        <f t="shared" si="7"/>
        <v>school administration, representative/senator, representative/senator, school administration</v>
      </c>
      <c r="AK121" s="524" t="str">
        <f t="shared" si="8"/>
        <v/>
      </c>
      <c r="AL121" s="1" t="str">
        <f t="shared" si="9"/>
        <v>True</v>
      </c>
      <c r="AM121" s="1" t="str">
        <f t="shared" si="10"/>
        <v>False</v>
      </c>
      <c r="AN121" s="515" t="str">
        <f t="shared" si="11"/>
        <v>False</v>
      </c>
      <c r="AO121" s="515" t="str">
        <f t="shared" si="12"/>
        <v>True</v>
      </c>
      <c r="AP121" s="515" t="str">
        <f t="shared" si="13"/>
        <v>True</v>
      </c>
      <c r="AQ121" s="515"/>
    </row>
    <row r="122">
      <c r="A122" s="40" t="s">
        <v>2213</v>
      </c>
      <c r="B122" s="41">
        <v>43479.0</v>
      </c>
      <c r="C122" s="424">
        <v>43466.0</v>
      </c>
      <c r="D122" s="5" t="s">
        <v>2214</v>
      </c>
      <c r="E122" s="5" t="s">
        <v>95</v>
      </c>
      <c r="F122" s="5" t="s">
        <v>96</v>
      </c>
      <c r="G122" s="26"/>
      <c r="H122" s="12"/>
      <c r="I122" s="12"/>
      <c r="J122" s="19" t="s">
        <v>83</v>
      </c>
      <c r="K122" s="5" t="s">
        <v>2215</v>
      </c>
      <c r="L122" s="5" t="s">
        <v>1469</v>
      </c>
      <c r="M122" s="5" t="s">
        <v>1470</v>
      </c>
      <c r="N122" s="5" t="s">
        <v>1605</v>
      </c>
      <c r="O122" s="12"/>
      <c r="P122" s="12"/>
      <c r="Q122" s="12"/>
      <c r="R122" s="12"/>
      <c r="S122" s="138" t="s">
        <v>2216</v>
      </c>
      <c r="T122" s="501" t="s">
        <v>5856</v>
      </c>
      <c r="U122" s="5" t="s">
        <v>179</v>
      </c>
      <c r="V122" s="5" t="s">
        <v>71</v>
      </c>
      <c r="W122" s="5" t="str">
        <f t="shared" si="1"/>
        <v>school administration
other</v>
      </c>
      <c r="X122" s="5" t="s">
        <v>179</v>
      </c>
      <c r="Y122" s="5" t="s">
        <v>42</v>
      </c>
      <c r="Z122" s="5" t="str">
        <f t="shared" si="2"/>
        <v>school administration
suspension/denial of access to space</v>
      </c>
      <c r="AA122" s="5" t="s">
        <v>179</v>
      </c>
      <c r="AB122" s="5" t="s">
        <v>92</v>
      </c>
      <c r="AC122" s="5" t="str">
        <f t="shared" si="3"/>
        <v>school administration
gathering/protest/vigil/demonstration</v>
      </c>
      <c r="AD122" s="5" t="s">
        <v>179</v>
      </c>
      <c r="AE122" s="5" t="s">
        <v>111</v>
      </c>
      <c r="AF122" s="12" t="str">
        <f t="shared" si="4"/>
        <v>school administration
letters/statements</v>
      </c>
      <c r="AG122" s="12">
        <v>4.0</v>
      </c>
      <c r="AH122" s="12" t="str">
        <f t="shared" si="5"/>
        <v>Other</v>
      </c>
      <c r="AI122" s="22" t="str">
        <f t="shared" si="6"/>
        <v>other, suspension/denial of access to space, gathering/protest/vigil/demonstration, letters/statements</v>
      </c>
      <c r="AJ122" s="515" t="str">
        <f t="shared" si="7"/>
        <v>school administration, school administration, school administration, school administration</v>
      </c>
      <c r="AK122" s="1" t="str">
        <f t="shared" si="8"/>
        <v/>
      </c>
      <c r="AL122" s="1" t="str">
        <f t="shared" si="9"/>
        <v>True</v>
      </c>
      <c r="AM122" s="1" t="str">
        <f t="shared" si="10"/>
        <v>False</v>
      </c>
      <c r="AN122" s="515" t="str">
        <f t="shared" si="11"/>
        <v>True</v>
      </c>
      <c r="AO122" s="515" t="str">
        <f t="shared" si="12"/>
        <v>False</v>
      </c>
      <c r="AP122" s="515" t="str">
        <f t="shared" si="13"/>
        <v>True</v>
      </c>
      <c r="AQ122" s="515"/>
    </row>
    <row r="123">
      <c r="A123" s="40" t="s">
        <v>2232</v>
      </c>
      <c r="B123" s="41">
        <v>43500.0</v>
      </c>
      <c r="C123" s="424">
        <v>43497.0</v>
      </c>
      <c r="D123" s="5" t="s">
        <v>2233</v>
      </c>
      <c r="E123" s="5" t="s">
        <v>1178</v>
      </c>
      <c r="F123" s="5" t="s">
        <v>952</v>
      </c>
      <c r="G123" s="6" t="s">
        <v>55</v>
      </c>
      <c r="H123" s="12"/>
      <c r="I123" s="12"/>
      <c r="J123" s="19" t="s">
        <v>83</v>
      </c>
      <c r="K123" s="5" t="s">
        <v>5603</v>
      </c>
      <c r="L123" s="5" t="s">
        <v>1476</v>
      </c>
      <c r="M123" s="5" t="s">
        <v>1470</v>
      </c>
      <c r="N123" s="85" t="s">
        <v>62</v>
      </c>
      <c r="O123" s="40" t="s">
        <v>2234</v>
      </c>
      <c r="P123" s="12"/>
      <c r="Q123" s="12"/>
      <c r="R123" s="12"/>
      <c r="S123" s="138" t="s">
        <v>2235</v>
      </c>
      <c r="T123" s="5" t="s">
        <v>2236</v>
      </c>
      <c r="U123" s="5" t="s">
        <v>171</v>
      </c>
      <c r="V123" s="5" t="s">
        <v>71</v>
      </c>
      <c r="W123" s="5" t="str">
        <f t="shared" si="1"/>
        <v>ADL
other</v>
      </c>
      <c r="X123" s="5" t="s">
        <v>380</v>
      </c>
      <c r="Y123" s="5" t="s">
        <v>111</v>
      </c>
      <c r="Z123" s="5" t="str">
        <f t="shared" si="2"/>
        <v>representative/senator
letters/statements</v>
      </c>
      <c r="AA123" s="5" t="s">
        <v>163</v>
      </c>
      <c r="AB123" s="5" t="s">
        <v>226</v>
      </c>
      <c r="AC123" s="5" t="str">
        <f t="shared" si="3"/>
        <v>religious leaders
victim support</v>
      </c>
      <c r="AD123" s="5" t="s">
        <v>179</v>
      </c>
      <c r="AE123" s="5" t="s">
        <v>111</v>
      </c>
      <c r="AF123" s="12" t="str">
        <f t="shared" si="4"/>
        <v>school administration
letters/statements</v>
      </c>
      <c r="AG123" s="12">
        <v>4.0</v>
      </c>
      <c r="AH123" s="12" t="str">
        <f t="shared" si="5"/>
        <v>Graffiti</v>
      </c>
      <c r="AI123" s="22" t="str">
        <f t="shared" si="6"/>
        <v>other, letters/statements, victim support, letters/statements</v>
      </c>
      <c r="AJ123" s="515" t="str">
        <f t="shared" si="7"/>
        <v>ADL, representative/senator, religious leaders, school administration</v>
      </c>
      <c r="AK123" s="1" t="str">
        <f t="shared" si="8"/>
        <v/>
      </c>
      <c r="AL123" s="1" t="str">
        <f t="shared" si="9"/>
        <v>True</v>
      </c>
      <c r="AM123" s="1" t="str">
        <f t="shared" si="10"/>
        <v>False</v>
      </c>
      <c r="AN123" s="515" t="str">
        <f t="shared" si="11"/>
        <v>False</v>
      </c>
      <c r="AO123" s="515" t="str">
        <f t="shared" si="12"/>
        <v>True</v>
      </c>
      <c r="AP123" s="515" t="str">
        <f t="shared" si="13"/>
        <v>True</v>
      </c>
      <c r="AQ123" s="515"/>
    </row>
    <row r="124">
      <c r="A124" s="40" t="s">
        <v>2237</v>
      </c>
      <c r="B124" s="41">
        <v>43509.0</v>
      </c>
      <c r="C124" s="424">
        <v>43497.0</v>
      </c>
      <c r="D124" s="5" t="s">
        <v>1314</v>
      </c>
      <c r="E124" s="5" t="s">
        <v>74</v>
      </c>
      <c r="F124" s="5" t="s">
        <v>53</v>
      </c>
      <c r="G124" s="6" t="s">
        <v>2224</v>
      </c>
      <c r="H124" s="12"/>
      <c r="I124" s="12"/>
      <c r="J124" s="19" t="s">
        <v>83</v>
      </c>
      <c r="K124" s="5" t="s">
        <v>5857</v>
      </c>
      <c r="L124" s="5" t="s">
        <v>1476</v>
      </c>
      <c r="M124" s="5" t="s">
        <v>1470</v>
      </c>
      <c r="N124" s="5" t="s">
        <v>98</v>
      </c>
      <c r="O124" s="12"/>
      <c r="P124" s="12"/>
      <c r="Q124" s="12"/>
      <c r="R124" s="12"/>
      <c r="S124" s="222" t="s">
        <v>2238</v>
      </c>
      <c r="T124" s="12"/>
      <c r="U124" s="5" t="s">
        <v>179</v>
      </c>
      <c r="V124" s="5" t="s">
        <v>111</v>
      </c>
      <c r="W124" s="5" t="str">
        <f t="shared" si="1"/>
        <v>school administration
letters/statements</v>
      </c>
      <c r="X124" s="5" t="s">
        <v>70</v>
      </c>
      <c r="Y124" s="5" t="s">
        <v>71</v>
      </c>
      <c r="Z124" s="5" t="str">
        <f t="shared" si="2"/>
        <v>police/sheriff
other</v>
      </c>
      <c r="AA124" s="5" t="s">
        <v>179</v>
      </c>
      <c r="AB124" s="5" t="s">
        <v>226</v>
      </c>
      <c r="AC124" s="5" t="str">
        <f t="shared" si="3"/>
        <v>school administration
victim support</v>
      </c>
      <c r="AD124" s="12"/>
      <c r="AE124" s="12"/>
      <c r="AF124" s="12" t="str">
        <f t="shared" si="4"/>
        <v>
</v>
      </c>
      <c r="AG124" s="12">
        <v>3.0</v>
      </c>
      <c r="AH124" s="12" t="str">
        <f t="shared" si="5"/>
        <v>Other</v>
      </c>
      <c r="AI124" s="22" t="str">
        <f t="shared" si="6"/>
        <v>letters/statements, other, victim support</v>
      </c>
      <c r="AJ124" s="515" t="str">
        <f t="shared" si="7"/>
        <v>school administration, police/sheriff, school administration</v>
      </c>
      <c r="AK124" s="1" t="str">
        <f t="shared" si="8"/>
        <v/>
      </c>
      <c r="AL124" s="1" t="str">
        <f t="shared" si="9"/>
        <v>True</v>
      </c>
      <c r="AM124" s="1" t="str">
        <f t="shared" si="10"/>
        <v>False</v>
      </c>
      <c r="AN124" s="515" t="str">
        <f t="shared" si="11"/>
        <v>False</v>
      </c>
      <c r="AO124" s="515" t="str">
        <f t="shared" si="12"/>
        <v>True</v>
      </c>
      <c r="AP124" s="515" t="str">
        <f t="shared" si="13"/>
        <v>True</v>
      </c>
      <c r="AQ124" s="515"/>
    </row>
    <row r="125">
      <c r="A125" s="40" t="s">
        <v>1120</v>
      </c>
      <c r="B125" s="41">
        <v>43515.0</v>
      </c>
      <c r="C125" s="424">
        <v>43497.0</v>
      </c>
      <c r="D125" s="5" t="s">
        <v>903</v>
      </c>
      <c r="E125" s="5" t="s">
        <v>324</v>
      </c>
      <c r="F125" s="5" t="s">
        <v>191</v>
      </c>
      <c r="G125" s="26"/>
      <c r="H125" s="12"/>
      <c r="I125" s="12"/>
      <c r="J125" s="19" t="s">
        <v>83</v>
      </c>
      <c r="K125" s="5" t="s">
        <v>316</v>
      </c>
      <c r="L125" s="5" t="s">
        <v>5647</v>
      </c>
      <c r="M125" s="5" t="s">
        <v>194</v>
      </c>
      <c r="N125" s="5" t="s">
        <v>317</v>
      </c>
      <c r="O125" s="12"/>
      <c r="P125" s="12"/>
      <c r="Q125" s="12"/>
      <c r="R125" s="12"/>
      <c r="S125" s="156" t="s">
        <v>1121</v>
      </c>
      <c r="T125" s="5" t="s">
        <v>1122</v>
      </c>
      <c r="U125" s="5" t="s">
        <v>179</v>
      </c>
      <c r="V125" s="5" t="s">
        <v>111</v>
      </c>
      <c r="W125" s="5" t="str">
        <f t="shared" si="1"/>
        <v>school administration
letters/statements</v>
      </c>
      <c r="X125" s="5" t="s">
        <v>163</v>
      </c>
      <c r="Y125" s="5" t="s">
        <v>92</v>
      </c>
      <c r="Z125" s="5" t="str">
        <f t="shared" si="2"/>
        <v>religious leaders
gathering/protest/vigil/demonstration</v>
      </c>
      <c r="AA125" s="5"/>
      <c r="AB125" s="12"/>
      <c r="AC125" s="5" t="str">
        <f t="shared" si="3"/>
        <v>
</v>
      </c>
      <c r="AD125" s="12"/>
      <c r="AE125" s="12"/>
      <c r="AF125" s="12" t="str">
        <f t="shared" si="4"/>
        <v>
</v>
      </c>
      <c r="AG125" s="12">
        <v>2.0</v>
      </c>
      <c r="AH125" s="12" t="str">
        <f t="shared" si="5"/>
        <v>Other</v>
      </c>
      <c r="AI125" s="22" t="str">
        <f t="shared" si="6"/>
        <v>letters/statements, gathering/protest/vigil/demonstration</v>
      </c>
      <c r="AJ125" s="515" t="str">
        <f t="shared" si="7"/>
        <v>school administration, religious leaders</v>
      </c>
      <c r="AK125" s="1" t="str">
        <f t="shared" si="8"/>
        <v/>
      </c>
      <c r="AL125" s="1" t="str">
        <f t="shared" si="9"/>
        <v>True</v>
      </c>
      <c r="AM125" s="1" t="str">
        <f t="shared" si="10"/>
        <v>False</v>
      </c>
      <c r="AN125" s="515" t="str">
        <f t="shared" si="11"/>
        <v>True</v>
      </c>
      <c r="AO125" s="515" t="str">
        <f t="shared" si="12"/>
        <v>False</v>
      </c>
      <c r="AP125" s="515" t="str">
        <f t="shared" si="13"/>
        <v>True</v>
      </c>
      <c r="AQ125" s="515"/>
    </row>
    <row r="126">
      <c r="A126" s="426" t="s">
        <v>3937</v>
      </c>
      <c r="B126" s="427">
        <v>43519.0</v>
      </c>
      <c r="C126" s="428">
        <v>43497.0</v>
      </c>
      <c r="D126" s="429" t="s">
        <v>3938</v>
      </c>
      <c r="E126" s="429" t="s">
        <v>201</v>
      </c>
      <c r="F126" s="429" t="s">
        <v>53</v>
      </c>
      <c r="G126" s="553" t="s">
        <v>378</v>
      </c>
      <c r="H126" s="429" t="s">
        <v>211</v>
      </c>
      <c r="I126" s="430"/>
      <c r="J126" s="554" t="s">
        <v>83</v>
      </c>
      <c r="K126" s="429" t="s">
        <v>5603</v>
      </c>
      <c r="L126" s="429" t="s">
        <v>3486</v>
      </c>
      <c r="M126" s="429" t="s">
        <v>3324</v>
      </c>
      <c r="N126" s="429" t="s">
        <v>214</v>
      </c>
      <c r="O126" s="430"/>
      <c r="P126" s="5" t="s">
        <v>64</v>
      </c>
      <c r="Q126" s="12"/>
      <c r="R126" s="430"/>
      <c r="S126" s="555" t="s">
        <v>5858</v>
      </c>
      <c r="T126" s="429" t="s">
        <v>3940</v>
      </c>
      <c r="U126" s="429" t="s">
        <v>70</v>
      </c>
      <c r="V126" s="429" t="s">
        <v>71</v>
      </c>
      <c r="W126" s="5" t="str">
        <f t="shared" si="1"/>
        <v>police/sheriff
other</v>
      </c>
      <c r="X126" s="429" t="s">
        <v>68</v>
      </c>
      <c r="Y126" s="429" t="s">
        <v>92</v>
      </c>
      <c r="Z126" s="5" t="str">
        <f t="shared" si="2"/>
        <v>community members
gathering/protest/vigil/demonstration</v>
      </c>
      <c r="AA126" s="429" t="s">
        <v>109</v>
      </c>
      <c r="AB126" s="429" t="s">
        <v>111</v>
      </c>
      <c r="AC126" s="5" t="str">
        <f t="shared" si="3"/>
        <v>mayor/council member
letters/statements</v>
      </c>
      <c r="AD126" s="429" t="s">
        <v>171</v>
      </c>
      <c r="AE126" s="429" t="s">
        <v>111</v>
      </c>
      <c r="AF126" s="12" t="str">
        <f t="shared" si="4"/>
        <v>ADL
letters/statements</v>
      </c>
      <c r="AG126" s="12">
        <v>4.0</v>
      </c>
      <c r="AH126" s="12" t="str">
        <f t="shared" si="5"/>
        <v>Graffiti</v>
      </c>
      <c r="AI126" s="22" t="str">
        <f t="shared" si="6"/>
        <v>other, gathering/protest/vigil/demonstration, letters/statements, letters/statements</v>
      </c>
      <c r="AJ126" s="515" t="str">
        <f t="shared" si="7"/>
        <v>police/sheriff, community members, mayor/council member, ADL</v>
      </c>
      <c r="AK126" s="1" t="str">
        <f t="shared" si="8"/>
        <v>Black American Community</v>
      </c>
      <c r="AL126" s="1" t="str">
        <f t="shared" si="9"/>
        <v>True</v>
      </c>
      <c r="AM126" s="1" t="str">
        <f t="shared" si="10"/>
        <v>False</v>
      </c>
      <c r="AN126" s="515" t="str">
        <f t="shared" si="11"/>
        <v>True</v>
      </c>
      <c r="AO126" s="515" t="str">
        <f t="shared" si="12"/>
        <v>False</v>
      </c>
      <c r="AP126" s="515" t="str">
        <f t="shared" si="13"/>
        <v>True</v>
      </c>
      <c r="AQ126" s="515"/>
    </row>
    <row r="127">
      <c r="A127" s="40" t="s">
        <v>3941</v>
      </c>
      <c r="B127" s="41">
        <v>43526.0</v>
      </c>
      <c r="C127" s="424">
        <v>43525.0</v>
      </c>
      <c r="D127" s="5" t="s">
        <v>579</v>
      </c>
      <c r="E127" s="5" t="s">
        <v>95</v>
      </c>
      <c r="F127" s="5" t="s">
        <v>53</v>
      </c>
      <c r="G127" s="6" t="s">
        <v>3942</v>
      </c>
      <c r="H127" s="12"/>
      <c r="I127" s="5" t="s">
        <v>2487</v>
      </c>
      <c r="J127" s="19" t="s">
        <v>132</v>
      </c>
      <c r="K127" s="5" t="s">
        <v>3683</v>
      </c>
      <c r="L127" s="5" t="s">
        <v>3534</v>
      </c>
      <c r="M127" s="5" t="s">
        <v>3324</v>
      </c>
      <c r="N127" s="5" t="s">
        <v>5759</v>
      </c>
      <c r="O127" s="40" t="s">
        <v>3943</v>
      </c>
      <c r="P127" s="12"/>
      <c r="Q127" s="12"/>
      <c r="R127" s="5" t="s">
        <v>5760</v>
      </c>
      <c r="S127" s="44" t="s">
        <v>5859</v>
      </c>
      <c r="T127" s="48" t="s">
        <v>5860</v>
      </c>
      <c r="U127" s="5" t="s">
        <v>179</v>
      </c>
      <c r="V127" s="5" t="s">
        <v>111</v>
      </c>
      <c r="W127" s="5" t="str">
        <f t="shared" si="1"/>
        <v>school administration
letters/statements</v>
      </c>
      <c r="X127" s="5" t="s">
        <v>179</v>
      </c>
      <c r="Y127" s="5" t="s">
        <v>110</v>
      </c>
      <c r="Z127" s="5" t="str">
        <f t="shared" si="2"/>
        <v>school administration
policy/committee/system creation</v>
      </c>
      <c r="AA127" s="5" t="s">
        <v>283</v>
      </c>
      <c r="AB127" s="5" t="s">
        <v>92</v>
      </c>
      <c r="AC127" s="5" t="str">
        <f t="shared" si="3"/>
        <v>student group
gathering/protest/vigil/demonstration</v>
      </c>
      <c r="AD127" s="12"/>
      <c r="AE127" s="12"/>
      <c r="AF127" s="12" t="str">
        <f t="shared" si="4"/>
        <v>
</v>
      </c>
      <c r="AG127" s="12">
        <v>3.0</v>
      </c>
      <c r="AH127" s="12" t="str">
        <f t="shared" si="5"/>
        <v>Symbol</v>
      </c>
      <c r="AI127" s="22" t="str">
        <f t="shared" si="6"/>
        <v>letters/statements, policy/committee/system creation, gathering/protest/vigil/demonstration</v>
      </c>
      <c r="AJ127" s="515" t="str">
        <f t="shared" si="7"/>
        <v>school administration, school administration, student group</v>
      </c>
      <c r="AK127" s="1" t="str">
        <f t="shared" si="8"/>
        <v/>
      </c>
      <c r="AL127" s="1" t="str">
        <f t="shared" si="9"/>
        <v>True</v>
      </c>
      <c r="AM127" s="1" t="str">
        <f t="shared" si="10"/>
        <v>True</v>
      </c>
      <c r="AN127" s="515" t="str">
        <f t="shared" si="11"/>
        <v>True</v>
      </c>
      <c r="AO127" s="515" t="str">
        <f t="shared" si="12"/>
        <v>False</v>
      </c>
      <c r="AP127" s="515" t="str">
        <f t="shared" si="13"/>
        <v>True</v>
      </c>
      <c r="AQ127" s="515"/>
    </row>
    <row r="128">
      <c r="A128" s="40" t="s">
        <v>1129</v>
      </c>
      <c r="B128" s="41">
        <v>43535.0</v>
      </c>
      <c r="C128" s="424">
        <v>43525.0</v>
      </c>
      <c r="D128" s="5" t="s">
        <v>395</v>
      </c>
      <c r="E128" s="5" t="s">
        <v>333</v>
      </c>
      <c r="F128" s="5" t="s">
        <v>191</v>
      </c>
      <c r="G128" s="6" t="s">
        <v>5861</v>
      </c>
      <c r="H128" s="12"/>
      <c r="I128" s="12"/>
      <c r="J128" s="19" t="s">
        <v>83</v>
      </c>
      <c r="K128" s="12"/>
      <c r="L128" s="5" t="s">
        <v>1204</v>
      </c>
      <c r="M128" s="5" t="s">
        <v>194</v>
      </c>
      <c r="N128" s="5" t="s">
        <v>1255</v>
      </c>
      <c r="O128" s="12"/>
      <c r="P128" s="12"/>
      <c r="Q128" s="12"/>
      <c r="R128" s="12"/>
      <c r="S128" s="138" t="s">
        <v>1130</v>
      </c>
      <c r="T128" s="12"/>
      <c r="U128" s="5" t="s">
        <v>179</v>
      </c>
      <c r="V128" s="5" t="s">
        <v>69</v>
      </c>
      <c r="W128" s="5" t="str">
        <f t="shared" si="1"/>
        <v>school administration
clean up/cover up</v>
      </c>
      <c r="X128" s="5" t="s">
        <v>70</v>
      </c>
      <c r="Y128" s="5" t="s">
        <v>71</v>
      </c>
      <c r="Z128" s="5" t="str">
        <f t="shared" si="2"/>
        <v>police/sheriff
other</v>
      </c>
      <c r="AA128" s="5" t="s">
        <v>283</v>
      </c>
      <c r="AB128" s="5" t="s">
        <v>111</v>
      </c>
      <c r="AC128" s="5" t="str">
        <f t="shared" si="3"/>
        <v>student group
letters/statements</v>
      </c>
      <c r="AD128" s="5" t="s">
        <v>70</v>
      </c>
      <c r="AE128" s="5" t="s">
        <v>226</v>
      </c>
      <c r="AF128" s="12" t="str">
        <f t="shared" si="4"/>
        <v>police/sheriff
victim support</v>
      </c>
      <c r="AG128" s="12">
        <v>4.0</v>
      </c>
      <c r="AH128" s="12" t="str">
        <f t="shared" si="5"/>
        <v>Graffiti</v>
      </c>
      <c r="AI128" s="22" t="str">
        <f t="shared" si="6"/>
        <v>clean up/cover up, other, letters/statements, victim support</v>
      </c>
      <c r="AJ128" s="515" t="str">
        <f t="shared" si="7"/>
        <v>school administration, police/sheriff, student group, police/sheriff</v>
      </c>
      <c r="AK128" s="1" t="str">
        <f t="shared" si="8"/>
        <v/>
      </c>
      <c r="AL128" s="1" t="str">
        <f t="shared" si="9"/>
        <v>True</v>
      </c>
      <c r="AM128" s="1" t="str">
        <f t="shared" si="10"/>
        <v>False</v>
      </c>
      <c r="AN128" s="515" t="str">
        <f t="shared" si="11"/>
        <v>False</v>
      </c>
      <c r="AO128" s="515" t="str">
        <f t="shared" si="12"/>
        <v>True</v>
      </c>
      <c r="AP128" s="515" t="str">
        <f t="shared" si="13"/>
        <v>True</v>
      </c>
      <c r="AQ128" s="515"/>
    </row>
    <row r="129">
      <c r="A129" s="62" t="s">
        <v>5525</v>
      </c>
      <c r="B129" s="41">
        <v>43580.0</v>
      </c>
      <c r="C129" s="424">
        <v>43556.0</v>
      </c>
      <c r="D129" s="5" t="s">
        <v>5526</v>
      </c>
      <c r="E129" s="5" t="s">
        <v>423</v>
      </c>
      <c r="F129" s="5" t="s">
        <v>53</v>
      </c>
      <c r="G129" s="6" t="s">
        <v>5862</v>
      </c>
      <c r="H129" s="12"/>
      <c r="I129" s="5"/>
      <c r="J129" s="19" t="s">
        <v>83</v>
      </c>
      <c r="K129" s="5" t="s">
        <v>5863</v>
      </c>
      <c r="L129" s="5" t="s">
        <v>5529</v>
      </c>
      <c r="M129" s="5" t="s">
        <v>1963</v>
      </c>
      <c r="N129" s="5" t="s">
        <v>5864</v>
      </c>
      <c r="O129" s="12"/>
      <c r="P129" s="12"/>
      <c r="Q129" s="12"/>
      <c r="R129" s="12"/>
      <c r="S129" s="138" t="s">
        <v>5530</v>
      </c>
      <c r="T129" s="5" t="s">
        <v>5531</v>
      </c>
      <c r="U129" s="5" t="s">
        <v>179</v>
      </c>
      <c r="V129" s="5" t="s">
        <v>111</v>
      </c>
      <c r="W129" s="5" t="str">
        <f t="shared" si="1"/>
        <v>school administration
letters/statements</v>
      </c>
      <c r="X129" s="5" t="s">
        <v>179</v>
      </c>
      <c r="Y129" s="5" t="s">
        <v>42</v>
      </c>
      <c r="Z129" s="5" t="str">
        <f t="shared" si="2"/>
        <v>school administration
suspension/denial of access to space</v>
      </c>
      <c r="AA129" s="5" t="s">
        <v>179</v>
      </c>
      <c r="AB129" s="5" t="s">
        <v>226</v>
      </c>
      <c r="AC129" s="5" t="str">
        <f t="shared" si="3"/>
        <v>school administration
victim support</v>
      </c>
      <c r="AD129" s="12"/>
      <c r="AE129" s="12"/>
      <c r="AF129" s="12" t="str">
        <f t="shared" si="4"/>
        <v>
</v>
      </c>
      <c r="AG129" s="12">
        <v>3.0</v>
      </c>
      <c r="AH129" s="12" t="str">
        <f t="shared" si="5"/>
        <v>Other</v>
      </c>
      <c r="AI129" s="22" t="str">
        <f t="shared" si="6"/>
        <v>letters/statements, suspension/denial of access to space, victim support</v>
      </c>
      <c r="AJ129" s="515" t="str">
        <f t="shared" si="7"/>
        <v>school administration, school administration, school administration</v>
      </c>
      <c r="AK129" s="1" t="str">
        <f t="shared" si="8"/>
        <v/>
      </c>
      <c r="AL129" s="1" t="str">
        <f t="shared" si="9"/>
        <v>True</v>
      </c>
      <c r="AM129" s="1" t="str">
        <f t="shared" si="10"/>
        <v>False</v>
      </c>
      <c r="AN129" s="515" t="str">
        <f t="shared" si="11"/>
        <v>False</v>
      </c>
      <c r="AO129" s="515" t="str">
        <f t="shared" si="12"/>
        <v>True</v>
      </c>
      <c r="AP129" s="515" t="str">
        <f t="shared" si="13"/>
        <v>True</v>
      </c>
      <c r="AQ129" s="515"/>
    </row>
    <row r="130">
      <c r="A130" s="159" t="s">
        <v>4957</v>
      </c>
      <c r="B130" s="160">
        <v>43588.0</v>
      </c>
      <c r="C130" s="492">
        <v>43586.0</v>
      </c>
      <c r="D130" s="56" t="s">
        <v>395</v>
      </c>
      <c r="E130" s="56" t="s">
        <v>333</v>
      </c>
      <c r="F130" s="244" t="s">
        <v>262</v>
      </c>
      <c r="G130" s="26"/>
      <c r="H130" s="56"/>
      <c r="I130" s="56"/>
      <c r="J130" s="19" t="s">
        <v>83</v>
      </c>
      <c r="K130" s="56" t="s">
        <v>316</v>
      </c>
      <c r="L130" s="56" t="s">
        <v>84</v>
      </c>
      <c r="M130" s="56" t="s">
        <v>1381</v>
      </c>
      <c r="N130" s="56" t="s">
        <v>1086</v>
      </c>
      <c r="O130" s="159" t="s">
        <v>4959</v>
      </c>
      <c r="P130" s="56"/>
      <c r="Q130" s="12"/>
      <c r="R130" s="56"/>
      <c r="S130" s="556"/>
      <c r="T130" s="159" t="s">
        <v>5865</v>
      </c>
      <c r="U130" s="4" t="s">
        <v>68</v>
      </c>
      <c r="V130" s="4" t="s">
        <v>92</v>
      </c>
      <c r="W130" s="5" t="str">
        <f t="shared" si="1"/>
        <v>community members
gathering/protest/vigil/demonstration</v>
      </c>
      <c r="X130" s="53"/>
      <c r="Y130" s="53"/>
      <c r="Z130" s="5" t="str">
        <f t="shared" si="2"/>
        <v>
</v>
      </c>
      <c r="AA130" s="53"/>
      <c r="AB130" s="53"/>
      <c r="AC130" s="5" t="str">
        <f t="shared" si="3"/>
        <v>
</v>
      </c>
      <c r="AD130" s="53"/>
      <c r="AE130" s="53"/>
      <c r="AF130" s="12" t="str">
        <f t="shared" si="4"/>
        <v>
</v>
      </c>
      <c r="AG130" s="12">
        <v>1.0</v>
      </c>
      <c r="AH130" s="12" t="str">
        <f t="shared" si="5"/>
        <v>Other</v>
      </c>
      <c r="AI130" s="22" t="str">
        <f t="shared" si="6"/>
        <v>gathering/protest/vigil/demonstration</v>
      </c>
      <c r="AJ130" s="515" t="str">
        <f t="shared" si="7"/>
        <v>gathering/protest/vigil/demonstration</v>
      </c>
      <c r="AK130" s="1" t="str">
        <f t="shared" si="8"/>
        <v/>
      </c>
      <c r="AL130" s="1" t="str">
        <f t="shared" si="9"/>
        <v>False</v>
      </c>
      <c r="AM130" s="1" t="str">
        <f t="shared" si="10"/>
        <v>False</v>
      </c>
      <c r="AN130" s="515" t="str">
        <f t="shared" si="11"/>
        <v>True</v>
      </c>
      <c r="AO130" s="515" t="str">
        <f t="shared" si="12"/>
        <v>False</v>
      </c>
      <c r="AP130" s="515" t="str">
        <f t="shared" si="13"/>
        <v>True</v>
      </c>
      <c r="AQ130" s="515"/>
    </row>
    <row r="131">
      <c r="A131" s="16" t="s">
        <v>1143</v>
      </c>
      <c r="B131" s="160">
        <v>43591.0</v>
      </c>
      <c r="C131" s="492">
        <v>43586.0</v>
      </c>
      <c r="D131" s="56" t="s">
        <v>1144</v>
      </c>
      <c r="E131" s="56" t="s">
        <v>995</v>
      </c>
      <c r="F131" s="244" t="s">
        <v>1145</v>
      </c>
      <c r="G131" s="6" t="s">
        <v>130</v>
      </c>
      <c r="H131" s="56"/>
      <c r="I131" s="56"/>
      <c r="J131" s="19" t="s">
        <v>83</v>
      </c>
      <c r="K131" s="56" t="s">
        <v>5603</v>
      </c>
      <c r="L131" s="56" t="s">
        <v>5866</v>
      </c>
      <c r="M131" s="56" t="s">
        <v>194</v>
      </c>
      <c r="N131" s="56" t="s">
        <v>931</v>
      </c>
      <c r="O131" s="56"/>
      <c r="P131" s="56"/>
      <c r="Q131" s="56"/>
      <c r="R131" s="56"/>
      <c r="S131" s="247" t="s">
        <v>1147</v>
      </c>
      <c r="T131" s="56" t="s">
        <v>1148</v>
      </c>
      <c r="U131" s="175" t="s">
        <v>179</v>
      </c>
      <c r="V131" s="4" t="s">
        <v>111</v>
      </c>
      <c r="W131" s="5" t="str">
        <f t="shared" si="1"/>
        <v>school administration
letters/statements</v>
      </c>
      <c r="X131" s="186" t="s">
        <v>283</v>
      </c>
      <c r="Y131" s="4" t="s">
        <v>69</v>
      </c>
      <c r="Z131" s="5" t="str">
        <f t="shared" si="2"/>
        <v>student group
clean up/cover up</v>
      </c>
      <c r="AA131" s="175" t="s">
        <v>179</v>
      </c>
      <c r="AB131" s="187" t="s">
        <v>226</v>
      </c>
      <c r="AC131" s="5" t="str">
        <f t="shared" si="3"/>
        <v>school administration
victim support</v>
      </c>
      <c r="AD131" s="175"/>
      <c r="AE131" s="321"/>
      <c r="AF131" s="12" t="str">
        <f t="shared" si="4"/>
        <v>
</v>
      </c>
      <c r="AG131" s="12">
        <v>3.0</v>
      </c>
      <c r="AH131" s="12" t="str">
        <f t="shared" si="5"/>
        <v>Other</v>
      </c>
      <c r="AI131" s="22" t="str">
        <f t="shared" si="6"/>
        <v>letters/statements, clean up/cover up, victim support</v>
      </c>
      <c r="AJ131" s="515" t="str">
        <f t="shared" si="7"/>
        <v>school administration, student group, school administration</v>
      </c>
      <c r="AK131" s="1" t="str">
        <f t="shared" si="8"/>
        <v/>
      </c>
      <c r="AL131" s="1" t="str">
        <f t="shared" si="9"/>
        <v>True</v>
      </c>
      <c r="AM131" s="1" t="str">
        <f t="shared" si="10"/>
        <v>False</v>
      </c>
      <c r="AN131" s="515" t="str">
        <f t="shared" si="11"/>
        <v>False</v>
      </c>
      <c r="AO131" s="515" t="str">
        <f t="shared" si="12"/>
        <v>True</v>
      </c>
      <c r="AP131" s="515" t="str">
        <f t="shared" si="13"/>
        <v>True</v>
      </c>
      <c r="AQ131" s="515"/>
    </row>
    <row r="132">
      <c r="A132" s="51" t="s">
        <v>3977</v>
      </c>
      <c r="B132" s="52">
        <v>43622.0</v>
      </c>
      <c r="C132" s="494">
        <v>43617.0</v>
      </c>
      <c r="D132" s="53" t="s">
        <v>3978</v>
      </c>
      <c r="E132" s="54" t="s">
        <v>95</v>
      </c>
      <c r="F132" s="55" t="s">
        <v>53</v>
      </c>
      <c r="G132" s="18"/>
      <c r="H132" s="56"/>
      <c r="I132" s="56"/>
      <c r="J132" s="19" t="s">
        <v>83</v>
      </c>
      <c r="K132" s="54" t="s">
        <v>1329</v>
      </c>
      <c r="L132" s="3" t="s">
        <v>3534</v>
      </c>
      <c r="M132" s="54" t="s">
        <v>3324</v>
      </c>
      <c r="N132" s="54" t="s">
        <v>3934</v>
      </c>
      <c r="O132" s="56"/>
      <c r="P132" s="56"/>
      <c r="Q132" s="4"/>
      <c r="R132" s="56"/>
      <c r="S132" s="557" t="s">
        <v>5867</v>
      </c>
      <c r="T132" s="53" t="s">
        <v>3980</v>
      </c>
      <c r="U132" s="443" t="s">
        <v>91</v>
      </c>
      <c r="V132" s="442" t="s">
        <v>92</v>
      </c>
      <c r="W132" s="5" t="str">
        <f t="shared" si="1"/>
        <v>neighbors
gathering/protest/vigil/demonstration</v>
      </c>
      <c r="X132" s="443" t="s">
        <v>171</v>
      </c>
      <c r="Y132" s="176" t="s">
        <v>111</v>
      </c>
      <c r="Z132" s="5" t="str">
        <f t="shared" si="2"/>
        <v>ADL
letters/statements</v>
      </c>
      <c r="AA132" s="53"/>
      <c r="AB132" s="53"/>
      <c r="AC132" s="5" t="str">
        <f t="shared" si="3"/>
        <v>
</v>
      </c>
      <c r="AD132" s="53"/>
      <c r="AE132" s="53"/>
      <c r="AF132" s="12" t="str">
        <f t="shared" si="4"/>
        <v>
</v>
      </c>
      <c r="AG132" s="12">
        <v>2.0</v>
      </c>
      <c r="AH132" s="12" t="str">
        <f t="shared" si="5"/>
        <v>Other</v>
      </c>
      <c r="AI132" s="22" t="str">
        <f t="shared" si="6"/>
        <v>gathering/protest/vigil/demonstration, letters/statements</v>
      </c>
      <c r="AJ132" s="515" t="str">
        <f t="shared" si="7"/>
        <v>neighbors, ADL</v>
      </c>
      <c r="AK132" s="1" t="str">
        <f t="shared" si="8"/>
        <v/>
      </c>
      <c r="AL132" s="1" t="str">
        <f t="shared" si="9"/>
        <v>True</v>
      </c>
      <c r="AM132" s="1" t="str">
        <f t="shared" si="10"/>
        <v>False</v>
      </c>
      <c r="AN132" s="515" t="str">
        <f t="shared" si="11"/>
        <v>True</v>
      </c>
      <c r="AO132" s="515" t="str">
        <f t="shared" si="12"/>
        <v>False</v>
      </c>
      <c r="AP132" s="515" t="str">
        <f t="shared" si="13"/>
        <v>True</v>
      </c>
      <c r="AQ132" s="515"/>
    </row>
    <row r="133">
      <c r="A133" s="51" t="s">
        <v>3987</v>
      </c>
      <c r="B133" s="52">
        <v>43653.0</v>
      </c>
      <c r="C133" s="494">
        <v>43647.0</v>
      </c>
      <c r="D133" s="53" t="s">
        <v>3842</v>
      </c>
      <c r="E133" s="54" t="s">
        <v>210</v>
      </c>
      <c r="F133" s="55" t="s">
        <v>96</v>
      </c>
      <c r="G133" s="18"/>
      <c r="H133" s="56"/>
      <c r="I133" s="56"/>
      <c r="J133" s="19" t="s">
        <v>83</v>
      </c>
      <c r="K133" s="54" t="s">
        <v>5665</v>
      </c>
      <c r="L133" s="3" t="s">
        <v>3534</v>
      </c>
      <c r="M133" s="54" t="s">
        <v>3324</v>
      </c>
      <c r="N133" s="54" t="s">
        <v>3934</v>
      </c>
      <c r="O133" s="53"/>
      <c r="P133" s="56"/>
      <c r="Q133" s="56"/>
      <c r="R133" s="56"/>
      <c r="S133" s="263" t="s">
        <v>5868</v>
      </c>
      <c r="T133" s="53"/>
      <c r="U133" s="443" t="s">
        <v>91</v>
      </c>
      <c r="V133" s="442" t="s">
        <v>92</v>
      </c>
      <c r="W133" s="5" t="str">
        <f t="shared" si="1"/>
        <v>neighbors
gathering/protest/vigil/demonstration</v>
      </c>
      <c r="X133" s="53"/>
      <c r="Y133" s="53"/>
      <c r="Z133" s="5" t="str">
        <f t="shared" si="2"/>
        <v>
</v>
      </c>
      <c r="AA133" s="53"/>
      <c r="AB133" s="53"/>
      <c r="AC133" s="5" t="str">
        <f t="shared" si="3"/>
        <v>
</v>
      </c>
      <c r="AD133" s="53"/>
      <c r="AE133" s="53"/>
      <c r="AF133" s="12" t="str">
        <f t="shared" si="4"/>
        <v>
</v>
      </c>
      <c r="AG133" s="12">
        <v>1.0</v>
      </c>
      <c r="AH133" s="12" t="str">
        <f t="shared" si="5"/>
        <v>Other</v>
      </c>
      <c r="AI133" s="22" t="str">
        <f t="shared" si="6"/>
        <v>gathering/protest/vigil/demonstration</v>
      </c>
      <c r="AJ133" s="515" t="str">
        <f t="shared" si="7"/>
        <v>gathering/protest/vigil/demonstration</v>
      </c>
      <c r="AK133" s="1" t="str">
        <f t="shared" si="8"/>
        <v/>
      </c>
      <c r="AL133" s="1" t="str">
        <f t="shared" si="9"/>
        <v>False</v>
      </c>
      <c r="AM133" s="1" t="str">
        <f t="shared" si="10"/>
        <v>False</v>
      </c>
      <c r="AN133" s="515" t="str">
        <f t="shared" si="11"/>
        <v>True</v>
      </c>
      <c r="AO133" s="515" t="str">
        <f t="shared" si="12"/>
        <v>False</v>
      </c>
      <c r="AP133" s="515" t="str">
        <f t="shared" si="13"/>
        <v>True</v>
      </c>
      <c r="AQ133" s="515"/>
    </row>
    <row r="134">
      <c r="A134" s="432" t="s">
        <v>5403</v>
      </c>
      <c r="B134" s="433">
        <v>43661.0</v>
      </c>
      <c r="C134" s="434">
        <v>43647.0</v>
      </c>
      <c r="D134" s="446" t="s">
        <v>5404</v>
      </c>
      <c r="E134" s="435" t="s">
        <v>1036</v>
      </c>
      <c r="F134" s="436" t="s">
        <v>53</v>
      </c>
      <c r="G134" s="558" t="s">
        <v>5650</v>
      </c>
      <c r="H134" s="437"/>
      <c r="I134" s="437"/>
      <c r="J134" s="559" t="s">
        <v>83</v>
      </c>
      <c r="K134" s="435" t="s">
        <v>5603</v>
      </c>
      <c r="L134" s="435" t="s">
        <v>5406</v>
      </c>
      <c r="M134" s="435" t="s">
        <v>5237</v>
      </c>
      <c r="N134" s="435" t="s">
        <v>5651</v>
      </c>
      <c r="O134" s="438" t="s">
        <v>5407</v>
      </c>
      <c r="P134" s="53" t="s">
        <v>134</v>
      </c>
      <c r="Q134" s="416"/>
      <c r="R134" s="437"/>
      <c r="S134" s="560" t="s">
        <v>5869</v>
      </c>
      <c r="T134" s="440" t="s">
        <v>5409</v>
      </c>
      <c r="U134" s="175" t="s">
        <v>70</v>
      </c>
      <c r="V134" s="321" t="s">
        <v>71</v>
      </c>
      <c r="W134" s="5" t="str">
        <f t="shared" si="1"/>
        <v>police/sheriff
other</v>
      </c>
      <c r="X134" s="441" t="s">
        <v>164</v>
      </c>
      <c r="Y134" s="442" t="s">
        <v>92</v>
      </c>
      <c r="Z134" s="5" t="str">
        <f t="shared" si="2"/>
        <v>business owner
gathering/protest/vigil/demonstration</v>
      </c>
      <c r="AA134" s="443" t="s">
        <v>68</v>
      </c>
      <c r="AB134" s="444" t="s">
        <v>69</v>
      </c>
      <c r="AC134" s="5" t="str">
        <f t="shared" si="3"/>
        <v>community members
clean up/cover up</v>
      </c>
      <c r="AD134" s="53"/>
      <c r="AE134" s="53"/>
      <c r="AF134" s="12" t="str">
        <f t="shared" si="4"/>
        <v>
</v>
      </c>
      <c r="AG134" s="12">
        <v>3.0</v>
      </c>
      <c r="AH134" s="12" t="str">
        <f t="shared" si="5"/>
        <v>Vandalism</v>
      </c>
      <c r="AI134" s="22" t="str">
        <f t="shared" si="6"/>
        <v>other, gathering/protest/vigil/demonstration, clean up/cover up</v>
      </c>
      <c r="AJ134" s="515" t="str">
        <f t="shared" si="7"/>
        <v>police/sheriff, business owner, community members</v>
      </c>
      <c r="AK134" s="1" t="str">
        <f t="shared" si="8"/>
        <v>Jewish Community</v>
      </c>
      <c r="AL134" s="1" t="str">
        <f t="shared" si="9"/>
        <v>False</v>
      </c>
      <c r="AM134" s="1" t="str">
        <f t="shared" si="10"/>
        <v>False</v>
      </c>
      <c r="AN134" s="515" t="str">
        <f t="shared" si="11"/>
        <v>True</v>
      </c>
      <c r="AO134" s="515" t="str">
        <f t="shared" si="12"/>
        <v>False</v>
      </c>
      <c r="AP134" s="515" t="str">
        <f t="shared" si="13"/>
        <v>True</v>
      </c>
      <c r="AQ134" s="515"/>
    </row>
    <row r="135">
      <c r="A135" s="51" t="s">
        <v>5722</v>
      </c>
      <c r="B135" s="52">
        <v>43670.0</v>
      </c>
      <c r="C135" s="494">
        <v>43647.0</v>
      </c>
      <c r="D135" s="53" t="s">
        <v>4384</v>
      </c>
      <c r="E135" s="54" t="s">
        <v>333</v>
      </c>
      <c r="F135" s="55" t="s">
        <v>53</v>
      </c>
      <c r="G135" s="18"/>
      <c r="H135" s="56"/>
      <c r="I135" s="56"/>
      <c r="J135" s="19" t="s">
        <v>83</v>
      </c>
      <c r="K135" s="54" t="s">
        <v>5603</v>
      </c>
      <c r="L135" s="54" t="s">
        <v>4385</v>
      </c>
      <c r="M135" s="54" t="s">
        <v>4283</v>
      </c>
      <c r="N135" s="85" t="s">
        <v>62</v>
      </c>
      <c r="O135" s="53"/>
      <c r="P135" s="53"/>
      <c r="Q135" s="3"/>
      <c r="R135" s="53" t="s">
        <v>5723</v>
      </c>
      <c r="S135" s="263" t="s">
        <v>5870</v>
      </c>
      <c r="T135" s="53" t="s">
        <v>4387</v>
      </c>
      <c r="U135" s="443" t="s">
        <v>163</v>
      </c>
      <c r="V135" s="442" t="s">
        <v>92</v>
      </c>
      <c r="W135" s="5" t="str">
        <f t="shared" si="1"/>
        <v>religious leaders
gathering/protest/vigil/demonstration</v>
      </c>
      <c r="X135" s="175" t="s">
        <v>70</v>
      </c>
      <c r="Y135" s="267" t="s">
        <v>42</v>
      </c>
      <c r="Z135" s="5" t="str">
        <f t="shared" si="2"/>
        <v>police/sheriff
suspension/denial of access to space</v>
      </c>
      <c r="AA135" s="53"/>
      <c r="AB135" s="53"/>
      <c r="AC135" s="5" t="str">
        <f t="shared" si="3"/>
        <v>
</v>
      </c>
      <c r="AD135" s="53"/>
      <c r="AE135" s="53"/>
      <c r="AF135" s="12" t="str">
        <f t="shared" si="4"/>
        <v>
</v>
      </c>
      <c r="AG135" s="12">
        <v>2.0</v>
      </c>
      <c r="AH135" s="12" t="str">
        <f t="shared" si="5"/>
        <v>Other</v>
      </c>
      <c r="AI135" s="22" t="str">
        <f t="shared" si="6"/>
        <v>gathering/protest/vigil/demonstration, suspension/denial of access to space</v>
      </c>
      <c r="AJ135" s="515" t="str">
        <f t="shared" si="7"/>
        <v>religious leaders, police/sheriff</v>
      </c>
      <c r="AK135" s="1" t="str">
        <f t="shared" si="8"/>
        <v/>
      </c>
      <c r="AL135" s="1" t="str">
        <f t="shared" si="9"/>
        <v>False</v>
      </c>
      <c r="AM135" s="1" t="str">
        <f t="shared" si="10"/>
        <v>False</v>
      </c>
      <c r="AN135" s="515" t="str">
        <f t="shared" si="11"/>
        <v>True</v>
      </c>
      <c r="AO135" s="515" t="str">
        <f t="shared" si="12"/>
        <v>False</v>
      </c>
      <c r="AP135" s="515" t="str">
        <f t="shared" si="13"/>
        <v>True</v>
      </c>
      <c r="AQ135" s="515"/>
    </row>
    <row r="136">
      <c r="A136" s="51" t="s">
        <v>1163</v>
      </c>
      <c r="B136" s="52">
        <v>43683.0</v>
      </c>
      <c r="C136" s="494">
        <v>43678.0</v>
      </c>
      <c r="D136" s="53" t="s">
        <v>236</v>
      </c>
      <c r="E136" s="54" t="s">
        <v>749</v>
      </c>
      <c r="F136" s="55" t="s">
        <v>53</v>
      </c>
      <c r="G136" s="18"/>
      <c r="H136" s="54"/>
      <c r="I136" s="53"/>
      <c r="J136" s="19" t="s">
        <v>83</v>
      </c>
      <c r="K136" s="54"/>
      <c r="L136" s="54" t="s">
        <v>5647</v>
      </c>
      <c r="M136" s="54" t="s">
        <v>194</v>
      </c>
      <c r="N136" s="3" t="s">
        <v>98</v>
      </c>
      <c r="O136" s="53"/>
      <c r="P136" s="53" t="s">
        <v>134</v>
      </c>
      <c r="Q136" s="21"/>
      <c r="R136" s="56"/>
      <c r="S136" s="7" t="s">
        <v>1164</v>
      </c>
      <c r="T136" s="53"/>
      <c r="U136" s="175" t="s">
        <v>179</v>
      </c>
      <c r="V136" s="321" t="s">
        <v>71</v>
      </c>
      <c r="W136" s="5" t="str">
        <f t="shared" si="1"/>
        <v>school administration
other</v>
      </c>
      <c r="X136" s="175" t="s">
        <v>179</v>
      </c>
      <c r="Y136" s="176" t="s">
        <v>111</v>
      </c>
      <c r="Z136" s="5" t="str">
        <f t="shared" si="2"/>
        <v>school administration
letters/statements</v>
      </c>
      <c r="AA136" s="186" t="s">
        <v>179</v>
      </c>
      <c r="AB136" s="450" t="s">
        <v>226</v>
      </c>
      <c r="AC136" s="5" t="str">
        <f t="shared" si="3"/>
        <v>school administration
victim support</v>
      </c>
      <c r="AD136" s="443" t="s">
        <v>163</v>
      </c>
      <c r="AE136" s="321" t="s">
        <v>71</v>
      </c>
      <c r="AF136" s="12" t="str">
        <f t="shared" si="4"/>
        <v>religious leaders
other</v>
      </c>
      <c r="AG136" s="12">
        <v>4.0</v>
      </c>
      <c r="AH136" s="12" t="str">
        <f t="shared" si="5"/>
        <v>Other</v>
      </c>
      <c r="AI136" s="22" t="str">
        <f t="shared" si="6"/>
        <v>other, letters/statements, victim support, other</v>
      </c>
      <c r="AJ136" s="515" t="str">
        <f t="shared" si="7"/>
        <v>school administration, school administration, school administration, religious leaders</v>
      </c>
      <c r="AK136" s="1" t="str">
        <f t="shared" si="8"/>
        <v>Jewish Community</v>
      </c>
      <c r="AL136" s="1" t="str">
        <f t="shared" si="9"/>
        <v>True</v>
      </c>
      <c r="AM136" s="1" t="str">
        <f t="shared" si="10"/>
        <v>False</v>
      </c>
      <c r="AN136" s="515" t="str">
        <f t="shared" si="11"/>
        <v>False</v>
      </c>
      <c r="AO136" s="515" t="str">
        <f t="shared" si="12"/>
        <v>True</v>
      </c>
      <c r="AP136" s="515" t="str">
        <f t="shared" si="13"/>
        <v>True</v>
      </c>
      <c r="AQ136" s="515"/>
    </row>
    <row r="137">
      <c r="A137" s="432" t="s">
        <v>4020</v>
      </c>
      <c r="B137" s="445">
        <v>43709.0</v>
      </c>
      <c r="C137" s="434" t="s">
        <v>5653</v>
      </c>
      <c r="D137" s="446" t="s">
        <v>4021</v>
      </c>
      <c r="E137" s="435" t="s">
        <v>95</v>
      </c>
      <c r="F137" s="55" t="s">
        <v>53</v>
      </c>
      <c r="G137" s="561"/>
      <c r="H137" s="435"/>
      <c r="I137" s="446"/>
      <c r="J137" s="559" t="s">
        <v>83</v>
      </c>
      <c r="K137" s="435" t="s">
        <v>5603</v>
      </c>
      <c r="L137" s="435" t="s">
        <v>3918</v>
      </c>
      <c r="M137" s="435" t="s">
        <v>3324</v>
      </c>
      <c r="N137" s="85" t="s">
        <v>62</v>
      </c>
      <c r="O137" s="446"/>
      <c r="P137" s="53"/>
      <c r="Q137" s="446"/>
      <c r="R137" s="437"/>
      <c r="S137" s="562" t="s">
        <v>4022</v>
      </c>
      <c r="T137" s="446"/>
      <c r="U137" s="175" t="s">
        <v>70</v>
      </c>
      <c r="V137" s="321" t="s">
        <v>71</v>
      </c>
      <c r="W137" s="5" t="str">
        <f t="shared" si="1"/>
        <v>police/sheriff
other</v>
      </c>
      <c r="X137" s="443" t="s">
        <v>68</v>
      </c>
      <c r="Y137" s="442" t="s">
        <v>92</v>
      </c>
      <c r="Z137" s="5" t="str">
        <f t="shared" si="2"/>
        <v>community members
gathering/protest/vigil/demonstration</v>
      </c>
      <c r="AA137" s="53"/>
      <c r="AB137" s="53"/>
      <c r="AC137" s="5" t="str">
        <f t="shared" si="3"/>
        <v>
</v>
      </c>
      <c r="AD137" s="53"/>
      <c r="AE137" s="53"/>
      <c r="AF137" s="12" t="str">
        <f t="shared" si="4"/>
        <v>
</v>
      </c>
      <c r="AG137" s="12">
        <v>2.0</v>
      </c>
      <c r="AH137" s="12" t="str">
        <f t="shared" si="5"/>
        <v>Other</v>
      </c>
      <c r="AI137" s="22" t="str">
        <f t="shared" si="6"/>
        <v>other, gathering/protest/vigil/demonstration</v>
      </c>
      <c r="AJ137" s="515" t="str">
        <f t="shared" si="7"/>
        <v>police/sheriff, community members</v>
      </c>
      <c r="AK137" s="1" t="str">
        <f t="shared" si="8"/>
        <v/>
      </c>
      <c r="AL137" s="1" t="str">
        <f t="shared" si="9"/>
        <v>False</v>
      </c>
      <c r="AM137" s="1" t="str">
        <f t="shared" si="10"/>
        <v>False</v>
      </c>
      <c r="AN137" s="515" t="str">
        <f t="shared" si="11"/>
        <v>True</v>
      </c>
      <c r="AO137" s="515" t="str">
        <f t="shared" si="12"/>
        <v>False</v>
      </c>
      <c r="AP137" s="515" t="str">
        <f t="shared" si="13"/>
        <v>True</v>
      </c>
      <c r="AQ137" s="515"/>
    </row>
    <row r="138">
      <c r="A138" s="51" t="s">
        <v>2341</v>
      </c>
      <c r="B138" s="52">
        <v>43720.0</v>
      </c>
      <c r="C138" s="351" t="s">
        <v>5653</v>
      </c>
      <c r="D138" s="53" t="s">
        <v>2342</v>
      </c>
      <c r="E138" s="54" t="s">
        <v>333</v>
      </c>
      <c r="F138" s="55" t="s">
        <v>1103</v>
      </c>
      <c r="G138" s="18"/>
      <c r="H138" s="54"/>
      <c r="I138" s="53"/>
      <c r="J138" s="19" t="s">
        <v>83</v>
      </c>
      <c r="K138" s="54" t="s">
        <v>316</v>
      </c>
      <c r="L138" s="54" t="s">
        <v>1476</v>
      </c>
      <c r="M138" s="54" t="s">
        <v>1470</v>
      </c>
      <c r="N138" s="54" t="s">
        <v>5871</v>
      </c>
      <c r="O138" s="53"/>
      <c r="P138" s="53"/>
      <c r="Q138" s="56"/>
      <c r="R138" s="56"/>
      <c r="S138" s="251" t="s">
        <v>5872</v>
      </c>
      <c r="T138" s="53"/>
      <c r="U138" s="175" t="s">
        <v>179</v>
      </c>
      <c r="V138" s="176" t="s">
        <v>111</v>
      </c>
      <c r="W138" s="5" t="str">
        <f t="shared" si="1"/>
        <v>school administration
letters/statements</v>
      </c>
      <c r="X138" s="443" t="s">
        <v>163</v>
      </c>
      <c r="Y138" s="176" t="s">
        <v>111</v>
      </c>
      <c r="Z138" s="5" t="str">
        <f t="shared" si="2"/>
        <v>religious leaders
letters/statements</v>
      </c>
      <c r="AA138" s="443" t="s">
        <v>163</v>
      </c>
      <c r="AB138" s="450" t="s">
        <v>226</v>
      </c>
      <c r="AC138" s="5" t="str">
        <f t="shared" si="3"/>
        <v>religious leaders
victim support</v>
      </c>
      <c r="AD138" s="53"/>
      <c r="AE138" s="53"/>
      <c r="AF138" s="12" t="str">
        <f t="shared" si="4"/>
        <v>
</v>
      </c>
      <c r="AG138" s="12">
        <v>3.0</v>
      </c>
      <c r="AH138" s="12" t="str">
        <f t="shared" si="5"/>
        <v>Other</v>
      </c>
      <c r="AI138" s="22" t="str">
        <f t="shared" si="6"/>
        <v>letters/statements, letters/statements, victim support</v>
      </c>
      <c r="AJ138" s="515" t="str">
        <f t="shared" si="7"/>
        <v>school administration, religious leaders, religious leaders</v>
      </c>
      <c r="AK138" s="1" t="str">
        <f t="shared" si="8"/>
        <v/>
      </c>
      <c r="AL138" s="1" t="str">
        <f t="shared" si="9"/>
        <v>True</v>
      </c>
      <c r="AM138" s="1" t="str">
        <f t="shared" si="10"/>
        <v>False</v>
      </c>
      <c r="AN138" s="515" t="str">
        <f t="shared" si="11"/>
        <v>False</v>
      </c>
      <c r="AO138" s="515" t="str">
        <f t="shared" si="12"/>
        <v>True</v>
      </c>
      <c r="AP138" s="515" t="str">
        <f t="shared" si="13"/>
        <v>True</v>
      </c>
      <c r="AQ138" s="515"/>
    </row>
    <row r="139">
      <c r="A139" s="51" t="s">
        <v>1167</v>
      </c>
      <c r="B139" s="52">
        <v>43723.0</v>
      </c>
      <c r="C139" s="351" t="s">
        <v>5653</v>
      </c>
      <c r="D139" s="53" t="s">
        <v>1168</v>
      </c>
      <c r="E139" s="54" t="s">
        <v>74</v>
      </c>
      <c r="F139" s="448" t="s">
        <v>191</v>
      </c>
      <c r="G139" s="18"/>
      <c r="H139" s="54"/>
      <c r="I139" s="53"/>
      <c r="J139" s="19" t="s">
        <v>83</v>
      </c>
      <c r="K139" s="54"/>
      <c r="L139" s="54" t="s">
        <v>5647</v>
      </c>
      <c r="M139" s="54" t="s">
        <v>194</v>
      </c>
      <c r="N139" s="54" t="s">
        <v>5705</v>
      </c>
      <c r="O139" s="53"/>
      <c r="P139" s="53" t="s">
        <v>134</v>
      </c>
      <c r="Q139" s="21"/>
      <c r="R139" s="56"/>
      <c r="S139" s="177" t="s">
        <v>1169</v>
      </c>
      <c r="T139" s="53"/>
      <c r="U139" s="175" t="s">
        <v>70</v>
      </c>
      <c r="V139" s="321" t="s">
        <v>71</v>
      </c>
      <c r="W139" s="5" t="str">
        <f t="shared" si="1"/>
        <v>police/sheriff
other</v>
      </c>
      <c r="X139" s="175" t="s">
        <v>179</v>
      </c>
      <c r="Y139" s="176" t="s">
        <v>111</v>
      </c>
      <c r="Z139" s="5" t="str">
        <f t="shared" si="2"/>
        <v>school administration
letters/statements</v>
      </c>
      <c r="AA139" s="443" t="s">
        <v>163</v>
      </c>
      <c r="AB139" s="450" t="s">
        <v>226</v>
      </c>
      <c r="AC139" s="5" t="str">
        <f t="shared" si="3"/>
        <v>religious leaders
victim support</v>
      </c>
      <c r="AD139" s="443" t="s">
        <v>171</v>
      </c>
      <c r="AE139" s="176" t="s">
        <v>111</v>
      </c>
      <c r="AF139" s="12" t="str">
        <f t="shared" si="4"/>
        <v>ADL
letters/statements</v>
      </c>
      <c r="AG139" s="12">
        <v>4.0</v>
      </c>
      <c r="AH139" s="12" t="str">
        <f t="shared" si="5"/>
        <v>Other</v>
      </c>
      <c r="AI139" s="22" t="str">
        <f t="shared" si="6"/>
        <v>other, letters/statements, victim support, letters/statements</v>
      </c>
      <c r="AJ139" s="515" t="str">
        <f t="shared" si="7"/>
        <v>police/sheriff, school administration, religious leaders, ADL</v>
      </c>
      <c r="AK139" s="1" t="str">
        <f t="shared" si="8"/>
        <v>Jewish Community</v>
      </c>
      <c r="AL139" s="1" t="str">
        <f t="shared" si="9"/>
        <v>True</v>
      </c>
      <c r="AM139" s="1" t="str">
        <f t="shared" si="10"/>
        <v>False</v>
      </c>
      <c r="AN139" s="515" t="str">
        <f t="shared" si="11"/>
        <v>False</v>
      </c>
      <c r="AO139" s="515" t="str">
        <f t="shared" si="12"/>
        <v>True</v>
      </c>
      <c r="AP139" s="515" t="str">
        <f t="shared" si="13"/>
        <v>True</v>
      </c>
      <c r="AQ139" s="515"/>
    </row>
    <row r="140">
      <c r="A140" s="51" t="s">
        <v>5655</v>
      </c>
      <c r="B140" s="52">
        <v>43726.0</v>
      </c>
      <c r="C140" s="351" t="s">
        <v>5653</v>
      </c>
      <c r="D140" s="53" t="s">
        <v>1171</v>
      </c>
      <c r="E140" s="54" t="s">
        <v>1036</v>
      </c>
      <c r="F140" s="448" t="s">
        <v>191</v>
      </c>
      <c r="G140" s="18"/>
      <c r="H140" s="54"/>
      <c r="I140" s="53"/>
      <c r="J140" s="19" t="s">
        <v>83</v>
      </c>
      <c r="K140" s="54"/>
      <c r="L140" s="54" t="s">
        <v>193</v>
      </c>
      <c r="M140" s="54" t="s">
        <v>194</v>
      </c>
      <c r="N140" s="85" t="s">
        <v>62</v>
      </c>
      <c r="O140" s="53"/>
      <c r="P140" s="53"/>
      <c r="Q140" s="56"/>
      <c r="R140" s="56"/>
      <c r="S140" s="177" t="s">
        <v>1172</v>
      </c>
      <c r="T140" s="53"/>
      <c r="U140" s="175" t="s">
        <v>179</v>
      </c>
      <c r="V140" s="176" t="s">
        <v>111</v>
      </c>
      <c r="W140" s="5" t="str">
        <f t="shared" si="1"/>
        <v>school administration
letters/statements</v>
      </c>
      <c r="X140" s="175" t="s">
        <v>179</v>
      </c>
      <c r="Y140" s="442" t="s">
        <v>92</v>
      </c>
      <c r="Z140" s="5" t="str">
        <f t="shared" si="2"/>
        <v>school administration
gathering/protest/vigil/demonstration</v>
      </c>
      <c r="AA140" s="175" t="s">
        <v>70</v>
      </c>
      <c r="AB140" s="321" t="s">
        <v>71</v>
      </c>
      <c r="AC140" s="5" t="str">
        <f t="shared" si="3"/>
        <v>police/sheriff
other</v>
      </c>
      <c r="AD140" s="175" t="s">
        <v>179</v>
      </c>
      <c r="AE140" s="450" t="s">
        <v>226</v>
      </c>
      <c r="AF140" s="12" t="str">
        <f t="shared" si="4"/>
        <v>school administration
victim support</v>
      </c>
      <c r="AG140" s="12">
        <v>4.0</v>
      </c>
      <c r="AH140" s="12" t="str">
        <f t="shared" si="5"/>
        <v>Other</v>
      </c>
      <c r="AI140" s="22" t="str">
        <f t="shared" si="6"/>
        <v>letters/statements, gathering/protest/vigil/demonstration, other, victim support</v>
      </c>
      <c r="AJ140" s="515" t="str">
        <f t="shared" si="7"/>
        <v>school administration, school administration, police/sheriff, school administration</v>
      </c>
      <c r="AK140" s="1" t="str">
        <f t="shared" si="8"/>
        <v/>
      </c>
      <c r="AL140" s="1" t="str">
        <f t="shared" si="9"/>
        <v>True</v>
      </c>
      <c r="AM140" s="1" t="str">
        <f t="shared" si="10"/>
        <v>False</v>
      </c>
      <c r="AN140" s="515" t="str">
        <f t="shared" si="11"/>
        <v>True</v>
      </c>
      <c r="AO140" s="515" t="str">
        <f t="shared" si="12"/>
        <v>True</v>
      </c>
      <c r="AP140" s="515" t="str">
        <f t="shared" si="13"/>
        <v>True</v>
      </c>
      <c r="AQ140" s="515"/>
    </row>
    <row r="141">
      <c r="A141" s="502" t="s">
        <v>2371</v>
      </c>
      <c r="B141" s="17">
        <v>43741.0</v>
      </c>
      <c r="C141" s="422">
        <v>43739.0</v>
      </c>
      <c r="D141" s="4" t="s">
        <v>2372</v>
      </c>
      <c r="E141" s="3" t="s">
        <v>333</v>
      </c>
      <c r="F141" s="448" t="s">
        <v>168</v>
      </c>
      <c r="G141" s="18"/>
      <c r="H141" s="54"/>
      <c r="I141" s="4"/>
      <c r="J141" s="19" t="s">
        <v>83</v>
      </c>
      <c r="K141" s="54"/>
      <c r="L141" s="3" t="s">
        <v>1469</v>
      </c>
      <c r="M141" s="3" t="s">
        <v>1470</v>
      </c>
      <c r="N141" s="54"/>
      <c r="O141" s="53"/>
      <c r="P141" s="53"/>
      <c r="Q141" s="21"/>
      <c r="R141" s="56"/>
      <c r="S141" s="233" t="s">
        <v>5873</v>
      </c>
      <c r="T141" s="4" t="s">
        <v>2375</v>
      </c>
      <c r="U141" s="4" t="s">
        <v>179</v>
      </c>
      <c r="V141" s="4" t="s">
        <v>111</v>
      </c>
      <c r="W141" s="5" t="str">
        <f t="shared" si="1"/>
        <v>school administration
letters/statements</v>
      </c>
      <c r="X141" s="4" t="s">
        <v>380</v>
      </c>
      <c r="Y141" s="4" t="s">
        <v>111</v>
      </c>
      <c r="Z141" s="5" t="str">
        <f t="shared" si="2"/>
        <v>representative/senator
letters/statements</v>
      </c>
      <c r="AA141" s="4" t="s">
        <v>68</v>
      </c>
      <c r="AB141" s="4" t="s">
        <v>92</v>
      </c>
      <c r="AC141" s="5" t="str">
        <f t="shared" si="3"/>
        <v>community members
gathering/protest/vigil/demonstration</v>
      </c>
      <c r="AD141" s="53"/>
      <c r="AE141" s="53"/>
      <c r="AF141" s="12" t="str">
        <f t="shared" si="4"/>
        <v>
</v>
      </c>
      <c r="AG141" s="12">
        <v>3.0</v>
      </c>
      <c r="AH141" s="12" t="str">
        <f t="shared" si="5"/>
        <v>Other</v>
      </c>
      <c r="AI141" s="22" t="str">
        <f t="shared" si="6"/>
        <v>letters/statements, letters/statements, gathering/protest/vigil/demonstration</v>
      </c>
      <c r="AJ141" s="515" t="str">
        <f t="shared" si="7"/>
        <v>school administration, representative/senator, community members</v>
      </c>
      <c r="AK141" s="1" t="str">
        <f t="shared" si="8"/>
        <v/>
      </c>
      <c r="AL141" s="1" t="str">
        <f t="shared" si="9"/>
        <v>True</v>
      </c>
      <c r="AM141" s="1" t="str">
        <f t="shared" si="10"/>
        <v>False</v>
      </c>
      <c r="AN141" s="515" t="str">
        <f t="shared" si="11"/>
        <v>True</v>
      </c>
      <c r="AO141" s="515" t="str">
        <f t="shared" si="12"/>
        <v>False</v>
      </c>
      <c r="AP141" s="515" t="str">
        <f t="shared" si="13"/>
        <v>True</v>
      </c>
      <c r="AQ141" s="515"/>
    </row>
    <row r="142">
      <c r="A142" s="62" t="s">
        <v>2384</v>
      </c>
      <c r="B142" s="17">
        <v>43759.0</v>
      </c>
      <c r="C142" s="422">
        <v>43739.0</v>
      </c>
      <c r="D142" s="4" t="s">
        <v>2333</v>
      </c>
      <c r="E142" s="3" t="s">
        <v>898</v>
      </c>
      <c r="F142" s="3" t="s">
        <v>53</v>
      </c>
      <c r="G142" s="18"/>
      <c r="H142" s="3"/>
      <c r="I142" s="4"/>
      <c r="J142" s="19" t="s">
        <v>83</v>
      </c>
      <c r="K142" s="3" t="s">
        <v>2386</v>
      </c>
      <c r="L142" s="3" t="s">
        <v>1469</v>
      </c>
      <c r="M142" s="3" t="s">
        <v>1470</v>
      </c>
      <c r="N142" s="3" t="s">
        <v>5625</v>
      </c>
      <c r="O142" s="4"/>
      <c r="P142" s="4"/>
      <c r="Q142" s="56"/>
      <c r="R142" s="56"/>
      <c r="S142" s="65" t="s">
        <v>2387</v>
      </c>
      <c r="T142" s="4"/>
      <c r="U142" s="4" t="s">
        <v>179</v>
      </c>
      <c r="V142" s="4" t="s">
        <v>111</v>
      </c>
      <c r="W142" s="5" t="str">
        <f t="shared" si="1"/>
        <v>school administration
letters/statements</v>
      </c>
      <c r="X142" s="4" t="s">
        <v>179</v>
      </c>
      <c r="Y142" s="4" t="s">
        <v>110</v>
      </c>
      <c r="Z142" s="5" t="str">
        <f t="shared" si="2"/>
        <v>school administration
policy/committee/system creation</v>
      </c>
      <c r="AA142" s="4" t="s">
        <v>179</v>
      </c>
      <c r="AB142" s="4" t="s">
        <v>92</v>
      </c>
      <c r="AC142" s="5" t="str">
        <f t="shared" si="3"/>
        <v>school administration
gathering/protest/vigil/demonstration</v>
      </c>
      <c r="AD142" s="53"/>
      <c r="AE142" s="53"/>
      <c r="AF142" s="12" t="str">
        <f t="shared" si="4"/>
        <v>
</v>
      </c>
      <c r="AG142" s="12">
        <v>3.0</v>
      </c>
      <c r="AH142" s="12" t="str">
        <f t="shared" si="5"/>
        <v>Other</v>
      </c>
      <c r="AI142" s="22" t="str">
        <f t="shared" si="6"/>
        <v>letters/statements, policy/committee/system creation, gathering/protest/vigil/demonstration</v>
      </c>
      <c r="AJ142" s="515" t="str">
        <f t="shared" si="7"/>
        <v>school administration, school administration, school administration</v>
      </c>
      <c r="AK142" s="1" t="str">
        <f t="shared" si="8"/>
        <v/>
      </c>
      <c r="AL142" s="1" t="str">
        <f t="shared" si="9"/>
        <v>True</v>
      </c>
      <c r="AM142" s="1" t="str">
        <f t="shared" si="10"/>
        <v>True</v>
      </c>
      <c r="AN142" s="515" t="str">
        <f t="shared" si="11"/>
        <v>True</v>
      </c>
      <c r="AO142" s="515" t="str">
        <f t="shared" si="12"/>
        <v>False</v>
      </c>
      <c r="AP142" s="515" t="str">
        <f t="shared" si="13"/>
        <v>True</v>
      </c>
      <c r="AQ142" s="515"/>
    </row>
    <row r="143">
      <c r="A143" s="62" t="s">
        <v>5431</v>
      </c>
      <c r="B143" s="17">
        <v>43763.0</v>
      </c>
      <c r="C143" s="422">
        <v>43739.0</v>
      </c>
      <c r="D143" s="4" t="s">
        <v>5432</v>
      </c>
      <c r="E143" s="3" t="s">
        <v>333</v>
      </c>
      <c r="F143" s="3" t="s">
        <v>53</v>
      </c>
      <c r="G143" s="6" t="s">
        <v>54</v>
      </c>
      <c r="H143" s="3"/>
      <c r="I143" s="4"/>
      <c r="J143" s="19" t="s">
        <v>83</v>
      </c>
      <c r="K143" s="3" t="s">
        <v>5603</v>
      </c>
      <c r="L143" s="3" t="s">
        <v>5433</v>
      </c>
      <c r="M143" s="3" t="s">
        <v>5237</v>
      </c>
      <c r="N143" s="3" t="s">
        <v>5651</v>
      </c>
      <c r="O143" s="269" t="s">
        <v>5434</v>
      </c>
      <c r="P143" s="4"/>
      <c r="Q143" s="56"/>
      <c r="R143" s="56"/>
      <c r="S143" s="65" t="s">
        <v>5435</v>
      </c>
      <c r="T143" s="4"/>
      <c r="U143" s="4" t="s">
        <v>68</v>
      </c>
      <c r="V143" s="4" t="s">
        <v>226</v>
      </c>
      <c r="W143" s="5" t="str">
        <f t="shared" si="1"/>
        <v>community members
victim support</v>
      </c>
      <c r="X143" s="53"/>
      <c r="Y143" s="53"/>
      <c r="Z143" s="5" t="str">
        <f t="shared" si="2"/>
        <v>
</v>
      </c>
      <c r="AA143" s="53"/>
      <c r="AB143" s="53"/>
      <c r="AC143" s="5" t="str">
        <f t="shared" si="3"/>
        <v>
</v>
      </c>
      <c r="AD143" s="53"/>
      <c r="AE143" s="53"/>
      <c r="AF143" s="12" t="str">
        <f t="shared" si="4"/>
        <v>
</v>
      </c>
      <c r="AG143" s="12">
        <v>1.0</v>
      </c>
      <c r="AH143" s="12" t="str">
        <f t="shared" si="5"/>
        <v>Vandalism</v>
      </c>
      <c r="AI143" s="22" t="str">
        <f t="shared" si="6"/>
        <v>victim support</v>
      </c>
      <c r="AJ143" s="515" t="str">
        <f t="shared" si="7"/>
        <v>victim support</v>
      </c>
      <c r="AK143" s="1" t="str">
        <f t="shared" si="8"/>
        <v/>
      </c>
      <c r="AL143" s="1" t="str">
        <f t="shared" si="9"/>
        <v>False</v>
      </c>
      <c r="AM143" s="1" t="str">
        <f t="shared" si="10"/>
        <v>False</v>
      </c>
      <c r="AN143" s="515" t="str">
        <f t="shared" si="11"/>
        <v>False</v>
      </c>
      <c r="AO143" s="515" t="str">
        <f t="shared" si="12"/>
        <v>True</v>
      </c>
      <c r="AP143" s="515" t="str">
        <f t="shared" si="13"/>
        <v>True</v>
      </c>
      <c r="AQ143" s="515"/>
    </row>
    <row r="144">
      <c r="A144" s="540" t="s">
        <v>1202</v>
      </c>
      <c r="B144" s="413">
        <v>43763.0</v>
      </c>
      <c r="C144" s="414">
        <v>43739.0</v>
      </c>
      <c r="D144" s="519" t="s">
        <v>1203</v>
      </c>
      <c r="E144" s="82" t="s">
        <v>74</v>
      </c>
      <c r="F144" s="82" t="s">
        <v>53</v>
      </c>
      <c r="G144" s="520" t="s">
        <v>5861</v>
      </c>
      <c r="H144" s="82"/>
      <c r="I144" s="519"/>
      <c r="J144" s="521" t="s">
        <v>83</v>
      </c>
      <c r="K144" s="82" t="s">
        <v>5610</v>
      </c>
      <c r="L144" s="82" t="s">
        <v>1204</v>
      </c>
      <c r="M144" s="82" t="s">
        <v>194</v>
      </c>
      <c r="N144" s="85" t="s">
        <v>62</v>
      </c>
      <c r="O144" s="519"/>
      <c r="P144" s="519"/>
      <c r="Q144" s="563"/>
      <c r="R144" s="563"/>
      <c r="S144" s="564" t="s">
        <v>1205</v>
      </c>
      <c r="T144" s="519"/>
      <c r="U144" s="519" t="s">
        <v>179</v>
      </c>
      <c r="V144" s="519" t="s">
        <v>111</v>
      </c>
      <c r="W144" s="5" t="str">
        <f t="shared" si="1"/>
        <v>school administration
letters/statements</v>
      </c>
      <c r="X144" s="519" t="s">
        <v>70</v>
      </c>
      <c r="Y144" s="519" t="s">
        <v>71</v>
      </c>
      <c r="Z144" s="5" t="str">
        <f t="shared" si="2"/>
        <v>police/sheriff
other</v>
      </c>
      <c r="AA144" s="519" t="s">
        <v>179</v>
      </c>
      <c r="AB144" s="519" t="s">
        <v>226</v>
      </c>
      <c r="AC144" s="5" t="str">
        <f t="shared" si="3"/>
        <v>school administration
victim support</v>
      </c>
      <c r="AD144" s="519" t="s">
        <v>179</v>
      </c>
      <c r="AE144" s="519" t="s">
        <v>69</v>
      </c>
      <c r="AF144" s="12" t="str">
        <f t="shared" si="4"/>
        <v>school administration
clean up/cover up</v>
      </c>
      <c r="AG144" s="12">
        <v>4.0</v>
      </c>
      <c r="AH144" s="12" t="str">
        <f t="shared" si="5"/>
        <v>Graffiti</v>
      </c>
      <c r="AI144" s="523" t="str">
        <f t="shared" si="6"/>
        <v>letters/statements, other, victim support, clean up/cover up</v>
      </c>
      <c r="AJ144" s="515" t="str">
        <f t="shared" si="7"/>
        <v>school administration, police/sheriff, school administration, school administration</v>
      </c>
      <c r="AK144" s="524" t="str">
        <f t="shared" si="8"/>
        <v/>
      </c>
      <c r="AL144" s="1" t="str">
        <f t="shared" si="9"/>
        <v>True</v>
      </c>
      <c r="AM144" s="1" t="str">
        <f t="shared" si="10"/>
        <v>False</v>
      </c>
      <c r="AN144" s="515" t="str">
        <f t="shared" si="11"/>
        <v>False</v>
      </c>
      <c r="AO144" s="515" t="str">
        <f t="shared" si="12"/>
        <v>True</v>
      </c>
      <c r="AP144" s="515" t="str">
        <f t="shared" si="13"/>
        <v>True</v>
      </c>
      <c r="AQ144" s="515"/>
    </row>
    <row r="145">
      <c r="A145" s="62" t="s">
        <v>2388</v>
      </c>
      <c r="B145" s="17">
        <v>43763.0</v>
      </c>
      <c r="C145" s="422">
        <v>43739.0</v>
      </c>
      <c r="D145" s="4" t="s">
        <v>1932</v>
      </c>
      <c r="E145" s="3" t="s">
        <v>74</v>
      </c>
      <c r="F145" s="3" t="s">
        <v>53</v>
      </c>
      <c r="G145" s="6" t="s">
        <v>5691</v>
      </c>
      <c r="H145" s="3"/>
      <c r="I145" s="4"/>
      <c r="J145" s="19" t="s">
        <v>83</v>
      </c>
      <c r="K145" s="3"/>
      <c r="L145" s="3" t="s">
        <v>1469</v>
      </c>
      <c r="M145" s="3" t="s">
        <v>1470</v>
      </c>
      <c r="N145" s="3" t="s">
        <v>447</v>
      </c>
      <c r="O145" s="4"/>
      <c r="P145" s="4"/>
      <c r="Q145" s="56"/>
      <c r="R145" s="56"/>
      <c r="S145" s="65" t="s">
        <v>2389</v>
      </c>
      <c r="T145" s="4"/>
      <c r="U145" s="4" t="s">
        <v>179</v>
      </c>
      <c r="V145" s="4" t="s">
        <v>111</v>
      </c>
      <c r="W145" s="5" t="str">
        <f t="shared" si="1"/>
        <v>school administration
letters/statements</v>
      </c>
      <c r="X145" s="4" t="s">
        <v>179</v>
      </c>
      <c r="Y145" s="4" t="s">
        <v>111</v>
      </c>
      <c r="Z145" s="5" t="str">
        <f t="shared" si="2"/>
        <v>school administration
letters/statements</v>
      </c>
      <c r="AA145" s="4" t="s">
        <v>179</v>
      </c>
      <c r="AB145" s="4" t="s">
        <v>92</v>
      </c>
      <c r="AC145" s="5" t="str">
        <f t="shared" si="3"/>
        <v>school administration
gathering/protest/vigil/demonstration</v>
      </c>
      <c r="AD145" s="53"/>
      <c r="AE145" s="53"/>
      <c r="AF145" s="12" t="str">
        <f t="shared" si="4"/>
        <v>
</v>
      </c>
      <c r="AG145" s="12">
        <v>3.0</v>
      </c>
      <c r="AH145" s="12" t="str">
        <f t="shared" si="5"/>
        <v>Other</v>
      </c>
      <c r="AI145" s="22" t="str">
        <f t="shared" si="6"/>
        <v>letters/statements, letters/statements, gathering/protest/vigil/demonstration</v>
      </c>
      <c r="AJ145" s="515" t="str">
        <f t="shared" si="7"/>
        <v>school administration, school administration, school administration</v>
      </c>
      <c r="AK145" s="1" t="str">
        <f t="shared" si="8"/>
        <v/>
      </c>
      <c r="AL145" s="1" t="str">
        <f t="shared" si="9"/>
        <v>True</v>
      </c>
      <c r="AM145" s="1" t="str">
        <f t="shared" si="10"/>
        <v>False</v>
      </c>
      <c r="AN145" s="515" t="str">
        <f t="shared" si="11"/>
        <v>True</v>
      </c>
      <c r="AO145" s="515" t="str">
        <f t="shared" si="12"/>
        <v>False</v>
      </c>
      <c r="AP145" s="515" t="str">
        <f t="shared" si="13"/>
        <v>True</v>
      </c>
      <c r="AQ145" s="515"/>
    </row>
    <row r="146">
      <c r="A146" s="51" t="s">
        <v>1206</v>
      </c>
      <c r="B146" s="181">
        <v>43765.0</v>
      </c>
      <c r="C146" s="506">
        <v>43739.0</v>
      </c>
      <c r="D146" s="53" t="s">
        <v>1207</v>
      </c>
      <c r="E146" s="53" t="s">
        <v>74</v>
      </c>
      <c r="F146" s="507" t="s">
        <v>53</v>
      </c>
      <c r="G146" s="18"/>
      <c r="H146" s="53"/>
      <c r="I146" s="53"/>
      <c r="J146" s="19" t="s">
        <v>83</v>
      </c>
      <c r="K146" s="53" t="s">
        <v>5610</v>
      </c>
      <c r="L146" s="4" t="s">
        <v>5647</v>
      </c>
      <c r="M146" s="53" t="s">
        <v>194</v>
      </c>
      <c r="N146" s="4" t="s">
        <v>5874</v>
      </c>
      <c r="O146" s="53"/>
      <c r="P146" s="53"/>
      <c r="Q146" s="437"/>
      <c r="R146" s="56"/>
      <c r="S146" s="565" t="s">
        <v>1208</v>
      </c>
      <c r="T146" s="53"/>
      <c r="U146" s="4" t="s">
        <v>179</v>
      </c>
      <c r="V146" s="4" t="s">
        <v>111</v>
      </c>
      <c r="W146" s="5" t="str">
        <f t="shared" si="1"/>
        <v>school administration
letters/statements</v>
      </c>
      <c r="X146" s="4" t="s">
        <v>70</v>
      </c>
      <c r="Y146" s="4" t="s">
        <v>71</v>
      </c>
      <c r="Z146" s="5" t="str">
        <f t="shared" si="2"/>
        <v>police/sheriff
other</v>
      </c>
      <c r="AA146" s="4" t="s">
        <v>179</v>
      </c>
      <c r="AB146" s="4" t="s">
        <v>226</v>
      </c>
      <c r="AC146" s="5" t="str">
        <f t="shared" si="3"/>
        <v>school administration
victim support</v>
      </c>
      <c r="AD146" s="4" t="s">
        <v>179</v>
      </c>
      <c r="AE146" s="4" t="s">
        <v>92</v>
      </c>
      <c r="AF146" s="12" t="str">
        <f t="shared" si="4"/>
        <v>school administration
gathering/protest/vigil/demonstration</v>
      </c>
      <c r="AG146" s="12">
        <v>4.0</v>
      </c>
      <c r="AH146" s="12" t="str">
        <f t="shared" si="5"/>
        <v>Other</v>
      </c>
      <c r="AI146" s="22" t="str">
        <f t="shared" si="6"/>
        <v>letters/statements, other, victim support, gathering/protest/vigil/demonstration</v>
      </c>
      <c r="AJ146" s="515" t="str">
        <f t="shared" si="7"/>
        <v>school administration, police/sheriff, school administration, school administration</v>
      </c>
      <c r="AK146" s="1" t="str">
        <f t="shared" si="8"/>
        <v/>
      </c>
      <c r="AL146" s="1" t="str">
        <f t="shared" si="9"/>
        <v>True</v>
      </c>
      <c r="AM146" s="1" t="str">
        <f t="shared" si="10"/>
        <v>False</v>
      </c>
      <c r="AN146" s="515" t="str">
        <f t="shared" si="11"/>
        <v>True</v>
      </c>
      <c r="AO146" s="515" t="str">
        <f t="shared" si="12"/>
        <v>True</v>
      </c>
      <c r="AP146" s="515" t="str">
        <f t="shared" si="13"/>
        <v>True</v>
      </c>
      <c r="AQ146" s="515"/>
    </row>
    <row r="147">
      <c r="A147" s="62" t="s">
        <v>2394</v>
      </c>
      <c r="B147" s="17">
        <v>43769.0</v>
      </c>
      <c r="C147" s="422">
        <v>43739.0</v>
      </c>
      <c r="D147" s="4" t="s">
        <v>2395</v>
      </c>
      <c r="E147" s="3" t="s">
        <v>477</v>
      </c>
      <c r="F147" s="3" t="s">
        <v>53</v>
      </c>
      <c r="G147" s="18"/>
      <c r="H147" s="3"/>
      <c r="I147" s="4"/>
      <c r="J147" s="19" t="s">
        <v>83</v>
      </c>
      <c r="K147" s="3"/>
      <c r="L147" s="3" t="s">
        <v>1476</v>
      </c>
      <c r="M147" s="3" t="s">
        <v>1470</v>
      </c>
      <c r="N147" s="3" t="s">
        <v>447</v>
      </c>
      <c r="O147" s="4"/>
      <c r="P147" s="4"/>
      <c r="Q147" s="56"/>
      <c r="R147" s="56"/>
      <c r="S147" s="65" t="s">
        <v>2396</v>
      </c>
      <c r="T147" s="4"/>
      <c r="U147" s="4" t="s">
        <v>179</v>
      </c>
      <c r="V147" s="4" t="s">
        <v>111</v>
      </c>
      <c r="W147" s="5" t="str">
        <f t="shared" si="1"/>
        <v>school administration
letters/statements</v>
      </c>
      <c r="X147" s="4" t="s">
        <v>70</v>
      </c>
      <c r="Y147" s="4" t="s">
        <v>71</v>
      </c>
      <c r="Z147" s="5" t="str">
        <f t="shared" si="2"/>
        <v>police/sheriff
other</v>
      </c>
      <c r="AA147" s="4" t="s">
        <v>179</v>
      </c>
      <c r="AB147" s="4" t="s">
        <v>69</v>
      </c>
      <c r="AC147" s="5" t="str">
        <f t="shared" si="3"/>
        <v>school administration
clean up/cover up</v>
      </c>
      <c r="AD147" s="4" t="s">
        <v>179</v>
      </c>
      <c r="AE147" s="4" t="s">
        <v>226</v>
      </c>
      <c r="AF147" s="12" t="str">
        <f t="shared" si="4"/>
        <v>school administration
victim support</v>
      </c>
      <c r="AG147" s="12">
        <v>4.0</v>
      </c>
      <c r="AH147" s="12" t="str">
        <f t="shared" si="5"/>
        <v>Other</v>
      </c>
      <c r="AI147" s="22" t="str">
        <f t="shared" si="6"/>
        <v>letters/statements, other, clean up/cover up, victim support</v>
      </c>
      <c r="AJ147" s="515" t="str">
        <f t="shared" si="7"/>
        <v>school administration, police/sheriff, school administration, school administration</v>
      </c>
      <c r="AK147" s="1" t="str">
        <f t="shared" si="8"/>
        <v/>
      </c>
      <c r="AL147" s="1" t="str">
        <f t="shared" si="9"/>
        <v>True</v>
      </c>
      <c r="AM147" s="1" t="str">
        <f t="shared" si="10"/>
        <v>False</v>
      </c>
      <c r="AN147" s="515" t="str">
        <f t="shared" si="11"/>
        <v>False</v>
      </c>
      <c r="AO147" s="515" t="str">
        <f t="shared" si="12"/>
        <v>True</v>
      </c>
      <c r="AP147" s="515" t="str">
        <f t="shared" si="13"/>
        <v>True</v>
      </c>
      <c r="AQ147" s="515"/>
    </row>
    <row r="148">
      <c r="A148" s="40" t="s">
        <v>3238</v>
      </c>
      <c r="B148" s="41">
        <v>43774.0</v>
      </c>
      <c r="C148" s="503">
        <v>43770.0</v>
      </c>
      <c r="D148" s="5" t="s">
        <v>3239</v>
      </c>
      <c r="E148" s="5" t="s">
        <v>201</v>
      </c>
      <c r="F148" s="5" t="s">
        <v>96</v>
      </c>
      <c r="G148" s="18"/>
      <c r="H148" s="12"/>
      <c r="I148" s="12"/>
      <c r="J148" s="19" t="s">
        <v>83</v>
      </c>
      <c r="K148" s="5" t="s">
        <v>59</v>
      </c>
      <c r="L148" s="5" t="s">
        <v>2972</v>
      </c>
      <c r="M148" s="5" t="s">
        <v>2965</v>
      </c>
      <c r="N148" s="5" t="s">
        <v>5765</v>
      </c>
      <c r="O148" s="5"/>
      <c r="P148" s="12"/>
      <c r="Q148" s="56"/>
      <c r="R148" s="12"/>
      <c r="S148" s="185" t="s">
        <v>3241</v>
      </c>
      <c r="T148" s="12"/>
      <c r="U148" s="5" t="s">
        <v>171</v>
      </c>
      <c r="V148" s="5" t="s">
        <v>111</v>
      </c>
      <c r="W148" s="5" t="str">
        <f t="shared" si="1"/>
        <v>ADL
letters/statements</v>
      </c>
      <c r="X148" s="5" t="s">
        <v>70</v>
      </c>
      <c r="Y148" s="5" t="s">
        <v>71</v>
      </c>
      <c r="Z148" s="5" t="str">
        <f t="shared" si="2"/>
        <v>police/sheriff
other</v>
      </c>
      <c r="AA148" s="5" t="s">
        <v>68</v>
      </c>
      <c r="AB148" s="5" t="s">
        <v>92</v>
      </c>
      <c r="AC148" s="5" t="str">
        <f t="shared" si="3"/>
        <v>community members
gathering/protest/vigil/demonstration</v>
      </c>
      <c r="AD148" s="5"/>
      <c r="AE148" s="5"/>
      <c r="AF148" s="12" t="str">
        <f t="shared" si="4"/>
        <v>
</v>
      </c>
      <c r="AG148" s="12">
        <v>3.0</v>
      </c>
      <c r="AH148" s="12" t="str">
        <f t="shared" si="5"/>
        <v>Other</v>
      </c>
      <c r="AI148" s="22" t="str">
        <f t="shared" si="6"/>
        <v>letters/statements, other, gathering/protest/vigil/demonstration</v>
      </c>
      <c r="AJ148" s="515" t="str">
        <f t="shared" si="7"/>
        <v>ADL, police/sheriff, community members</v>
      </c>
      <c r="AK148" s="1" t="str">
        <f t="shared" si="8"/>
        <v/>
      </c>
      <c r="AL148" s="1" t="str">
        <f t="shared" si="9"/>
        <v>True</v>
      </c>
      <c r="AM148" s="1" t="str">
        <f t="shared" si="10"/>
        <v>False</v>
      </c>
      <c r="AN148" s="515" t="str">
        <f t="shared" si="11"/>
        <v>True</v>
      </c>
      <c r="AO148" s="515" t="str">
        <f t="shared" si="12"/>
        <v>False</v>
      </c>
      <c r="AP148" s="515" t="str">
        <f t="shared" si="13"/>
        <v>True</v>
      </c>
      <c r="AQ148" s="515"/>
    </row>
    <row r="149">
      <c r="A149" s="40" t="s">
        <v>1206</v>
      </c>
      <c r="B149" s="41">
        <v>43776.0</v>
      </c>
      <c r="C149" s="503">
        <v>43770.0</v>
      </c>
      <c r="D149" s="5" t="s">
        <v>1207</v>
      </c>
      <c r="E149" s="5" t="s">
        <v>74</v>
      </c>
      <c r="F149" s="5" t="s">
        <v>53</v>
      </c>
      <c r="G149" s="6" t="s">
        <v>221</v>
      </c>
      <c r="H149" s="12"/>
      <c r="I149" s="5"/>
      <c r="J149" s="19" t="s">
        <v>83</v>
      </c>
      <c r="K149" s="5" t="s">
        <v>5610</v>
      </c>
      <c r="L149" s="5" t="s">
        <v>5647</v>
      </c>
      <c r="M149" s="5" t="s">
        <v>194</v>
      </c>
      <c r="N149" s="5" t="s">
        <v>5705</v>
      </c>
      <c r="O149" s="5"/>
      <c r="P149" s="5" t="s">
        <v>134</v>
      </c>
      <c r="Q149" s="21"/>
      <c r="R149" s="12"/>
      <c r="S149" s="185" t="s">
        <v>1222</v>
      </c>
      <c r="T149" s="5" t="s">
        <v>1223</v>
      </c>
      <c r="U149" s="5" t="s">
        <v>179</v>
      </c>
      <c r="V149" s="5" t="s">
        <v>111</v>
      </c>
      <c r="W149" s="5" t="str">
        <f t="shared" si="1"/>
        <v>school administration
letters/statements</v>
      </c>
      <c r="X149" s="5" t="s">
        <v>171</v>
      </c>
      <c r="Y149" s="5" t="s">
        <v>71</v>
      </c>
      <c r="Z149" s="5" t="str">
        <f t="shared" si="2"/>
        <v>ADL
other</v>
      </c>
      <c r="AA149" s="5" t="s">
        <v>70</v>
      </c>
      <c r="AB149" s="5" t="s">
        <v>71</v>
      </c>
      <c r="AC149" s="5" t="str">
        <f t="shared" si="3"/>
        <v>police/sheriff
other</v>
      </c>
      <c r="AD149" s="5" t="s">
        <v>179</v>
      </c>
      <c r="AE149" s="5" t="s">
        <v>92</v>
      </c>
      <c r="AF149" s="12" t="str">
        <f t="shared" si="4"/>
        <v>school administration
gathering/protest/vigil/demonstration</v>
      </c>
      <c r="AG149" s="12">
        <v>4.0</v>
      </c>
      <c r="AH149" s="12" t="str">
        <f t="shared" si="5"/>
        <v>Incident</v>
      </c>
      <c r="AI149" s="22" t="str">
        <f t="shared" si="6"/>
        <v>letters/statements, other, other, gathering/protest/vigil/demonstration</v>
      </c>
      <c r="AJ149" s="515" t="str">
        <f t="shared" si="7"/>
        <v>school administration, ADL, police/sheriff, school administration</v>
      </c>
      <c r="AK149" s="1" t="str">
        <f t="shared" si="8"/>
        <v>Jewish Community</v>
      </c>
      <c r="AL149" s="1" t="str">
        <f t="shared" si="9"/>
        <v>True</v>
      </c>
      <c r="AM149" s="1" t="str">
        <f t="shared" si="10"/>
        <v>False</v>
      </c>
      <c r="AN149" s="515" t="str">
        <f t="shared" si="11"/>
        <v>True</v>
      </c>
      <c r="AO149" s="515" t="str">
        <f t="shared" si="12"/>
        <v>False</v>
      </c>
      <c r="AP149" s="515" t="str">
        <f t="shared" si="13"/>
        <v>True</v>
      </c>
      <c r="AQ149" s="515"/>
    </row>
    <row r="150">
      <c r="A150" s="59" t="s">
        <v>1231</v>
      </c>
      <c r="B150" s="181">
        <v>43789.0</v>
      </c>
      <c r="C150" s="506">
        <v>43770.0</v>
      </c>
      <c r="D150" s="4" t="s">
        <v>1232</v>
      </c>
      <c r="E150" s="4" t="s">
        <v>138</v>
      </c>
      <c r="F150" s="184" t="s">
        <v>191</v>
      </c>
      <c r="G150" s="18"/>
      <c r="H150" s="4"/>
      <c r="I150" s="56"/>
      <c r="J150" s="19" t="s">
        <v>83</v>
      </c>
      <c r="K150" s="4" t="s">
        <v>325</v>
      </c>
      <c r="L150" s="4" t="s">
        <v>5647</v>
      </c>
      <c r="M150" s="4" t="s">
        <v>194</v>
      </c>
      <c r="N150" s="4" t="s">
        <v>203</v>
      </c>
      <c r="O150" s="183"/>
      <c r="P150" s="4"/>
      <c r="Q150" s="56"/>
      <c r="R150" s="56"/>
      <c r="S150" s="185" t="s">
        <v>1233</v>
      </c>
      <c r="T150" s="4"/>
      <c r="U150" s="186" t="s">
        <v>179</v>
      </c>
      <c r="V150" s="4" t="s">
        <v>111</v>
      </c>
      <c r="W150" s="5" t="str">
        <f t="shared" si="1"/>
        <v>school administration
letters/statements</v>
      </c>
      <c r="X150" s="186" t="s">
        <v>70</v>
      </c>
      <c r="Y150" s="4" t="s">
        <v>71</v>
      </c>
      <c r="Z150" s="5" t="str">
        <f t="shared" si="2"/>
        <v>police/sheriff
other</v>
      </c>
      <c r="AA150" s="186" t="s">
        <v>179</v>
      </c>
      <c r="AB150" s="187" t="s">
        <v>69</v>
      </c>
      <c r="AC150" s="5" t="str">
        <f t="shared" si="3"/>
        <v>school administration
clean up/cover up</v>
      </c>
      <c r="AD150" s="186" t="s">
        <v>179</v>
      </c>
      <c r="AE150" s="187" t="s">
        <v>226</v>
      </c>
      <c r="AF150" s="12" t="str">
        <f t="shared" si="4"/>
        <v>school administration
victim support</v>
      </c>
      <c r="AG150" s="12">
        <v>4.0</v>
      </c>
      <c r="AH150" s="12" t="str">
        <f t="shared" si="5"/>
        <v>Other</v>
      </c>
      <c r="AI150" s="22" t="str">
        <f t="shared" si="6"/>
        <v>letters/statements, other, clean up/cover up, victim support</v>
      </c>
      <c r="AJ150" s="515" t="str">
        <f t="shared" si="7"/>
        <v>school administration, police/sheriff, school administration, school administration</v>
      </c>
      <c r="AK150" s="1" t="str">
        <f t="shared" si="8"/>
        <v/>
      </c>
      <c r="AL150" s="1" t="str">
        <f t="shared" si="9"/>
        <v>True</v>
      </c>
      <c r="AM150" s="1" t="str">
        <f t="shared" si="10"/>
        <v>False</v>
      </c>
      <c r="AN150" s="515" t="str">
        <f t="shared" si="11"/>
        <v>False</v>
      </c>
      <c r="AO150" s="515" t="str">
        <f t="shared" si="12"/>
        <v>True</v>
      </c>
      <c r="AP150" s="515" t="str">
        <f t="shared" si="13"/>
        <v>True</v>
      </c>
      <c r="AQ150" s="515"/>
    </row>
    <row r="151">
      <c r="A151" s="70" t="s">
        <v>2430</v>
      </c>
      <c r="B151" s="71">
        <v>43796.0</v>
      </c>
      <c r="C151" s="451">
        <v>43770.0</v>
      </c>
      <c r="D151" s="5" t="s">
        <v>2431</v>
      </c>
      <c r="E151" s="42" t="s">
        <v>74</v>
      </c>
      <c r="F151" s="42" t="s">
        <v>53</v>
      </c>
      <c r="G151" s="6" t="s">
        <v>5875</v>
      </c>
      <c r="H151" s="103"/>
      <c r="I151" s="103"/>
      <c r="J151" s="19" t="s">
        <v>83</v>
      </c>
      <c r="K151" s="42" t="s">
        <v>5603</v>
      </c>
      <c r="L151" s="42" t="s">
        <v>1497</v>
      </c>
      <c r="M151" s="42" t="s">
        <v>1470</v>
      </c>
      <c r="N151" s="85" t="s">
        <v>62</v>
      </c>
      <c r="O151" s="188"/>
      <c r="P151" s="103"/>
      <c r="Q151" s="103"/>
      <c r="R151" s="103"/>
      <c r="S151" s="11" t="s">
        <v>2433</v>
      </c>
      <c r="T151" s="103"/>
      <c r="U151" s="42" t="s">
        <v>70</v>
      </c>
      <c r="V151" s="42" t="s">
        <v>69</v>
      </c>
      <c r="W151" s="5" t="str">
        <f t="shared" si="1"/>
        <v>police/sheriff
clean up/cover up</v>
      </c>
      <c r="X151" s="42" t="s">
        <v>68</v>
      </c>
      <c r="Y151" s="42" t="s">
        <v>226</v>
      </c>
      <c r="Z151" s="5" t="str">
        <f t="shared" si="2"/>
        <v>community members
victim support</v>
      </c>
      <c r="AA151" s="42" t="s">
        <v>70</v>
      </c>
      <c r="AB151" s="42" t="s">
        <v>71</v>
      </c>
      <c r="AC151" s="5" t="str">
        <f t="shared" si="3"/>
        <v>police/sheriff
other</v>
      </c>
      <c r="AD151" s="42"/>
      <c r="AE151" s="42"/>
      <c r="AF151" s="12" t="str">
        <f t="shared" si="4"/>
        <v>
</v>
      </c>
      <c r="AG151" s="12">
        <v>3.0</v>
      </c>
      <c r="AH151" s="12" t="str">
        <f t="shared" si="5"/>
        <v>Symbol</v>
      </c>
      <c r="AI151" s="22" t="str">
        <f t="shared" si="6"/>
        <v>clean up/cover up, victim support, other</v>
      </c>
      <c r="AJ151" s="515" t="str">
        <f t="shared" si="7"/>
        <v>police/sheriff, community members, police/sheriff</v>
      </c>
      <c r="AK151" s="1" t="str">
        <f t="shared" si="8"/>
        <v/>
      </c>
      <c r="AL151" s="1" t="str">
        <f t="shared" si="9"/>
        <v>False</v>
      </c>
      <c r="AM151" s="1" t="str">
        <f t="shared" si="10"/>
        <v>False</v>
      </c>
      <c r="AN151" s="515" t="str">
        <f t="shared" si="11"/>
        <v>False</v>
      </c>
      <c r="AO151" s="515" t="str">
        <f t="shared" si="12"/>
        <v>True</v>
      </c>
      <c r="AP151" s="515" t="str">
        <f t="shared" si="13"/>
        <v>True</v>
      </c>
      <c r="AQ151" s="515"/>
    </row>
    <row r="152">
      <c r="A152" s="70" t="s">
        <v>1238</v>
      </c>
      <c r="B152" s="71">
        <v>43801.0</v>
      </c>
      <c r="C152" s="451">
        <v>43800.0</v>
      </c>
      <c r="D152" s="5" t="s">
        <v>1207</v>
      </c>
      <c r="E152" s="42" t="s">
        <v>74</v>
      </c>
      <c r="F152" s="42" t="s">
        <v>53</v>
      </c>
      <c r="G152" s="18"/>
      <c r="H152" s="103"/>
      <c r="I152" s="103"/>
      <c r="J152" s="19" t="s">
        <v>83</v>
      </c>
      <c r="K152" s="42" t="s">
        <v>212</v>
      </c>
      <c r="L152" s="42" t="s">
        <v>265</v>
      </c>
      <c r="M152" s="42" t="s">
        <v>194</v>
      </c>
      <c r="N152" s="42" t="s">
        <v>468</v>
      </c>
      <c r="O152" s="42"/>
      <c r="P152" s="103"/>
      <c r="Q152" s="56"/>
      <c r="R152" s="42"/>
      <c r="S152" s="11" t="s">
        <v>1239</v>
      </c>
      <c r="T152" s="42"/>
      <c r="U152" s="42" t="s">
        <v>179</v>
      </c>
      <c r="V152" s="42" t="s">
        <v>111</v>
      </c>
      <c r="W152" s="5" t="str">
        <f t="shared" si="1"/>
        <v>school administration
letters/statements</v>
      </c>
      <c r="X152" s="42" t="s">
        <v>179</v>
      </c>
      <c r="Y152" s="42" t="s">
        <v>92</v>
      </c>
      <c r="Z152" s="5" t="str">
        <f t="shared" si="2"/>
        <v>school administration
gathering/protest/vigil/demonstration</v>
      </c>
      <c r="AA152" s="42" t="s">
        <v>70</v>
      </c>
      <c r="AB152" s="42" t="s">
        <v>71</v>
      </c>
      <c r="AC152" s="5" t="str">
        <f t="shared" si="3"/>
        <v>police/sheriff
other</v>
      </c>
      <c r="AD152" s="42"/>
      <c r="AE152" s="42"/>
      <c r="AF152" s="12" t="str">
        <f t="shared" si="4"/>
        <v>
</v>
      </c>
      <c r="AG152" s="12">
        <v>3.0</v>
      </c>
      <c r="AH152" s="12" t="str">
        <f t="shared" si="5"/>
        <v>Other</v>
      </c>
      <c r="AI152" s="22" t="str">
        <f t="shared" si="6"/>
        <v>letters/statements, gathering/protest/vigil/demonstration, other</v>
      </c>
      <c r="AJ152" s="515" t="str">
        <f t="shared" si="7"/>
        <v>school administration, school administration, police/sheriff</v>
      </c>
      <c r="AK152" s="1" t="str">
        <f t="shared" si="8"/>
        <v/>
      </c>
      <c r="AL152" s="1" t="str">
        <f t="shared" si="9"/>
        <v>True</v>
      </c>
      <c r="AM152" s="1" t="str">
        <f t="shared" si="10"/>
        <v>False</v>
      </c>
      <c r="AN152" s="515" t="str">
        <f t="shared" si="11"/>
        <v>True</v>
      </c>
      <c r="AO152" s="515" t="str">
        <f t="shared" si="12"/>
        <v>False</v>
      </c>
      <c r="AP152" s="515" t="str">
        <f t="shared" si="13"/>
        <v>True</v>
      </c>
      <c r="AQ152" s="515"/>
    </row>
    <row r="153">
      <c r="A153" s="70" t="s">
        <v>5876</v>
      </c>
      <c r="B153" s="71">
        <v>43802.0</v>
      </c>
      <c r="C153" s="451">
        <v>43800.0</v>
      </c>
      <c r="D153" s="5" t="s">
        <v>2435</v>
      </c>
      <c r="E153" s="42" t="s">
        <v>74</v>
      </c>
      <c r="F153" s="42" t="s">
        <v>53</v>
      </c>
      <c r="G153" s="6" t="s">
        <v>5877</v>
      </c>
      <c r="H153" s="103"/>
      <c r="I153" s="103"/>
      <c r="J153" s="19" t="s">
        <v>83</v>
      </c>
      <c r="K153" s="42"/>
      <c r="L153" s="42" t="s">
        <v>1476</v>
      </c>
      <c r="M153" s="42" t="s">
        <v>1470</v>
      </c>
      <c r="N153" s="42" t="s">
        <v>297</v>
      </c>
      <c r="O153" s="188"/>
      <c r="P153" s="103"/>
      <c r="Q153" s="103"/>
      <c r="R153" s="42"/>
      <c r="S153" s="11" t="s">
        <v>2436</v>
      </c>
      <c r="T153" s="42"/>
      <c r="U153" s="42" t="s">
        <v>179</v>
      </c>
      <c r="V153" s="42" t="s">
        <v>111</v>
      </c>
      <c r="W153" s="5" t="str">
        <f t="shared" si="1"/>
        <v>school administration
letters/statements</v>
      </c>
      <c r="X153" s="42" t="s">
        <v>70</v>
      </c>
      <c r="Y153" s="42" t="s">
        <v>71</v>
      </c>
      <c r="Z153" s="5" t="str">
        <f t="shared" si="2"/>
        <v>police/sheriff
other</v>
      </c>
      <c r="AA153" s="42" t="s">
        <v>179</v>
      </c>
      <c r="AB153" s="42" t="s">
        <v>71</v>
      </c>
      <c r="AC153" s="5" t="str">
        <f t="shared" si="3"/>
        <v>school administration
other</v>
      </c>
      <c r="AD153" s="42" t="s">
        <v>179</v>
      </c>
      <c r="AE153" s="42" t="s">
        <v>226</v>
      </c>
      <c r="AF153" s="12" t="str">
        <f t="shared" si="4"/>
        <v>school administration
victim support</v>
      </c>
      <c r="AG153" s="12">
        <v>4.0</v>
      </c>
      <c r="AH153" s="12" t="str">
        <f t="shared" si="5"/>
        <v>Graffiti</v>
      </c>
      <c r="AI153" s="22" t="str">
        <f t="shared" si="6"/>
        <v>letters/statements, other, other, victim support</v>
      </c>
      <c r="AJ153" s="515" t="str">
        <f t="shared" si="7"/>
        <v>school administration, police/sheriff, school administration, school administration</v>
      </c>
      <c r="AK153" s="1" t="str">
        <f t="shared" si="8"/>
        <v/>
      </c>
      <c r="AL153" s="1" t="str">
        <f t="shared" si="9"/>
        <v>True</v>
      </c>
      <c r="AM153" s="1" t="str">
        <f t="shared" si="10"/>
        <v>False</v>
      </c>
      <c r="AN153" s="515" t="str">
        <f t="shared" si="11"/>
        <v>False</v>
      </c>
      <c r="AO153" s="515" t="str">
        <f t="shared" si="12"/>
        <v>True</v>
      </c>
      <c r="AP153" s="515" t="str">
        <f t="shared" si="13"/>
        <v>True</v>
      </c>
      <c r="AQ153" s="515"/>
    </row>
    <row r="154">
      <c r="A154" s="70" t="s">
        <v>1253</v>
      </c>
      <c r="B154" s="71">
        <v>43808.0</v>
      </c>
      <c r="C154" s="451">
        <v>43800.0</v>
      </c>
      <c r="D154" s="5" t="s">
        <v>405</v>
      </c>
      <c r="E154" s="42" t="s">
        <v>74</v>
      </c>
      <c r="F154" s="42" t="s">
        <v>53</v>
      </c>
      <c r="G154" s="18"/>
      <c r="H154" s="103"/>
      <c r="I154" s="103"/>
      <c r="J154" s="19" t="s">
        <v>83</v>
      </c>
      <c r="K154" s="42" t="s">
        <v>5610</v>
      </c>
      <c r="L154" s="222" t="s">
        <v>1254</v>
      </c>
      <c r="M154" s="42" t="s">
        <v>194</v>
      </c>
      <c r="N154" s="42" t="s">
        <v>1255</v>
      </c>
      <c r="O154" s="42"/>
      <c r="P154" s="103"/>
      <c r="Q154" s="56"/>
      <c r="R154" s="103"/>
      <c r="S154" s="236" t="s">
        <v>1256</v>
      </c>
      <c r="T154" s="42" t="s">
        <v>1257</v>
      </c>
      <c r="U154" s="42" t="s">
        <v>70</v>
      </c>
      <c r="V154" s="42" t="s">
        <v>71</v>
      </c>
      <c r="W154" s="5" t="str">
        <f t="shared" si="1"/>
        <v>police/sheriff
other</v>
      </c>
      <c r="X154" s="42" t="s">
        <v>179</v>
      </c>
      <c r="Y154" s="42" t="s">
        <v>111</v>
      </c>
      <c r="Z154" s="5" t="str">
        <f t="shared" si="2"/>
        <v>school administration
letters/statements</v>
      </c>
      <c r="AA154" s="42" t="s">
        <v>179</v>
      </c>
      <c r="AB154" s="42" t="s">
        <v>226</v>
      </c>
      <c r="AC154" s="5" t="str">
        <f t="shared" si="3"/>
        <v>school administration
victim support</v>
      </c>
      <c r="AD154" s="42"/>
      <c r="AE154" s="42"/>
      <c r="AF154" s="12" t="str">
        <f t="shared" si="4"/>
        <v>
</v>
      </c>
      <c r="AG154" s="12">
        <v>3.0</v>
      </c>
      <c r="AH154" s="12" t="str">
        <f t="shared" si="5"/>
        <v>Other</v>
      </c>
      <c r="AI154" s="22" t="str">
        <f t="shared" si="6"/>
        <v>other, letters/statements, victim support</v>
      </c>
      <c r="AJ154" s="515" t="str">
        <f t="shared" si="7"/>
        <v>police/sheriff, school administration, school administration</v>
      </c>
      <c r="AK154" s="1" t="str">
        <f t="shared" si="8"/>
        <v/>
      </c>
      <c r="AL154" s="1" t="str">
        <f t="shared" si="9"/>
        <v>True</v>
      </c>
      <c r="AM154" s="1" t="str">
        <f t="shared" si="10"/>
        <v>False</v>
      </c>
      <c r="AN154" s="515" t="str">
        <f t="shared" si="11"/>
        <v>False</v>
      </c>
      <c r="AO154" s="515" t="str">
        <f t="shared" si="12"/>
        <v>True</v>
      </c>
      <c r="AP154" s="515" t="str">
        <f t="shared" si="13"/>
        <v>True</v>
      </c>
      <c r="AQ154" s="515"/>
    </row>
    <row r="155">
      <c r="A155" s="62" t="s">
        <v>5658</v>
      </c>
      <c r="B155" s="63">
        <v>43841.0</v>
      </c>
      <c r="C155" s="424">
        <v>43831.0</v>
      </c>
      <c r="D155" s="5" t="s">
        <v>73</v>
      </c>
      <c r="E155" s="5" t="s">
        <v>74</v>
      </c>
      <c r="F155" s="5" t="s">
        <v>53</v>
      </c>
      <c r="G155" s="18"/>
      <c r="H155" s="12"/>
      <c r="I155" s="12"/>
      <c r="J155" s="19" t="s">
        <v>83</v>
      </c>
      <c r="K155" s="5"/>
      <c r="L155" s="5" t="s">
        <v>860</v>
      </c>
      <c r="M155" s="5" t="s">
        <v>1381</v>
      </c>
      <c r="N155" s="5" t="s">
        <v>5055</v>
      </c>
      <c r="O155" s="64"/>
      <c r="P155" s="5"/>
      <c r="Q155" s="103"/>
      <c r="R155" s="12"/>
      <c r="S155" s="178" t="s">
        <v>5878</v>
      </c>
      <c r="T155" s="5"/>
      <c r="U155" s="5" t="s">
        <v>109</v>
      </c>
      <c r="V155" s="5" t="s">
        <v>111</v>
      </c>
      <c r="W155" s="5" t="str">
        <f t="shared" si="1"/>
        <v>mayor/council member
letters/statements</v>
      </c>
      <c r="X155" s="5" t="s">
        <v>68</v>
      </c>
      <c r="Y155" s="5" t="s">
        <v>92</v>
      </c>
      <c r="Z155" s="5" t="str">
        <f t="shared" si="2"/>
        <v>community members
gathering/protest/vigil/demonstration</v>
      </c>
      <c r="AA155" s="5"/>
      <c r="AB155" s="5" t="s">
        <v>69</v>
      </c>
      <c r="AC155" s="5" t="str">
        <f t="shared" si="3"/>
        <v>
clean up/cover up</v>
      </c>
      <c r="AD155" s="5"/>
      <c r="AE155" s="5"/>
      <c r="AF155" s="12" t="str">
        <f t="shared" si="4"/>
        <v>
</v>
      </c>
      <c r="AG155" s="12">
        <v>3.0</v>
      </c>
      <c r="AH155" s="12" t="str">
        <f t="shared" si="5"/>
        <v>Other</v>
      </c>
      <c r="AI155" s="22" t="str">
        <f t="shared" si="6"/>
        <v>letters/statements, gathering/protest/vigil/demonstration, clean up/cover up</v>
      </c>
      <c r="AJ155" s="515" t="str">
        <f t="shared" si="7"/>
        <v>mayor/council member, community members</v>
      </c>
      <c r="AK155" s="1" t="str">
        <f t="shared" si="8"/>
        <v/>
      </c>
      <c r="AL155" s="1" t="str">
        <f t="shared" si="9"/>
        <v>True</v>
      </c>
      <c r="AM155" s="1" t="str">
        <f t="shared" si="10"/>
        <v>False</v>
      </c>
      <c r="AN155" s="515" t="str">
        <f t="shared" si="11"/>
        <v>True</v>
      </c>
      <c r="AO155" s="515" t="str">
        <f t="shared" si="12"/>
        <v>False</v>
      </c>
      <c r="AP155" s="515" t="str">
        <f t="shared" si="13"/>
        <v>True</v>
      </c>
      <c r="AQ155" s="515"/>
    </row>
    <row r="156">
      <c r="A156" s="540" t="s">
        <v>5660</v>
      </c>
      <c r="B156" s="566">
        <v>43851.0</v>
      </c>
      <c r="C156" s="542">
        <v>43831.0</v>
      </c>
      <c r="D156" s="483" t="s">
        <v>1159</v>
      </c>
      <c r="E156" s="483" t="s">
        <v>74</v>
      </c>
      <c r="F156" s="483" t="s">
        <v>53</v>
      </c>
      <c r="G156" s="520" t="s">
        <v>5661</v>
      </c>
      <c r="H156" s="483"/>
      <c r="I156" s="522"/>
      <c r="J156" s="521" t="s">
        <v>83</v>
      </c>
      <c r="K156" s="483" t="s">
        <v>5610</v>
      </c>
      <c r="L156" s="483" t="s">
        <v>5647</v>
      </c>
      <c r="M156" s="483" t="s">
        <v>194</v>
      </c>
      <c r="N156" s="483" t="s">
        <v>682</v>
      </c>
      <c r="O156" s="567"/>
      <c r="P156" s="483"/>
      <c r="Q156" s="522"/>
      <c r="R156" s="522"/>
      <c r="S156" s="564" t="s">
        <v>1264</v>
      </c>
      <c r="T156" s="483"/>
      <c r="U156" s="483" t="s">
        <v>179</v>
      </c>
      <c r="V156" s="483" t="s">
        <v>111</v>
      </c>
      <c r="W156" s="5" t="str">
        <f t="shared" si="1"/>
        <v>school administration
letters/statements</v>
      </c>
      <c r="X156" s="483" t="s">
        <v>179</v>
      </c>
      <c r="Y156" s="483" t="s">
        <v>92</v>
      </c>
      <c r="Z156" s="5" t="str">
        <f t="shared" si="2"/>
        <v>school administration
gathering/protest/vigil/demonstration</v>
      </c>
      <c r="AA156" s="483"/>
      <c r="AB156" s="483"/>
      <c r="AC156" s="5" t="str">
        <f t="shared" si="3"/>
        <v>
</v>
      </c>
      <c r="AD156" s="483"/>
      <c r="AE156" s="483"/>
      <c r="AF156" s="12" t="str">
        <f t="shared" si="4"/>
        <v>
</v>
      </c>
      <c r="AG156" s="12">
        <v>2.0</v>
      </c>
      <c r="AH156" s="12" t="str">
        <f t="shared" si="5"/>
        <v>Graffiti</v>
      </c>
      <c r="AI156" s="523" t="str">
        <f t="shared" si="6"/>
        <v>letters/statements, gathering/protest/vigil/demonstration</v>
      </c>
      <c r="AJ156" s="515" t="str">
        <f t="shared" si="7"/>
        <v>school administration, school administration</v>
      </c>
      <c r="AK156" s="524" t="str">
        <f t="shared" si="8"/>
        <v/>
      </c>
      <c r="AL156" s="1" t="str">
        <f t="shared" si="9"/>
        <v>True</v>
      </c>
      <c r="AM156" s="1" t="str">
        <f t="shared" si="10"/>
        <v>False</v>
      </c>
      <c r="AN156" s="515" t="str">
        <f t="shared" si="11"/>
        <v>True</v>
      </c>
      <c r="AO156" s="515" t="str">
        <f t="shared" si="12"/>
        <v>False</v>
      </c>
      <c r="AP156" s="515" t="str">
        <f t="shared" si="13"/>
        <v>True</v>
      </c>
      <c r="AQ156" s="515"/>
    </row>
    <row r="157">
      <c r="A157" s="16" t="s">
        <v>1265</v>
      </c>
      <c r="B157" s="189">
        <v>43863.0</v>
      </c>
      <c r="C157" s="568">
        <v>43862.0</v>
      </c>
      <c r="D157" s="53" t="s">
        <v>308</v>
      </c>
      <c r="E157" s="53" t="s">
        <v>309</v>
      </c>
      <c r="F157" s="184" t="s">
        <v>191</v>
      </c>
      <c r="G157" s="18"/>
      <c r="H157" s="56"/>
      <c r="I157" s="569" t="s">
        <v>5879</v>
      </c>
      <c r="J157" s="19" t="s">
        <v>223</v>
      </c>
      <c r="K157" s="53"/>
      <c r="L157" s="53" t="s">
        <v>5647</v>
      </c>
      <c r="M157" s="53" t="s">
        <v>194</v>
      </c>
      <c r="N157" s="53" t="s">
        <v>5880</v>
      </c>
      <c r="O157" s="53"/>
      <c r="P157" s="4" t="s">
        <v>359</v>
      </c>
      <c r="Q157" s="21"/>
      <c r="R157" s="56"/>
      <c r="S157" s="115" t="s">
        <v>1267</v>
      </c>
      <c r="T157" s="4" t="s">
        <v>1268</v>
      </c>
      <c r="U157" s="4" t="s">
        <v>179</v>
      </c>
      <c r="V157" s="4" t="s">
        <v>111</v>
      </c>
      <c r="W157" s="5" t="str">
        <f t="shared" si="1"/>
        <v>school administration
letters/statements</v>
      </c>
      <c r="X157" s="4" t="s">
        <v>283</v>
      </c>
      <c r="Y157" s="4" t="s">
        <v>111</v>
      </c>
      <c r="Z157" s="5" t="str">
        <f t="shared" si="2"/>
        <v>student group
letters/statements</v>
      </c>
      <c r="AA157" s="4" t="s">
        <v>70</v>
      </c>
      <c r="AB157" s="4" t="s">
        <v>71</v>
      </c>
      <c r="AC157" s="5" t="str">
        <f t="shared" si="3"/>
        <v>police/sheriff
other</v>
      </c>
      <c r="AD157" s="4" t="s">
        <v>283</v>
      </c>
      <c r="AE157" s="4" t="s">
        <v>226</v>
      </c>
      <c r="AF157" s="12" t="str">
        <f t="shared" si="4"/>
        <v>student group
victim support</v>
      </c>
      <c r="AG157" s="12">
        <v>4.0</v>
      </c>
      <c r="AH157" s="12" t="str">
        <f t="shared" si="5"/>
        <v>Other</v>
      </c>
      <c r="AI157" s="22" t="str">
        <f t="shared" si="6"/>
        <v>letters/statements, letters/statements, other, victim support</v>
      </c>
      <c r="AJ157" s="515" t="str">
        <f t="shared" si="7"/>
        <v>school administration, student group, police/sheriff, student group</v>
      </c>
      <c r="AK157" s="1" t="str">
        <f t="shared" si="8"/>
        <v>Trump Supporter</v>
      </c>
      <c r="AL157" s="1" t="str">
        <f t="shared" si="9"/>
        <v>True</v>
      </c>
      <c r="AM157" s="1" t="str">
        <f t="shared" si="10"/>
        <v>False</v>
      </c>
      <c r="AN157" s="515" t="str">
        <f t="shared" si="11"/>
        <v>False</v>
      </c>
      <c r="AO157" s="515" t="str">
        <f t="shared" si="12"/>
        <v>True</v>
      </c>
      <c r="AP157" s="515" t="str">
        <f t="shared" si="13"/>
        <v>True</v>
      </c>
      <c r="AQ157" s="515"/>
    </row>
    <row r="158">
      <c r="A158" s="62" t="s">
        <v>2476</v>
      </c>
      <c r="B158" s="63">
        <v>43893.0</v>
      </c>
      <c r="C158" s="424">
        <v>43891.0</v>
      </c>
      <c r="D158" s="5" t="s">
        <v>990</v>
      </c>
      <c r="E158" s="5" t="s">
        <v>95</v>
      </c>
      <c r="F158" s="5" t="s">
        <v>168</v>
      </c>
      <c r="G158" s="18"/>
      <c r="H158" s="5"/>
      <c r="I158" s="12"/>
      <c r="J158" s="19" t="s">
        <v>83</v>
      </c>
      <c r="K158" s="5" t="s">
        <v>1903</v>
      </c>
      <c r="L158" s="5" t="s">
        <v>1476</v>
      </c>
      <c r="M158" s="5" t="s">
        <v>1470</v>
      </c>
      <c r="N158" s="5" t="s">
        <v>3258</v>
      </c>
      <c r="O158" s="64"/>
      <c r="P158" s="5"/>
      <c r="Q158" s="202"/>
      <c r="R158" s="5" t="s">
        <v>5766</v>
      </c>
      <c r="S158" s="69" t="s">
        <v>2477</v>
      </c>
      <c r="T158" s="5"/>
      <c r="U158" s="5" t="s">
        <v>179</v>
      </c>
      <c r="V158" s="5" t="s">
        <v>111</v>
      </c>
      <c r="W158" s="5" t="str">
        <f t="shared" si="1"/>
        <v>school administration
letters/statements</v>
      </c>
      <c r="X158" s="5" t="s">
        <v>70</v>
      </c>
      <c r="Y158" s="5" t="s">
        <v>71</v>
      </c>
      <c r="Z158" s="5" t="str">
        <f t="shared" si="2"/>
        <v>police/sheriff
other</v>
      </c>
      <c r="AA158" s="5" t="s">
        <v>179</v>
      </c>
      <c r="AB158" s="5" t="s">
        <v>92</v>
      </c>
      <c r="AC158" s="5" t="str">
        <f t="shared" si="3"/>
        <v>school administration
gathering/protest/vigil/demonstration</v>
      </c>
      <c r="AD158" s="5"/>
      <c r="AE158" s="5"/>
      <c r="AF158" s="12" t="str">
        <f t="shared" si="4"/>
        <v>
</v>
      </c>
      <c r="AG158" s="12">
        <v>3.0</v>
      </c>
      <c r="AH158" s="12" t="str">
        <f t="shared" si="5"/>
        <v>Other</v>
      </c>
      <c r="AI158" s="22" t="str">
        <f t="shared" si="6"/>
        <v>letters/statements, other, gathering/protest/vigil/demonstration</v>
      </c>
      <c r="AJ158" s="515" t="str">
        <f t="shared" si="7"/>
        <v>school administration, police/sheriff, school administration</v>
      </c>
      <c r="AK158" s="1" t="str">
        <f t="shared" si="8"/>
        <v/>
      </c>
      <c r="AL158" s="1" t="str">
        <f t="shared" si="9"/>
        <v>True</v>
      </c>
      <c r="AM158" s="1" t="str">
        <f t="shared" si="10"/>
        <v>False</v>
      </c>
      <c r="AN158" s="515" t="str">
        <f t="shared" si="11"/>
        <v>True</v>
      </c>
      <c r="AO158" s="515" t="str">
        <f t="shared" si="12"/>
        <v>False</v>
      </c>
      <c r="AP158" s="515" t="str">
        <f t="shared" si="13"/>
        <v>True</v>
      </c>
      <c r="AQ158" s="515"/>
    </row>
    <row r="159">
      <c r="A159" s="62" t="s">
        <v>5881</v>
      </c>
      <c r="B159" s="63">
        <v>43967.0</v>
      </c>
      <c r="C159" s="570">
        <v>43952.0</v>
      </c>
      <c r="D159" s="5" t="s">
        <v>1314</v>
      </c>
      <c r="E159" s="5" t="s">
        <v>370</v>
      </c>
      <c r="F159" s="5" t="s">
        <v>53</v>
      </c>
      <c r="G159" s="6" t="s">
        <v>5882</v>
      </c>
      <c r="H159" s="5"/>
      <c r="I159" s="5"/>
      <c r="J159" s="19" t="s">
        <v>83</v>
      </c>
      <c r="K159" s="5" t="s">
        <v>316</v>
      </c>
      <c r="L159" s="5" t="s">
        <v>5647</v>
      </c>
      <c r="M159" s="5" t="s">
        <v>194</v>
      </c>
      <c r="N159" s="5" t="s">
        <v>317</v>
      </c>
      <c r="O159" s="64"/>
      <c r="P159" s="12"/>
      <c r="Q159" s="12"/>
      <c r="R159" s="12"/>
      <c r="S159" s="65" t="s">
        <v>1315</v>
      </c>
      <c r="T159" s="5"/>
      <c r="U159" s="5" t="s">
        <v>179</v>
      </c>
      <c r="V159" s="5" t="s">
        <v>69</v>
      </c>
      <c r="W159" s="5" t="str">
        <f t="shared" si="1"/>
        <v>school administration
clean up/cover up</v>
      </c>
      <c r="X159" s="5" t="s">
        <v>70</v>
      </c>
      <c r="Y159" s="5" t="s">
        <v>71</v>
      </c>
      <c r="Z159" s="5" t="str">
        <f t="shared" si="2"/>
        <v>police/sheriff
other</v>
      </c>
      <c r="AA159" s="5" t="s">
        <v>179</v>
      </c>
      <c r="AB159" s="5" t="s">
        <v>226</v>
      </c>
      <c r="AC159" s="5" t="str">
        <f t="shared" si="3"/>
        <v>school administration
victim support</v>
      </c>
      <c r="AD159" s="5" t="s">
        <v>179</v>
      </c>
      <c r="AE159" s="5" t="s">
        <v>111</v>
      </c>
      <c r="AF159" s="12" t="str">
        <f t="shared" si="4"/>
        <v>school administration
letters/statements</v>
      </c>
      <c r="AG159" s="12">
        <v>4.0</v>
      </c>
      <c r="AH159" s="12" t="str">
        <f t="shared" si="5"/>
        <v>Vandalism</v>
      </c>
      <c r="AI159" s="22" t="str">
        <f t="shared" si="6"/>
        <v>clean up/cover up, other, victim support, letters/statements</v>
      </c>
      <c r="AJ159" s="515" t="str">
        <f t="shared" si="7"/>
        <v>school administration, police/sheriff, school administration, school administration</v>
      </c>
      <c r="AK159" s="1" t="str">
        <f t="shared" si="8"/>
        <v/>
      </c>
      <c r="AL159" s="1" t="str">
        <f t="shared" si="9"/>
        <v>True</v>
      </c>
      <c r="AM159" s="1" t="str">
        <f t="shared" si="10"/>
        <v>False</v>
      </c>
      <c r="AN159" s="515" t="str">
        <f t="shared" si="11"/>
        <v>False</v>
      </c>
      <c r="AO159" s="515" t="str">
        <f t="shared" si="12"/>
        <v>True</v>
      </c>
      <c r="AP159" s="515" t="str">
        <f t="shared" si="13"/>
        <v>True</v>
      </c>
      <c r="AQ159" s="515"/>
    </row>
    <row r="160">
      <c r="A160" s="571" t="s">
        <v>2854</v>
      </c>
      <c r="B160" s="572">
        <v>43971.0</v>
      </c>
      <c r="C160" s="511">
        <v>43952.0</v>
      </c>
      <c r="D160" s="512" t="s">
        <v>2855</v>
      </c>
      <c r="E160" s="512" t="s">
        <v>52</v>
      </c>
      <c r="F160" s="512" t="s">
        <v>53</v>
      </c>
      <c r="G160" s="561"/>
      <c r="H160" s="512" t="s">
        <v>2856</v>
      </c>
      <c r="I160" s="512"/>
      <c r="J160" s="559" t="s">
        <v>83</v>
      </c>
      <c r="K160" s="512" t="s">
        <v>5603</v>
      </c>
      <c r="L160" s="512" t="s">
        <v>2857</v>
      </c>
      <c r="M160" s="512" t="s">
        <v>2520</v>
      </c>
      <c r="N160" s="512" t="s">
        <v>366</v>
      </c>
      <c r="O160" s="573"/>
      <c r="P160" s="12"/>
      <c r="Q160" s="12"/>
      <c r="R160" s="513"/>
      <c r="S160" s="574" t="s">
        <v>2858</v>
      </c>
      <c r="T160" s="575" t="s">
        <v>2859</v>
      </c>
      <c r="U160" s="512" t="s">
        <v>70</v>
      </c>
      <c r="V160" s="512" t="s">
        <v>42</v>
      </c>
      <c r="W160" s="5" t="str">
        <f t="shared" si="1"/>
        <v>police/sheriff
suspension/denial of access to space</v>
      </c>
      <c r="X160" s="512" t="s">
        <v>109</v>
      </c>
      <c r="Y160" s="512" t="s">
        <v>111</v>
      </c>
      <c r="Z160" s="5" t="str">
        <f t="shared" si="2"/>
        <v>mayor/council member
letters/statements</v>
      </c>
      <c r="AA160" s="512" t="s">
        <v>68</v>
      </c>
      <c r="AB160" s="512" t="s">
        <v>69</v>
      </c>
      <c r="AC160" s="5" t="str">
        <f t="shared" si="3"/>
        <v>community members
clean up/cover up</v>
      </c>
      <c r="AD160" s="512" t="s">
        <v>68</v>
      </c>
      <c r="AE160" s="512" t="s">
        <v>226</v>
      </c>
      <c r="AF160" s="12" t="str">
        <f t="shared" si="4"/>
        <v>community members
victim support</v>
      </c>
      <c r="AG160" s="12">
        <v>4.0</v>
      </c>
      <c r="AH160" s="12" t="str">
        <f t="shared" si="5"/>
        <v>Other</v>
      </c>
      <c r="AI160" s="22" t="str">
        <f t="shared" si="6"/>
        <v>suspension/denial of access to space, letters/statements, clean up/cover up, victim support</v>
      </c>
      <c r="AJ160" s="515" t="str">
        <f t="shared" si="7"/>
        <v>police/sheriff, mayor/council member, community members, community members</v>
      </c>
      <c r="AK160" s="1" t="str">
        <f t="shared" si="8"/>
        <v/>
      </c>
      <c r="AL160" s="1" t="str">
        <f t="shared" si="9"/>
        <v>True</v>
      </c>
      <c r="AM160" s="1" t="str">
        <f t="shared" si="10"/>
        <v>False</v>
      </c>
      <c r="AN160" s="515" t="str">
        <f t="shared" si="11"/>
        <v>False</v>
      </c>
      <c r="AO160" s="515" t="str">
        <f t="shared" si="12"/>
        <v>True</v>
      </c>
      <c r="AP160" s="515" t="str">
        <f t="shared" si="13"/>
        <v>True</v>
      </c>
      <c r="AQ160" s="515"/>
    </row>
    <row r="161">
      <c r="A161" s="67" t="s">
        <v>1316</v>
      </c>
      <c r="B161" s="63">
        <v>44000.0</v>
      </c>
      <c r="C161" s="424">
        <v>43983.0</v>
      </c>
      <c r="D161" s="5" t="s">
        <v>219</v>
      </c>
      <c r="E161" s="5" t="s">
        <v>220</v>
      </c>
      <c r="F161" s="5" t="s">
        <v>53</v>
      </c>
      <c r="G161" s="6" t="s">
        <v>5883</v>
      </c>
      <c r="H161" s="5"/>
      <c r="I161" s="5"/>
      <c r="J161" s="19" t="s">
        <v>83</v>
      </c>
      <c r="K161" s="5"/>
      <c r="L161" s="5" t="s">
        <v>1204</v>
      </c>
      <c r="M161" s="5" t="s">
        <v>194</v>
      </c>
      <c r="N161" s="5" t="s">
        <v>1317</v>
      </c>
      <c r="O161" s="5"/>
      <c r="P161" s="5"/>
      <c r="Q161" s="12"/>
      <c r="R161" s="12"/>
      <c r="S161" s="178" t="s">
        <v>5884</v>
      </c>
      <c r="T161" s="66"/>
      <c r="U161" s="5" t="s">
        <v>70</v>
      </c>
      <c r="V161" s="5" t="s">
        <v>71</v>
      </c>
      <c r="W161" s="5" t="str">
        <f t="shared" si="1"/>
        <v>police/sheriff
other</v>
      </c>
      <c r="X161" s="5" t="s">
        <v>179</v>
      </c>
      <c r="Y161" s="5" t="s">
        <v>69</v>
      </c>
      <c r="Z161" s="5" t="str">
        <f t="shared" si="2"/>
        <v>school administration
clean up/cover up</v>
      </c>
      <c r="AA161" s="5" t="s">
        <v>179</v>
      </c>
      <c r="AB161" s="5" t="s">
        <v>226</v>
      </c>
      <c r="AC161" s="5" t="str">
        <f t="shared" si="3"/>
        <v>school administration
victim support</v>
      </c>
      <c r="AD161" s="5" t="s">
        <v>179</v>
      </c>
      <c r="AE161" s="5" t="s">
        <v>111</v>
      </c>
      <c r="AF161" s="12" t="str">
        <f t="shared" si="4"/>
        <v>school administration
letters/statements</v>
      </c>
      <c r="AG161" s="12">
        <v>4.0</v>
      </c>
      <c r="AH161" s="12" t="str">
        <f t="shared" si="5"/>
        <v>Graffiti</v>
      </c>
      <c r="AI161" s="22" t="str">
        <f t="shared" si="6"/>
        <v>other, clean up/cover up, victim support, letters/statements</v>
      </c>
      <c r="AJ161" s="515" t="str">
        <f t="shared" si="7"/>
        <v>police/sheriff, school administration, school administration, school administration</v>
      </c>
      <c r="AK161" s="1" t="str">
        <f t="shared" si="8"/>
        <v/>
      </c>
      <c r="AL161" s="1" t="str">
        <f t="shared" si="9"/>
        <v>True</v>
      </c>
      <c r="AM161" s="1" t="str">
        <f t="shared" si="10"/>
        <v>False</v>
      </c>
      <c r="AN161" s="515" t="str">
        <f t="shared" si="11"/>
        <v>False</v>
      </c>
      <c r="AO161" s="515" t="str">
        <f t="shared" si="12"/>
        <v>True</v>
      </c>
      <c r="AP161" s="515" t="str">
        <f t="shared" si="13"/>
        <v>True</v>
      </c>
      <c r="AQ161" s="515"/>
    </row>
    <row r="162">
      <c r="A162" s="40" t="s">
        <v>4123</v>
      </c>
      <c r="B162" s="63">
        <v>44009.0</v>
      </c>
      <c r="C162" s="424">
        <v>43983.0</v>
      </c>
      <c r="D162" s="5" t="s">
        <v>3978</v>
      </c>
      <c r="E162" s="5" t="s">
        <v>95</v>
      </c>
      <c r="F162" s="5" t="s">
        <v>53</v>
      </c>
      <c r="G162" s="6" t="s">
        <v>139</v>
      </c>
      <c r="H162" s="12"/>
      <c r="I162" s="12"/>
      <c r="J162" s="19" t="s">
        <v>83</v>
      </c>
      <c r="K162" s="5" t="s">
        <v>242</v>
      </c>
      <c r="L162" s="5" t="s">
        <v>3486</v>
      </c>
      <c r="M162" s="5" t="s">
        <v>3324</v>
      </c>
      <c r="N162" s="5" t="s">
        <v>3934</v>
      </c>
      <c r="O162" s="12"/>
      <c r="P162" s="12"/>
      <c r="Q162" s="5"/>
      <c r="R162" s="12"/>
      <c r="S162" s="325" t="s">
        <v>5885</v>
      </c>
      <c r="T162" s="5" t="s">
        <v>4125</v>
      </c>
      <c r="U162" s="5" t="s">
        <v>68</v>
      </c>
      <c r="V162" s="5" t="s">
        <v>92</v>
      </c>
      <c r="W162" s="5" t="str">
        <f t="shared" si="1"/>
        <v>community members
gathering/protest/vigil/demonstration</v>
      </c>
      <c r="X162" s="5"/>
      <c r="Y162" s="5"/>
      <c r="Z162" s="5" t="str">
        <f t="shared" si="2"/>
        <v>
</v>
      </c>
      <c r="AA162" s="5"/>
      <c r="AB162" s="5"/>
      <c r="AC162" s="5" t="str">
        <f t="shared" si="3"/>
        <v>
</v>
      </c>
      <c r="AD162" s="5"/>
      <c r="AE162" s="5"/>
      <c r="AF162" s="12" t="str">
        <f t="shared" si="4"/>
        <v>
</v>
      </c>
      <c r="AG162" s="12">
        <v>1.0</v>
      </c>
      <c r="AH162" s="12" t="str">
        <f t="shared" si="5"/>
        <v>Symbol</v>
      </c>
      <c r="AI162" s="22" t="str">
        <f t="shared" si="6"/>
        <v>gathering/protest/vigil/demonstration</v>
      </c>
      <c r="AJ162" s="515" t="str">
        <f t="shared" si="7"/>
        <v>gathering/protest/vigil/demonstration</v>
      </c>
      <c r="AK162" s="1" t="str">
        <f t="shared" si="8"/>
        <v/>
      </c>
      <c r="AL162" s="1" t="str">
        <f t="shared" si="9"/>
        <v>False</v>
      </c>
      <c r="AM162" s="1" t="str">
        <f t="shared" si="10"/>
        <v>False</v>
      </c>
      <c r="AN162" s="515" t="str">
        <f t="shared" si="11"/>
        <v>True</v>
      </c>
      <c r="AO162" s="515" t="str">
        <f t="shared" si="12"/>
        <v>False</v>
      </c>
      <c r="AP162" s="515" t="str">
        <f t="shared" si="13"/>
        <v>True</v>
      </c>
      <c r="AQ162" s="515"/>
    </row>
    <row r="163">
      <c r="A163" s="40" t="s">
        <v>5476</v>
      </c>
      <c r="B163" s="41">
        <v>44053.0</v>
      </c>
      <c r="C163" s="424">
        <v>44044.0</v>
      </c>
      <c r="D163" s="5" t="s">
        <v>5477</v>
      </c>
      <c r="E163" s="5" t="s">
        <v>210</v>
      </c>
      <c r="F163" s="5" t="s">
        <v>53</v>
      </c>
      <c r="G163" s="26"/>
      <c r="H163" s="12"/>
      <c r="I163" s="12"/>
      <c r="J163" s="19" t="s">
        <v>83</v>
      </c>
      <c r="K163" s="5" t="s">
        <v>5603</v>
      </c>
      <c r="L163" s="5" t="s">
        <v>5309</v>
      </c>
      <c r="M163" s="5" t="s">
        <v>5237</v>
      </c>
      <c r="N163" s="85" t="s">
        <v>62</v>
      </c>
      <c r="O163" s="12"/>
      <c r="P163" s="12"/>
      <c r="Q163" s="12"/>
      <c r="R163" s="12"/>
      <c r="S163" s="138" t="s">
        <v>5478</v>
      </c>
      <c r="T163" s="12"/>
      <c r="U163" s="5" t="s">
        <v>70</v>
      </c>
      <c r="V163" s="5" t="s">
        <v>71</v>
      </c>
      <c r="W163" s="5" t="str">
        <f t="shared" si="1"/>
        <v>police/sheriff
other</v>
      </c>
      <c r="X163" s="5" t="s">
        <v>380</v>
      </c>
      <c r="Y163" s="5" t="s">
        <v>111</v>
      </c>
      <c r="Z163" s="5" t="str">
        <f t="shared" si="2"/>
        <v>representative/senator
letters/statements</v>
      </c>
      <c r="AA163" s="5" t="s">
        <v>163</v>
      </c>
      <c r="AB163" s="5" t="s">
        <v>111</v>
      </c>
      <c r="AC163" s="5" t="str">
        <f t="shared" si="3"/>
        <v>religious leaders
letters/statements</v>
      </c>
      <c r="AD163" s="5" t="s">
        <v>68</v>
      </c>
      <c r="AE163" s="5" t="s">
        <v>92</v>
      </c>
      <c r="AF163" s="12" t="str">
        <f t="shared" si="4"/>
        <v>community members
gathering/protest/vigil/demonstration</v>
      </c>
      <c r="AG163" s="12">
        <v>4.0</v>
      </c>
      <c r="AH163" s="12" t="str">
        <f t="shared" si="5"/>
        <v>Other</v>
      </c>
      <c r="AI163" s="22" t="str">
        <f t="shared" si="6"/>
        <v>other, letters/statements, letters/statements, gathering/protest/vigil/demonstration</v>
      </c>
      <c r="AJ163" s="515" t="str">
        <f t="shared" si="7"/>
        <v>police/sheriff, representative/senator, religious leaders, community members</v>
      </c>
      <c r="AK163" s="1" t="str">
        <f t="shared" si="8"/>
        <v/>
      </c>
      <c r="AL163" s="1" t="str">
        <f t="shared" si="9"/>
        <v>True</v>
      </c>
      <c r="AM163" s="1" t="str">
        <f t="shared" si="10"/>
        <v>False</v>
      </c>
      <c r="AN163" s="515" t="str">
        <f t="shared" si="11"/>
        <v>True</v>
      </c>
      <c r="AO163" s="515" t="str">
        <f t="shared" si="12"/>
        <v>False</v>
      </c>
      <c r="AP163" s="515" t="str">
        <f t="shared" si="13"/>
        <v>True</v>
      </c>
      <c r="AQ163" s="515"/>
    </row>
    <row r="164">
      <c r="A164" s="40" t="s">
        <v>2894</v>
      </c>
      <c r="B164" s="41">
        <v>44056.0</v>
      </c>
      <c r="C164" s="424">
        <v>44044.0</v>
      </c>
      <c r="D164" s="5" t="s">
        <v>2895</v>
      </c>
      <c r="E164" s="5" t="s">
        <v>2896</v>
      </c>
      <c r="F164" s="5" t="s">
        <v>53</v>
      </c>
      <c r="G164" s="18"/>
      <c r="H164" s="5"/>
      <c r="I164" s="12"/>
      <c r="J164" s="19" t="s">
        <v>83</v>
      </c>
      <c r="K164" s="5" t="s">
        <v>5727</v>
      </c>
      <c r="L164" s="5" t="s">
        <v>2897</v>
      </c>
      <c r="M164" s="5" t="s">
        <v>2520</v>
      </c>
      <c r="N164" s="5" t="s">
        <v>2898</v>
      </c>
      <c r="O164" s="5"/>
      <c r="P164" s="12"/>
      <c r="Q164" s="12"/>
      <c r="R164" s="12"/>
      <c r="S164" s="138" t="s">
        <v>2899</v>
      </c>
      <c r="T164" s="48" t="s">
        <v>5886</v>
      </c>
      <c r="U164" s="5" t="s">
        <v>68</v>
      </c>
      <c r="V164" s="5" t="s">
        <v>92</v>
      </c>
      <c r="W164" s="5" t="str">
        <f t="shared" si="1"/>
        <v>community members
gathering/protest/vigil/demonstration</v>
      </c>
      <c r="X164" s="5"/>
      <c r="Y164" s="5"/>
      <c r="Z164" s="5" t="str">
        <f t="shared" si="2"/>
        <v>
</v>
      </c>
      <c r="AA164" s="5"/>
      <c r="AB164" s="5"/>
      <c r="AC164" s="5" t="str">
        <f t="shared" si="3"/>
        <v>
</v>
      </c>
      <c r="AD164" s="5"/>
      <c r="AE164" s="5"/>
      <c r="AF164" s="12" t="str">
        <f t="shared" si="4"/>
        <v>
</v>
      </c>
      <c r="AG164" s="12">
        <v>1.0</v>
      </c>
      <c r="AH164" s="12" t="str">
        <f t="shared" si="5"/>
        <v>Other</v>
      </c>
      <c r="AI164" s="22" t="str">
        <f t="shared" si="6"/>
        <v>gathering/protest/vigil/demonstration</v>
      </c>
      <c r="AJ164" s="515" t="str">
        <f t="shared" si="7"/>
        <v>gathering/protest/vigil/demonstration</v>
      </c>
      <c r="AK164" s="1" t="str">
        <f t="shared" si="8"/>
        <v/>
      </c>
      <c r="AL164" s="1" t="str">
        <f t="shared" si="9"/>
        <v>False</v>
      </c>
      <c r="AM164" s="1" t="str">
        <f t="shared" si="10"/>
        <v>False</v>
      </c>
      <c r="AN164" s="515" t="str">
        <f t="shared" si="11"/>
        <v>True</v>
      </c>
      <c r="AO164" s="515" t="str">
        <f t="shared" si="12"/>
        <v>False</v>
      </c>
      <c r="AP164" s="515" t="str">
        <f t="shared" si="13"/>
        <v>True</v>
      </c>
      <c r="AQ164" s="515"/>
    </row>
    <row r="165">
      <c r="A165" s="576" t="s">
        <v>3291</v>
      </c>
      <c r="B165" s="541">
        <v>44059.0</v>
      </c>
      <c r="C165" s="542">
        <v>44044.0</v>
      </c>
      <c r="D165" s="483" t="s">
        <v>3292</v>
      </c>
      <c r="E165" s="483" t="s">
        <v>749</v>
      </c>
      <c r="F165" s="483" t="s">
        <v>53</v>
      </c>
      <c r="G165" s="577"/>
      <c r="H165" s="522"/>
      <c r="I165" s="522"/>
      <c r="J165" s="521" t="s">
        <v>83</v>
      </c>
      <c r="K165" s="483" t="s">
        <v>5627</v>
      </c>
      <c r="L165" s="483" t="s">
        <v>3159</v>
      </c>
      <c r="M165" s="483" t="s">
        <v>2965</v>
      </c>
      <c r="N165" s="483" t="s">
        <v>5676</v>
      </c>
      <c r="O165" s="522"/>
      <c r="P165" s="522"/>
      <c r="Q165" s="522"/>
      <c r="R165" s="522"/>
      <c r="S165" s="551" t="s">
        <v>3293</v>
      </c>
      <c r="T165" s="483" t="s">
        <v>3294</v>
      </c>
      <c r="U165" s="483" t="s">
        <v>68</v>
      </c>
      <c r="V165" s="483" t="s">
        <v>92</v>
      </c>
      <c r="W165" s="5" t="str">
        <f t="shared" si="1"/>
        <v>community members
gathering/protest/vigil/demonstration</v>
      </c>
      <c r="X165" s="483"/>
      <c r="Y165" s="483"/>
      <c r="Z165" s="5" t="str">
        <f t="shared" si="2"/>
        <v>
</v>
      </c>
      <c r="AA165" s="483"/>
      <c r="AB165" s="483"/>
      <c r="AC165" s="5" t="str">
        <f t="shared" si="3"/>
        <v>
</v>
      </c>
      <c r="AD165" s="483"/>
      <c r="AE165" s="483"/>
      <c r="AF165" s="12" t="str">
        <f t="shared" si="4"/>
        <v>
</v>
      </c>
      <c r="AG165" s="12">
        <v>1.0</v>
      </c>
      <c r="AH165" s="12" t="str">
        <f t="shared" si="5"/>
        <v>Other</v>
      </c>
      <c r="AI165" s="523" t="str">
        <f t="shared" si="6"/>
        <v>gathering/protest/vigil/demonstration</v>
      </c>
      <c r="AJ165" s="515" t="str">
        <f t="shared" si="7"/>
        <v>gathering/protest/vigil/demonstration</v>
      </c>
      <c r="AK165" s="524" t="str">
        <f t="shared" si="8"/>
        <v/>
      </c>
      <c r="AL165" s="1" t="str">
        <f t="shared" si="9"/>
        <v>False</v>
      </c>
      <c r="AM165" s="1" t="str">
        <f t="shared" si="10"/>
        <v>False</v>
      </c>
      <c r="AN165" s="515" t="str">
        <f t="shared" si="11"/>
        <v>True</v>
      </c>
      <c r="AO165" s="515" t="str">
        <f t="shared" si="12"/>
        <v>False</v>
      </c>
      <c r="AP165" s="515" t="str">
        <f t="shared" si="13"/>
        <v>True</v>
      </c>
      <c r="AQ165" s="515"/>
    </row>
    <row r="166">
      <c r="A166" s="576" t="s">
        <v>5125</v>
      </c>
      <c r="B166" s="541">
        <v>44065.0</v>
      </c>
      <c r="C166" s="542">
        <v>44044.0</v>
      </c>
      <c r="D166" s="483" t="s">
        <v>5126</v>
      </c>
      <c r="E166" s="483" t="s">
        <v>1178</v>
      </c>
      <c r="F166" s="483" t="s">
        <v>53</v>
      </c>
      <c r="G166" s="520" t="s">
        <v>672</v>
      </c>
      <c r="H166" s="483" t="s">
        <v>5127</v>
      </c>
      <c r="I166" s="522"/>
      <c r="J166" s="521" t="s">
        <v>83</v>
      </c>
      <c r="K166" s="483" t="s">
        <v>5603</v>
      </c>
      <c r="L166" s="483" t="s">
        <v>3486</v>
      </c>
      <c r="M166" s="483" t="s">
        <v>1381</v>
      </c>
      <c r="N166" s="483" t="s">
        <v>5128</v>
      </c>
      <c r="O166" s="576" t="s">
        <v>5129</v>
      </c>
      <c r="P166" s="522"/>
      <c r="Q166" s="522"/>
      <c r="R166" s="522"/>
      <c r="S166" s="551" t="s">
        <v>5130</v>
      </c>
      <c r="T166" s="483" t="s">
        <v>5131</v>
      </c>
      <c r="U166" s="483" t="s">
        <v>70</v>
      </c>
      <c r="V166" s="483" t="s">
        <v>71</v>
      </c>
      <c r="W166" s="483" t="str">
        <f t="shared" si="1"/>
        <v>police/sheriff
other</v>
      </c>
      <c r="X166" s="483" t="s">
        <v>68</v>
      </c>
      <c r="Y166" s="483" t="s">
        <v>69</v>
      </c>
      <c r="Z166" s="483" t="str">
        <f t="shared" si="2"/>
        <v>community members
clean up/cover up</v>
      </c>
      <c r="AA166" s="483" t="s">
        <v>163</v>
      </c>
      <c r="AB166" s="483" t="s">
        <v>111</v>
      </c>
      <c r="AC166" s="483" t="str">
        <f t="shared" si="3"/>
        <v>religious leaders
letters/statements</v>
      </c>
      <c r="AD166" s="483" t="s">
        <v>68</v>
      </c>
      <c r="AE166" s="483" t="s">
        <v>92</v>
      </c>
      <c r="AF166" s="522" t="str">
        <f t="shared" si="4"/>
        <v>community members
gathering/protest/vigil/demonstration</v>
      </c>
      <c r="AG166" s="12">
        <v>4.0</v>
      </c>
      <c r="AH166" s="12" t="str">
        <f t="shared" si="5"/>
        <v>Graffiti</v>
      </c>
      <c r="AI166" s="523" t="str">
        <f t="shared" si="6"/>
        <v>other, clean up/cover up, letters/statements, gathering/protest/vigil/demonstration</v>
      </c>
      <c r="AJ166" s="515" t="str">
        <f t="shared" si="7"/>
        <v>police/sheriff, community members, religious leaders, community members</v>
      </c>
      <c r="AK166" s="524" t="str">
        <f t="shared" si="8"/>
        <v/>
      </c>
      <c r="AL166" s="1" t="str">
        <f t="shared" si="9"/>
        <v>True</v>
      </c>
      <c r="AM166" s="1" t="str">
        <f t="shared" si="10"/>
        <v>False</v>
      </c>
      <c r="AN166" s="515" t="str">
        <f t="shared" si="11"/>
        <v>True</v>
      </c>
      <c r="AO166" s="515" t="str">
        <f t="shared" si="12"/>
        <v>False</v>
      </c>
      <c r="AP166" s="515" t="str">
        <f t="shared" si="13"/>
        <v>True</v>
      </c>
      <c r="AQ166" s="515"/>
    </row>
    <row r="167">
      <c r="A167" s="40" t="s">
        <v>5135</v>
      </c>
      <c r="B167" s="41">
        <v>44086.0</v>
      </c>
      <c r="C167" s="5" t="s">
        <v>5767</v>
      </c>
      <c r="D167" s="5" t="s">
        <v>5136</v>
      </c>
      <c r="E167" s="5" t="s">
        <v>210</v>
      </c>
      <c r="F167" s="5" t="s">
        <v>53</v>
      </c>
      <c r="G167" s="6" t="s">
        <v>5768</v>
      </c>
      <c r="H167" s="12"/>
      <c r="I167" s="12"/>
      <c r="J167" s="19" t="s">
        <v>83</v>
      </c>
      <c r="K167" s="5" t="s">
        <v>5603</v>
      </c>
      <c r="L167" s="5" t="s">
        <v>84</v>
      </c>
      <c r="M167" s="5" t="s">
        <v>1381</v>
      </c>
      <c r="N167" s="5" t="s">
        <v>5770</v>
      </c>
      <c r="O167" s="12"/>
      <c r="P167" s="12"/>
      <c r="Q167" s="12"/>
      <c r="R167" s="12"/>
      <c r="S167" s="138" t="s">
        <v>5137</v>
      </c>
      <c r="T167" s="12"/>
      <c r="U167" s="5" t="s">
        <v>70</v>
      </c>
      <c r="V167" s="5" t="s">
        <v>71</v>
      </c>
      <c r="W167" s="5" t="str">
        <f t="shared" si="1"/>
        <v>police/sheriff
other</v>
      </c>
      <c r="X167" s="5" t="s">
        <v>78</v>
      </c>
      <c r="Y167" s="5" t="s">
        <v>69</v>
      </c>
      <c r="Z167" s="5" t="str">
        <f t="shared" si="2"/>
        <v>parks department
clean up/cover up</v>
      </c>
      <c r="AA167" s="5" t="s">
        <v>68</v>
      </c>
      <c r="AB167" s="5" t="s">
        <v>92</v>
      </c>
      <c r="AC167" s="5" t="str">
        <f t="shared" si="3"/>
        <v>community members
gathering/protest/vigil/demonstration</v>
      </c>
      <c r="AD167" s="5" t="s">
        <v>68</v>
      </c>
      <c r="AE167" s="5" t="s">
        <v>69</v>
      </c>
      <c r="AF167" s="12" t="str">
        <f t="shared" si="4"/>
        <v>community members
clean up/cover up</v>
      </c>
      <c r="AG167" s="12">
        <v>4.0</v>
      </c>
      <c r="AH167" s="12" t="str">
        <f t="shared" si="5"/>
        <v>Graffiti</v>
      </c>
      <c r="AI167" s="22" t="str">
        <f t="shared" si="6"/>
        <v>other, clean up/cover up, gathering/protest/vigil/demonstration, clean up/cover up</v>
      </c>
      <c r="AJ167" s="515" t="str">
        <f t="shared" si="7"/>
        <v>police/sheriff, parks department, community members, community members</v>
      </c>
      <c r="AK167" s="1" t="str">
        <f t="shared" si="8"/>
        <v/>
      </c>
      <c r="AL167" s="1" t="str">
        <f t="shared" si="9"/>
        <v>False</v>
      </c>
      <c r="AM167" s="1" t="str">
        <f t="shared" si="10"/>
        <v>False</v>
      </c>
      <c r="AN167" s="515" t="str">
        <f t="shared" si="11"/>
        <v>True</v>
      </c>
      <c r="AO167" s="515" t="str">
        <f t="shared" si="12"/>
        <v>False</v>
      </c>
      <c r="AP167" s="515" t="str">
        <f t="shared" si="13"/>
        <v>True</v>
      </c>
      <c r="AQ167" s="515"/>
    </row>
    <row r="168">
      <c r="A168" s="40" t="s">
        <v>4184</v>
      </c>
      <c r="B168" s="41">
        <v>44090.0</v>
      </c>
      <c r="C168" s="5" t="s">
        <v>5767</v>
      </c>
      <c r="D168" s="5" t="s">
        <v>4185</v>
      </c>
      <c r="E168" s="5" t="s">
        <v>995</v>
      </c>
      <c r="F168" s="5" t="s">
        <v>53</v>
      </c>
      <c r="G168" s="6" t="s">
        <v>4186</v>
      </c>
      <c r="H168" s="12"/>
      <c r="I168" s="12"/>
      <c r="J168" s="19" t="s">
        <v>83</v>
      </c>
      <c r="K168" s="5" t="s">
        <v>1903</v>
      </c>
      <c r="L168" s="5" t="s">
        <v>3534</v>
      </c>
      <c r="M168" s="5" t="s">
        <v>3324</v>
      </c>
      <c r="N168" s="5" t="s">
        <v>5887</v>
      </c>
      <c r="O168" s="12"/>
      <c r="P168" s="5" t="s">
        <v>64</v>
      </c>
      <c r="Q168" s="3"/>
      <c r="R168" s="12"/>
      <c r="S168" s="44" t="s">
        <v>5888</v>
      </c>
      <c r="T168" s="5" t="s">
        <v>4188</v>
      </c>
      <c r="U168" s="5" t="s">
        <v>70</v>
      </c>
      <c r="V168" s="5" t="s">
        <v>71</v>
      </c>
      <c r="W168" s="5" t="str">
        <f t="shared" si="1"/>
        <v>police/sheriff
other</v>
      </c>
      <c r="X168" s="5" t="s">
        <v>68</v>
      </c>
      <c r="Y168" s="5" t="s">
        <v>69</v>
      </c>
      <c r="Z168" s="5" t="str">
        <f t="shared" si="2"/>
        <v>community members
clean up/cover up</v>
      </c>
      <c r="AA168" s="5" t="s">
        <v>70</v>
      </c>
      <c r="AB168" s="5" t="s">
        <v>111</v>
      </c>
      <c r="AC168" s="5" t="str">
        <f t="shared" si="3"/>
        <v>police/sheriff
letters/statements</v>
      </c>
      <c r="AD168" s="5" t="s">
        <v>68</v>
      </c>
      <c r="AE168" s="5" t="s">
        <v>92</v>
      </c>
      <c r="AF168" s="12" t="str">
        <f t="shared" si="4"/>
        <v>community members
gathering/protest/vigil/demonstration</v>
      </c>
      <c r="AG168" s="12">
        <v>4.0</v>
      </c>
      <c r="AH168" s="12" t="str">
        <f t="shared" si="5"/>
        <v>Other</v>
      </c>
      <c r="AI168" s="22" t="str">
        <f t="shared" si="6"/>
        <v>other, clean up/cover up, letters/statements, gathering/protest/vigil/demonstration</v>
      </c>
      <c r="AJ168" s="515" t="str">
        <f t="shared" si="7"/>
        <v>police/sheriff, community members, police/sheriff, community members</v>
      </c>
      <c r="AK168" s="1" t="str">
        <f t="shared" si="8"/>
        <v>Black American Community</v>
      </c>
      <c r="AL168" s="1" t="str">
        <f t="shared" si="9"/>
        <v>True</v>
      </c>
      <c r="AM168" s="1" t="str">
        <f t="shared" si="10"/>
        <v>False</v>
      </c>
      <c r="AN168" s="515" t="str">
        <f t="shared" si="11"/>
        <v>True</v>
      </c>
      <c r="AO168" s="515" t="str">
        <f t="shared" si="12"/>
        <v>False</v>
      </c>
      <c r="AP168" s="515" t="str">
        <f t="shared" si="13"/>
        <v>True</v>
      </c>
      <c r="AQ168" s="515"/>
    </row>
    <row r="169">
      <c r="A169" s="40" t="s">
        <v>5889</v>
      </c>
      <c r="B169" s="41">
        <v>44102.0</v>
      </c>
      <c r="C169" s="5" t="s">
        <v>5767</v>
      </c>
      <c r="D169" s="5" t="s">
        <v>2621</v>
      </c>
      <c r="E169" s="5" t="s">
        <v>95</v>
      </c>
      <c r="F169" s="5" t="s">
        <v>53</v>
      </c>
      <c r="G169" s="6" t="s">
        <v>5890</v>
      </c>
      <c r="H169" s="5" t="s">
        <v>4198</v>
      </c>
      <c r="I169" s="12"/>
      <c r="J169" s="19" t="s">
        <v>83</v>
      </c>
      <c r="K169" s="5" t="s">
        <v>5603</v>
      </c>
      <c r="L169" s="5" t="s">
        <v>3534</v>
      </c>
      <c r="M169" s="5" t="s">
        <v>3324</v>
      </c>
      <c r="N169" s="5" t="s">
        <v>3396</v>
      </c>
      <c r="O169" s="40" t="s">
        <v>4199</v>
      </c>
      <c r="P169" s="12"/>
      <c r="Q169" s="12"/>
      <c r="R169" s="12"/>
      <c r="S169" s="138" t="s">
        <v>4200</v>
      </c>
      <c r="T169" s="5" t="s">
        <v>4201</v>
      </c>
      <c r="U169" s="5" t="s">
        <v>70</v>
      </c>
      <c r="V169" s="5" t="s">
        <v>71</v>
      </c>
      <c r="W169" s="5" t="str">
        <f t="shared" si="1"/>
        <v>police/sheriff
other</v>
      </c>
      <c r="X169" s="5" t="s">
        <v>68</v>
      </c>
      <c r="Y169" s="5" t="s">
        <v>111</v>
      </c>
      <c r="Z169" s="5" t="str">
        <f t="shared" si="2"/>
        <v>community members
letters/statements</v>
      </c>
      <c r="AA169" s="5" t="s">
        <v>68</v>
      </c>
      <c r="AB169" s="5" t="s">
        <v>226</v>
      </c>
      <c r="AC169" s="5" t="str">
        <f t="shared" si="3"/>
        <v>community members
victim support</v>
      </c>
      <c r="AD169" s="5"/>
      <c r="AE169" s="5"/>
      <c r="AF169" s="12" t="str">
        <f t="shared" si="4"/>
        <v>
</v>
      </c>
      <c r="AG169" s="12">
        <v>3.0</v>
      </c>
      <c r="AH169" s="12" t="str">
        <f t="shared" si="5"/>
        <v>Graffiti</v>
      </c>
      <c r="AI169" s="22" t="str">
        <f t="shared" si="6"/>
        <v>other, letters/statements, victim support</v>
      </c>
      <c r="AJ169" s="515" t="str">
        <f t="shared" si="7"/>
        <v>police/sheriff, community members, community members</v>
      </c>
      <c r="AK169" s="1" t="str">
        <f t="shared" si="8"/>
        <v/>
      </c>
      <c r="AL169" s="1" t="str">
        <f t="shared" si="9"/>
        <v>True</v>
      </c>
      <c r="AM169" s="1" t="str">
        <f t="shared" si="10"/>
        <v>False</v>
      </c>
      <c r="AN169" s="515" t="str">
        <f t="shared" si="11"/>
        <v>False</v>
      </c>
      <c r="AO169" s="515" t="str">
        <f t="shared" si="12"/>
        <v>True</v>
      </c>
      <c r="AP169" s="515" t="str">
        <f t="shared" si="13"/>
        <v>True</v>
      </c>
      <c r="AQ169" s="515"/>
    </row>
    <row r="170">
      <c r="A170" s="48" t="s">
        <v>1341</v>
      </c>
      <c r="B170" s="41">
        <v>44107.0</v>
      </c>
      <c r="C170" s="424">
        <v>44105.0</v>
      </c>
      <c r="D170" s="5" t="s">
        <v>1338</v>
      </c>
      <c r="E170" s="5" t="s">
        <v>333</v>
      </c>
      <c r="F170" s="5" t="s">
        <v>191</v>
      </c>
      <c r="G170" s="6" t="s">
        <v>1074</v>
      </c>
      <c r="H170" s="5" t="s">
        <v>1342</v>
      </c>
      <c r="I170" s="12"/>
      <c r="J170" s="19" t="s">
        <v>83</v>
      </c>
      <c r="K170" s="5" t="s">
        <v>316</v>
      </c>
      <c r="L170" s="5" t="s">
        <v>5891</v>
      </c>
      <c r="M170" s="5" t="s">
        <v>194</v>
      </c>
      <c r="N170" s="5" t="s">
        <v>317</v>
      </c>
      <c r="O170" s="12"/>
      <c r="P170" s="12"/>
      <c r="Q170" s="56"/>
      <c r="R170" s="12"/>
      <c r="S170" s="138" t="s">
        <v>1343</v>
      </c>
      <c r="T170" s="5" t="s">
        <v>1340</v>
      </c>
      <c r="U170" s="5" t="s">
        <v>179</v>
      </c>
      <c r="V170" s="5" t="s">
        <v>111</v>
      </c>
      <c r="W170" s="5" t="str">
        <f t="shared" si="1"/>
        <v>school administration
letters/statements</v>
      </c>
      <c r="X170" s="5" t="s">
        <v>179</v>
      </c>
      <c r="Y170" s="5" t="s">
        <v>110</v>
      </c>
      <c r="Z170" s="5" t="str">
        <f t="shared" si="2"/>
        <v>school administration
policy/committee/system creation</v>
      </c>
      <c r="AA170" s="5" t="s">
        <v>179</v>
      </c>
      <c r="AB170" s="5" t="s">
        <v>226</v>
      </c>
      <c r="AC170" s="5" t="str">
        <f t="shared" si="3"/>
        <v>school administration
victim support</v>
      </c>
      <c r="AD170" s="5"/>
      <c r="AE170" s="5"/>
      <c r="AF170" s="12" t="str">
        <f t="shared" si="4"/>
        <v>
</v>
      </c>
      <c r="AG170" s="12">
        <v>3.0</v>
      </c>
      <c r="AH170" s="12" t="str">
        <f t="shared" si="5"/>
        <v>Vandalism</v>
      </c>
      <c r="AI170" s="22" t="str">
        <f t="shared" si="6"/>
        <v>letters/statements, policy/committee/system creation, victim support</v>
      </c>
      <c r="AJ170" s="515" t="str">
        <f t="shared" si="7"/>
        <v>school administration, school administration, school administration</v>
      </c>
      <c r="AK170" s="1" t="str">
        <f t="shared" si="8"/>
        <v/>
      </c>
      <c r="AL170" s="1" t="str">
        <f t="shared" si="9"/>
        <v>True</v>
      </c>
      <c r="AM170" s="1" t="str">
        <f t="shared" si="10"/>
        <v>True</v>
      </c>
      <c r="AN170" s="515" t="str">
        <f t="shared" si="11"/>
        <v>False</v>
      </c>
      <c r="AO170" s="515" t="str">
        <f t="shared" si="12"/>
        <v>True</v>
      </c>
      <c r="AP170" s="515" t="str">
        <f t="shared" si="13"/>
        <v>True</v>
      </c>
      <c r="AQ170" s="515"/>
    </row>
    <row r="171">
      <c r="A171" s="62" t="s">
        <v>4234</v>
      </c>
      <c r="B171" s="71">
        <v>44143.0</v>
      </c>
      <c r="C171" s="451">
        <v>44136.0</v>
      </c>
      <c r="D171" s="5" t="s">
        <v>4235</v>
      </c>
      <c r="E171" s="42" t="s">
        <v>103</v>
      </c>
      <c r="F171" s="42" t="s">
        <v>53</v>
      </c>
      <c r="G171" s="6" t="s">
        <v>5892</v>
      </c>
      <c r="H171" s="42"/>
      <c r="I171" s="103"/>
      <c r="J171" s="19" t="s">
        <v>83</v>
      </c>
      <c r="K171" s="42" t="s">
        <v>5603</v>
      </c>
      <c r="L171" s="42" t="s">
        <v>3534</v>
      </c>
      <c r="M171" s="42" t="s">
        <v>3324</v>
      </c>
      <c r="N171" s="42" t="s">
        <v>4237</v>
      </c>
      <c r="O171" s="42"/>
      <c r="P171" s="3" t="s">
        <v>64</v>
      </c>
      <c r="Q171" s="3" t="s">
        <v>120</v>
      </c>
      <c r="R171" s="42"/>
      <c r="S171" s="11" t="s">
        <v>4238</v>
      </c>
      <c r="T171" s="73" t="s">
        <v>4239</v>
      </c>
      <c r="U171" s="42" t="s">
        <v>68</v>
      </c>
      <c r="V171" s="42" t="s">
        <v>226</v>
      </c>
      <c r="W171" s="5" t="str">
        <f t="shared" si="1"/>
        <v>community members
victim support</v>
      </c>
      <c r="X171" s="42" t="s">
        <v>68</v>
      </c>
      <c r="Y171" s="42" t="s">
        <v>69</v>
      </c>
      <c r="Z171" s="5" t="str">
        <f t="shared" si="2"/>
        <v>community members
clean up/cover up</v>
      </c>
      <c r="AA171" s="42"/>
      <c r="AB171" s="42"/>
      <c r="AC171" s="5" t="str">
        <f t="shared" si="3"/>
        <v>
</v>
      </c>
      <c r="AD171" s="42"/>
      <c r="AE171" s="42"/>
      <c r="AF171" s="12" t="str">
        <f t="shared" si="4"/>
        <v>
</v>
      </c>
      <c r="AG171" s="12">
        <v>2.0</v>
      </c>
      <c r="AH171" s="12" t="str">
        <f t="shared" si="5"/>
        <v>Graffiti</v>
      </c>
      <c r="AI171" s="22" t="str">
        <f t="shared" si="6"/>
        <v>victim support, clean up/cover up</v>
      </c>
      <c r="AJ171" s="515" t="str">
        <f t="shared" si="7"/>
        <v>community members, community members</v>
      </c>
      <c r="AK171" s="1" t="str">
        <f t="shared" si="8"/>
        <v>Black American Community, Latinx Community</v>
      </c>
      <c r="AL171" s="1" t="str">
        <f t="shared" si="9"/>
        <v>False</v>
      </c>
      <c r="AM171" s="1" t="str">
        <f t="shared" si="10"/>
        <v>False</v>
      </c>
      <c r="AN171" s="515" t="str">
        <f t="shared" si="11"/>
        <v>False</v>
      </c>
      <c r="AO171" s="515" t="str">
        <f t="shared" si="12"/>
        <v>True</v>
      </c>
      <c r="AP171" s="515" t="str">
        <f t="shared" si="13"/>
        <v>True</v>
      </c>
      <c r="AQ171" s="515"/>
    </row>
    <row r="172">
      <c r="A172" s="62" t="s">
        <v>5771</v>
      </c>
      <c r="B172" s="41">
        <v>44172.0</v>
      </c>
      <c r="C172" s="424">
        <v>44166.0</v>
      </c>
      <c r="D172" s="5" t="s">
        <v>1412</v>
      </c>
      <c r="E172" s="5" t="s">
        <v>1413</v>
      </c>
      <c r="F172" s="5" t="s">
        <v>96</v>
      </c>
      <c r="G172" s="6" t="s">
        <v>1414</v>
      </c>
      <c r="H172" s="5" t="s">
        <v>1415</v>
      </c>
      <c r="I172" s="12"/>
      <c r="J172" s="19" t="s">
        <v>83</v>
      </c>
      <c r="K172" s="5" t="s">
        <v>5773</v>
      </c>
      <c r="L172" s="5" t="s">
        <v>1416</v>
      </c>
      <c r="M172" s="5" t="s">
        <v>1358</v>
      </c>
      <c r="N172" s="5" t="s">
        <v>5774</v>
      </c>
      <c r="O172" s="5" t="s">
        <v>1417</v>
      </c>
      <c r="P172" s="5" t="s">
        <v>134</v>
      </c>
      <c r="Q172" s="12"/>
      <c r="R172" s="12"/>
      <c r="S172" s="44" t="s">
        <v>5893</v>
      </c>
      <c r="T172" s="5" t="s">
        <v>1419</v>
      </c>
      <c r="U172" s="5" t="s">
        <v>164</v>
      </c>
      <c r="V172" s="5" t="s">
        <v>111</v>
      </c>
      <c r="W172" s="5" t="str">
        <f t="shared" si="1"/>
        <v>business owner
letters/statements</v>
      </c>
      <c r="X172" s="5" t="s">
        <v>70</v>
      </c>
      <c r="Y172" s="5" t="s">
        <v>71</v>
      </c>
      <c r="Z172" s="5" t="str">
        <f t="shared" si="2"/>
        <v>police/sheriff
other</v>
      </c>
      <c r="AA172" s="5" t="s">
        <v>68</v>
      </c>
      <c r="AB172" s="5" t="s">
        <v>92</v>
      </c>
      <c r="AC172" s="5" t="str">
        <f t="shared" si="3"/>
        <v>community members
gathering/protest/vigil/demonstration</v>
      </c>
      <c r="AD172" s="5" t="s">
        <v>109</v>
      </c>
      <c r="AE172" s="5" t="s">
        <v>111</v>
      </c>
      <c r="AF172" s="12" t="str">
        <f t="shared" si="4"/>
        <v>mayor/council member
letters/statements</v>
      </c>
      <c r="AG172" s="12">
        <v>4.0</v>
      </c>
      <c r="AH172" s="12" t="str">
        <f t="shared" si="5"/>
        <v>Other</v>
      </c>
      <c r="AI172" s="22" t="str">
        <f t="shared" si="6"/>
        <v>letters/statements, other, gathering/protest/vigil/demonstration, letters/statements</v>
      </c>
      <c r="AJ172" s="515" t="str">
        <f t="shared" si="7"/>
        <v>business owner, police/sheriff, community members, mayor/council member</v>
      </c>
      <c r="AK172" s="1" t="str">
        <f t="shared" si="8"/>
        <v>Jewish Community</v>
      </c>
      <c r="AL172" s="1" t="str">
        <f t="shared" si="9"/>
        <v>True</v>
      </c>
      <c r="AM172" s="1" t="str">
        <f t="shared" si="10"/>
        <v>False</v>
      </c>
      <c r="AN172" s="515" t="str">
        <f t="shared" si="11"/>
        <v>True</v>
      </c>
      <c r="AO172" s="515" t="str">
        <f t="shared" si="12"/>
        <v>False</v>
      </c>
      <c r="AP172" s="515" t="str">
        <f t="shared" si="13"/>
        <v>True</v>
      </c>
      <c r="AQ172" s="515"/>
    </row>
    <row r="173">
      <c r="A173" s="274" t="s">
        <v>2950</v>
      </c>
      <c r="B173" s="275">
        <v>44208.0</v>
      </c>
      <c r="C173" s="451">
        <v>44197.0</v>
      </c>
      <c r="D173" s="5" t="s">
        <v>2951</v>
      </c>
      <c r="E173" s="42" t="s">
        <v>1036</v>
      </c>
      <c r="F173" s="42" t="s">
        <v>53</v>
      </c>
      <c r="G173" s="6" t="s">
        <v>139</v>
      </c>
      <c r="H173" s="42"/>
      <c r="I173" s="103"/>
      <c r="J173" s="19" t="s">
        <v>83</v>
      </c>
      <c r="K173" s="42" t="s">
        <v>5603</v>
      </c>
      <c r="L173" s="42" t="s">
        <v>2716</v>
      </c>
      <c r="M173" s="42" t="s">
        <v>2520</v>
      </c>
      <c r="N173" s="42" t="s">
        <v>2953</v>
      </c>
      <c r="O173" s="103"/>
      <c r="P173" s="3" t="s">
        <v>1477</v>
      </c>
      <c r="Q173" s="3" t="s">
        <v>874</v>
      </c>
      <c r="R173" s="103"/>
      <c r="S173" s="11" t="s">
        <v>2954</v>
      </c>
      <c r="T173" s="42" t="s">
        <v>2955</v>
      </c>
      <c r="U173" s="42" t="s">
        <v>70</v>
      </c>
      <c r="V173" s="42" t="s">
        <v>71</v>
      </c>
      <c r="W173" s="5" t="str">
        <f t="shared" si="1"/>
        <v>police/sheriff
other</v>
      </c>
      <c r="X173" s="42" t="s">
        <v>68</v>
      </c>
      <c r="Y173" s="42" t="s">
        <v>226</v>
      </c>
      <c r="Z173" s="5" t="str">
        <f t="shared" si="2"/>
        <v>community members
victim support</v>
      </c>
      <c r="AA173" s="42"/>
      <c r="AB173" s="42"/>
      <c r="AC173" s="5" t="str">
        <f t="shared" si="3"/>
        <v>
</v>
      </c>
      <c r="AD173" s="42"/>
      <c r="AE173" s="42"/>
      <c r="AF173" s="12" t="str">
        <f t="shared" si="4"/>
        <v>
</v>
      </c>
      <c r="AG173" s="12">
        <v>2.0</v>
      </c>
      <c r="AH173" s="12" t="str">
        <f t="shared" si="5"/>
        <v>Symbol</v>
      </c>
      <c r="AI173" s="22" t="str">
        <f t="shared" si="6"/>
        <v>other, victim support</v>
      </c>
      <c r="AJ173" s="515" t="str">
        <f t="shared" si="7"/>
        <v>police/sheriff, community members</v>
      </c>
      <c r="AK173" s="1" t="str">
        <f t="shared" si="8"/>
        <v>Asian American Community, Immigrant</v>
      </c>
      <c r="AL173" s="1" t="str">
        <f t="shared" si="9"/>
        <v>False</v>
      </c>
      <c r="AM173" s="1" t="str">
        <f t="shared" si="10"/>
        <v>False</v>
      </c>
      <c r="AN173" s="515" t="str">
        <f t="shared" si="11"/>
        <v>False</v>
      </c>
      <c r="AO173" s="515" t="str">
        <f t="shared" si="12"/>
        <v>True</v>
      </c>
      <c r="AP173" s="515" t="str">
        <f t="shared" si="13"/>
        <v>True</v>
      </c>
      <c r="AQ173" s="515"/>
    </row>
    <row r="174">
      <c r="A174" s="40" t="s">
        <v>4275</v>
      </c>
      <c r="B174" s="41">
        <v>44214.0</v>
      </c>
      <c r="C174" s="424">
        <v>44197.0</v>
      </c>
      <c r="D174" s="5" t="s">
        <v>308</v>
      </c>
      <c r="E174" s="5" t="s">
        <v>309</v>
      </c>
      <c r="F174" s="5" t="s">
        <v>53</v>
      </c>
      <c r="G174" s="18"/>
      <c r="H174" s="12"/>
      <c r="I174" s="5" t="s">
        <v>2952</v>
      </c>
      <c r="J174" s="19" t="s">
        <v>83</v>
      </c>
      <c r="K174" s="5" t="s">
        <v>5665</v>
      </c>
      <c r="L174" s="5" t="s">
        <v>3534</v>
      </c>
      <c r="M174" s="5" t="s">
        <v>3324</v>
      </c>
      <c r="N174" s="5" t="s">
        <v>5894</v>
      </c>
      <c r="O174" s="40" t="s">
        <v>4277</v>
      </c>
      <c r="P174" s="5" t="s">
        <v>65</v>
      </c>
      <c r="Q174" s="21"/>
      <c r="R174" s="12"/>
      <c r="S174" s="138" t="s">
        <v>4278</v>
      </c>
      <c r="T174" s="5" t="s">
        <v>4279</v>
      </c>
      <c r="U174" s="5" t="s">
        <v>68</v>
      </c>
      <c r="V174" s="5" t="s">
        <v>226</v>
      </c>
      <c r="W174" s="5" t="str">
        <f t="shared" si="1"/>
        <v>community members
victim support</v>
      </c>
      <c r="X174" s="5"/>
      <c r="Y174" s="5"/>
      <c r="Z174" s="5" t="str">
        <f t="shared" si="2"/>
        <v>
</v>
      </c>
      <c r="AA174" s="5"/>
      <c r="AB174" s="5"/>
      <c r="AC174" s="5" t="str">
        <f t="shared" si="3"/>
        <v>
</v>
      </c>
      <c r="AD174" s="5"/>
      <c r="AE174" s="5"/>
      <c r="AF174" s="12" t="str">
        <f t="shared" si="4"/>
        <v>
</v>
      </c>
      <c r="AG174" s="12">
        <v>1.0</v>
      </c>
      <c r="AH174" s="12" t="str">
        <f t="shared" si="5"/>
        <v>Other</v>
      </c>
      <c r="AI174" s="22" t="str">
        <f t="shared" si="6"/>
        <v>victim support</v>
      </c>
      <c r="AJ174" s="515" t="str">
        <f t="shared" si="7"/>
        <v>victim support</v>
      </c>
      <c r="AK174" s="1" t="str">
        <f t="shared" si="8"/>
        <v>LGBTQ</v>
      </c>
      <c r="AL174" s="1" t="str">
        <f t="shared" si="9"/>
        <v>False</v>
      </c>
      <c r="AM174" s="1" t="str">
        <f t="shared" si="10"/>
        <v>False</v>
      </c>
      <c r="AN174" s="515" t="str">
        <f t="shared" si="11"/>
        <v>False</v>
      </c>
      <c r="AO174" s="515" t="str">
        <f t="shared" si="12"/>
        <v>True</v>
      </c>
      <c r="AP174" s="515" t="str">
        <f t="shared" si="13"/>
        <v>True</v>
      </c>
      <c r="AQ174" s="515"/>
    </row>
  </sheetData>
  <conditionalFormatting sqref="U174 AC174 AF174:AH174 AE174 X174 AA174:AB174 AD174">
    <cfRule type="containsText" dxfId="1" priority="1" operator="containsText" text="school administration">
      <formula>NOT(ISERROR(SEARCH(("school administration"),(U174))))</formula>
    </cfRule>
  </conditionalFormatting>
  <conditionalFormatting sqref="U174 AC174 AF174:AH174 AE174 X174 AA174:AB174 AD174">
    <cfRule type="containsText" dxfId="1" priority="2" operator="containsText" text="mayor">
      <formula>NOT(ISERROR(SEARCH(("mayor"),(U174))))</formula>
    </cfRule>
  </conditionalFormatting>
  <conditionalFormatting sqref="U174 AC174 AF174:AH174 AE174 X174 AA174:AB174 AD174">
    <cfRule type="containsText" dxfId="1" priority="3" operator="containsText" text="police">
      <formula>NOT(ISERROR(SEARCH(("police"),(U174))))</formula>
    </cfRule>
  </conditionalFormatting>
  <conditionalFormatting sqref="U174 AC174 AF174:AH174 AE174 X174 AA174:AB174 AD174">
    <cfRule type="containsText" dxfId="1" priority="4" operator="containsText" text="representative">
      <formula>NOT(ISERROR(SEARCH(("representative"),(U174))))</formula>
    </cfRule>
  </conditionalFormatting>
  <conditionalFormatting sqref="U174 AC174 AF174:AH174 AE174 X174 AA174:AB174 AD174">
    <cfRule type="containsText" dxfId="1" priority="5" operator="containsText" text="department">
      <formula>NOT(ISERROR(SEARCH(("department"),(U174))))</formula>
    </cfRule>
  </conditionalFormatting>
  <conditionalFormatting sqref="U174 AC174 AF174:AH174 AE174 X174 AA174:AB174 AD174">
    <cfRule type="containsText" dxfId="2" priority="6" operator="containsText" text="neighbors">
      <formula>NOT(ISERROR(SEARCH(("neighbors"),(U174))))</formula>
    </cfRule>
  </conditionalFormatting>
  <conditionalFormatting sqref="U174 AC174 AF174:AH174 AE174 X174 AA174:AB174 AD174">
    <cfRule type="containsText" dxfId="2" priority="7" operator="containsText" text="religious leaders">
      <formula>NOT(ISERROR(SEARCH(("religious leaders"),(U174))))</formula>
    </cfRule>
  </conditionalFormatting>
  <conditionalFormatting sqref="U174 AC174 AF174:AH174 AE174 X174 AA174:AB174 AD174">
    <cfRule type="containsText" dxfId="2" priority="8" operator="containsText" text="ADL">
      <formula>NOT(ISERROR(SEARCH(("ADL"),(U174))))</formula>
    </cfRule>
  </conditionalFormatting>
  <conditionalFormatting sqref="U174 AC174 AF174:AH174 AE174 X174 AA174:AB174 AD174">
    <cfRule type="containsText" dxfId="2" priority="9" operator="containsText" text="student group">
      <formula>NOT(ISERROR(SEARCH(("student group"),(U174))))</formula>
    </cfRule>
  </conditionalFormatting>
  <conditionalFormatting sqref="U174 AC174 AF174:AH174 AE174 X174 AA174:AB174 AD174">
    <cfRule type="containsText" dxfId="3" priority="10" operator="containsText" text="owner">
      <formula>NOT(ISERROR(SEARCH(("owner"),(U174))))</formula>
    </cfRule>
  </conditionalFormatting>
  <conditionalFormatting sqref="U174 AC174 AF174:AH174 AE174 X174 AA174:AB174 AD174">
    <cfRule type="containsText" dxfId="2" priority="11" operator="containsText" text="community members">
      <formula>NOT(ISERROR(SEARCH(("community members"),(U174))))</formula>
    </cfRule>
  </conditionalFormatting>
  <conditionalFormatting sqref="F174">
    <cfRule type="notContainsBlanks" dxfId="10" priority="12">
      <formula>LEN(TRIM(F174))&gt;0</formula>
    </cfRule>
  </conditionalFormatting>
  <conditionalFormatting sqref="V174:W174 AC174 AF174:AH174">
    <cfRule type="containsText" dxfId="7" priority="13" operator="containsText" text="letters">
      <formula>NOT(ISERROR(SEARCH(("letters"),(V174))))</formula>
    </cfRule>
  </conditionalFormatting>
  <conditionalFormatting sqref="V174:W174">
    <cfRule type="containsText" dxfId="8" priority="14" operator="containsText" text="victim ">
      <formula>NOT(ISERROR(SEARCH(("victim "),(V174))))</formula>
    </cfRule>
  </conditionalFormatting>
  <conditionalFormatting sqref="V174:W174">
    <cfRule type="containsText" dxfId="9" priority="15" operator="containsText" text="other">
      <formula>NOT(ISERROR(SEARCH(("other"),(V174))))</formula>
    </cfRule>
  </conditionalFormatting>
  <conditionalFormatting sqref="Z174 Y174">
    <cfRule type="containsText" dxfId="9" priority="16" operator="containsText" text="other">
      <formula>NOT(ISERROR(SEARCH(("other"),(Z174))))</formula>
    </cfRule>
  </conditionalFormatting>
  <conditionalFormatting sqref="AE174:AH174">
    <cfRule type="containsText" dxfId="9" priority="17" operator="containsText" text="other">
      <formula>NOT(ISERROR(SEARCH(("other"),(AE174))))</formula>
    </cfRule>
  </conditionalFormatting>
  <conditionalFormatting sqref="AC174 AB174">
    <cfRule type="containsText" dxfId="9" priority="18" operator="containsText" text="other">
      <formula>NOT(ISERROR(SEARCH(("other"),(AC174))))</formula>
    </cfRule>
  </conditionalFormatting>
  <conditionalFormatting sqref="P174">
    <cfRule type="notContainsBlanks" dxfId="10" priority="19">
      <formula>LEN(TRIM(P174))&gt;0</formula>
    </cfRule>
  </conditionalFormatting>
  <conditionalFormatting sqref="V1:V131 X1:X131 Z1:Z131 AB1:AB131 Y174:Z174">
    <cfRule type="containsText" dxfId="7" priority="20" operator="containsText" text="letter">
      <formula>NOT(ISERROR(SEARCH(("letter"),(V1))))</formula>
    </cfRule>
  </conditionalFormatting>
  <conditionalFormatting sqref="V1:V131 X1:X131 Z1:Z131 AB1:AB131 Y174:Z174">
    <cfRule type="containsText" dxfId="5" priority="21" operator="containsText" text="clean up">
      <formula>NOT(ISERROR(SEARCH(("clean up"),(V1))))</formula>
    </cfRule>
  </conditionalFormatting>
  <conditionalFormatting sqref="V1:V131 X1:X131 Z1:Z131 AB1:AB131 Y174:Z174">
    <cfRule type="containsText" dxfId="6" priority="22" operator="containsText" text="policy">
      <formula>NOT(ISERROR(SEARCH(("policy"),(V1))))</formula>
    </cfRule>
  </conditionalFormatting>
  <conditionalFormatting sqref="V1:V131 X1:X131 Z1:Z131 AB1:AB131 Y174:Z174">
    <cfRule type="containsText" dxfId="0" priority="23" operator="containsText" text="gathering">
      <formula>NOT(ISERROR(SEARCH(("gathering"),(V1))))</formula>
    </cfRule>
  </conditionalFormatting>
  <conditionalFormatting sqref="V1:V131 X1:X131 Z1:Z131 AB1:AB131 Y174:Z174">
    <cfRule type="containsText" dxfId="4" priority="24" operator="containsText" text="suspension">
      <formula>NOT(ISERROR(SEARCH(("suspension"),(V1))))</formula>
    </cfRule>
  </conditionalFormatting>
  <conditionalFormatting sqref="V1:V131 X1:X131 Z1:Z131 AB1:AB131 Y174:Z174">
    <cfRule type="containsText" dxfId="8" priority="25" operator="containsText" text="victim">
      <formula>NOT(ISERROR(SEARCH(("victim"),(V1))))</formula>
    </cfRule>
  </conditionalFormatting>
  <conditionalFormatting sqref="U173 AC173 AF173:AH173 AE173 X173 AA173:AB173 AD173">
    <cfRule type="containsText" dxfId="2" priority="26" operator="containsText" text="religious leaders">
      <formula>NOT(ISERROR(SEARCH(("religious leaders"),(U173))))</formula>
    </cfRule>
  </conditionalFormatting>
  <conditionalFormatting sqref="U173 AC173 AF173:AH173 AE173 X173 AA173:AB173 AD173">
    <cfRule type="containsText" dxfId="2" priority="27" operator="containsText" text="ADL">
      <formula>NOT(ISERROR(SEARCH(("ADL"),(U173))))</formula>
    </cfRule>
  </conditionalFormatting>
  <conditionalFormatting sqref="U173 AC173 AF173:AH173 AE173 X173 AA173:AB173 AD173">
    <cfRule type="containsText" dxfId="2" priority="28" operator="containsText" text="student group">
      <formula>NOT(ISERROR(SEARCH(("student group"),(U173))))</formula>
    </cfRule>
  </conditionalFormatting>
  <conditionalFormatting sqref="U173 AC173 AF173:AH173 AE173 X173 AA173:AB173 AD173">
    <cfRule type="containsText" dxfId="3" priority="29" operator="containsText" text="owner">
      <formula>NOT(ISERROR(SEARCH(("owner"),(U173))))</formula>
    </cfRule>
  </conditionalFormatting>
  <conditionalFormatting sqref="U173 AC173 AF173:AH173 AE173 X173 AA173:AB173 AD173">
    <cfRule type="containsText" dxfId="2" priority="30" operator="containsText" text="community members">
      <formula>NOT(ISERROR(SEARCH(("community members"),(U173))))</formula>
    </cfRule>
  </conditionalFormatting>
  <conditionalFormatting sqref="F173">
    <cfRule type="notContainsBlanks" dxfId="10" priority="31">
      <formula>LEN(TRIM(F173))&gt;0</formula>
    </cfRule>
  </conditionalFormatting>
  <conditionalFormatting sqref="V173:W173 AC173 AF173:AH173">
    <cfRule type="containsText" dxfId="7" priority="32" operator="containsText" text="letters">
      <formula>NOT(ISERROR(SEARCH(("letters"),(V173))))</formula>
    </cfRule>
  </conditionalFormatting>
  <conditionalFormatting sqref="V173:W173">
    <cfRule type="containsText" dxfId="8" priority="33" operator="containsText" text="victim ">
      <formula>NOT(ISERROR(SEARCH(("victim "),(V173))))</formula>
    </cfRule>
  </conditionalFormatting>
  <conditionalFormatting sqref="V173:W173">
    <cfRule type="containsText" dxfId="9" priority="34" operator="containsText" text="other">
      <formula>NOT(ISERROR(SEARCH(("other"),(V173))))</formula>
    </cfRule>
  </conditionalFormatting>
  <conditionalFormatting sqref="Z173 Y173">
    <cfRule type="containsText" dxfId="9" priority="35" operator="containsText" text="other">
      <formula>NOT(ISERROR(SEARCH(("other"),(Z173))))</formula>
    </cfRule>
  </conditionalFormatting>
  <conditionalFormatting sqref="AE173:AH173">
    <cfRule type="containsText" dxfId="9" priority="36" operator="containsText" text="other">
      <formula>NOT(ISERROR(SEARCH(("other"),(AE173))))</formula>
    </cfRule>
  </conditionalFormatting>
  <conditionalFormatting sqref="AC173 AB173">
    <cfRule type="containsText" dxfId="9" priority="37" operator="containsText" text="other">
      <formula>NOT(ISERROR(SEARCH(("other"),(AC173))))</formula>
    </cfRule>
  </conditionalFormatting>
  <conditionalFormatting sqref="P173">
    <cfRule type="notContainsBlanks" dxfId="10" priority="38">
      <formula>LEN(TRIM(P173))&gt;0</formula>
    </cfRule>
  </conditionalFormatting>
  <conditionalFormatting sqref="V1:V131 X1:X131 Z1:Z131 AB1:AB131 Y173:Z173">
    <cfRule type="containsText" dxfId="7" priority="39" operator="containsText" text="letter">
      <formula>NOT(ISERROR(SEARCH(("letter"),(V1))))</formula>
    </cfRule>
  </conditionalFormatting>
  <conditionalFormatting sqref="V1:V131 X1:X131 Z1:Z131 AB1:AB131 Y173:Z173">
    <cfRule type="containsText" dxfId="5" priority="40" operator="containsText" text="clean up">
      <formula>NOT(ISERROR(SEARCH(("clean up"),(V1))))</formula>
    </cfRule>
  </conditionalFormatting>
  <conditionalFormatting sqref="V1:V131 X1:X131 Z1:Z131 AB1:AB131 Y173:Z173">
    <cfRule type="containsText" dxfId="6" priority="41" operator="containsText" text="policy">
      <formula>NOT(ISERROR(SEARCH(("policy"),(V1))))</formula>
    </cfRule>
  </conditionalFormatting>
  <conditionalFormatting sqref="V1:V131 X1:X131 Z1:Z131 AB1:AB131 Y173:Z173">
    <cfRule type="containsText" dxfId="0" priority="42" operator="containsText" text="gathering">
      <formula>NOT(ISERROR(SEARCH(("gathering"),(V1))))</formula>
    </cfRule>
  </conditionalFormatting>
  <conditionalFormatting sqref="V1:V131 X1:X131 Z1:Z131 AB1:AB131 Y173:Z173">
    <cfRule type="containsText" dxfId="4" priority="43" operator="containsText" text="suspension">
      <formula>NOT(ISERROR(SEARCH(("suspension"),(V1))))</formula>
    </cfRule>
  </conditionalFormatting>
  <conditionalFormatting sqref="V1:V131 X1:X131 Z1:Z131 AB1:AB131 Y173:Z173">
    <cfRule type="containsText" dxfId="8" priority="44" operator="containsText" text="victim">
      <formula>NOT(ISERROR(SEARCH(("victim"),(V1))))</formula>
    </cfRule>
  </conditionalFormatting>
  <conditionalFormatting sqref="U172 AC172 AF172:AH172 AE172 X172 AA172:AB172 AD172">
    <cfRule type="containsText" dxfId="2" priority="45" operator="containsText" text="religious leaders">
      <formula>NOT(ISERROR(SEARCH(("religious leaders"),(U172))))</formula>
    </cfRule>
  </conditionalFormatting>
  <conditionalFormatting sqref="U172 AC172 AF172:AH172 AE172 X172 AA172:AB172 AD172">
    <cfRule type="containsText" dxfId="2" priority="46" operator="containsText" text="ADL">
      <formula>NOT(ISERROR(SEARCH(("ADL"),(U172))))</formula>
    </cfRule>
  </conditionalFormatting>
  <conditionalFormatting sqref="U172 AC172 AF172:AH172 AE172 X172 AA172:AB172 AD172">
    <cfRule type="containsText" dxfId="2" priority="47" operator="containsText" text="student group">
      <formula>NOT(ISERROR(SEARCH(("student group"),(U172))))</formula>
    </cfRule>
  </conditionalFormatting>
  <conditionalFormatting sqref="U172 AC172 AF172:AH172 AE172 X172 AA172:AB172 AD172">
    <cfRule type="containsText" dxfId="3" priority="48" operator="containsText" text="owner">
      <formula>NOT(ISERROR(SEARCH(("owner"),(U172))))</formula>
    </cfRule>
  </conditionalFormatting>
  <conditionalFormatting sqref="U172 AC172 AF172:AH172 AE172 X172 AA172:AB172 AD172">
    <cfRule type="containsText" dxfId="2" priority="49" operator="containsText" text="community members">
      <formula>NOT(ISERROR(SEARCH(("community members"),(U172))))</formula>
    </cfRule>
  </conditionalFormatting>
  <conditionalFormatting sqref="F172">
    <cfRule type="notContainsBlanks" dxfId="10" priority="50">
      <formula>LEN(TRIM(F172))&gt;0</formula>
    </cfRule>
  </conditionalFormatting>
  <conditionalFormatting sqref="V172:W172 AC172 AF172:AH172 AE172 AB172 AD172">
    <cfRule type="containsText" dxfId="7" priority="51" operator="containsText" text="letters">
      <formula>NOT(ISERROR(SEARCH(("letters"),(V172))))</formula>
    </cfRule>
  </conditionalFormatting>
  <conditionalFormatting sqref="V172:W172">
    <cfRule type="containsText" dxfId="8" priority="52" operator="containsText" text="victim ">
      <formula>NOT(ISERROR(SEARCH(("victim "),(V172))))</formula>
    </cfRule>
  </conditionalFormatting>
  <conditionalFormatting sqref="V172:W172">
    <cfRule type="containsText" dxfId="9" priority="53" operator="containsText" text="other">
      <formula>NOT(ISERROR(SEARCH(("other"),(V172))))</formula>
    </cfRule>
  </conditionalFormatting>
  <conditionalFormatting sqref="Z172 Y172">
    <cfRule type="containsText" dxfId="9" priority="54" operator="containsText" text="other">
      <formula>NOT(ISERROR(SEARCH(("other"),(Z172))))</formula>
    </cfRule>
  </conditionalFormatting>
  <conditionalFormatting sqref="AE172:AH172">
    <cfRule type="containsText" dxfId="9" priority="55" operator="containsText" text="other">
      <formula>NOT(ISERROR(SEARCH(("other"),(AE172))))</formula>
    </cfRule>
  </conditionalFormatting>
  <conditionalFormatting sqref="AC172 AB172">
    <cfRule type="containsText" dxfId="9" priority="56" operator="containsText" text="other">
      <formula>NOT(ISERROR(SEARCH(("other"),(AC172))))</formula>
    </cfRule>
  </conditionalFormatting>
  <conditionalFormatting sqref="P172">
    <cfRule type="notContainsBlanks" dxfId="10" priority="57">
      <formula>LEN(TRIM(P172))&gt;0</formula>
    </cfRule>
  </conditionalFormatting>
  <conditionalFormatting sqref="V1:V131 X1:X131 Z1:Z131 AB1:AB131 Y172:Z172">
    <cfRule type="containsText" dxfId="7" priority="58" operator="containsText" text="letter">
      <formula>NOT(ISERROR(SEARCH(("letter"),(V1))))</formula>
    </cfRule>
  </conditionalFormatting>
  <conditionalFormatting sqref="V1:V131 X1:X131 Z1:Z131 AB1:AB131 Y172:Z172">
    <cfRule type="containsText" dxfId="5" priority="59" operator="containsText" text="clean up">
      <formula>NOT(ISERROR(SEARCH(("clean up"),(V1))))</formula>
    </cfRule>
  </conditionalFormatting>
  <conditionalFormatting sqref="V1:V131 X1:X131 Z1:Z131 AB1:AB131 Y172:Z172">
    <cfRule type="containsText" dxfId="6" priority="60" operator="containsText" text="policy">
      <formula>NOT(ISERROR(SEARCH(("policy"),(V1))))</formula>
    </cfRule>
  </conditionalFormatting>
  <conditionalFormatting sqref="V1:V131 X1:X131 Z1:Z131 AB1:AB131 Y172:Z172">
    <cfRule type="containsText" dxfId="0" priority="61" operator="containsText" text="gathering">
      <formula>NOT(ISERROR(SEARCH(("gathering"),(V1))))</formula>
    </cfRule>
  </conditionalFormatting>
  <conditionalFormatting sqref="V1:V131 X1:X131 Z1:Z131 AB1:AB131 Y172:Z172">
    <cfRule type="containsText" dxfId="4" priority="62" operator="containsText" text="suspension">
      <formula>NOT(ISERROR(SEARCH(("suspension"),(V1))))</formula>
    </cfRule>
  </conditionalFormatting>
  <conditionalFormatting sqref="V1:V131 X1:X131 Z1:Z131 AB1:AB131 Y172:Z172">
    <cfRule type="containsText" dxfId="8" priority="63" operator="containsText" text="victim">
      <formula>NOT(ISERROR(SEARCH(("victim"),(V1))))</formula>
    </cfRule>
  </conditionalFormatting>
  <conditionalFormatting sqref="U171 X171 AA171 AC171 AD171 AF171:AH171 AB171 AE171">
    <cfRule type="containsText" dxfId="2" priority="64" operator="containsText" text="religious leaders">
      <formula>NOT(ISERROR(SEARCH(("religious leaders"),(U171))))</formula>
    </cfRule>
  </conditionalFormatting>
  <conditionalFormatting sqref="U171 X171 AA171 AC171 AD171 AF171:AH171 AB171 AE171">
    <cfRule type="containsText" dxfId="2" priority="65" operator="containsText" text="ADL">
      <formula>NOT(ISERROR(SEARCH(("ADL"),(U171))))</formula>
    </cfRule>
  </conditionalFormatting>
  <conditionalFormatting sqref="U171 X171 AA171 AC171 AD171 AF171:AH171 AB171 AE171">
    <cfRule type="containsText" dxfId="2" priority="66" operator="containsText" text="student group">
      <formula>NOT(ISERROR(SEARCH(("student group"),(U171))))</formula>
    </cfRule>
  </conditionalFormatting>
  <conditionalFormatting sqref="U171 X171 AA171 AC171 AD171 AF171:AH171 AB171 AE171">
    <cfRule type="containsText" dxfId="3" priority="67" operator="containsText" text="owner">
      <formula>NOT(ISERROR(SEARCH(("owner"),(U171))))</formula>
    </cfRule>
  </conditionalFormatting>
  <conditionalFormatting sqref="U171 X171 AA171 AC171 AD171 AF171:AH171 AB171 AE171">
    <cfRule type="containsText" dxfId="2" priority="68" operator="containsText" text="community members">
      <formula>NOT(ISERROR(SEARCH(("community members"),(U171))))</formula>
    </cfRule>
  </conditionalFormatting>
  <conditionalFormatting sqref="F171">
    <cfRule type="notContainsBlanks" dxfId="10" priority="69">
      <formula>LEN(TRIM(F171))&gt;0</formula>
    </cfRule>
  </conditionalFormatting>
  <conditionalFormatting sqref="V171:W171 AC171 AF171:AH171 AB171 AD171 AE171">
    <cfRule type="containsText" dxfId="7" priority="70" operator="containsText" text="letters">
      <formula>NOT(ISERROR(SEARCH(("letters"),(V171))))</formula>
    </cfRule>
  </conditionalFormatting>
  <conditionalFormatting sqref="V171:W171">
    <cfRule type="containsText" dxfId="8" priority="71" operator="containsText" text="victim ">
      <formula>NOT(ISERROR(SEARCH(("victim "),(V171))))</formula>
    </cfRule>
  </conditionalFormatting>
  <conditionalFormatting sqref="V171:W171">
    <cfRule type="containsText" dxfId="9" priority="72" operator="containsText" text="other">
      <formula>NOT(ISERROR(SEARCH(("other"),(V171))))</formula>
    </cfRule>
  </conditionalFormatting>
  <conditionalFormatting sqref="Y171 Z171">
    <cfRule type="containsText" dxfId="9" priority="73" operator="containsText" text="other">
      <formula>NOT(ISERROR(SEARCH(("other"),(Y171))))</formula>
    </cfRule>
  </conditionalFormatting>
  <conditionalFormatting sqref="AE171:AH171">
    <cfRule type="containsText" dxfId="9" priority="74" operator="containsText" text="other">
      <formula>NOT(ISERROR(SEARCH(("other"),(AE171))))</formula>
    </cfRule>
  </conditionalFormatting>
  <conditionalFormatting sqref="AB171 AC171">
    <cfRule type="containsText" dxfId="9" priority="75" operator="containsText" text="other">
      <formula>NOT(ISERROR(SEARCH(("other"),(AB171))))</formula>
    </cfRule>
  </conditionalFormatting>
  <conditionalFormatting sqref="P171">
    <cfRule type="notContainsBlanks" dxfId="10" priority="76">
      <formula>LEN(TRIM(P171))&gt;0</formula>
    </cfRule>
  </conditionalFormatting>
  <conditionalFormatting sqref="V1:V131 X1:X131 Z1:Z131 AB1:AB131 Y171:Z171">
    <cfRule type="containsText" dxfId="7" priority="77" operator="containsText" text="letter">
      <formula>NOT(ISERROR(SEARCH(("letter"),(V1))))</formula>
    </cfRule>
  </conditionalFormatting>
  <conditionalFormatting sqref="V1:V131 X1:X131 Z1:Z131 AB1:AB131 Y171:Z171">
    <cfRule type="containsText" dxfId="5" priority="78" operator="containsText" text="clean up">
      <formula>NOT(ISERROR(SEARCH(("clean up"),(V1))))</formula>
    </cfRule>
  </conditionalFormatting>
  <conditionalFormatting sqref="V1:V131 X1:X131 Z1:Z131 AB1:AB131 Y171:Z171">
    <cfRule type="containsText" dxfId="6" priority="79" operator="containsText" text="policy">
      <formula>NOT(ISERROR(SEARCH(("policy"),(V1))))</formula>
    </cfRule>
  </conditionalFormatting>
  <conditionalFormatting sqref="V1:V131 X1:X131 Z1:Z131 AB1:AB131 Y171:Z171">
    <cfRule type="containsText" dxfId="0" priority="80" operator="containsText" text="gathering">
      <formula>NOT(ISERROR(SEARCH(("gathering"),(V1))))</formula>
    </cfRule>
  </conditionalFormatting>
  <conditionalFormatting sqref="V1:V131 X1:X131 Z1:Z131 AB1:AB131 Y171:Z171">
    <cfRule type="containsText" dxfId="4" priority="81" operator="containsText" text="suspension">
      <formula>NOT(ISERROR(SEARCH(("suspension"),(V1))))</formula>
    </cfRule>
  </conditionalFormatting>
  <conditionalFormatting sqref="V1:V131 X1:X131 Z1:Z131 AB1:AB131 Y171:Z171">
    <cfRule type="containsText" dxfId="8" priority="82" operator="containsText" text="victim">
      <formula>NOT(ISERROR(SEARCH(("victim"),(V1))))</formula>
    </cfRule>
  </conditionalFormatting>
  <conditionalFormatting sqref="U170 X170 AA170 AC170 AD170 AF170:AH170 AB170 AE170">
    <cfRule type="containsText" dxfId="2" priority="83" operator="containsText" text="religious leaders">
      <formula>NOT(ISERROR(SEARCH(("religious leaders"),(U170))))</formula>
    </cfRule>
  </conditionalFormatting>
  <conditionalFormatting sqref="U170 X170 AA170 AC170 AD170 AF170:AH170 AB170 AE170">
    <cfRule type="containsText" dxfId="2" priority="84" operator="containsText" text="ADL">
      <formula>NOT(ISERROR(SEARCH(("ADL"),(U170))))</formula>
    </cfRule>
  </conditionalFormatting>
  <conditionalFormatting sqref="U170 X170 AA170 AC170 AD170 AF170:AH170 AB170 AE170">
    <cfRule type="containsText" dxfId="2" priority="85" operator="containsText" text="student group">
      <formula>NOT(ISERROR(SEARCH(("student group"),(U170))))</formula>
    </cfRule>
  </conditionalFormatting>
  <conditionalFormatting sqref="U170 X170 AA170 AC170 AD170 AF170:AH170 AB170 AE170">
    <cfRule type="containsText" dxfId="3" priority="86" operator="containsText" text="owner">
      <formula>NOT(ISERROR(SEARCH(("owner"),(U170))))</formula>
    </cfRule>
  </conditionalFormatting>
  <conditionalFormatting sqref="U170 X170 AA170 AC170 AD170 AF170:AH170 AB170 AE170">
    <cfRule type="containsText" dxfId="2" priority="87" operator="containsText" text="community members">
      <formula>NOT(ISERROR(SEARCH(("community members"),(U170))))</formula>
    </cfRule>
  </conditionalFormatting>
  <conditionalFormatting sqref="F170">
    <cfRule type="notContainsBlanks" dxfId="10" priority="88">
      <formula>LEN(TRIM(F170))&gt;0</formula>
    </cfRule>
  </conditionalFormatting>
  <conditionalFormatting sqref="V170:W170 AC170 AF170:AH170 AB170 AD170 AE170">
    <cfRule type="containsText" dxfId="7" priority="89" operator="containsText" text="letters">
      <formula>NOT(ISERROR(SEARCH(("letters"),(V170))))</formula>
    </cfRule>
  </conditionalFormatting>
  <conditionalFormatting sqref="V170:W170">
    <cfRule type="containsText" dxfId="8" priority="90" operator="containsText" text="victim ">
      <formula>NOT(ISERROR(SEARCH(("victim "),(V170))))</formula>
    </cfRule>
  </conditionalFormatting>
  <conditionalFormatting sqref="V170:W170">
    <cfRule type="containsText" dxfId="9" priority="91" operator="containsText" text="other">
      <formula>NOT(ISERROR(SEARCH(("other"),(V170))))</formula>
    </cfRule>
  </conditionalFormatting>
  <conditionalFormatting sqref="Y170 Z170">
    <cfRule type="containsText" dxfId="9" priority="92" operator="containsText" text="other">
      <formula>NOT(ISERROR(SEARCH(("other"),(Y170))))</formula>
    </cfRule>
  </conditionalFormatting>
  <conditionalFormatting sqref="AE170:AH170">
    <cfRule type="containsText" dxfId="9" priority="93" operator="containsText" text="other">
      <formula>NOT(ISERROR(SEARCH(("other"),(AE170))))</formula>
    </cfRule>
  </conditionalFormatting>
  <conditionalFormatting sqref="AB170 AC170">
    <cfRule type="containsText" dxfId="9" priority="94" operator="containsText" text="other">
      <formula>NOT(ISERROR(SEARCH(("other"),(AB170))))</formula>
    </cfRule>
  </conditionalFormatting>
  <conditionalFormatting sqref="P170">
    <cfRule type="notContainsBlanks" dxfId="10" priority="95">
      <formula>LEN(TRIM(P170))&gt;0</formula>
    </cfRule>
  </conditionalFormatting>
  <conditionalFormatting sqref="V1:V131 X1:X131 Z1:Z131 AB1:AB131 Y170:Z170">
    <cfRule type="containsText" dxfId="7" priority="96" operator="containsText" text="letter">
      <formula>NOT(ISERROR(SEARCH(("letter"),(V1))))</formula>
    </cfRule>
  </conditionalFormatting>
  <conditionalFormatting sqref="V1:V131 X1:X131 Z1:Z131 AB1:AB131 Y170:Z170">
    <cfRule type="containsText" dxfId="5" priority="97" operator="containsText" text="clean up">
      <formula>NOT(ISERROR(SEARCH(("clean up"),(V1))))</formula>
    </cfRule>
  </conditionalFormatting>
  <conditionalFormatting sqref="V1:V131 X1:X131 Z1:Z131 AB1:AB131 Y170:Z170">
    <cfRule type="containsText" dxfId="6" priority="98" operator="containsText" text="policy">
      <formula>NOT(ISERROR(SEARCH(("policy"),(V1))))</formula>
    </cfRule>
  </conditionalFormatting>
  <conditionalFormatting sqref="V1:V131 X1:X131 Z1:Z131 AB1:AB131 Y170:Z170">
    <cfRule type="containsText" dxfId="0" priority="99" operator="containsText" text="gathering">
      <formula>NOT(ISERROR(SEARCH(("gathering"),(V1))))</formula>
    </cfRule>
  </conditionalFormatting>
  <conditionalFormatting sqref="V1:V131 X1:X131 Z1:Z131 AB1:AB131 Y170:Z170">
    <cfRule type="containsText" dxfId="4" priority="100" operator="containsText" text="suspension">
      <formula>NOT(ISERROR(SEARCH(("suspension"),(V1))))</formula>
    </cfRule>
  </conditionalFormatting>
  <conditionalFormatting sqref="V1:V131 X1:X131 Z1:Z131 AB1:AB131 Y170:Z170">
    <cfRule type="containsText" dxfId="8" priority="101" operator="containsText" text="victim">
      <formula>NOT(ISERROR(SEARCH(("victim"),(V1))))</formula>
    </cfRule>
  </conditionalFormatting>
  <conditionalFormatting sqref="U169 X169 AA169 AC169 AD169 AF169:AH169 AB169 AE169">
    <cfRule type="containsText" dxfId="2" priority="102" operator="containsText" text="religious leaders">
      <formula>NOT(ISERROR(SEARCH(("religious leaders"),(U169))))</formula>
    </cfRule>
  </conditionalFormatting>
  <conditionalFormatting sqref="U169 X169 AA169 AC169 AD169 AF169:AH169 AB169 AE169">
    <cfRule type="containsText" dxfId="2" priority="103" operator="containsText" text="ADL">
      <formula>NOT(ISERROR(SEARCH(("ADL"),(U169))))</formula>
    </cfRule>
  </conditionalFormatting>
  <conditionalFormatting sqref="U169 X169 AA169 AC169 AD169 AF169:AH169 AB169 AE169">
    <cfRule type="containsText" dxfId="2" priority="104" operator="containsText" text="student group">
      <formula>NOT(ISERROR(SEARCH(("student group"),(U169))))</formula>
    </cfRule>
  </conditionalFormatting>
  <conditionalFormatting sqref="U169 X169 AA169 AC169 AD169 AF169:AH169 AB169 AE169">
    <cfRule type="containsText" dxfId="3" priority="105" operator="containsText" text="owner">
      <formula>NOT(ISERROR(SEARCH(("owner"),(U169))))</formula>
    </cfRule>
  </conditionalFormatting>
  <conditionalFormatting sqref="U169 X169 AA169 AC169 AD169 AF169:AH169 AB169 AE169">
    <cfRule type="containsText" dxfId="2" priority="106" operator="containsText" text="community members">
      <formula>NOT(ISERROR(SEARCH(("community members"),(U169))))</formula>
    </cfRule>
  </conditionalFormatting>
  <conditionalFormatting sqref="F169">
    <cfRule type="notContainsBlanks" dxfId="10" priority="107">
      <formula>LEN(TRIM(F169))&gt;0</formula>
    </cfRule>
  </conditionalFormatting>
  <conditionalFormatting sqref="V169:W169 AC169 AF169:AH169 AB169 AD169 AE169">
    <cfRule type="containsText" dxfId="7" priority="108" operator="containsText" text="letters">
      <formula>NOT(ISERROR(SEARCH(("letters"),(V169))))</formula>
    </cfRule>
  </conditionalFormatting>
  <conditionalFormatting sqref="V169:W169">
    <cfRule type="containsText" dxfId="8" priority="109" operator="containsText" text="victim ">
      <formula>NOT(ISERROR(SEARCH(("victim "),(V169))))</formula>
    </cfRule>
  </conditionalFormatting>
  <conditionalFormatting sqref="V169:W169">
    <cfRule type="containsText" dxfId="9" priority="110" operator="containsText" text="other">
      <formula>NOT(ISERROR(SEARCH(("other"),(V169))))</formula>
    </cfRule>
  </conditionalFormatting>
  <conditionalFormatting sqref="Y169 Z169">
    <cfRule type="containsText" dxfId="9" priority="111" operator="containsText" text="other">
      <formula>NOT(ISERROR(SEARCH(("other"),(Y169))))</formula>
    </cfRule>
  </conditionalFormatting>
  <conditionalFormatting sqref="AE169:AH169">
    <cfRule type="containsText" dxfId="9" priority="112" operator="containsText" text="other">
      <formula>NOT(ISERROR(SEARCH(("other"),(AE169))))</formula>
    </cfRule>
  </conditionalFormatting>
  <conditionalFormatting sqref="AB169 AC169">
    <cfRule type="containsText" dxfId="9" priority="113" operator="containsText" text="other">
      <formula>NOT(ISERROR(SEARCH(("other"),(AB169))))</formula>
    </cfRule>
  </conditionalFormatting>
  <conditionalFormatting sqref="P169">
    <cfRule type="notContainsBlanks" dxfId="10" priority="114">
      <formula>LEN(TRIM(P169))&gt;0</formula>
    </cfRule>
  </conditionalFormatting>
  <conditionalFormatting sqref="V1:V131 X1:X131 Z1:Z131 AB1:AB131 Y169:Z169">
    <cfRule type="containsText" dxfId="7" priority="115" operator="containsText" text="letter">
      <formula>NOT(ISERROR(SEARCH(("letter"),(V1))))</formula>
    </cfRule>
  </conditionalFormatting>
  <conditionalFormatting sqref="V1:V131 X1:X131 Z1:Z131 AB1:AB131 Y169:Z169">
    <cfRule type="containsText" dxfId="5" priority="116" operator="containsText" text="clean up">
      <formula>NOT(ISERROR(SEARCH(("clean up"),(V1))))</formula>
    </cfRule>
  </conditionalFormatting>
  <conditionalFormatting sqref="V1:V131 X1:X131 Z1:Z131 AB1:AB131 Y169:Z169">
    <cfRule type="containsText" dxfId="6" priority="117" operator="containsText" text="policy">
      <formula>NOT(ISERROR(SEARCH(("policy"),(V1))))</formula>
    </cfRule>
  </conditionalFormatting>
  <conditionalFormatting sqref="V1:V131 X1:X131 Z1:Z131 AB1:AB131 Y169:Z169">
    <cfRule type="containsText" dxfId="0" priority="118" operator="containsText" text="gathering">
      <formula>NOT(ISERROR(SEARCH(("gathering"),(V1))))</formula>
    </cfRule>
  </conditionalFormatting>
  <conditionalFormatting sqref="V1:V131 X1:X131 Z1:Z131 AB1:AB131 Y169:Z169">
    <cfRule type="containsText" dxfId="4" priority="119" operator="containsText" text="suspension">
      <formula>NOT(ISERROR(SEARCH(("suspension"),(V1))))</formula>
    </cfRule>
  </conditionalFormatting>
  <conditionalFormatting sqref="V1:V131 X1:X131 Z1:Z131 AB1:AB131 Y169:Z169">
    <cfRule type="containsText" dxfId="8" priority="120" operator="containsText" text="victim">
      <formula>NOT(ISERROR(SEARCH(("victim"),(V1))))</formula>
    </cfRule>
  </conditionalFormatting>
  <conditionalFormatting sqref="U168 X168 AA168 AC168 AD168 AF168:AH168 AB168 AE168">
    <cfRule type="containsText" dxfId="2" priority="121" operator="containsText" text="religious leaders">
      <formula>NOT(ISERROR(SEARCH(("religious leaders"),(U168))))</formula>
    </cfRule>
  </conditionalFormatting>
  <conditionalFormatting sqref="U168 X168 AA168 AC168 AD168 AF168:AH168 AB168 AE168">
    <cfRule type="containsText" dxfId="2" priority="122" operator="containsText" text="ADL">
      <formula>NOT(ISERROR(SEARCH(("ADL"),(U168))))</formula>
    </cfRule>
  </conditionalFormatting>
  <conditionalFormatting sqref="U168 X168 AA168 AC168 AD168 AF168:AH168 AB168 AE168">
    <cfRule type="containsText" dxfId="2" priority="123" operator="containsText" text="student group">
      <formula>NOT(ISERROR(SEARCH(("student group"),(U168))))</formula>
    </cfRule>
  </conditionalFormatting>
  <conditionalFormatting sqref="U168 X168 AA168 AC168 AD168 AF168:AH168 AB168 AE168">
    <cfRule type="containsText" dxfId="3" priority="124" operator="containsText" text="owner">
      <formula>NOT(ISERROR(SEARCH(("owner"),(U168))))</formula>
    </cfRule>
  </conditionalFormatting>
  <conditionalFormatting sqref="U168 X168 AA168 AC168 AD168 AF168:AH168 AB168 AE168">
    <cfRule type="containsText" dxfId="2" priority="125" operator="containsText" text="community members">
      <formula>NOT(ISERROR(SEARCH(("community members"),(U168))))</formula>
    </cfRule>
  </conditionalFormatting>
  <conditionalFormatting sqref="F168">
    <cfRule type="notContainsBlanks" dxfId="10" priority="126">
      <formula>LEN(TRIM(F168))&gt;0</formula>
    </cfRule>
  </conditionalFormatting>
  <conditionalFormatting sqref="V168:W168 AC168 AF168:AH168 AB168 AD168 AE168">
    <cfRule type="containsText" dxfId="7" priority="127" operator="containsText" text="letters">
      <formula>NOT(ISERROR(SEARCH(("letters"),(V168))))</formula>
    </cfRule>
  </conditionalFormatting>
  <conditionalFormatting sqref="V168:W168">
    <cfRule type="containsText" dxfId="8" priority="128" operator="containsText" text="victim ">
      <formula>NOT(ISERROR(SEARCH(("victim "),(V168))))</formula>
    </cfRule>
  </conditionalFormatting>
  <conditionalFormatting sqref="V168:W168">
    <cfRule type="containsText" dxfId="9" priority="129" operator="containsText" text="other">
      <formula>NOT(ISERROR(SEARCH(("other"),(V168))))</formula>
    </cfRule>
  </conditionalFormatting>
  <conditionalFormatting sqref="Y168 Z168">
    <cfRule type="containsText" dxfId="9" priority="130" operator="containsText" text="other">
      <formula>NOT(ISERROR(SEARCH(("other"),(Y168))))</formula>
    </cfRule>
  </conditionalFormatting>
  <conditionalFormatting sqref="AE168:AH168">
    <cfRule type="containsText" dxfId="9" priority="131" operator="containsText" text="other">
      <formula>NOT(ISERROR(SEARCH(("other"),(AE168))))</formula>
    </cfRule>
  </conditionalFormatting>
  <conditionalFormatting sqref="AB168 AC168">
    <cfRule type="containsText" dxfId="9" priority="132" operator="containsText" text="other">
      <formula>NOT(ISERROR(SEARCH(("other"),(AB168))))</formula>
    </cfRule>
  </conditionalFormatting>
  <conditionalFormatting sqref="P168">
    <cfRule type="notContainsBlanks" dxfId="10" priority="133">
      <formula>LEN(TRIM(P168))&gt;0</formula>
    </cfRule>
  </conditionalFormatting>
  <conditionalFormatting sqref="V1:V131 X1:X131 Z1:Z131 AB1:AB131 Y168:Z168">
    <cfRule type="containsText" dxfId="7" priority="134" operator="containsText" text="letter">
      <formula>NOT(ISERROR(SEARCH(("letter"),(V1))))</formula>
    </cfRule>
  </conditionalFormatting>
  <conditionalFormatting sqref="V1:V131 X1:X131 Z1:Z131 AB1:AB131 Y168:Z168">
    <cfRule type="containsText" dxfId="5" priority="135" operator="containsText" text="clean up">
      <formula>NOT(ISERROR(SEARCH(("clean up"),(V1))))</formula>
    </cfRule>
  </conditionalFormatting>
  <conditionalFormatting sqref="V1:V131 X1:X131 Z1:Z131 AB1:AB131 Y168:Z168">
    <cfRule type="containsText" dxfId="6" priority="136" operator="containsText" text="policy">
      <formula>NOT(ISERROR(SEARCH(("policy"),(V1))))</formula>
    </cfRule>
  </conditionalFormatting>
  <conditionalFormatting sqref="V1:V131 X1:X131 Z1:Z131 AB1:AB131 Y168:Z168">
    <cfRule type="containsText" dxfId="0" priority="137" operator="containsText" text="gathering">
      <formula>NOT(ISERROR(SEARCH(("gathering"),(V1))))</formula>
    </cfRule>
  </conditionalFormatting>
  <conditionalFormatting sqref="V1:V131 X1:X131 Z1:Z131 AB1:AB131 Y168:Z168">
    <cfRule type="containsText" dxfId="4" priority="138" operator="containsText" text="suspension">
      <formula>NOT(ISERROR(SEARCH(("suspension"),(V1))))</formula>
    </cfRule>
  </conditionalFormatting>
  <conditionalFormatting sqref="V1:V131 X1:X131 Z1:Z131 AB1:AB131 Y168:Z168">
    <cfRule type="containsText" dxfId="8" priority="139" operator="containsText" text="victim">
      <formula>NOT(ISERROR(SEARCH(("victim"),(V1))))</formula>
    </cfRule>
  </conditionalFormatting>
  <conditionalFormatting sqref="U167 X167 AA167 AC167 AD167 AF167:AH167 AB167 AE167">
    <cfRule type="containsText" dxfId="2" priority="140" operator="containsText" text="religious leaders">
      <formula>NOT(ISERROR(SEARCH(("religious leaders"),(U167))))</formula>
    </cfRule>
  </conditionalFormatting>
  <conditionalFormatting sqref="U167 X167 AA167 AC167 AD167 AF167:AH167 AB167 AE167">
    <cfRule type="containsText" dxfId="2" priority="141" operator="containsText" text="ADL">
      <formula>NOT(ISERROR(SEARCH(("ADL"),(U167))))</formula>
    </cfRule>
  </conditionalFormatting>
  <conditionalFormatting sqref="U167 X167 AA167 AC167 AD167 AF167:AH167 AB167 AE167">
    <cfRule type="containsText" dxfId="2" priority="142" operator="containsText" text="student group">
      <formula>NOT(ISERROR(SEARCH(("student group"),(U167))))</formula>
    </cfRule>
  </conditionalFormatting>
  <conditionalFormatting sqref="U167 X167 AA167 AC167 AD167 AF167:AH167 AB167 AE167">
    <cfRule type="containsText" dxfId="3" priority="143" operator="containsText" text="owner">
      <formula>NOT(ISERROR(SEARCH(("owner"),(U167))))</formula>
    </cfRule>
  </conditionalFormatting>
  <conditionalFormatting sqref="U167 X167 AA167 AC167 AD167 AF167:AH167 AB167 AE167">
    <cfRule type="containsText" dxfId="2" priority="144" operator="containsText" text="community members">
      <formula>NOT(ISERROR(SEARCH(("community members"),(U167))))</formula>
    </cfRule>
  </conditionalFormatting>
  <conditionalFormatting sqref="F167">
    <cfRule type="notContainsBlanks" dxfId="10" priority="145">
      <formula>LEN(TRIM(F167))&gt;0</formula>
    </cfRule>
  </conditionalFormatting>
  <conditionalFormatting sqref="V167:W167 AC167 AF167:AH167 AB167 AD167 AE167">
    <cfRule type="containsText" dxfId="7" priority="146" operator="containsText" text="letters">
      <formula>NOT(ISERROR(SEARCH(("letters"),(V167))))</formula>
    </cfRule>
  </conditionalFormatting>
  <conditionalFormatting sqref="V167:W167">
    <cfRule type="containsText" dxfId="8" priority="147" operator="containsText" text="victim ">
      <formula>NOT(ISERROR(SEARCH(("victim "),(V167))))</formula>
    </cfRule>
  </conditionalFormatting>
  <conditionalFormatting sqref="V167:W167">
    <cfRule type="containsText" dxfId="9" priority="148" operator="containsText" text="other">
      <formula>NOT(ISERROR(SEARCH(("other"),(V167))))</formula>
    </cfRule>
  </conditionalFormatting>
  <conditionalFormatting sqref="Y167 Z167">
    <cfRule type="containsText" dxfId="9" priority="149" operator="containsText" text="other">
      <formula>NOT(ISERROR(SEARCH(("other"),(Y167))))</formula>
    </cfRule>
  </conditionalFormatting>
  <conditionalFormatting sqref="AE167:AH167">
    <cfRule type="containsText" dxfId="9" priority="150" operator="containsText" text="other">
      <formula>NOT(ISERROR(SEARCH(("other"),(AE167))))</formula>
    </cfRule>
  </conditionalFormatting>
  <conditionalFormatting sqref="AB167 AC167">
    <cfRule type="containsText" dxfId="9" priority="151" operator="containsText" text="other">
      <formula>NOT(ISERROR(SEARCH(("other"),(AB167))))</formula>
    </cfRule>
  </conditionalFormatting>
  <conditionalFormatting sqref="P167">
    <cfRule type="notContainsBlanks" dxfId="10" priority="152">
      <formula>LEN(TRIM(P167))&gt;0</formula>
    </cfRule>
  </conditionalFormatting>
  <conditionalFormatting sqref="V1:V131 X1:X131 Z1:Z131 AB1:AB131 Y167:Z167">
    <cfRule type="containsText" dxfId="7" priority="153" operator="containsText" text="letter">
      <formula>NOT(ISERROR(SEARCH(("letter"),(V1))))</formula>
    </cfRule>
  </conditionalFormatting>
  <conditionalFormatting sqref="V1:V131 X1:X131 Z1:Z131 AB1:AB131 Y167:Z167">
    <cfRule type="containsText" dxfId="5" priority="154" operator="containsText" text="clean up">
      <formula>NOT(ISERROR(SEARCH(("clean up"),(V1))))</formula>
    </cfRule>
  </conditionalFormatting>
  <conditionalFormatting sqref="V1:V131 X1:X131 Z1:Z131 AB1:AB131 Y167:Z167">
    <cfRule type="containsText" dxfId="6" priority="155" operator="containsText" text="policy">
      <formula>NOT(ISERROR(SEARCH(("policy"),(V1))))</formula>
    </cfRule>
  </conditionalFormatting>
  <conditionalFormatting sqref="V1:V131 X1:X131 Z1:Z131 AB1:AB131 Y167:Z167">
    <cfRule type="containsText" dxfId="0" priority="156" operator="containsText" text="gathering">
      <formula>NOT(ISERROR(SEARCH(("gathering"),(V1))))</formula>
    </cfRule>
  </conditionalFormatting>
  <conditionalFormatting sqref="V1:V131 X1:X131 Z1:Z131 AB1:AB131 Y167:Z167">
    <cfRule type="containsText" dxfId="4" priority="157" operator="containsText" text="suspension">
      <formula>NOT(ISERROR(SEARCH(("suspension"),(V1))))</formula>
    </cfRule>
  </conditionalFormatting>
  <conditionalFormatting sqref="V1:V131 X1:X131 Z1:Z131 AB1:AB131 Y167:Z167">
    <cfRule type="containsText" dxfId="8" priority="158" operator="containsText" text="victim">
      <formula>NOT(ISERROR(SEARCH(("victim"),(V1))))</formula>
    </cfRule>
  </conditionalFormatting>
  <conditionalFormatting sqref="U166 X166 AA166 AC166 AD166 AF166:AH166 AB166 AE166">
    <cfRule type="containsText" dxfId="2" priority="159" operator="containsText" text="religious leaders">
      <formula>NOT(ISERROR(SEARCH(("religious leaders"),(U166))))</formula>
    </cfRule>
  </conditionalFormatting>
  <conditionalFormatting sqref="U166 X166 AA166 AC166 AD166 AF166:AH166 AB166 AE166">
    <cfRule type="containsText" dxfId="2" priority="160" operator="containsText" text="ADL">
      <formula>NOT(ISERROR(SEARCH(("ADL"),(U166))))</formula>
    </cfRule>
  </conditionalFormatting>
  <conditionalFormatting sqref="U166 X166 AA166 AC166 AD166 AF166:AH166 AB166 AE166">
    <cfRule type="containsText" dxfId="2" priority="161" operator="containsText" text="student group">
      <formula>NOT(ISERROR(SEARCH(("student group"),(U166))))</formula>
    </cfRule>
  </conditionalFormatting>
  <conditionalFormatting sqref="U166 X166 AA166 AC166 AD166 AF166:AH166 AB166 AE166">
    <cfRule type="containsText" dxfId="3" priority="162" operator="containsText" text="owner">
      <formula>NOT(ISERROR(SEARCH(("owner"),(U166))))</formula>
    </cfRule>
  </conditionalFormatting>
  <conditionalFormatting sqref="U166 X166 AA166 AC166 AD166 AF166:AH166 AB166 AE166">
    <cfRule type="containsText" dxfId="2" priority="163" operator="containsText" text="community members">
      <formula>NOT(ISERROR(SEARCH(("community members"),(U166))))</formula>
    </cfRule>
  </conditionalFormatting>
  <conditionalFormatting sqref="F166">
    <cfRule type="notContainsBlanks" dxfId="10" priority="164">
      <formula>LEN(TRIM(F166))&gt;0</formula>
    </cfRule>
  </conditionalFormatting>
  <conditionalFormatting sqref="V166:W166 AC166 AF166:AH166 AB166 AD166 AE166">
    <cfRule type="containsText" dxfId="7" priority="165" operator="containsText" text="letters">
      <formula>NOT(ISERROR(SEARCH(("letters"),(V166))))</formula>
    </cfRule>
  </conditionalFormatting>
  <conditionalFormatting sqref="V166:W166">
    <cfRule type="containsText" dxfId="8" priority="166" operator="containsText" text="victim ">
      <formula>NOT(ISERROR(SEARCH(("victim "),(V166))))</formula>
    </cfRule>
  </conditionalFormatting>
  <conditionalFormatting sqref="V166:W166">
    <cfRule type="containsText" dxfId="9" priority="167" operator="containsText" text="other">
      <formula>NOT(ISERROR(SEARCH(("other"),(V166))))</formula>
    </cfRule>
  </conditionalFormatting>
  <conditionalFormatting sqref="Y166 Z166">
    <cfRule type="containsText" dxfId="9" priority="168" operator="containsText" text="other">
      <formula>NOT(ISERROR(SEARCH(("other"),(Y166))))</formula>
    </cfRule>
  </conditionalFormatting>
  <conditionalFormatting sqref="AE166:AH166">
    <cfRule type="containsText" dxfId="9" priority="169" operator="containsText" text="other">
      <formula>NOT(ISERROR(SEARCH(("other"),(AE166))))</formula>
    </cfRule>
  </conditionalFormatting>
  <conditionalFormatting sqref="AB166 AC166">
    <cfRule type="containsText" dxfId="9" priority="170" operator="containsText" text="other">
      <formula>NOT(ISERROR(SEARCH(("other"),(AB166))))</formula>
    </cfRule>
  </conditionalFormatting>
  <conditionalFormatting sqref="P166">
    <cfRule type="notContainsBlanks" dxfId="10" priority="171">
      <formula>LEN(TRIM(P166))&gt;0</formula>
    </cfRule>
  </conditionalFormatting>
  <conditionalFormatting sqref="V1:V131 X1:X131 Z1:Z131 AB1:AB131 Y166:Z166">
    <cfRule type="containsText" dxfId="7" priority="172" operator="containsText" text="letter">
      <formula>NOT(ISERROR(SEARCH(("letter"),(V1))))</formula>
    </cfRule>
  </conditionalFormatting>
  <conditionalFormatting sqref="V1:V131 X1:X131 Z1:Z131 AB1:AB131 Y166:Z166">
    <cfRule type="containsText" dxfId="5" priority="173" operator="containsText" text="clean up">
      <formula>NOT(ISERROR(SEARCH(("clean up"),(V1))))</formula>
    </cfRule>
  </conditionalFormatting>
  <conditionalFormatting sqref="V1:V131 X1:X131 Z1:Z131 AB1:AB131 Y166:Z166">
    <cfRule type="containsText" dxfId="6" priority="174" operator="containsText" text="policy">
      <formula>NOT(ISERROR(SEARCH(("policy"),(V1))))</formula>
    </cfRule>
  </conditionalFormatting>
  <conditionalFormatting sqref="V1:V131 X1:X131 Z1:Z131 AB1:AB131 Y166:Z166">
    <cfRule type="containsText" dxfId="0" priority="175" operator="containsText" text="gathering">
      <formula>NOT(ISERROR(SEARCH(("gathering"),(V1))))</formula>
    </cfRule>
  </conditionalFormatting>
  <conditionalFormatting sqref="V1:V131 X1:X131 Z1:Z131 AB1:AB131 Y166:Z166">
    <cfRule type="containsText" dxfId="4" priority="176" operator="containsText" text="suspension">
      <formula>NOT(ISERROR(SEARCH(("suspension"),(V1))))</formula>
    </cfRule>
  </conditionalFormatting>
  <conditionalFormatting sqref="V1:V131 X1:X131 Z1:Z131 AB1:AB131 Y166:Z166">
    <cfRule type="containsText" dxfId="8" priority="177" operator="containsText" text="victim">
      <formula>NOT(ISERROR(SEARCH(("victim"),(V1))))</formula>
    </cfRule>
  </conditionalFormatting>
  <conditionalFormatting sqref="U165 X165 AA165 AC165 AD165 AF165:AH165 AB165 AE165">
    <cfRule type="containsText" dxfId="2" priority="178" operator="containsText" text="religious leaders">
      <formula>NOT(ISERROR(SEARCH(("religious leaders"),(U165))))</formula>
    </cfRule>
  </conditionalFormatting>
  <conditionalFormatting sqref="U165 X165 AA165 AC165 AD165 AF165:AH165 AB165 AE165">
    <cfRule type="containsText" dxfId="2" priority="179" operator="containsText" text="ADL">
      <formula>NOT(ISERROR(SEARCH(("ADL"),(U165))))</formula>
    </cfRule>
  </conditionalFormatting>
  <conditionalFormatting sqref="U165 X165 AA165 AC165 AD165 AF165:AH165 AB165 AE165">
    <cfRule type="containsText" dxfId="2" priority="180" operator="containsText" text="student group">
      <formula>NOT(ISERROR(SEARCH(("student group"),(U165))))</formula>
    </cfRule>
  </conditionalFormatting>
  <conditionalFormatting sqref="U165 X165 AA165 AC165 AD165 AF165:AH165 AB165 AE165">
    <cfRule type="containsText" dxfId="3" priority="181" operator="containsText" text="owner">
      <formula>NOT(ISERROR(SEARCH(("owner"),(U165))))</formula>
    </cfRule>
  </conditionalFormatting>
  <conditionalFormatting sqref="U165 X165 AA165 AC165 AD165 AF165:AH165 AB165 AE165">
    <cfRule type="containsText" dxfId="2" priority="182" operator="containsText" text="community members">
      <formula>NOT(ISERROR(SEARCH(("community members"),(U165))))</formula>
    </cfRule>
  </conditionalFormatting>
  <conditionalFormatting sqref="F165">
    <cfRule type="notContainsBlanks" dxfId="10" priority="183">
      <formula>LEN(TRIM(F165))&gt;0</formula>
    </cfRule>
  </conditionalFormatting>
  <conditionalFormatting sqref="V165:W165 AC165 AF165:AH165 AB165 AD165 AE165">
    <cfRule type="containsText" dxfId="7" priority="184" operator="containsText" text="letters">
      <formula>NOT(ISERROR(SEARCH(("letters"),(V165))))</formula>
    </cfRule>
  </conditionalFormatting>
  <conditionalFormatting sqref="V165:W165">
    <cfRule type="containsText" dxfId="8" priority="185" operator="containsText" text="victim ">
      <formula>NOT(ISERROR(SEARCH(("victim "),(V165))))</formula>
    </cfRule>
  </conditionalFormatting>
  <conditionalFormatting sqref="V165:W165">
    <cfRule type="containsText" dxfId="9" priority="186" operator="containsText" text="other">
      <formula>NOT(ISERROR(SEARCH(("other"),(V165))))</formula>
    </cfRule>
  </conditionalFormatting>
  <conditionalFormatting sqref="Y165 Z165">
    <cfRule type="containsText" dxfId="9" priority="187" operator="containsText" text="other">
      <formula>NOT(ISERROR(SEARCH(("other"),(Y165))))</formula>
    </cfRule>
  </conditionalFormatting>
  <conditionalFormatting sqref="AE165:AH165">
    <cfRule type="containsText" dxfId="9" priority="188" operator="containsText" text="other">
      <formula>NOT(ISERROR(SEARCH(("other"),(AE165))))</formula>
    </cfRule>
  </conditionalFormatting>
  <conditionalFormatting sqref="AB165 AC165">
    <cfRule type="containsText" dxfId="9" priority="189" operator="containsText" text="other">
      <formula>NOT(ISERROR(SEARCH(("other"),(AB165))))</formula>
    </cfRule>
  </conditionalFormatting>
  <conditionalFormatting sqref="P165">
    <cfRule type="notContainsBlanks" dxfId="10" priority="190">
      <formula>LEN(TRIM(P165))&gt;0</formula>
    </cfRule>
  </conditionalFormatting>
  <conditionalFormatting sqref="V1:V131 X1:X131 Z1:Z131 AB1:AB131 Y165:Z165">
    <cfRule type="containsText" dxfId="7" priority="191" operator="containsText" text="letter">
      <formula>NOT(ISERROR(SEARCH(("letter"),(V1))))</formula>
    </cfRule>
  </conditionalFormatting>
  <conditionalFormatting sqref="V1:V131 X1:X131 Z1:Z131 AB1:AB131 Y165:Z165">
    <cfRule type="containsText" dxfId="5" priority="192" operator="containsText" text="clean up">
      <formula>NOT(ISERROR(SEARCH(("clean up"),(V1))))</formula>
    </cfRule>
  </conditionalFormatting>
  <conditionalFormatting sqref="V1:V131 X1:X131 Z1:Z131 AB1:AB131 Y165:Z165">
    <cfRule type="containsText" dxfId="6" priority="193" operator="containsText" text="policy">
      <formula>NOT(ISERROR(SEARCH(("policy"),(V1))))</formula>
    </cfRule>
  </conditionalFormatting>
  <conditionalFormatting sqref="V1:V131 X1:X131 Z1:Z131 AB1:AB131 Y165:Z165">
    <cfRule type="containsText" dxfId="0" priority="194" operator="containsText" text="gathering">
      <formula>NOT(ISERROR(SEARCH(("gathering"),(V1))))</formula>
    </cfRule>
  </conditionalFormatting>
  <conditionalFormatting sqref="V1:V131 X1:X131 Z1:Z131 AB1:AB131 Y165:Z165">
    <cfRule type="containsText" dxfId="4" priority="195" operator="containsText" text="suspension">
      <formula>NOT(ISERROR(SEARCH(("suspension"),(V1))))</formula>
    </cfRule>
  </conditionalFormatting>
  <conditionalFormatting sqref="V1:V131 X1:X131 Z1:Z131 AB1:AB131 Y165:Z165">
    <cfRule type="containsText" dxfId="8" priority="196" operator="containsText" text="victim">
      <formula>NOT(ISERROR(SEARCH(("victim"),(V1))))</formula>
    </cfRule>
  </conditionalFormatting>
  <conditionalFormatting sqref="U164 X164 AA164 AC164 AD164 AF164:AH164 AB164 AE164">
    <cfRule type="containsText" dxfId="2" priority="197" operator="containsText" text="religious leaders">
      <formula>NOT(ISERROR(SEARCH(("religious leaders"),(U164))))</formula>
    </cfRule>
  </conditionalFormatting>
  <conditionalFormatting sqref="U164 X164 AA164 AC164 AD164 AF164:AH164 AB164 AE164">
    <cfRule type="containsText" dxfId="2" priority="198" operator="containsText" text="ADL">
      <formula>NOT(ISERROR(SEARCH(("ADL"),(U164))))</formula>
    </cfRule>
  </conditionalFormatting>
  <conditionalFormatting sqref="U164 X164 AA164 AC164 AD164 AF164:AH164 AB164 AE164">
    <cfRule type="containsText" dxfId="2" priority="199" operator="containsText" text="student group">
      <formula>NOT(ISERROR(SEARCH(("student group"),(U164))))</formula>
    </cfRule>
  </conditionalFormatting>
  <conditionalFormatting sqref="U164 X164 AA164 AC164 AD164 AF164:AH164 AB164 AE164">
    <cfRule type="containsText" dxfId="3" priority="200" operator="containsText" text="owner">
      <formula>NOT(ISERROR(SEARCH(("owner"),(U164))))</formula>
    </cfRule>
  </conditionalFormatting>
  <conditionalFormatting sqref="U164 X164 AA164 AC164 AD164 AF164:AH164 AB164 AE164">
    <cfRule type="containsText" dxfId="2" priority="201" operator="containsText" text="community members">
      <formula>NOT(ISERROR(SEARCH(("community members"),(U164))))</formula>
    </cfRule>
  </conditionalFormatting>
  <conditionalFormatting sqref="F164">
    <cfRule type="notContainsBlanks" dxfId="10" priority="202">
      <formula>LEN(TRIM(F164))&gt;0</formula>
    </cfRule>
  </conditionalFormatting>
  <conditionalFormatting sqref="V164:W164 AC164 AF164:AH164 AB164 AD164 AE164">
    <cfRule type="containsText" dxfId="7" priority="203" operator="containsText" text="letters">
      <formula>NOT(ISERROR(SEARCH(("letters"),(V164))))</formula>
    </cfRule>
  </conditionalFormatting>
  <conditionalFormatting sqref="V164:W164">
    <cfRule type="containsText" dxfId="8" priority="204" operator="containsText" text="victim ">
      <formula>NOT(ISERROR(SEARCH(("victim "),(V164))))</formula>
    </cfRule>
  </conditionalFormatting>
  <conditionalFormatting sqref="V164:W164">
    <cfRule type="containsText" dxfId="9" priority="205" operator="containsText" text="other">
      <formula>NOT(ISERROR(SEARCH(("other"),(V164))))</formula>
    </cfRule>
  </conditionalFormatting>
  <conditionalFormatting sqref="Y164 Z164">
    <cfRule type="containsText" dxfId="9" priority="206" operator="containsText" text="other">
      <formula>NOT(ISERROR(SEARCH(("other"),(Y164))))</formula>
    </cfRule>
  </conditionalFormatting>
  <conditionalFormatting sqref="AE164:AH164">
    <cfRule type="containsText" dxfId="9" priority="207" operator="containsText" text="other">
      <formula>NOT(ISERROR(SEARCH(("other"),(AE164))))</formula>
    </cfRule>
  </conditionalFormatting>
  <conditionalFormatting sqref="AB164 AC164">
    <cfRule type="containsText" dxfId="9" priority="208" operator="containsText" text="other">
      <formula>NOT(ISERROR(SEARCH(("other"),(AB164))))</formula>
    </cfRule>
  </conditionalFormatting>
  <conditionalFormatting sqref="P164">
    <cfRule type="notContainsBlanks" dxfId="10" priority="209">
      <formula>LEN(TRIM(P164))&gt;0</formula>
    </cfRule>
  </conditionalFormatting>
  <conditionalFormatting sqref="V1:V131 X1:X131 Z1:Z131 AB1:AB131 Y164:Z164">
    <cfRule type="containsText" dxfId="7" priority="210" operator="containsText" text="letter">
      <formula>NOT(ISERROR(SEARCH(("letter"),(V1))))</formula>
    </cfRule>
  </conditionalFormatting>
  <conditionalFormatting sqref="V1:V131 X1:X131 Z1:Z131 AB1:AB131 Y164:Z164">
    <cfRule type="containsText" dxfId="5" priority="211" operator="containsText" text="clean up">
      <formula>NOT(ISERROR(SEARCH(("clean up"),(V1))))</formula>
    </cfRule>
  </conditionalFormatting>
  <conditionalFormatting sqref="V1:V131 X1:X131 Z1:Z131 AB1:AB131 Y164:Z164">
    <cfRule type="containsText" dxfId="6" priority="212" operator="containsText" text="policy">
      <formula>NOT(ISERROR(SEARCH(("policy"),(V1))))</formula>
    </cfRule>
  </conditionalFormatting>
  <conditionalFormatting sqref="V1:V131 X1:X131 Z1:Z131 AB1:AB131 Y164:Z164">
    <cfRule type="containsText" dxfId="0" priority="213" operator="containsText" text="gathering">
      <formula>NOT(ISERROR(SEARCH(("gathering"),(V1))))</formula>
    </cfRule>
  </conditionalFormatting>
  <conditionalFormatting sqref="V1:V131 X1:X131 Z1:Z131 AB1:AB131 Y164:Z164">
    <cfRule type="containsText" dxfId="4" priority="214" operator="containsText" text="suspension">
      <formula>NOT(ISERROR(SEARCH(("suspension"),(V1))))</formula>
    </cfRule>
  </conditionalFormatting>
  <conditionalFormatting sqref="V1:V131 X1:X131 Z1:Z131 AB1:AB131 Y164:Z164">
    <cfRule type="containsText" dxfId="8" priority="215" operator="containsText" text="victim">
      <formula>NOT(ISERROR(SEARCH(("victim"),(V1))))</formula>
    </cfRule>
  </conditionalFormatting>
  <conditionalFormatting sqref="U163 X163 AA163 AC163 AD163 AF163:AH163 AB163 AE163">
    <cfRule type="containsText" dxfId="2" priority="216" operator="containsText" text="religious leaders">
      <formula>NOT(ISERROR(SEARCH(("religious leaders"),(U163))))</formula>
    </cfRule>
  </conditionalFormatting>
  <conditionalFormatting sqref="U163 X163 AA163 AC163 AD163 AF163:AH163 AB163 AE163">
    <cfRule type="containsText" dxfId="2" priority="217" operator="containsText" text="ADL">
      <formula>NOT(ISERROR(SEARCH(("ADL"),(U163))))</formula>
    </cfRule>
  </conditionalFormatting>
  <conditionalFormatting sqref="U163 X163 AA163 AC163 AD163 AF163:AH163 AB163 AE163">
    <cfRule type="containsText" dxfId="2" priority="218" operator="containsText" text="student group">
      <formula>NOT(ISERROR(SEARCH(("student group"),(U163))))</formula>
    </cfRule>
  </conditionalFormatting>
  <conditionalFormatting sqref="U163 X163 AA163 AC163 AD163 AF163:AH163 AB163 AE163">
    <cfRule type="containsText" dxfId="3" priority="219" operator="containsText" text="owner">
      <formula>NOT(ISERROR(SEARCH(("owner"),(U163))))</formula>
    </cfRule>
  </conditionalFormatting>
  <conditionalFormatting sqref="U163 X163 AA163 AC163 AD163 AF163:AH163 AB163 AE163">
    <cfRule type="containsText" dxfId="2" priority="220" operator="containsText" text="community members">
      <formula>NOT(ISERROR(SEARCH(("community members"),(U163))))</formula>
    </cfRule>
  </conditionalFormatting>
  <conditionalFormatting sqref="F163">
    <cfRule type="notContainsBlanks" dxfId="10" priority="221">
      <formula>LEN(TRIM(F163))&gt;0</formula>
    </cfRule>
  </conditionalFormatting>
  <conditionalFormatting sqref="V163:W163 AC163 AF163:AH163 AB163 AD163 AE163">
    <cfRule type="containsText" dxfId="7" priority="222" operator="containsText" text="letters">
      <formula>NOT(ISERROR(SEARCH(("letters"),(V163))))</formula>
    </cfRule>
  </conditionalFormatting>
  <conditionalFormatting sqref="V163:W163">
    <cfRule type="containsText" dxfId="8" priority="223" operator="containsText" text="victim ">
      <formula>NOT(ISERROR(SEARCH(("victim "),(V163))))</formula>
    </cfRule>
  </conditionalFormatting>
  <conditionalFormatting sqref="V163:W163">
    <cfRule type="containsText" dxfId="9" priority="224" operator="containsText" text="other">
      <formula>NOT(ISERROR(SEARCH(("other"),(V163))))</formula>
    </cfRule>
  </conditionalFormatting>
  <conditionalFormatting sqref="Y163 Z163">
    <cfRule type="containsText" dxfId="9" priority="225" operator="containsText" text="other">
      <formula>NOT(ISERROR(SEARCH(("other"),(Y163))))</formula>
    </cfRule>
  </conditionalFormatting>
  <conditionalFormatting sqref="AE163:AH163">
    <cfRule type="containsText" dxfId="9" priority="226" operator="containsText" text="other">
      <formula>NOT(ISERROR(SEARCH(("other"),(AE163))))</formula>
    </cfRule>
  </conditionalFormatting>
  <conditionalFormatting sqref="AB163 AC163">
    <cfRule type="containsText" dxfId="9" priority="227" operator="containsText" text="other">
      <formula>NOT(ISERROR(SEARCH(("other"),(AB163))))</formula>
    </cfRule>
  </conditionalFormatting>
  <conditionalFormatting sqref="P163">
    <cfRule type="notContainsBlanks" dxfId="10" priority="228">
      <formula>LEN(TRIM(P163))&gt;0</formula>
    </cfRule>
  </conditionalFormatting>
  <conditionalFormatting sqref="V1:V131 X1:X131 Z1:Z131 AB1:AB131 Y163:Z163">
    <cfRule type="containsText" dxfId="7" priority="229" operator="containsText" text="letter">
      <formula>NOT(ISERROR(SEARCH(("letter"),(V1))))</formula>
    </cfRule>
  </conditionalFormatting>
  <conditionalFormatting sqref="V1:V131 X1:X131 Z1:Z131 AB1:AB131 Y163:Z163">
    <cfRule type="containsText" dxfId="5" priority="230" operator="containsText" text="clean up">
      <formula>NOT(ISERROR(SEARCH(("clean up"),(V1))))</formula>
    </cfRule>
  </conditionalFormatting>
  <conditionalFormatting sqref="V1:V131 X1:X131 Z1:Z131 AB1:AB131 Y163:Z163">
    <cfRule type="containsText" dxfId="6" priority="231" operator="containsText" text="policy">
      <formula>NOT(ISERROR(SEARCH(("policy"),(V1))))</formula>
    </cfRule>
  </conditionalFormatting>
  <conditionalFormatting sqref="V1:V131 X1:X131 Z1:Z131 AB1:AB131 Y163:Z163">
    <cfRule type="containsText" dxfId="0" priority="232" operator="containsText" text="gathering">
      <formula>NOT(ISERROR(SEARCH(("gathering"),(V1))))</formula>
    </cfRule>
  </conditionalFormatting>
  <conditionalFormatting sqref="V1:V131 X1:X131 Z1:Z131 AB1:AB131 Y163:Z163">
    <cfRule type="containsText" dxfId="4" priority="233" operator="containsText" text="suspension">
      <formula>NOT(ISERROR(SEARCH(("suspension"),(V1))))</formula>
    </cfRule>
  </conditionalFormatting>
  <conditionalFormatting sqref="V1:V131 X1:X131 Z1:Z131 AB1:AB131 Y163:Z163">
    <cfRule type="containsText" dxfId="8" priority="234" operator="containsText" text="victim">
      <formula>NOT(ISERROR(SEARCH(("victim"),(V1))))</formula>
    </cfRule>
  </conditionalFormatting>
  <conditionalFormatting sqref="U162 X162 AA162 AC162 AD162 AF162:AH162 AB162 AE162">
    <cfRule type="containsText" dxfId="2" priority="235" operator="containsText" text="religious leaders">
      <formula>NOT(ISERROR(SEARCH(("religious leaders"),(U162))))</formula>
    </cfRule>
  </conditionalFormatting>
  <conditionalFormatting sqref="U162 X162 AA162 AC162 AD162 AF162:AH162 AB162 AE162">
    <cfRule type="containsText" dxfId="2" priority="236" operator="containsText" text="ADL">
      <formula>NOT(ISERROR(SEARCH(("ADL"),(U162))))</formula>
    </cfRule>
  </conditionalFormatting>
  <conditionalFormatting sqref="U162 X162 AA162 AC162 AD162 AF162:AH162 AB162 AE162">
    <cfRule type="containsText" dxfId="2" priority="237" operator="containsText" text="student group">
      <formula>NOT(ISERROR(SEARCH(("student group"),(U162))))</formula>
    </cfRule>
  </conditionalFormatting>
  <conditionalFormatting sqref="U162 X162 AA162 AC162 AD162 AF162:AH162 AB162 AE162">
    <cfRule type="containsText" dxfId="3" priority="238" operator="containsText" text="owner">
      <formula>NOT(ISERROR(SEARCH(("owner"),(U162))))</formula>
    </cfRule>
  </conditionalFormatting>
  <conditionalFormatting sqref="U162 X162 AA162 AC162 AD162 AF162:AH162 AB162 AE162">
    <cfRule type="containsText" dxfId="2" priority="239" operator="containsText" text="community members">
      <formula>NOT(ISERROR(SEARCH(("community members"),(U162))))</formula>
    </cfRule>
  </conditionalFormatting>
  <conditionalFormatting sqref="F162">
    <cfRule type="notContainsBlanks" dxfId="10" priority="240">
      <formula>LEN(TRIM(F162))&gt;0</formula>
    </cfRule>
  </conditionalFormatting>
  <conditionalFormatting sqref="V162:W162 AC162 AF162:AH162 AB162 AD162 AE162">
    <cfRule type="containsText" dxfId="7" priority="241" operator="containsText" text="letters">
      <formula>NOT(ISERROR(SEARCH(("letters"),(V162))))</formula>
    </cfRule>
  </conditionalFormatting>
  <conditionalFormatting sqref="V162:W162">
    <cfRule type="containsText" dxfId="8" priority="242" operator="containsText" text="victim ">
      <formula>NOT(ISERROR(SEARCH(("victim "),(V162))))</formula>
    </cfRule>
  </conditionalFormatting>
  <conditionalFormatting sqref="V162:W162">
    <cfRule type="containsText" dxfId="9" priority="243" operator="containsText" text="other">
      <formula>NOT(ISERROR(SEARCH(("other"),(V162))))</formula>
    </cfRule>
  </conditionalFormatting>
  <conditionalFormatting sqref="Y162 Z162">
    <cfRule type="containsText" dxfId="9" priority="244" operator="containsText" text="other">
      <formula>NOT(ISERROR(SEARCH(("other"),(Y162))))</formula>
    </cfRule>
  </conditionalFormatting>
  <conditionalFormatting sqref="AE162:AH162">
    <cfRule type="containsText" dxfId="9" priority="245" operator="containsText" text="other">
      <formula>NOT(ISERROR(SEARCH(("other"),(AE162))))</formula>
    </cfRule>
  </conditionalFormatting>
  <conditionalFormatting sqref="AB162 AC162">
    <cfRule type="containsText" dxfId="9" priority="246" operator="containsText" text="other">
      <formula>NOT(ISERROR(SEARCH(("other"),(AB162))))</formula>
    </cfRule>
  </conditionalFormatting>
  <conditionalFormatting sqref="P162">
    <cfRule type="notContainsBlanks" dxfId="10" priority="247">
      <formula>LEN(TRIM(P162))&gt;0</formula>
    </cfRule>
  </conditionalFormatting>
  <conditionalFormatting sqref="V1:V131 X1:X131 Z1:Z131 AB1:AB131 Y162:Z162">
    <cfRule type="containsText" dxfId="7" priority="248" operator="containsText" text="letter">
      <formula>NOT(ISERROR(SEARCH(("letter"),(V1))))</formula>
    </cfRule>
  </conditionalFormatting>
  <conditionalFormatting sqref="V1:V131 X1:X131 Z1:Z131 AB1:AB131 Y162:Z162">
    <cfRule type="containsText" dxfId="5" priority="249" operator="containsText" text="clean up">
      <formula>NOT(ISERROR(SEARCH(("clean up"),(V1))))</formula>
    </cfRule>
  </conditionalFormatting>
  <conditionalFormatting sqref="V1:V131 X1:X131 Z1:Z131 AB1:AB131 Y162:Z162">
    <cfRule type="containsText" dxfId="6" priority="250" operator="containsText" text="policy">
      <formula>NOT(ISERROR(SEARCH(("policy"),(V1))))</formula>
    </cfRule>
  </conditionalFormatting>
  <conditionalFormatting sqref="V1:V131 X1:X131 Z1:Z131 AB1:AB131 Y162:Z162">
    <cfRule type="containsText" dxfId="0" priority="251" operator="containsText" text="gathering">
      <formula>NOT(ISERROR(SEARCH(("gathering"),(V1))))</formula>
    </cfRule>
  </conditionalFormatting>
  <conditionalFormatting sqref="V1:V131 X1:X131 Z1:Z131 AB1:AB131 Y162:Z162">
    <cfRule type="containsText" dxfId="4" priority="252" operator="containsText" text="suspension">
      <formula>NOT(ISERROR(SEARCH(("suspension"),(V1))))</formula>
    </cfRule>
  </conditionalFormatting>
  <conditionalFormatting sqref="V1:V131 X1:X131 Z1:Z131 AB1:AB131 Y162:Z162">
    <cfRule type="containsText" dxfId="8" priority="253" operator="containsText" text="victim">
      <formula>NOT(ISERROR(SEARCH(("victim"),(V1))))</formula>
    </cfRule>
  </conditionalFormatting>
  <conditionalFormatting sqref="U161 X161 AA161 AC161 AD161 AF161:AH161 AB161 AE161">
    <cfRule type="containsText" dxfId="2" priority="254" operator="containsText" text="religious leaders">
      <formula>NOT(ISERROR(SEARCH(("religious leaders"),(U161))))</formula>
    </cfRule>
  </conditionalFormatting>
  <conditionalFormatting sqref="U161 X161 AA161 AC161 AD161 AF161:AH161 AB161 AE161">
    <cfRule type="containsText" dxfId="2" priority="255" operator="containsText" text="ADL">
      <formula>NOT(ISERROR(SEARCH(("ADL"),(U161))))</formula>
    </cfRule>
  </conditionalFormatting>
  <conditionalFormatting sqref="U161 X161 AA161 AC161 AD161 AF161:AH161 AB161 AE161">
    <cfRule type="containsText" dxfId="2" priority="256" operator="containsText" text="student group">
      <formula>NOT(ISERROR(SEARCH(("student group"),(U161))))</formula>
    </cfRule>
  </conditionalFormatting>
  <conditionalFormatting sqref="U161 X161 AA161 AC161 AD161 AF161:AH161 AB161 AE161">
    <cfRule type="containsText" dxfId="3" priority="257" operator="containsText" text="owner">
      <formula>NOT(ISERROR(SEARCH(("owner"),(U161))))</formula>
    </cfRule>
  </conditionalFormatting>
  <conditionalFormatting sqref="U161 X161 AA161 AC161 AD161 AF161:AH161 AB161 AE161">
    <cfRule type="containsText" dxfId="2" priority="258" operator="containsText" text="community members">
      <formula>NOT(ISERROR(SEARCH(("community members"),(U161))))</formula>
    </cfRule>
  </conditionalFormatting>
  <conditionalFormatting sqref="F161">
    <cfRule type="notContainsBlanks" dxfId="10" priority="259">
      <formula>LEN(TRIM(F161))&gt;0</formula>
    </cfRule>
  </conditionalFormatting>
  <conditionalFormatting sqref="V161:W161 AC161 AF161:AH161 AB161 AD161 AE161">
    <cfRule type="containsText" dxfId="7" priority="260" operator="containsText" text="letters">
      <formula>NOT(ISERROR(SEARCH(("letters"),(V161))))</formula>
    </cfRule>
  </conditionalFormatting>
  <conditionalFormatting sqref="V161:W161">
    <cfRule type="containsText" dxfId="8" priority="261" operator="containsText" text="victim ">
      <formula>NOT(ISERROR(SEARCH(("victim "),(V161))))</formula>
    </cfRule>
  </conditionalFormatting>
  <conditionalFormatting sqref="V161:W161">
    <cfRule type="containsText" dxfId="9" priority="262" operator="containsText" text="other">
      <formula>NOT(ISERROR(SEARCH(("other"),(V161))))</formula>
    </cfRule>
  </conditionalFormatting>
  <conditionalFormatting sqref="Y161 Z161">
    <cfRule type="containsText" dxfId="9" priority="263" operator="containsText" text="other">
      <formula>NOT(ISERROR(SEARCH(("other"),(Y161))))</formula>
    </cfRule>
  </conditionalFormatting>
  <conditionalFormatting sqref="AE161:AH161">
    <cfRule type="containsText" dxfId="9" priority="264" operator="containsText" text="other">
      <formula>NOT(ISERROR(SEARCH(("other"),(AE161))))</formula>
    </cfRule>
  </conditionalFormatting>
  <conditionalFormatting sqref="AB161 AC161">
    <cfRule type="containsText" dxfId="9" priority="265" operator="containsText" text="other">
      <formula>NOT(ISERROR(SEARCH(("other"),(AB161))))</formula>
    </cfRule>
  </conditionalFormatting>
  <conditionalFormatting sqref="P161">
    <cfRule type="notContainsBlanks" dxfId="10" priority="266">
      <formula>LEN(TRIM(P161))&gt;0</formula>
    </cfRule>
  </conditionalFormatting>
  <conditionalFormatting sqref="V1:V131 X1:X131 Z1:Z131 AB1:AB131 Y161:Z161">
    <cfRule type="containsText" dxfId="7" priority="267" operator="containsText" text="letter">
      <formula>NOT(ISERROR(SEARCH(("letter"),(V1))))</formula>
    </cfRule>
  </conditionalFormatting>
  <conditionalFormatting sqref="V1:V131 X1:X131 Z1:Z131 AB1:AB131 Y161:Z161">
    <cfRule type="containsText" dxfId="5" priority="268" operator="containsText" text="clean up">
      <formula>NOT(ISERROR(SEARCH(("clean up"),(V1))))</formula>
    </cfRule>
  </conditionalFormatting>
  <conditionalFormatting sqref="V1:V131 X1:X131 Z1:Z131 AB1:AB131 Y161:Z161">
    <cfRule type="containsText" dxfId="6" priority="269" operator="containsText" text="policy">
      <formula>NOT(ISERROR(SEARCH(("policy"),(V1))))</formula>
    </cfRule>
  </conditionalFormatting>
  <conditionalFormatting sqref="V1:V131 X1:X131 Z1:Z131 AB1:AB131 Y161:Z161">
    <cfRule type="containsText" dxfId="0" priority="270" operator="containsText" text="gathering">
      <formula>NOT(ISERROR(SEARCH(("gathering"),(V1))))</formula>
    </cfRule>
  </conditionalFormatting>
  <conditionalFormatting sqref="V1:V131 X1:X131 Z1:Z131 AB1:AB131 Y161:Z161">
    <cfRule type="containsText" dxfId="4" priority="271" operator="containsText" text="suspension">
      <formula>NOT(ISERROR(SEARCH(("suspension"),(V1))))</formula>
    </cfRule>
  </conditionalFormatting>
  <conditionalFormatting sqref="V1:V131 X1:X131 Z1:Z131 AB1:AB131 Y161:Z161">
    <cfRule type="containsText" dxfId="8" priority="272" operator="containsText" text="victim">
      <formula>NOT(ISERROR(SEARCH(("victim"),(V1))))</formula>
    </cfRule>
  </conditionalFormatting>
  <conditionalFormatting sqref="U160 X160 AA160 AC160 AD160 AF160:AH160 AB160 AE160">
    <cfRule type="containsText" dxfId="2" priority="273" operator="containsText" text="religious leaders">
      <formula>NOT(ISERROR(SEARCH(("religious leaders"),(U160))))</formula>
    </cfRule>
  </conditionalFormatting>
  <conditionalFormatting sqref="U160 X160 AA160 AC160 AD160 AF160:AH160 AB160 AE160">
    <cfRule type="containsText" dxfId="2" priority="274" operator="containsText" text="ADL">
      <formula>NOT(ISERROR(SEARCH(("ADL"),(U160))))</formula>
    </cfRule>
  </conditionalFormatting>
  <conditionalFormatting sqref="U160 X160 AA160 AC160 AD160 AF160:AH160 AB160 AE160">
    <cfRule type="containsText" dxfId="2" priority="275" operator="containsText" text="student group">
      <formula>NOT(ISERROR(SEARCH(("student group"),(U160))))</formula>
    </cfRule>
  </conditionalFormatting>
  <conditionalFormatting sqref="U160 X160 AA160 AC160 AD160 AF160:AH160 AB160 AE160">
    <cfRule type="containsText" dxfId="3" priority="276" operator="containsText" text="owner">
      <formula>NOT(ISERROR(SEARCH(("owner"),(U160))))</formula>
    </cfRule>
  </conditionalFormatting>
  <conditionalFormatting sqref="U160 X160 AA160 AC160 AD160 AF160:AH160 AB160 AE160">
    <cfRule type="containsText" dxfId="2" priority="277" operator="containsText" text="community members">
      <formula>NOT(ISERROR(SEARCH(("community members"),(U160))))</formula>
    </cfRule>
  </conditionalFormatting>
  <conditionalFormatting sqref="F160">
    <cfRule type="notContainsBlanks" dxfId="10" priority="278">
      <formula>LEN(TRIM(F160))&gt;0</formula>
    </cfRule>
  </conditionalFormatting>
  <conditionalFormatting sqref="V160:W160 AC160 AF160:AH160 AB160 AD160 AE160">
    <cfRule type="containsText" dxfId="7" priority="279" operator="containsText" text="letters">
      <formula>NOT(ISERROR(SEARCH(("letters"),(V160))))</formula>
    </cfRule>
  </conditionalFormatting>
  <conditionalFormatting sqref="V160:W160">
    <cfRule type="containsText" dxfId="8" priority="280" operator="containsText" text="victim ">
      <formula>NOT(ISERROR(SEARCH(("victim "),(V160))))</formula>
    </cfRule>
  </conditionalFormatting>
  <conditionalFormatting sqref="V160:W160">
    <cfRule type="containsText" dxfId="9" priority="281" operator="containsText" text="other">
      <formula>NOT(ISERROR(SEARCH(("other"),(V160))))</formula>
    </cfRule>
  </conditionalFormatting>
  <conditionalFormatting sqref="Y160 Z160">
    <cfRule type="containsText" dxfId="9" priority="282" operator="containsText" text="other">
      <formula>NOT(ISERROR(SEARCH(("other"),(Y160))))</formula>
    </cfRule>
  </conditionalFormatting>
  <conditionalFormatting sqref="AE160:AH160">
    <cfRule type="containsText" dxfId="9" priority="283" operator="containsText" text="other">
      <formula>NOT(ISERROR(SEARCH(("other"),(AE160))))</formula>
    </cfRule>
  </conditionalFormatting>
  <conditionalFormatting sqref="AB160 AC160">
    <cfRule type="containsText" dxfId="9" priority="284" operator="containsText" text="other">
      <formula>NOT(ISERROR(SEARCH(("other"),(AB160))))</formula>
    </cfRule>
  </conditionalFormatting>
  <conditionalFormatting sqref="P160">
    <cfRule type="notContainsBlanks" dxfId="10" priority="285">
      <formula>LEN(TRIM(P160))&gt;0</formula>
    </cfRule>
  </conditionalFormatting>
  <conditionalFormatting sqref="V1:V131 X1:X131 Z1:Z131 AB1:AB131 Y160:Z160">
    <cfRule type="containsText" dxfId="7" priority="286" operator="containsText" text="letter">
      <formula>NOT(ISERROR(SEARCH(("letter"),(V1))))</formula>
    </cfRule>
  </conditionalFormatting>
  <conditionalFormatting sqref="V1:V131 X1:X131 Z1:Z131 AB1:AB131 Y160:Z160">
    <cfRule type="containsText" dxfId="5" priority="287" operator="containsText" text="clean up">
      <formula>NOT(ISERROR(SEARCH(("clean up"),(V1))))</formula>
    </cfRule>
  </conditionalFormatting>
  <conditionalFormatting sqref="V1:V131 X1:X131 Z1:Z131 AB1:AB131 Y160:Z160">
    <cfRule type="containsText" dxfId="6" priority="288" operator="containsText" text="policy">
      <formula>NOT(ISERROR(SEARCH(("policy"),(V1))))</formula>
    </cfRule>
  </conditionalFormatting>
  <conditionalFormatting sqref="V1:V131 X1:X131 Z1:Z131 AB1:AB131 Y160:Z160">
    <cfRule type="containsText" dxfId="0" priority="289" operator="containsText" text="gathering">
      <formula>NOT(ISERROR(SEARCH(("gathering"),(V1))))</formula>
    </cfRule>
  </conditionalFormatting>
  <conditionalFormatting sqref="V1:V131 X1:X131 Z1:Z131 AB1:AB131 Y160:Z160">
    <cfRule type="containsText" dxfId="4" priority="290" operator="containsText" text="suspension">
      <formula>NOT(ISERROR(SEARCH(("suspension"),(V1))))</formula>
    </cfRule>
  </conditionalFormatting>
  <conditionalFormatting sqref="V1:V131 X1:X131 Z1:Z131 AB1:AB131 Y160:Z160">
    <cfRule type="containsText" dxfId="8" priority="291" operator="containsText" text="victim">
      <formula>NOT(ISERROR(SEARCH(("victim"),(V1))))</formula>
    </cfRule>
  </conditionalFormatting>
  <conditionalFormatting sqref="U159 X159 AA159 AC159 AD159 AF159:AH159 AB159 AE159">
    <cfRule type="containsText" dxfId="2" priority="292" operator="containsText" text="religious leaders">
      <formula>NOT(ISERROR(SEARCH(("religious leaders"),(U159))))</formula>
    </cfRule>
  </conditionalFormatting>
  <conditionalFormatting sqref="U159 X159 AA159 AC159 AD159 AF159:AH159 AB159 AE159">
    <cfRule type="containsText" dxfId="2" priority="293" operator="containsText" text="ADL">
      <formula>NOT(ISERROR(SEARCH(("ADL"),(U159))))</formula>
    </cfRule>
  </conditionalFormatting>
  <conditionalFormatting sqref="U159 X159 AA159 AC159 AD159 AF159:AH159 AB159 AE159">
    <cfRule type="containsText" dxfId="2" priority="294" operator="containsText" text="student group">
      <formula>NOT(ISERROR(SEARCH(("student group"),(U159))))</formula>
    </cfRule>
  </conditionalFormatting>
  <conditionalFormatting sqref="U159 X159 AA159 AC159 AD159 AF159:AH159 AB159 AE159">
    <cfRule type="containsText" dxfId="3" priority="295" operator="containsText" text="owner">
      <formula>NOT(ISERROR(SEARCH(("owner"),(U159))))</formula>
    </cfRule>
  </conditionalFormatting>
  <conditionalFormatting sqref="U159 X159 AA159 AC159 AD159 AF159:AH159 AB159 AE159">
    <cfRule type="containsText" dxfId="2" priority="296" operator="containsText" text="community members">
      <formula>NOT(ISERROR(SEARCH(("community members"),(U159))))</formula>
    </cfRule>
  </conditionalFormatting>
  <conditionalFormatting sqref="F159">
    <cfRule type="notContainsBlanks" dxfId="10" priority="297">
      <formula>LEN(TRIM(F159))&gt;0</formula>
    </cfRule>
  </conditionalFormatting>
  <conditionalFormatting sqref="V159:W159 AC159 AF159:AH159 AB159 AD159 AE159">
    <cfRule type="containsText" dxfId="7" priority="298" operator="containsText" text="letters">
      <formula>NOT(ISERROR(SEARCH(("letters"),(V159))))</formula>
    </cfRule>
  </conditionalFormatting>
  <conditionalFormatting sqref="V159:W159">
    <cfRule type="containsText" dxfId="8" priority="299" operator="containsText" text="victim ">
      <formula>NOT(ISERROR(SEARCH(("victim "),(V159))))</formula>
    </cfRule>
  </conditionalFormatting>
  <conditionalFormatting sqref="V159:W159">
    <cfRule type="containsText" dxfId="9" priority="300" operator="containsText" text="other">
      <formula>NOT(ISERROR(SEARCH(("other"),(V159))))</formula>
    </cfRule>
  </conditionalFormatting>
  <conditionalFormatting sqref="Y159 Z159">
    <cfRule type="containsText" dxfId="9" priority="301" operator="containsText" text="other">
      <formula>NOT(ISERROR(SEARCH(("other"),(Y159))))</formula>
    </cfRule>
  </conditionalFormatting>
  <conditionalFormatting sqref="AE159:AH159">
    <cfRule type="containsText" dxfId="9" priority="302" operator="containsText" text="other">
      <formula>NOT(ISERROR(SEARCH(("other"),(AE159))))</formula>
    </cfRule>
  </conditionalFormatting>
  <conditionalFormatting sqref="AB159 AC159">
    <cfRule type="containsText" dxfId="9" priority="303" operator="containsText" text="other">
      <formula>NOT(ISERROR(SEARCH(("other"),(AB159))))</formula>
    </cfRule>
  </conditionalFormatting>
  <conditionalFormatting sqref="P159">
    <cfRule type="notContainsBlanks" dxfId="10" priority="304">
      <formula>LEN(TRIM(P159))&gt;0</formula>
    </cfRule>
  </conditionalFormatting>
  <conditionalFormatting sqref="V1:V131 X1:X131 Z1:Z131 AB1:AB131 Y159:Z159">
    <cfRule type="containsText" dxfId="7" priority="305" operator="containsText" text="letter">
      <formula>NOT(ISERROR(SEARCH(("letter"),(V1))))</formula>
    </cfRule>
  </conditionalFormatting>
  <conditionalFormatting sqref="V1:V131 X1:X131 Z1:Z131 AB1:AB131 Y159:Z159">
    <cfRule type="containsText" dxfId="5" priority="306" operator="containsText" text="clean up">
      <formula>NOT(ISERROR(SEARCH(("clean up"),(V1))))</formula>
    </cfRule>
  </conditionalFormatting>
  <conditionalFormatting sqref="V1:V131 X1:X131 Z1:Z131 AB1:AB131 Y159:Z159">
    <cfRule type="containsText" dxfId="6" priority="307" operator="containsText" text="policy">
      <formula>NOT(ISERROR(SEARCH(("policy"),(V1))))</formula>
    </cfRule>
  </conditionalFormatting>
  <conditionalFormatting sqref="V1:V131 X1:X131 Z1:Z131 AB1:AB131 Y159:Z159">
    <cfRule type="containsText" dxfId="0" priority="308" operator="containsText" text="gathering">
      <formula>NOT(ISERROR(SEARCH(("gathering"),(V1))))</formula>
    </cfRule>
  </conditionalFormatting>
  <conditionalFormatting sqref="V1:V131 X1:X131 Z1:Z131 AB1:AB131 Y159:Z159">
    <cfRule type="containsText" dxfId="4" priority="309" operator="containsText" text="suspension">
      <formula>NOT(ISERROR(SEARCH(("suspension"),(V1))))</formula>
    </cfRule>
  </conditionalFormatting>
  <conditionalFormatting sqref="V1:V131 X1:X131 Z1:Z131 AB1:AB131 Y159:Z159">
    <cfRule type="containsText" dxfId="8" priority="310" operator="containsText" text="victim">
      <formula>NOT(ISERROR(SEARCH(("victim"),(V1))))</formula>
    </cfRule>
  </conditionalFormatting>
  <conditionalFormatting sqref="U158 X158 AA158 AC158 AD158 AF158:AH158 AB158 AE158">
    <cfRule type="containsText" dxfId="2" priority="311" operator="containsText" text="religious leaders">
      <formula>NOT(ISERROR(SEARCH(("religious leaders"),(U158))))</formula>
    </cfRule>
  </conditionalFormatting>
  <conditionalFormatting sqref="U158 X158 AA158 AC158 AD158 AF158:AH158 AB158 AE158">
    <cfRule type="containsText" dxfId="2" priority="312" operator="containsText" text="ADL">
      <formula>NOT(ISERROR(SEARCH(("ADL"),(U158))))</formula>
    </cfRule>
  </conditionalFormatting>
  <conditionalFormatting sqref="U158 X158 AA158 AC158 AD158 AF158:AH158 AB158 AE158">
    <cfRule type="containsText" dxfId="2" priority="313" operator="containsText" text="student group">
      <formula>NOT(ISERROR(SEARCH(("student group"),(U158))))</formula>
    </cfRule>
  </conditionalFormatting>
  <conditionalFormatting sqref="U158 X158 AA158 AC158 AD158 AF158:AH158 AB158 AE158">
    <cfRule type="containsText" dxfId="3" priority="314" operator="containsText" text="owner">
      <formula>NOT(ISERROR(SEARCH(("owner"),(U158))))</formula>
    </cfRule>
  </conditionalFormatting>
  <conditionalFormatting sqref="U158 X158 AA158 AC158 AD158 AF158:AH158 AB158 AE158">
    <cfRule type="containsText" dxfId="2" priority="315" operator="containsText" text="community members">
      <formula>NOT(ISERROR(SEARCH(("community members"),(U158))))</formula>
    </cfRule>
  </conditionalFormatting>
  <conditionalFormatting sqref="F158">
    <cfRule type="notContainsBlanks" dxfId="10" priority="316">
      <formula>LEN(TRIM(F158))&gt;0</formula>
    </cfRule>
  </conditionalFormatting>
  <conditionalFormatting sqref="V158:W158 AC158 AF158:AH158 AB158 AD158 AE158">
    <cfRule type="containsText" dxfId="7" priority="317" operator="containsText" text="letters">
      <formula>NOT(ISERROR(SEARCH(("letters"),(V158))))</formula>
    </cfRule>
  </conditionalFormatting>
  <conditionalFormatting sqref="V158:W158">
    <cfRule type="containsText" dxfId="8" priority="318" operator="containsText" text="victim ">
      <formula>NOT(ISERROR(SEARCH(("victim "),(V158))))</formula>
    </cfRule>
  </conditionalFormatting>
  <conditionalFormatting sqref="V158:W158">
    <cfRule type="containsText" dxfId="9" priority="319" operator="containsText" text="other">
      <formula>NOT(ISERROR(SEARCH(("other"),(V158))))</formula>
    </cfRule>
  </conditionalFormatting>
  <conditionalFormatting sqref="Y158 Z158">
    <cfRule type="containsText" dxfId="9" priority="320" operator="containsText" text="other">
      <formula>NOT(ISERROR(SEARCH(("other"),(Y158))))</formula>
    </cfRule>
  </conditionalFormatting>
  <conditionalFormatting sqref="AE158:AH158">
    <cfRule type="containsText" dxfId="9" priority="321" operator="containsText" text="other">
      <formula>NOT(ISERROR(SEARCH(("other"),(AE158))))</formula>
    </cfRule>
  </conditionalFormatting>
  <conditionalFormatting sqref="AB158 AC158">
    <cfRule type="containsText" dxfId="9" priority="322" operator="containsText" text="other">
      <formula>NOT(ISERROR(SEARCH(("other"),(AB158))))</formula>
    </cfRule>
  </conditionalFormatting>
  <conditionalFormatting sqref="P158">
    <cfRule type="notContainsBlanks" dxfId="10" priority="323">
      <formula>LEN(TRIM(P158))&gt;0</formula>
    </cfRule>
  </conditionalFormatting>
  <conditionalFormatting sqref="V1:V131 X1:X131 Z1:Z131 AB1:AB131 Y158:Z158">
    <cfRule type="containsText" dxfId="7" priority="324" operator="containsText" text="letter">
      <formula>NOT(ISERROR(SEARCH(("letter"),(V1))))</formula>
    </cfRule>
  </conditionalFormatting>
  <conditionalFormatting sqref="V1:V131 X1:X131 Z1:Z131 AB1:AB131 Y158:Z158">
    <cfRule type="containsText" dxfId="5" priority="325" operator="containsText" text="clean up">
      <formula>NOT(ISERROR(SEARCH(("clean up"),(V1))))</formula>
    </cfRule>
  </conditionalFormatting>
  <conditionalFormatting sqref="V1:V131 X1:X131 Z1:Z131 AB1:AB131 Y158:Z158">
    <cfRule type="containsText" dxfId="6" priority="326" operator="containsText" text="policy">
      <formula>NOT(ISERROR(SEARCH(("policy"),(V1))))</formula>
    </cfRule>
  </conditionalFormatting>
  <conditionalFormatting sqref="V1:V131 X1:X131 Z1:Z131 AB1:AB131 Y158:Z158">
    <cfRule type="containsText" dxfId="0" priority="327" operator="containsText" text="gathering">
      <formula>NOT(ISERROR(SEARCH(("gathering"),(V1))))</formula>
    </cfRule>
  </conditionalFormatting>
  <conditionalFormatting sqref="V1:V131 X1:X131 Z1:Z131 AB1:AB131 Y158:Z158">
    <cfRule type="containsText" dxfId="4" priority="328" operator="containsText" text="suspension">
      <formula>NOT(ISERROR(SEARCH(("suspension"),(V1))))</formula>
    </cfRule>
  </conditionalFormatting>
  <conditionalFormatting sqref="V1:V131 X1:X131 Z1:Z131 AB1:AB131 Y158:Z158">
    <cfRule type="containsText" dxfId="8" priority="329" operator="containsText" text="victim">
      <formula>NOT(ISERROR(SEARCH(("victim"),(V1))))</formula>
    </cfRule>
  </conditionalFormatting>
  <conditionalFormatting sqref="U157 X157 AA157 AC157 AD157 AF157:AH157 AB157 AE157">
    <cfRule type="containsText" dxfId="2" priority="330" operator="containsText" text="religious leaders">
      <formula>NOT(ISERROR(SEARCH(("religious leaders"),(U157))))</formula>
    </cfRule>
  </conditionalFormatting>
  <conditionalFormatting sqref="U157 X157 AA157 AC157 AD157 AF157:AH157 AB157 AE157">
    <cfRule type="containsText" dxfId="2" priority="331" operator="containsText" text="ADL">
      <formula>NOT(ISERROR(SEARCH(("ADL"),(U157))))</formula>
    </cfRule>
  </conditionalFormatting>
  <conditionalFormatting sqref="U157 X157 AA157 AC157 AD157 AF157:AH157 AB157 AE157">
    <cfRule type="containsText" dxfId="2" priority="332" operator="containsText" text="student group">
      <formula>NOT(ISERROR(SEARCH(("student group"),(U157))))</formula>
    </cfRule>
  </conditionalFormatting>
  <conditionalFormatting sqref="U157 X157 AA157 AC157 AD157 AF157:AH157 AB157 AE157">
    <cfRule type="containsText" dxfId="3" priority="333" operator="containsText" text="owner">
      <formula>NOT(ISERROR(SEARCH(("owner"),(U157))))</formula>
    </cfRule>
  </conditionalFormatting>
  <conditionalFormatting sqref="U157 X157 AA157 AC157 AD157 AF157:AH157 AB157 AE157">
    <cfRule type="containsText" dxfId="2" priority="334" operator="containsText" text="community members">
      <formula>NOT(ISERROR(SEARCH(("community members"),(U157))))</formula>
    </cfRule>
  </conditionalFormatting>
  <conditionalFormatting sqref="F157">
    <cfRule type="notContainsBlanks" dxfId="10" priority="335">
      <formula>LEN(TRIM(F157))&gt;0</formula>
    </cfRule>
  </conditionalFormatting>
  <conditionalFormatting sqref="V157:W157 AC157 AF157:AH157 AB157 AD157 AE157">
    <cfRule type="containsText" dxfId="7" priority="336" operator="containsText" text="letters">
      <formula>NOT(ISERROR(SEARCH(("letters"),(V157))))</formula>
    </cfRule>
  </conditionalFormatting>
  <conditionalFormatting sqref="V157:W157">
    <cfRule type="containsText" dxfId="8" priority="337" operator="containsText" text="victim ">
      <formula>NOT(ISERROR(SEARCH(("victim "),(V157))))</formula>
    </cfRule>
  </conditionalFormatting>
  <conditionalFormatting sqref="V157:W157">
    <cfRule type="containsText" dxfId="9" priority="338" operator="containsText" text="other">
      <formula>NOT(ISERROR(SEARCH(("other"),(V157))))</formula>
    </cfRule>
  </conditionalFormatting>
  <conditionalFormatting sqref="Y157 Z157">
    <cfRule type="containsText" dxfId="9" priority="339" operator="containsText" text="other">
      <formula>NOT(ISERROR(SEARCH(("other"),(Y157))))</formula>
    </cfRule>
  </conditionalFormatting>
  <conditionalFormatting sqref="AE157:AH157">
    <cfRule type="containsText" dxfId="9" priority="340" operator="containsText" text="other">
      <formula>NOT(ISERROR(SEARCH(("other"),(AE157))))</formula>
    </cfRule>
  </conditionalFormatting>
  <conditionalFormatting sqref="AB157 AC157">
    <cfRule type="containsText" dxfId="9" priority="341" operator="containsText" text="other">
      <formula>NOT(ISERROR(SEARCH(("other"),(AB157))))</formula>
    </cfRule>
  </conditionalFormatting>
  <conditionalFormatting sqref="P157">
    <cfRule type="notContainsBlanks" dxfId="10" priority="342">
      <formula>LEN(TRIM(P157))&gt;0</formula>
    </cfRule>
  </conditionalFormatting>
  <conditionalFormatting sqref="V1:V131 X1:X131 Z1:Z131 AB1:AB131 Y157:Z157">
    <cfRule type="containsText" dxfId="7" priority="343" operator="containsText" text="letter">
      <formula>NOT(ISERROR(SEARCH(("letter"),(V1))))</formula>
    </cfRule>
  </conditionalFormatting>
  <conditionalFormatting sqref="V1:V131 X1:X131 Z1:Z131 AB1:AB131 Y157:Z157">
    <cfRule type="containsText" dxfId="5" priority="344" operator="containsText" text="clean up">
      <formula>NOT(ISERROR(SEARCH(("clean up"),(V1))))</formula>
    </cfRule>
  </conditionalFormatting>
  <conditionalFormatting sqref="V1:V131 X1:X131 Z1:Z131 AB1:AB131 Y157:Z157">
    <cfRule type="containsText" dxfId="6" priority="345" operator="containsText" text="policy">
      <formula>NOT(ISERROR(SEARCH(("policy"),(V1))))</formula>
    </cfRule>
  </conditionalFormatting>
  <conditionalFormatting sqref="V1:V131 X1:X131 Z1:Z131 AB1:AB131 Y157:Z157">
    <cfRule type="containsText" dxfId="0" priority="346" operator="containsText" text="gathering">
      <formula>NOT(ISERROR(SEARCH(("gathering"),(V1))))</formula>
    </cfRule>
  </conditionalFormatting>
  <conditionalFormatting sqref="V1:V131 X1:X131 Z1:Z131 AB1:AB131 Y157:Z157">
    <cfRule type="containsText" dxfId="4" priority="347" operator="containsText" text="suspension">
      <formula>NOT(ISERROR(SEARCH(("suspension"),(V1))))</formula>
    </cfRule>
  </conditionalFormatting>
  <conditionalFormatting sqref="V1:V131 X1:X131 Z1:Z131 AB1:AB131 Y157:Z157">
    <cfRule type="containsText" dxfId="8" priority="348" operator="containsText" text="victim">
      <formula>NOT(ISERROR(SEARCH(("victim"),(V1))))</formula>
    </cfRule>
  </conditionalFormatting>
  <conditionalFormatting sqref="U156 X156 AA156 AC156 AD156 AF156:AH156 AB156 AE156">
    <cfRule type="containsText" dxfId="2" priority="349" operator="containsText" text="religious leaders">
      <formula>NOT(ISERROR(SEARCH(("religious leaders"),(U156))))</formula>
    </cfRule>
  </conditionalFormatting>
  <conditionalFormatting sqref="U156 X156 AA156 AC156 AD156 AF156:AH156 AB156 AE156">
    <cfRule type="containsText" dxfId="2" priority="350" operator="containsText" text="ADL">
      <formula>NOT(ISERROR(SEARCH(("ADL"),(U156))))</formula>
    </cfRule>
  </conditionalFormatting>
  <conditionalFormatting sqref="U156 X156 AA156 AC156 AD156 AF156:AH156 AB156 AE156">
    <cfRule type="containsText" dxfId="2" priority="351" operator="containsText" text="student group">
      <formula>NOT(ISERROR(SEARCH(("student group"),(U156))))</formula>
    </cfRule>
  </conditionalFormatting>
  <conditionalFormatting sqref="U156 X156 AA156 AC156 AD156 AF156:AH156 AB156 AE156">
    <cfRule type="containsText" dxfId="3" priority="352" operator="containsText" text="owner">
      <formula>NOT(ISERROR(SEARCH(("owner"),(U156))))</formula>
    </cfRule>
  </conditionalFormatting>
  <conditionalFormatting sqref="U156 X156 AA156 AC156 AD156 AF156:AH156 AB156 AE156">
    <cfRule type="containsText" dxfId="2" priority="353" operator="containsText" text="community members">
      <formula>NOT(ISERROR(SEARCH(("community members"),(U156))))</formula>
    </cfRule>
  </conditionalFormatting>
  <conditionalFormatting sqref="F156">
    <cfRule type="notContainsBlanks" dxfId="10" priority="354">
      <formula>LEN(TRIM(F156))&gt;0</formula>
    </cfRule>
  </conditionalFormatting>
  <conditionalFormatting sqref="V156:W156 AC156 AF156:AH156 AB156 AD156 AE156">
    <cfRule type="containsText" dxfId="7" priority="355" operator="containsText" text="letters">
      <formula>NOT(ISERROR(SEARCH(("letters"),(V156))))</formula>
    </cfRule>
  </conditionalFormatting>
  <conditionalFormatting sqref="V156:W156">
    <cfRule type="containsText" dxfId="8" priority="356" operator="containsText" text="victim ">
      <formula>NOT(ISERROR(SEARCH(("victim "),(V156))))</formula>
    </cfRule>
  </conditionalFormatting>
  <conditionalFormatting sqref="V156:W156">
    <cfRule type="containsText" dxfId="9" priority="357" operator="containsText" text="other">
      <formula>NOT(ISERROR(SEARCH(("other"),(V156))))</formula>
    </cfRule>
  </conditionalFormatting>
  <conditionalFormatting sqref="Y156 Z156">
    <cfRule type="containsText" dxfId="9" priority="358" operator="containsText" text="other">
      <formula>NOT(ISERROR(SEARCH(("other"),(Y156))))</formula>
    </cfRule>
  </conditionalFormatting>
  <conditionalFormatting sqref="AE156:AH156">
    <cfRule type="containsText" dxfId="9" priority="359" operator="containsText" text="other">
      <formula>NOT(ISERROR(SEARCH(("other"),(AE156))))</formula>
    </cfRule>
  </conditionalFormatting>
  <conditionalFormatting sqref="AB156 AC156">
    <cfRule type="containsText" dxfId="9" priority="360" operator="containsText" text="other">
      <formula>NOT(ISERROR(SEARCH(("other"),(AB156))))</formula>
    </cfRule>
  </conditionalFormatting>
  <conditionalFormatting sqref="P156">
    <cfRule type="notContainsBlanks" dxfId="10" priority="361">
      <formula>LEN(TRIM(P156))&gt;0</formula>
    </cfRule>
  </conditionalFormatting>
  <conditionalFormatting sqref="V1:V131 X1:X131 Z1:Z131 AB1:AB131 Y156:Z156">
    <cfRule type="containsText" dxfId="7" priority="362" operator="containsText" text="letter">
      <formula>NOT(ISERROR(SEARCH(("letter"),(V1))))</formula>
    </cfRule>
  </conditionalFormatting>
  <conditionalFormatting sqref="V1:V131 X1:X131 Z1:Z131 AB1:AB131 Y156:Z156">
    <cfRule type="containsText" dxfId="5" priority="363" operator="containsText" text="clean up">
      <formula>NOT(ISERROR(SEARCH(("clean up"),(V1))))</formula>
    </cfRule>
  </conditionalFormatting>
  <conditionalFormatting sqref="V1:V131 X1:X131 Z1:Z131 AB1:AB131 Y156:Z156">
    <cfRule type="containsText" dxfId="6" priority="364" operator="containsText" text="policy">
      <formula>NOT(ISERROR(SEARCH(("policy"),(V1))))</formula>
    </cfRule>
  </conditionalFormatting>
  <conditionalFormatting sqref="V1:V131 X1:X131 Z1:Z131 AB1:AB131 Y156:Z156">
    <cfRule type="containsText" dxfId="0" priority="365" operator="containsText" text="gathering">
      <formula>NOT(ISERROR(SEARCH(("gathering"),(V1))))</formula>
    </cfRule>
  </conditionalFormatting>
  <conditionalFormatting sqref="V1:V131 X1:X131 Z1:Z131 AB1:AB131 Y156:Z156">
    <cfRule type="containsText" dxfId="4" priority="366" operator="containsText" text="suspension">
      <formula>NOT(ISERROR(SEARCH(("suspension"),(V1))))</formula>
    </cfRule>
  </conditionalFormatting>
  <conditionalFormatting sqref="V1:V131 X1:X131 Z1:Z131 AB1:AB131 Y156:Z156">
    <cfRule type="containsText" dxfId="8" priority="367" operator="containsText" text="victim">
      <formula>NOT(ISERROR(SEARCH(("victim"),(V1))))</formula>
    </cfRule>
  </conditionalFormatting>
  <conditionalFormatting sqref="U155 X155 AA155 AC155 AD155 AF155:AH155 AB155 AE155">
    <cfRule type="containsText" dxfId="2" priority="368" operator="containsText" text="religious leaders">
      <formula>NOT(ISERROR(SEARCH(("religious leaders"),(U155))))</formula>
    </cfRule>
  </conditionalFormatting>
  <conditionalFormatting sqref="U155 X155 AA155 AC155 AD155 AF155:AH155 AB155 AE155">
    <cfRule type="containsText" dxfId="2" priority="369" operator="containsText" text="ADL">
      <formula>NOT(ISERROR(SEARCH(("ADL"),(U155))))</formula>
    </cfRule>
  </conditionalFormatting>
  <conditionalFormatting sqref="U155 X155 AA155 AC155 AD155 AF155:AH155 AB155 AE155">
    <cfRule type="containsText" dxfId="2" priority="370" operator="containsText" text="student group">
      <formula>NOT(ISERROR(SEARCH(("student group"),(U155))))</formula>
    </cfRule>
  </conditionalFormatting>
  <conditionalFormatting sqref="U155 X155 AA155 AC155 AD155 AF155:AH155 AB155 AE155">
    <cfRule type="containsText" dxfId="3" priority="371" operator="containsText" text="owner">
      <formula>NOT(ISERROR(SEARCH(("owner"),(U155))))</formula>
    </cfRule>
  </conditionalFormatting>
  <conditionalFormatting sqref="U155 X155 AA155 AC155 AD155 AF155:AH155 AB155 AE155">
    <cfRule type="containsText" dxfId="2" priority="372" operator="containsText" text="community members">
      <formula>NOT(ISERROR(SEARCH(("community members"),(U155))))</formula>
    </cfRule>
  </conditionalFormatting>
  <conditionalFormatting sqref="F155">
    <cfRule type="notContainsBlanks" dxfId="10" priority="373">
      <formula>LEN(TRIM(F155))&gt;0</formula>
    </cfRule>
  </conditionalFormatting>
  <conditionalFormatting sqref="V155:W155 AC155 AF155:AH155 AB155 AD155 AE155">
    <cfRule type="containsText" dxfId="7" priority="374" operator="containsText" text="letters">
      <formula>NOT(ISERROR(SEARCH(("letters"),(V155))))</formula>
    </cfRule>
  </conditionalFormatting>
  <conditionalFormatting sqref="V155:W155">
    <cfRule type="containsText" dxfId="8" priority="375" operator="containsText" text="victim ">
      <formula>NOT(ISERROR(SEARCH(("victim "),(V155))))</formula>
    </cfRule>
  </conditionalFormatting>
  <conditionalFormatting sqref="V155:W155">
    <cfRule type="containsText" dxfId="9" priority="376" operator="containsText" text="other">
      <formula>NOT(ISERROR(SEARCH(("other"),(V155))))</formula>
    </cfRule>
  </conditionalFormatting>
  <conditionalFormatting sqref="Y155 Z155">
    <cfRule type="containsText" dxfId="9" priority="377" operator="containsText" text="other">
      <formula>NOT(ISERROR(SEARCH(("other"),(Y155))))</formula>
    </cfRule>
  </conditionalFormatting>
  <conditionalFormatting sqref="AE155:AH155">
    <cfRule type="containsText" dxfId="9" priority="378" operator="containsText" text="other">
      <formula>NOT(ISERROR(SEARCH(("other"),(AE155))))</formula>
    </cfRule>
  </conditionalFormatting>
  <conditionalFormatting sqref="AB155 AC155">
    <cfRule type="containsText" dxfId="9" priority="379" operator="containsText" text="other">
      <formula>NOT(ISERROR(SEARCH(("other"),(AB155))))</formula>
    </cfRule>
  </conditionalFormatting>
  <conditionalFormatting sqref="P155">
    <cfRule type="notContainsBlanks" dxfId="10" priority="380">
      <formula>LEN(TRIM(P155))&gt;0</formula>
    </cfRule>
  </conditionalFormatting>
  <conditionalFormatting sqref="V1:V131 X1:X131 Z1:Z131 AB1:AB131 Y155:Z155">
    <cfRule type="containsText" dxfId="7" priority="381" operator="containsText" text="letter">
      <formula>NOT(ISERROR(SEARCH(("letter"),(V1))))</formula>
    </cfRule>
  </conditionalFormatting>
  <conditionalFormatting sqref="V1:V131 X1:X131 Z1:Z131 AB1:AB131 Y155:Z155">
    <cfRule type="containsText" dxfId="5" priority="382" operator="containsText" text="clean up">
      <formula>NOT(ISERROR(SEARCH(("clean up"),(V1))))</formula>
    </cfRule>
  </conditionalFormatting>
  <conditionalFormatting sqref="V1:V131 X1:X131 Z1:Z131 AB1:AB131 Y155:Z155">
    <cfRule type="containsText" dxfId="6" priority="383" operator="containsText" text="policy">
      <formula>NOT(ISERROR(SEARCH(("policy"),(V1))))</formula>
    </cfRule>
  </conditionalFormatting>
  <conditionalFormatting sqref="V1:V131 X1:X131 Z1:Z131 AB1:AB131 Y155:Z155">
    <cfRule type="containsText" dxfId="0" priority="384" operator="containsText" text="gathering">
      <formula>NOT(ISERROR(SEARCH(("gathering"),(V1))))</formula>
    </cfRule>
  </conditionalFormatting>
  <conditionalFormatting sqref="V1:V131 X1:X131 Z1:Z131 AB1:AB131 Y155:Z155">
    <cfRule type="containsText" dxfId="4" priority="385" operator="containsText" text="suspension">
      <formula>NOT(ISERROR(SEARCH(("suspension"),(V1))))</formula>
    </cfRule>
  </conditionalFormatting>
  <conditionalFormatting sqref="V1:V131 X1:X131 Z1:Z131 AB1:AB131 Y155:Z155">
    <cfRule type="containsText" dxfId="8" priority="386" operator="containsText" text="victim">
      <formula>NOT(ISERROR(SEARCH(("victim"),(V1))))</formula>
    </cfRule>
  </conditionalFormatting>
  <conditionalFormatting sqref="U154 X154 AA154 AC154 AD154 AF154:AH154 AB154 AE154">
    <cfRule type="containsText" dxfId="2" priority="387" operator="containsText" text="religious leaders">
      <formula>NOT(ISERROR(SEARCH(("religious leaders"),(U154))))</formula>
    </cfRule>
  </conditionalFormatting>
  <conditionalFormatting sqref="U154 X154 AA154 AC154 AD154 AF154:AH154 AB154 AE154">
    <cfRule type="containsText" dxfId="2" priority="388" operator="containsText" text="ADL">
      <formula>NOT(ISERROR(SEARCH(("ADL"),(U154))))</formula>
    </cfRule>
  </conditionalFormatting>
  <conditionalFormatting sqref="U154 X154 AA154 AC154 AD154 AF154:AH154 AB154 AE154">
    <cfRule type="containsText" dxfId="2" priority="389" operator="containsText" text="student group">
      <formula>NOT(ISERROR(SEARCH(("student group"),(U154))))</formula>
    </cfRule>
  </conditionalFormatting>
  <conditionalFormatting sqref="U154 X154 AA154 AC154 AD154 AF154:AH154 AB154 AE154">
    <cfRule type="containsText" dxfId="3" priority="390" operator="containsText" text="owner">
      <formula>NOT(ISERROR(SEARCH(("owner"),(U154))))</formula>
    </cfRule>
  </conditionalFormatting>
  <conditionalFormatting sqref="U154 X154 AA154 AC154 AD154 AF154:AH154 AB154 AE154">
    <cfRule type="containsText" dxfId="2" priority="391" operator="containsText" text="community members">
      <formula>NOT(ISERROR(SEARCH(("community members"),(U154))))</formula>
    </cfRule>
  </conditionalFormatting>
  <conditionalFormatting sqref="F154">
    <cfRule type="notContainsBlanks" dxfId="10" priority="392">
      <formula>LEN(TRIM(F154))&gt;0</formula>
    </cfRule>
  </conditionalFormatting>
  <conditionalFormatting sqref="V154:W154 AC154 AF154:AH154 AB154 AD154 AE154">
    <cfRule type="containsText" dxfId="7" priority="393" operator="containsText" text="letters">
      <formula>NOT(ISERROR(SEARCH(("letters"),(V154))))</formula>
    </cfRule>
  </conditionalFormatting>
  <conditionalFormatting sqref="V154:W154">
    <cfRule type="containsText" dxfId="8" priority="394" operator="containsText" text="victim ">
      <formula>NOT(ISERROR(SEARCH(("victim "),(V154))))</formula>
    </cfRule>
  </conditionalFormatting>
  <conditionalFormatting sqref="V154:W154">
    <cfRule type="containsText" dxfId="9" priority="395" operator="containsText" text="other">
      <formula>NOT(ISERROR(SEARCH(("other"),(V154))))</formula>
    </cfRule>
  </conditionalFormatting>
  <conditionalFormatting sqref="Y154 Z154">
    <cfRule type="containsText" dxfId="9" priority="396" operator="containsText" text="other">
      <formula>NOT(ISERROR(SEARCH(("other"),(Y154))))</formula>
    </cfRule>
  </conditionalFormatting>
  <conditionalFormatting sqref="AE154:AH154">
    <cfRule type="containsText" dxfId="9" priority="397" operator="containsText" text="other">
      <formula>NOT(ISERROR(SEARCH(("other"),(AE154))))</formula>
    </cfRule>
  </conditionalFormatting>
  <conditionalFormatting sqref="AB154 AC154">
    <cfRule type="containsText" dxfId="9" priority="398" operator="containsText" text="other">
      <formula>NOT(ISERROR(SEARCH(("other"),(AB154))))</formula>
    </cfRule>
  </conditionalFormatting>
  <conditionalFormatting sqref="P154">
    <cfRule type="notContainsBlanks" dxfId="10" priority="399">
      <formula>LEN(TRIM(P154))&gt;0</formula>
    </cfRule>
  </conditionalFormatting>
  <conditionalFormatting sqref="V1:V131 X1:X131 Z1:Z131 AB1:AB131 Y154:Z154">
    <cfRule type="containsText" dxfId="7" priority="400" operator="containsText" text="letter">
      <formula>NOT(ISERROR(SEARCH(("letter"),(V1))))</formula>
    </cfRule>
  </conditionalFormatting>
  <conditionalFormatting sqref="V1:V131 X1:X131 Z1:Z131 AB1:AB131 Y154:Z154">
    <cfRule type="containsText" dxfId="5" priority="401" operator="containsText" text="clean up">
      <formula>NOT(ISERROR(SEARCH(("clean up"),(V1))))</formula>
    </cfRule>
  </conditionalFormatting>
  <conditionalFormatting sqref="V1:V131 X1:X131 Z1:Z131 AB1:AB131 Y154:Z154">
    <cfRule type="containsText" dxfId="6" priority="402" operator="containsText" text="policy">
      <formula>NOT(ISERROR(SEARCH(("policy"),(V1))))</formula>
    </cfRule>
  </conditionalFormatting>
  <conditionalFormatting sqref="V1:V131 X1:X131 Z1:Z131 AB1:AB131 Y154:Z154">
    <cfRule type="containsText" dxfId="0" priority="403" operator="containsText" text="gathering">
      <formula>NOT(ISERROR(SEARCH(("gathering"),(V1))))</formula>
    </cfRule>
  </conditionalFormatting>
  <conditionalFormatting sqref="V1:V131 X1:X131 Z1:Z131 AB1:AB131 Y154:Z154">
    <cfRule type="containsText" dxfId="4" priority="404" operator="containsText" text="suspension">
      <formula>NOT(ISERROR(SEARCH(("suspension"),(V1))))</formula>
    </cfRule>
  </conditionalFormatting>
  <conditionalFormatting sqref="V1:V131 X1:X131 Z1:Z131 AB1:AB131 Y154:Z154">
    <cfRule type="containsText" dxfId="8" priority="405" operator="containsText" text="victim">
      <formula>NOT(ISERROR(SEARCH(("victim"),(V1))))</formula>
    </cfRule>
  </conditionalFormatting>
  <conditionalFormatting sqref="U153 X153 AA153 AC153 AD153 AF153:AH153 AB153 AE153">
    <cfRule type="containsText" dxfId="2" priority="406" operator="containsText" text="religious leaders">
      <formula>NOT(ISERROR(SEARCH(("religious leaders"),(U153))))</formula>
    </cfRule>
  </conditionalFormatting>
  <conditionalFormatting sqref="U153 X153 AA153 AC153 AD153 AF153:AH153 AB153 AE153">
    <cfRule type="containsText" dxfId="2" priority="407" operator="containsText" text="ADL">
      <formula>NOT(ISERROR(SEARCH(("ADL"),(U153))))</formula>
    </cfRule>
  </conditionalFormatting>
  <conditionalFormatting sqref="U153 X153 AA153 AC153 AD153 AF153:AH153 AB153 AE153">
    <cfRule type="containsText" dxfId="2" priority="408" operator="containsText" text="student group">
      <formula>NOT(ISERROR(SEARCH(("student group"),(U153))))</formula>
    </cfRule>
  </conditionalFormatting>
  <conditionalFormatting sqref="U153 X153 AA153 AC153 AD153 AF153:AH153 AB153 AE153">
    <cfRule type="containsText" dxfId="3" priority="409" operator="containsText" text="owner">
      <formula>NOT(ISERROR(SEARCH(("owner"),(U153))))</formula>
    </cfRule>
  </conditionalFormatting>
  <conditionalFormatting sqref="U153 X153 AA153 AC153 AD153 AF153:AH153 AB153 AE153">
    <cfRule type="containsText" dxfId="2" priority="410" operator="containsText" text="community members">
      <formula>NOT(ISERROR(SEARCH(("community members"),(U153))))</formula>
    </cfRule>
  </conditionalFormatting>
  <conditionalFormatting sqref="F153">
    <cfRule type="notContainsBlanks" dxfId="10" priority="411">
      <formula>LEN(TRIM(F153))&gt;0</formula>
    </cfRule>
  </conditionalFormatting>
  <conditionalFormatting sqref="V153:W153 AC153 AF153:AH153 AB153 AD153 AE153">
    <cfRule type="containsText" dxfId="7" priority="412" operator="containsText" text="letters">
      <formula>NOT(ISERROR(SEARCH(("letters"),(V153))))</formula>
    </cfRule>
  </conditionalFormatting>
  <conditionalFormatting sqref="V153:W153">
    <cfRule type="containsText" dxfId="8" priority="413" operator="containsText" text="victim ">
      <formula>NOT(ISERROR(SEARCH(("victim "),(V153))))</formula>
    </cfRule>
  </conditionalFormatting>
  <conditionalFormatting sqref="V153:W153">
    <cfRule type="containsText" dxfId="9" priority="414" operator="containsText" text="other">
      <formula>NOT(ISERROR(SEARCH(("other"),(V153))))</formula>
    </cfRule>
  </conditionalFormatting>
  <conditionalFormatting sqref="Y153 Z153">
    <cfRule type="containsText" dxfId="9" priority="415" operator="containsText" text="other">
      <formula>NOT(ISERROR(SEARCH(("other"),(Y153))))</formula>
    </cfRule>
  </conditionalFormatting>
  <conditionalFormatting sqref="AE153:AH153">
    <cfRule type="containsText" dxfId="9" priority="416" operator="containsText" text="other">
      <formula>NOT(ISERROR(SEARCH(("other"),(AE153))))</formula>
    </cfRule>
  </conditionalFormatting>
  <conditionalFormatting sqref="AB153 AC153">
    <cfRule type="containsText" dxfId="9" priority="417" operator="containsText" text="other">
      <formula>NOT(ISERROR(SEARCH(("other"),(AB153))))</formula>
    </cfRule>
  </conditionalFormatting>
  <conditionalFormatting sqref="P153">
    <cfRule type="notContainsBlanks" dxfId="10" priority="418">
      <formula>LEN(TRIM(P153))&gt;0</formula>
    </cfRule>
  </conditionalFormatting>
  <conditionalFormatting sqref="V1:V131 X1:X131 Z1:Z131 AB1:AB131 Y153:Z153">
    <cfRule type="containsText" dxfId="7" priority="419" operator="containsText" text="letter">
      <formula>NOT(ISERROR(SEARCH(("letter"),(V1))))</formula>
    </cfRule>
  </conditionalFormatting>
  <conditionalFormatting sqref="V1:V131 X1:X131 Z1:Z131 AB1:AB131 Y153:Z153">
    <cfRule type="containsText" dxfId="5" priority="420" operator="containsText" text="clean up">
      <formula>NOT(ISERROR(SEARCH(("clean up"),(V1))))</formula>
    </cfRule>
  </conditionalFormatting>
  <conditionalFormatting sqref="V1:V131 X1:X131 Z1:Z131 AB1:AB131 Y153:Z153">
    <cfRule type="containsText" dxfId="6" priority="421" operator="containsText" text="policy">
      <formula>NOT(ISERROR(SEARCH(("policy"),(V1))))</formula>
    </cfRule>
  </conditionalFormatting>
  <conditionalFormatting sqref="V1:V131 X1:X131 Z1:Z131 AB1:AB131 Y153:Z153">
    <cfRule type="containsText" dxfId="0" priority="422" operator="containsText" text="gathering">
      <formula>NOT(ISERROR(SEARCH(("gathering"),(V1))))</formula>
    </cfRule>
  </conditionalFormatting>
  <conditionalFormatting sqref="V1:V131 X1:X131 Z1:Z131 AB1:AB131 Y153:Z153">
    <cfRule type="containsText" dxfId="4" priority="423" operator="containsText" text="suspension">
      <formula>NOT(ISERROR(SEARCH(("suspension"),(V1))))</formula>
    </cfRule>
  </conditionalFormatting>
  <conditionalFormatting sqref="V1:V131 X1:X131 Z1:Z131 AB1:AB131 Y153:Z153">
    <cfRule type="containsText" dxfId="8" priority="424" operator="containsText" text="victim">
      <formula>NOT(ISERROR(SEARCH(("victim"),(V1))))</formula>
    </cfRule>
  </conditionalFormatting>
  <conditionalFormatting sqref="U152 X152 AA152 AC152 AD152 AF152:AH152 AB152 AE152">
    <cfRule type="containsText" dxfId="2" priority="425" operator="containsText" text="religious leaders">
      <formula>NOT(ISERROR(SEARCH(("religious leaders"),(U152))))</formula>
    </cfRule>
  </conditionalFormatting>
  <conditionalFormatting sqref="U152 X152 AA152 AC152 AD152 AF152:AH152 AB152 AE152">
    <cfRule type="containsText" dxfId="2" priority="426" operator="containsText" text="ADL">
      <formula>NOT(ISERROR(SEARCH(("ADL"),(U152))))</formula>
    </cfRule>
  </conditionalFormatting>
  <conditionalFormatting sqref="U152 X152 AA152 AC152 AD152 AF152:AH152 AB152 AE152">
    <cfRule type="containsText" dxfId="2" priority="427" operator="containsText" text="student group">
      <formula>NOT(ISERROR(SEARCH(("student group"),(U152))))</formula>
    </cfRule>
  </conditionalFormatting>
  <conditionalFormatting sqref="U152 X152 AA152 AC152 AD152 AF152:AH152 AB152 AE152">
    <cfRule type="containsText" dxfId="3" priority="428" operator="containsText" text="owner">
      <formula>NOT(ISERROR(SEARCH(("owner"),(U152))))</formula>
    </cfRule>
  </conditionalFormatting>
  <conditionalFormatting sqref="U152 X152 AA152 AC152 AD152 AF152:AH152 AB152 AE152">
    <cfRule type="containsText" dxfId="2" priority="429" operator="containsText" text="community members">
      <formula>NOT(ISERROR(SEARCH(("community members"),(U152))))</formula>
    </cfRule>
  </conditionalFormatting>
  <conditionalFormatting sqref="F152">
    <cfRule type="notContainsBlanks" dxfId="10" priority="430">
      <formula>LEN(TRIM(F152))&gt;0</formula>
    </cfRule>
  </conditionalFormatting>
  <conditionalFormatting sqref="V152:W152 AC152 AF152:AH152 AB152 AD152 AE152">
    <cfRule type="containsText" dxfId="7" priority="431" operator="containsText" text="letters">
      <formula>NOT(ISERROR(SEARCH(("letters"),(V152))))</formula>
    </cfRule>
  </conditionalFormatting>
  <conditionalFormatting sqref="V152:W152">
    <cfRule type="containsText" dxfId="8" priority="432" operator="containsText" text="victim ">
      <formula>NOT(ISERROR(SEARCH(("victim "),(V152))))</formula>
    </cfRule>
  </conditionalFormatting>
  <conditionalFormatting sqref="V152:W152">
    <cfRule type="containsText" dxfId="9" priority="433" operator="containsText" text="other">
      <formula>NOT(ISERROR(SEARCH(("other"),(V152))))</formula>
    </cfRule>
  </conditionalFormatting>
  <conditionalFormatting sqref="Y152 Z152">
    <cfRule type="containsText" dxfId="9" priority="434" operator="containsText" text="other">
      <formula>NOT(ISERROR(SEARCH(("other"),(Y152))))</formula>
    </cfRule>
  </conditionalFormatting>
  <conditionalFormatting sqref="AE152:AH152">
    <cfRule type="containsText" dxfId="9" priority="435" operator="containsText" text="other">
      <formula>NOT(ISERROR(SEARCH(("other"),(AE152))))</formula>
    </cfRule>
  </conditionalFormatting>
  <conditionalFormatting sqref="AB152 AC152">
    <cfRule type="containsText" dxfId="9" priority="436" operator="containsText" text="other">
      <formula>NOT(ISERROR(SEARCH(("other"),(AB152))))</formula>
    </cfRule>
  </conditionalFormatting>
  <conditionalFormatting sqref="P152">
    <cfRule type="notContainsBlanks" dxfId="10" priority="437">
      <formula>LEN(TRIM(P152))&gt;0</formula>
    </cfRule>
  </conditionalFormatting>
  <conditionalFormatting sqref="V1:V131 X1:X131 Z1:Z131 AB1:AB131 Y152:Z152">
    <cfRule type="containsText" dxfId="7" priority="438" operator="containsText" text="letter">
      <formula>NOT(ISERROR(SEARCH(("letter"),(V1))))</formula>
    </cfRule>
  </conditionalFormatting>
  <conditionalFormatting sqref="V1:V131 X1:X131 Z1:Z131 AB1:AB131 Y152:Z152">
    <cfRule type="containsText" dxfId="5" priority="439" operator="containsText" text="clean up">
      <formula>NOT(ISERROR(SEARCH(("clean up"),(V1))))</formula>
    </cfRule>
  </conditionalFormatting>
  <conditionalFormatting sqref="V1:V131 X1:X131 Z1:Z131 AB1:AB131 Y152:Z152">
    <cfRule type="containsText" dxfId="6" priority="440" operator="containsText" text="policy">
      <formula>NOT(ISERROR(SEARCH(("policy"),(V1))))</formula>
    </cfRule>
  </conditionalFormatting>
  <conditionalFormatting sqref="V1:V131 X1:X131 Z1:Z131 AB1:AB131 Y152:Z152">
    <cfRule type="containsText" dxfId="0" priority="441" operator="containsText" text="gathering">
      <formula>NOT(ISERROR(SEARCH(("gathering"),(V1))))</formula>
    </cfRule>
  </conditionalFormatting>
  <conditionalFormatting sqref="V1:V131 X1:X131 Z1:Z131 AB1:AB131 Y152:Z152">
    <cfRule type="containsText" dxfId="4" priority="442" operator="containsText" text="suspension">
      <formula>NOT(ISERROR(SEARCH(("suspension"),(V1))))</formula>
    </cfRule>
  </conditionalFormatting>
  <conditionalFormatting sqref="V1:V131 X1:X131 Z1:Z131 AB1:AB131 Y152:Z152">
    <cfRule type="containsText" dxfId="8" priority="443" operator="containsText" text="victim">
      <formula>NOT(ISERROR(SEARCH(("victim"),(V1))))</formula>
    </cfRule>
  </conditionalFormatting>
  <conditionalFormatting sqref="U151 X151 AA151 AC151 AD151 AF151:AH151 AB151 AE151">
    <cfRule type="containsText" dxfId="2" priority="444" operator="containsText" text="religious leaders">
      <formula>NOT(ISERROR(SEARCH(("religious leaders"),(U151))))</formula>
    </cfRule>
  </conditionalFormatting>
  <conditionalFormatting sqref="U151 X151 AA151 AC151 AD151 AF151:AH151 AB151 AE151">
    <cfRule type="containsText" dxfId="2" priority="445" operator="containsText" text="ADL">
      <formula>NOT(ISERROR(SEARCH(("ADL"),(U151))))</formula>
    </cfRule>
  </conditionalFormatting>
  <conditionalFormatting sqref="U151 X151 AA151 AC151 AD151 AF151:AH151 AB151 AE151">
    <cfRule type="containsText" dxfId="2" priority="446" operator="containsText" text="student group">
      <formula>NOT(ISERROR(SEARCH(("student group"),(U151))))</formula>
    </cfRule>
  </conditionalFormatting>
  <conditionalFormatting sqref="U151 X151 AA151 AC151 AD151 AF151:AH151 AB151 AE151">
    <cfRule type="containsText" dxfId="3" priority="447" operator="containsText" text="owner">
      <formula>NOT(ISERROR(SEARCH(("owner"),(U151))))</formula>
    </cfRule>
  </conditionalFormatting>
  <conditionalFormatting sqref="U151 X151 AA151 AC151 AD151 AF151:AH151 AB151 AE151">
    <cfRule type="containsText" dxfId="2" priority="448" operator="containsText" text="community members">
      <formula>NOT(ISERROR(SEARCH(("community members"),(U151))))</formula>
    </cfRule>
  </conditionalFormatting>
  <conditionalFormatting sqref="F151">
    <cfRule type="notContainsBlanks" dxfId="10" priority="449">
      <formula>LEN(TRIM(F151))&gt;0</formula>
    </cfRule>
  </conditionalFormatting>
  <conditionalFormatting sqref="V151:W151 AC151 AF151:AH151 AB151 AD151 AE151">
    <cfRule type="containsText" dxfId="7" priority="450" operator="containsText" text="letters">
      <formula>NOT(ISERROR(SEARCH(("letters"),(V151))))</formula>
    </cfRule>
  </conditionalFormatting>
  <conditionalFormatting sqref="V151:W151">
    <cfRule type="containsText" dxfId="8" priority="451" operator="containsText" text="victim ">
      <formula>NOT(ISERROR(SEARCH(("victim "),(V151))))</formula>
    </cfRule>
  </conditionalFormatting>
  <conditionalFormatting sqref="V151:W151">
    <cfRule type="containsText" dxfId="9" priority="452" operator="containsText" text="other">
      <formula>NOT(ISERROR(SEARCH(("other"),(V151))))</formula>
    </cfRule>
  </conditionalFormatting>
  <conditionalFormatting sqref="Y151 Z151">
    <cfRule type="containsText" dxfId="9" priority="453" operator="containsText" text="other">
      <formula>NOT(ISERROR(SEARCH(("other"),(Y151))))</formula>
    </cfRule>
  </conditionalFormatting>
  <conditionalFormatting sqref="AE151:AH151">
    <cfRule type="containsText" dxfId="9" priority="454" operator="containsText" text="other">
      <formula>NOT(ISERROR(SEARCH(("other"),(AE151))))</formula>
    </cfRule>
  </conditionalFormatting>
  <conditionalFormatting sqref="AB151 AC151">
    <cfRule type="containsText" dxfId="9" priority="455" operator="containsText" text="other">
      <formula>NOT(ISERROR(SEARCH(("other"),(AB151))))</formula>
    </cfRule>
  </conditionalFormatting>
  <conditionalFormatting sqref="P151">
    <cfRule type="notContainsBlanks" dxfId="10" priority="456">
      <formula>LEN(TRIM(P151))&gt;0</formula>
    </cfRule>
  </conditionalFormatting>
  <conditionalFormatting sqref="V1:V131 X1:X131 Z1:Z131 AB1:AB131 Y151:Z151">
    <cfRule type="containsText" dxfId="7" priority="457" operator="containsText" text="letter">
      <formula>NOT(ISERROR(SEARCH(("letter"),(V1))))</formula>
    </cfRule>
  </conditionalFormatting>
  <conditionalFormatting sqref="V1:V131 X1:X131 Z1:Z131 AB1:AB131 Y151:Z151">
    <cfRule type="containsText" dxfId="5" priority="458" operator="containsText" text="clean up">
      <formula>NOT(ISERROR(SEARCH(("clean up"),(V1))))</formula>
    </cfRule>
  </conditionalFormatting>
  <conditionalFormatting sqref="V1:V131 X1:X131 Z1:Z131 AB1:AB131 Y151:Z151">
    <cfRule type="containsText" dxfId="6" priority="459" operator="containsText" text="policy">
      <formula>NOT(ISERROR(SEARCH(("policy"),(V1))))</formula>
    </cfRule>
  </conditionalFormatting>
  <conditionalFormatting sqref="V1:V131 X1:X131 Z1:Z131 AB1:AB131 Y151:Z151">
    <cfRule type="containsText" dxfId="0" priority="460" operator="containsText" text="gathering">
      <formula>NOT(ISERROR(SEARCH(("gathering"),(V1))))</formula>
    </cfRule>
  </conditionalFormatting>
  <conditionalFormatting sqref="V1:V131 X1:X131 Z1:Z131 AB1:AB131 Y151:Z151">
    <cfRule type="containsText" dxfId="4" priority="461" operator="containsText" text="suspension">
      <formula>NOT(ISERROR(SEARCH(("suspension"),(V1))))</formula>
    </cfRule>
  </conditionalFormatting>
  <conditionalFormatting sqref="V1:V131 X1:X131 Z1:Z131 AB1:AB131 Y151:Z151">
    <cfRule type="containsText" dxfId="8" priority="462" operator="containsText" text="victim">
      <formula>NOT(ISERROR(SEARCH(("victim"),(V1))))</formula>
    </cfRule>
  </conditionalFormatting>
  <conditionalFormatting sqref="U150 X150 AA150 AC150 AD150 AF150:AH150 AB150 AE150">
    <cfRule type="containsText" dxfId="2" priority="463" operator="containsText" text="religious leaders">
      <formula>NOT(ISERROR(SEARCH(("religious leaders"),(U150))))</formula>
    </cfRule>
  </conditionalFormatting>
  <conditionalFormatting sqref="U150 X150 AA150 AC150 AD150 AF150:AH150 AB150 AE150">
    <cfRule type="containsText" dxfId="2" priority="464" operator="containsText" text="ADL">
      <formula>NOT(ISERROR(SEARCH(("ADL"),(U150))))</formula>
    </cfRule>
  </conditionalFormatting>
  <conditionalFormatting sqref="U150 X150 AA150 AC150 AD150 AF150:AH150 AB150 AE150">
    <cfRule type="containsText" dxfId="2" priority="465" operator="containsText" text="student group">
      <formula>NOT(ISERROR(SEARCH(("student group"),(U150))))</formula>
    </cfRule>
  </conditionalFormatting>
  <conditionalFormatting sqref="U150 X150 AA150 AC150 AD150 AF150:AH150 AB150 AE150">
    <cfRule type="containsText" dxfId="3" priority="466" operator="containsText" text="owner">
      <formula>NOT(ISERROR(SEARCH(("owner"),(U150))))</formula>
    </cfRule>
  </conditionalFormatting>
  <conditionalFormatting sqref="U150 X150 AA150 AC150 AD150 AF150:AH150 AB150 AE150">
    <cfRule type="containsText" dxfId="2" priority="467" operator="containsText" text="community members">
      <formula>NOT(ISERROR(SEARCH(("community members"),(U150))))</formula>
    </cfRule>
  </conditionalFormatting>
  <conditionalFormatting sqref="F150">
    <cfRule type="notContainsBlanks" dxfId="10" priority="468">
      <formula>LEN(TRIM(F150))&gt;0</formula>
    </cfRule>
  </conditionalFormatting>
  <conditionalFormatting sqref="V150:W150 AC150 AF150:AH150 AB150 AD150 AE150">
    <cfRule type="containsText" dxfId="7" priority="469" operator="containsText" text="letters">
      <formula>NOT(ISERROR(SEARCH(("letters"),(V150))))</formula>
    </cfRule>
  </conditionalFormatting>
  <conditionalFormatting sqref="V150:W150">
    <cfRule type="containsText" dxfId="8" priority="470" operator="containsText" text="victim ">
      <formula>NOT(ISERROR(SEARCH(("victim "),(V150))))</formula>
    </cfRule>
  </conditionalFormatting>
  <conditionalFormatting sqref="V150:W150">
    <cfRule type="containsText" dxfId="9" priority="471" operator="containsText" text="other">
      <formula>NOT(ISERROR(SEARCH(("other"),(V150))))</formula>
    </cfRule>
  </conditionalFormatting>
  <conditionalFormatting sqref="Y150 Z150">
    <cfRule type="containsText" dxfId="9" priority="472" operator="containsText" text="other">
      <formula>NOT(ISERROR(SEARCH(("other"),(Y150))))</formula>
    </cfRule>
  </conditionalFormatting>
  <conditionalFormatting sqref="AE150:AH150">
    <cfRule type="containsText" dxfId="9" priority="473" operator="containsText" text="other">
      <formula>NOT(ISERROR(SEARCH(("other"),(AE150))))</formula>
    </cfRule>
  </conditionalFormatting>
  <conditionalFormatting sqref="AB150 AC150">
    <cfRule type="containsText" dxfId="9" priority="474" operator="containsText" text="other">
      <formula>NOT(ISERROR(SEARCH(("other"),(AB150))))</formula>
    </cfRule>
  </conditionalFormatting>
  <conditionalFormatting sqref="P150">
    <cfRule type="notContainsBlanks" dxfId="10" priority="475">
      <formula>LEN(TRIM(P150))&gt;0</formula>
    </cfRule>
  </conditionalFormatting>
  <conditionalFormatting sqref="V1:V131 X1:X131 Z1:Z131 AB1:AB131 Y150:Z150">
    <cfRule type="containsText" dxfId="7" priority="476" operator="containsText" text="letter">
      <formula>NOT(ISERROR(SEARCH(("letter"),(V1))))</formula>
    </cfRule>
  </conditionalFormatting>
  <conditionalFormatting sqref="V1:V131 X1:X131 Z1:Z131 AB1:AB131 Y150:Z150">
    <cfRule type="containsText" dxfId="5" priority="477" operator="containsText" text="clean up">
      <formula>NOT(ISERROR(SEARCH(("clean up"),(V1))))</formula>
    </cfRule>
  </conditionalFormatting>
  <conditionalFormatting sqref="V1:V131 X1:X131 Z1:Z131 AB1:AB131 Y150:Z150">
    <cfRule type="containsText" dxfId="6" priority="478" operator="containsText" text="policy">
      <formula>NOT(ISERROR(SEARCH(("policy"),(V1))))</formula>
    </cfRule>
  </conditionalFormatting>
  <conditionalFormatting sqref="V1:V131 X1:X131 Z1:Z131 AB1:AB131 Y150:Z150">
    <cfRule type="containsText" dxfId="0" priority="479" operator="containsText" text="gathering">
      <formula>NOT(ISERROR(SEARCH(("gathering"),(V1))))</formula>
    </cfRule>
  </conditionalFormatting>
  <conditionalFormatting sqref="V1:V131 X1:X131 Z1:Z131 AB1:AB131 Y150:Z150">
    <cfRule type="containsText" dxfId="4" priority="480" operator="containsText" text="suspension">
      <formula>NOT(ISERROR(SEARCH(("suspension"),(V1))))</formula>
    </cfRule>
  </conditionalFormatting>
  <conditionalFormatting sqref="V1:V131 X1:X131 Z1:Z131 AB1:AB131 Y150:Z150">
    <cfRule type="containsText" dxfId="8" priority="481" operator="containsText" text="victim">
      <formula>NOT(ISERROR(SEARCH(("victim"),(V1))))</formula>
    </cfRule>
  </conditionalFormatting>
  <conditionalFormatting sqref="U149 X149 AA149 AC149 AD149 AF149:AH149 AB149 AE149">
    <cfRule type="containsText" dxfId="2" priority="482" operator="containsText" text="religious leaders">
      <formula>NOT(ISERROR(SEARCH(("religious leaders"),(U149))))</formula>
    </cfRule>
  </conditionalFormatting>
  <conditionalFormatting sqref="U149 X149 AA149 AC149 AD149 AF149:AH149 AB149 AE149">
    <cfRule type="containsText" dxfId="2" priority="483" operator="containsText" text="ADL">
      <formula>NOT(ISERROR(SEARCH(("ADL"),(U149))))</formula>
    </cfRule>
  </conditionalFormatting>
  <conditionalFormatting sqref="U149 X149 AA149 AC149 AD149 AF149:AH149 AB149 AE149">
    <cfRule type="containsText" dxfId="2" priority="484" operator="containsText" text="student group">
      <formula>NOT(ISERROR(SEARCH(("student group"),(U149))))</formula>
    </cfRule>
  </conditionalFormatting>
  <conditionalFormatting sqref="U149 X149 AA149 AC149 AD149 AF149:AH149 AB149 AE149">
    <cfRule type="containsText" dxfId="3" priority="485" operator="containsText" text="owner">
      <formula>NOT(ISERROR(SEARCH(("owner"),(U149))))</formula>
    </cfRule>
  </conditionalFormatting>
  <conditionalFormatting sqref="U149 X149 AA149 AC149 AD149 AF149:AH149 AB149 AE149">
    <cfRule type="containsText" dxfId="2" priority="486" operator="containsText" text="community members">
      <formula>NOT(ISERROR(SEARCH(("community members"),(U149))))</formula>
    </cfRule>
  </conditionalFormatting>
  <conditionalFormatting sqref="F149">
    <cfRule type="notContainsBlanks" dxfId="10" priority="487">
      <formula>LEN(TRIM(F149))&gt;0</formula>
    </cfRule>
  </conditionalFormatting>
  <conditionalFormatting sqref="V149:W149 AC149 AF149:AH149 AB149 AD149 AE149">
    <cfRule type="containsText" dxfId="7" priority="488" operator="containsText" text="letters">
      <formula>NOT(ISERROR(SEARCH(("letters"),(V149))))</formula>
    </cfRule>
  </conditionalFormatting>
  <conditionalFormatting sqref="V149:W149">
    <cfRule type="containsText" dxfId="8" priority="489" operator="containsText" text="victim ">
      <formula>NOT(ISERROR(SEARCH(("victim "),(V149))))</formula>
    </cfRule>
  </conditionalFormatting>
  <conditionalFormatting sqref="V149:W149">
    <cfRule type="containsText" dxfId="9" priority="490" operator="containsText" text="other">
      <formula>NOT(ISERROR(SEARCH(("other"),(V149))))</formula>
    </cfRule>
  </conditionalFormatting>
  <conditionalFormatting sqref="Y149 Z149">
    <cfRule type="containsText" dxfId="9" priority="491" operator="containsText" text="other">
      <formula>NOT(ISERROR(SEARCH(("other"),(Y149))))</formula>
    </cfRule>
  </conditionalFormatting>
  <conditionalFormatting sqref="AE149:AH149">
    <cfRule type="containsText" dxfId="9" priority="492" operator="containsText" text="other">
      <formula>NOT(ISERROR(SEARCH(("other"),(AE149))))</formula>
    </cfRule>
  </conditionalFormatting>
  <conditionalFormatting sqref="AB149 AC149">
    <cfRule type="containsText" dxfId="9" priority="493" operator="containsText" text="other">
      <formula>NOT(ISERROR(SEARCH(("other"),(AB149))))</formula>
    </cfRule>
  </conditionalFormatting>
  <conditionalFormatting sqref="P149">
    <cfRule type="notContainsBlanks" dxfId="10" priority="494">
      <formula>LEN(TRIM(P149))&gt;0</formula>
    </cfRule>
  </conditionalFormatting>
  <conditionalFormatting sqref="V1:V131 X1:X131 Z1:Z131 AB1:AB131 Y149:Z149">
    <cfRule type="containsText" dxfId="7" priority="495" operator="containsText" text="letter">
      <formula>NOT(ISERROR(SEARCH(("letter"),(V1))))</formula>
    </cfRule>
  </conditionalFormatting>
  <conditionalFormatting sqref="V1:V131 X1:X131 Z1:Z131 AB1:AB131 Y149:Z149">
    <cfRule type="containsText" dxfId="5" priority="496" operator="containsText" text="clean up">
      <formula>NOT(ISERROR(SEARCH(("clean up"),(V1))))</formula>
    </cfRule>
  </conditionalFormatting>
  <conditionalFormatting sqref="V1:V131 X1:X131 Z1:Z131 AB1:AB131 Y149:Z149">
    <cfRule type="containsText" dxfId="6" priority="497" operator="containsText" text="policy">
      <formula>NOT(ISERROR(SEARCH(("policy"),(V1))))</formula>
    </cfRule>
  </conditionalFormatting>
  <conditionalFormatting sqref="V1:V131 X1:X131 Z1:Z131 AB1:AB131 Y149:Z149">
    <cfRule type="containsText" dxfId="0" priority="498" operator="containsText" text="gathering">
      <formula>NOT(ISERROR(SEARCH(("gathering"),(V1))))</formula>
    </cfRule>
  </conditionalFormatting>
  <conditionalFormatting sqref="V1:V131 X1:X131 Z1:Z131 AB1:AB131 Y149:Z149">
    <cfRule type="containsText" dxfId="4" priority="499" operator="containsText" text="suspension">
      <formula>NOT(ISERROR(SEARCH(("suspension"),(V1))))</formula>
    </cfRule>
  </conditionalFormatting>
  <conditionalFormatting sqref="V1:V131 X1:X131 Z1:Z131 AB1:AB131 Y149:Z149">
    <cfRule type="containsText" dxfId="8" priority="500" operator="containsText" text="victim">
      <formula>NOT(ISERROR(SEARCH(("victim"),(V1))))</formula>
    </cfRule>
  </conditionalFormatting>
  <conditionalFormatting sqref="U148 X148 AA148 AC148 AD148 AF148:AH148 AB148 AE148">
    <cfRule type="containsText" dxfId="2" priority="501" operator="containsText" text="religious leaders">
      <formula>NOT(ISERROR(SEARCH(("religious leaders"),(U148))))</formula>
    </cfRule>
  </conditionalFormatting>
  <conditionalFormatting sqref="U148 X148 AA148 AC148 AD148 AF148:AH148 AB148 AE148">
    <cfRule type="containsText" dxfId="2" priority="502" operator="containsText" text="ADL">
      <formula>NOT(ISERROR(SEARCH(("ADL"),(U148))))</formula>
    </cfRule>
  </conditionalFormatting>
  <conditionalFormatting sqref="U148 X148 AA148 AC148 AD148 AF148:AH148 AB148 AE148">
    <cfRule type="containsText" dxfId="2" priority="503" operator="containsText" text="student group">
      <formula>NOT(ISERROR(SEARCH(("student group"),(U148))))</formula>
    </cfRule>
  </conditionalFormatting>
  <conditionalFormatting sqref="U148 X148 AA148 AC148 AD148 AF148:AH148 AB148 AE148">
    <cfRule type="containsText" dxfId="3" priority="504" operator="containsText" text="owner">
      <formula>NOT(ISERROR(SEARCH(("owner"),(U148))))</formula>
    </cfRule>
  </conditionalFormatting>
  <conditionalFormatting sqref="U148 X148 AA148 AC148 AD148 AF148:AH148 AB148 AE148">
    <cfRule type="containsText" dxfId="2" priority="505" operator="containsText" text="community members">
      <formula>NOT(ISERROR(SEARCH(("community members"),(U148))))</formula>
    </cfRule>
  </conditionalFormatting>
  <conditionalFormatting sqref="F148">
    <cfRule type="notContainsBlanks" dxfId="10" priority="506">
      <formula>LEN(TRIM(F148))&gt;0</formula>
    </cfRule>
  </conditionalFormatting>
  <conditionalFormatting sqref="V148:W148 AC148 AF148:AH148 AB148 AD148 AE148">
    <cfRule type="containsText" dxfId="7" priority="507" operator="containsText" text="letters">
      <formula>NOT(ISERROR(SEARCH(("letters"),(V148))))</formula>
    </cfRule>
  </conditionalFormatting>
  <conditionalFormatting sqref="V148:W148">
    <cfRule type="containsText" dxfId="8" priority="508" operator="containsText" text="victim ">
      <formula>NOT(ISERROR(SEARCH(("victim "),(V148))))</formula>
    </cfRule>
  </conditionalFormatting>
  <conditionalFormatting sqref="V148:W148">
    <cfRule type="containsText" dxfId="9" priority="509" operator="containsText" text="other">
      <formula>NOT(ISERROR(SEARCH(("other"),(V148))))</formula>
    </cfRule>
  </conditionalFormatting>
  <conditionalFormatting sqref="Y148 Z148">
    <cfRule type="containsText" dxfId="9" priority="510" operator="containsText" text="other">
      <formula>NOT(ISERROR(SEARCH(("other"),(Y148))))</formula>
    </cfRule>
  </conditionalFormatting>
  <conditionalFormatting sqref="AE148:AH148">
    <cfRule type="containsText" dxfId="9" priority="511" operator="containsText" text="other">
      <formula>NOT(ISERROR(SEARCH(("other"),(AE148))))</formula>
    </cfRule>
  </conditionalFormatting>
  <conditionalFormatting sqref="AB148 AC148">
    <cfRule type="containsText" dxfId="9" priority="512" operator="containsText" text="other">
      <formula>NOT(ISERROR(SEARCH(("other"),(AB148))))</formula>
    </cfRule>
  </conditionalFormatting>
  <conditionalFormatting sqref="P148">
    <cfRule type="notContainsBlanks" dxfId="10" priority="513">
      <formula>LEN(TRIM(P148))&gt;0</formula>
    </cfRule>
  </conditionalFormatting>
  <conditionalFormatting sqref="V1:V131 X1:X131 Z1:Z131 AB1:AB131 Y148:Z148">
    <cfRule type="containsText" dxfId="7" priority="514" operator="containsText" text="letter">
      <formula>NOT(ISERROR(SEARCH(("letter"),(V1))))</formula>
    </cfRule>
  </conditionalFormatting>
  <conditionalFormatting sqref="V1:V131 X1:X131 Z1:Z131 AB1:AB131 Y148:Z148">
    <cfRule type="containsText" dxfId="5" priority="515" operator="containsText" text="clean up">
      <formula>NOT(ISERROR(SEARCH(("clean up"),(V1))))</formula>
    </cfRule>
  </conditionalFormatting>
  <conditionalFormatting sqref="V1:V131 X1:X131 Z1:Z131 AB1:AB131 Y148:Z148">
    <cfRule type="containsText" dxfId="6" priority="516" operator="containsText" text="policy">
      <formula>NOT(ISERROR(SEARCH(("policy"),(V1))))</formula>
    </cfRule>
  </conditionalFormatting>
  <conditionalFormatting sqref="V1:V131 X1:X131 Z1:Z131 AB1:AB131 Y148:Z148">
    <cfRule type="containsText" dxfId="0" priority="517" operator="containsText" text="gathering">
      <formula>NOT(ISERROR(SEARCH(("gathering"),(V1))))</formula>
    </cfRule>
  </conditionalFormatting>
  <conditionalFormatting sqref="V1:V131 X1:X131 Z1:Z131 AB1:AB131 Y148:Z148">
    <cfRule type="containsText" dxfId="4" priority="518" operator="containsText" text="suspension">
      <formula>NOT(ISERROR(SEARCH(("suspension"),(V1))))</formula>
    </cfRule>
  </conditionalFormatting>
  <conditionalFormatting sqref="V1:V131 X1:X131 Z1:Z131 AB1:AB131 Y148:Z148">
    <cfRule type="containsText" dxfId="8" priority="519" operator="containsText" text="victim">
      <formula>NOT(ISERROR(SEARCH(("victim"),(V1))))</formula>
    </cfRule>
  </conditionalFormatting>
  <conditionalFormatting sqref="U147 X147 AA147 AC147 AD147 AF147:AH147 AB147 AE147">
    <cfRule type="containsText" dxfId="2" priority="520" operator="containsText" text="religious leaders">
      <formula>NOT(ISERROR(SEARCH(("religious leaders"),(U147))))</formula>
    </cfRule>
  </conditionalFormatting>
  <conditionalFormatting sqref="U147 X147 AA147 AC147 AD147 AF147:AH147 AB147 AE147">
    <cfRule type="containsText" dxfId="2" priority="521" operator="containsText" text="ADL">
      <formula>NOT(ISERROR(SEARCH(("ADL"),(U147))))</formula>
    </cfRule>
  </conditionalFormatting>
  <conditionalFormatting sqref="U147 X147 AA147 AC147 AD147 AF147:AH147 AB147 AE147">
    <cfRule type="containsText" dxfId="2" priority="522" operator="containsText" text="student group">
      <formula>NOT(ISERROR(SEARCH(("student group"),(U147))))</formula>
    </cfRule>
  </conditionalFormatting>
  <conditionalFormatting sqref="U147 X147 AA147 AC147 AD147 AF147:AH147 AB147 AE147">
    <cfRule type="containsText" dxfId="3" priority="523" operator="containsText" text="owner">
      <formula>NOT(ISERROR(SEARCH(("owner"),(U147))))</formula>
    </cfRule>
  </conditionalFormatting>
  <conditionalFormatting sqref="U147 X147 AA147 AC147 AD147 AF147:AH147 AB147 AE147">
    <cfRule type="containsText" dxfId="2" priority="524" operator="containsText" text="community members">
      <formula>NOT(ISERROR(SEARCH(("community members"),(U147))))</formula>
    </cfRule>
  </conditionalFormatting>
  <conditionalFormatting sqref="F147">
    <cfRule type="notContainsBlanks" dxfId="10" priority="525">
      <formula>LEN(TRIM(F147))&gt;0</formula>
    </cfRule>
  </conditionalFormatting>
  <conditionalFormatting sqref="V147:W147 AC147 AF147:AH147 AB147 AD147 AE147">
    <cfRule type="containsText" dxfId="7" priority="526" operator="containsText" text="letters">
      <formula>NOT(ISERROR(SEARCH(("letters"),(V147))))</formula>
    </cfRule>
  </conditionalFormatting>
  <conditionalFormatting sqref="V147:W147">
    <cfRule type="containsText" dxfId="8" priority="527" operator="containsText" text="victim ">
      <formula>NOT(ISERROR(SEARCH(("victim "),(V147))))</formula>
    </cfRule>
  </conditionalFormatting>
  <conditionalFormatting sqref="V147:W147">
    <cfRule type="containsText" dxfId="9" priority="528" operator="containsText" text="other">
      <formula>NOT(ISERROR(SEARCH(("other"),(V147))))</formula>
    </cfRule>
  </conditionalFormatting>
  <conditionalFormatting sqref="Y147 Z147">
    <cfRule type="containsText" dxfId="9" priority="529" operator="containsText" text="other">
      <formula>NOT(ISERROR(SEARCH(("other"),(Y147))))</formula>
    </cfRule>
  </conditionalFormatting>
  <conditionalFormatting sqref="AE147:AH147">
    <cfRule type="containsText" dxfId="9" priority="530" operator="containsText" text="other">
      <formula>NOT(ISERROR(SEARCH(("other"),(AE147))))</formula>
    </cfRule>
  </conditionalFormatting>
  <conditionalFormatting sqref="AB147 AC147">
    <cfRule type="containsText" dxfId="9" priority="531" operator="containsText" text="other">
      <formula>NOT(ISERROR(SEARCH(("other"),(AB147))))</formula>
    </cfRule>
  </conditionalFormatting>
  <conditionalFormatting sqref="P147">
    <cfRule type="notContainsBlanks" dxfId="10" priority="532">
      <formula>LEN(TRIM(P147))&gt;0</formula>
    </cfRule>
  </conditionalFormatting>
  <conditionalFormatting sqref="V1:V131 X1:X131 Z1:Z131 AB1:AB131 Y147:Z147">
    <cfRule type="containsText" dxfId="7" priority="533" operator="containsText" text="letter">
      <formula>NOT(ISERROR(SEARCH(("letter"),(V1))))</formula>
    </cfRule>
  </conditionalFormatting>
  <conditionalFormatting sqref="V1:V131 X1:X131 Z1:Z131 AB1:AB131 Y147:Z147">
    <cfRule type="containsText" dxfId="5" priority="534" operator="containsText" text="clean up">
      <formula>NOT(ISERROR(SEARCH(("clean up"),(V1))))</formula>
    </cfRule>
  </conditionalFormatting>
  <conditionalFormatting sqref="V1:V131 X1:X131 Z1:Z131 AB1:AB131 Y147:Z147">
    <cfRule type="containsText" dxfId="6" priority="535" operator="containsText" text="policy">
      <formula>NOT(ISERROR(SEARCH(("policy"),(V1))))</formula>
    </cfRule>
  </conditionalFormatting>
  <conditionalFormatting sqref="V1:V131 X1:X131 Z1:Z131 AB1:AB131 Y147:Z147">
    <cfRule type="containsText" dxfId="0" priority="536" operator="containsText" text="gathering">
      <formula>NOT(ISERROR(SEARCH(("gathering"),(V1))))</formula>
    </cfRule>
  </conditionalFormatting>
  <conditionalFormatting sqref="V1:V131 X1:X131 Z1:Z131 AB1:AB131 Y147:Z147">
    <cfRule type="containsText" dxfId="4" priority="537" operator="containsText" text="suspension">
      <formula>NOT(ISERROR(SEARCH(("suspension"),(V1))))</formula>
    </cfRule>
  </conditionalFormatting>
  <conditionalFormatting sqref="V1:V131 X1:X131 Z1:Z131 AB1:AB131 Y147:Z147">
    <cfRule type="containsText" dxfId="8" priority="538" operator="containsText" text="victim">
      <formula>NOT(ISERROR(SEARCH(("victim"),(V1))))</formula>
    </cfRule>
  </conditionalFormatting>
  <conditionalFormatting sqref="U145:U146 X145:X146 AA145:AA146 AC145:AC146 AD145:AD146 AF145:AH146 AB145:AB146 AE145:AE146">
    <cfRule type="containsText" dxfId="2" priority="539" operator="containsText" text="religious leaders">
      <formula>NOT(ISERROR(SEARCH(("religious leaders"),(U145))))</formula>
    </cfRule>
  </conditionalFormatting>
  <conditionalFormatting sqref="U145:U146 X145:X146 AA145:AA146 AC145:AC146 AD145:AD146 AF145:AH146 AB145:AB146 AE145:AE146">
    <cfRule type="containsText" dxfId="2" priority="540" operator="containsText" text="ADL">
      <formula>NOT(ISERROR(SEARCH(("ADL"),(U145))))</formula>
    </cfRule>
  </conditionalFormatting>
  <conditionalFormatting sqref="U145:U146 X145:X146 AA145:AA146 AC145:AC146 AD145:AD146 AF145:AH146 AB145:AB146 AE145:AE146">
    <cfRule type="containsText" dxfId="2" priority="541" operator="containsText" text="student group">
      <formula>NOT(ISERROR(SEARCH(("student group"),(U145))))</formula>
    </cfRule>
  </conditionalFormatting>
  <conditionalFormatting sqref="U145:U146 X145:X146 AA145:AA146 AC145:AC146 AD145:AD146 AF145:AH146 AB145:AB146 AE145:AE146">
    <cfRule type="containsText" dxfId="3" priority="542" operator="containsText" text="owner">
      <formula>NOT(ISERROR(SEARCH(("owner"),(U145))))</formula>
    </cfRule>
  </conditionalFormatting>
  <conditionalFormatting sqref="U145:U146 X145:X146 AA145:AA146 AC145:AC146 AD145:AD146 AF145:AH146 AB145:AB146 AE145:AE146">
    <cfRule type="containsText" dxfId="2" priority="543" operator="containsText" text="community members">
      <formula>NOT(ISERROR(SEARCH(("community members"),(U145))))</formula>
    </cfRule>
  </conditionalFormatting>
  <conditionalFormatting sqref="F145:F146">
    <cfRule type="notContainsBlanks" dxfId="10" priority="544">
      <formula>LEN(TRIM(F145))&gt;0</formula>
    </cfRule>
  </conditionalFormatting>
  <conditionalFormatting sqref="V145:W146 AC145:AC146 AF145:AH146 AB145:AB146 AD145:AD146 AE145:AE146">
    <cfRule type="containsText" dxfId="7" priority="545" operator="containsText" text="letters">
      <formula>NOT(ISERROR(SEARCH(("letters"),(V145))))</formula>
    </cfRule>
  </conditionalFormatting>
  <conditionalFormatting sqref="V145:W146">
    <cfRule type="containsText" dxfId="8" priority="546" operator="containsText" text="victim ">
      <formula>NOT(ISERROR(SEARCH(("victim "),(V145))))</formula>
    </cfRule>
  </conditionalFormatting>
  <conditionalFormatting sqref="V145:W146">
    <cfRule type="containsText" dxfId="9" priority="547" operator="containsText" text="other">
      <formula>NOT(ISERROR(SEARCH(("other"),(V145))))</formula>
    </cfRule>
  </conditionalFormatting>
  <conditionalFormatting sqref="Y145:Y146 Z145:Z146">
    <cfRule type="containsText" dxfId="9" priority="548" operator="containsText" text="other">
      <formula>NOT(ISERROR(SEARCH(("other"),(Y145))))</formula>
    </cfRule>
  </conditionalFormatting>
  <conditionalFormatting sqref="AE145:AH146">
    <cfRule type="containsText" dxfId="9" priority="549" operator="containsText" text="other">
      <formula>NOT(ISERROR(SEARCH(("other"),(AE145))))</formula>
    </cfRule>
  </conditionalFormatting>
  <conditionalFormatting sqref="AB145:AB146 AC145:AC146">
    <cfRule type="containsText" dxfId="9" priority="550" operator="containsText" text="other">
      <formula>NOT(ISERROR(SEARCH(("other"),(AB145))))</formula>
    </cfRule>
  </conditionalFormatting>
  <conditionalFormatting sqref="P145:P146">
    <cfRule type="notContainsBlanks" dxfId="10" priority="551">
      <formula>LEN(TRIM(P145))&gt;0</formula>
    </cfRule>
  </conditionalFormatting>
  <conditionalFormatting sqref="V1:V131 X1:X131 Z1:Z131 AB1:AB131 Y145:Z146">
    <cfRule type="containsText" dxfId="7" priority="552" operator="containsText" text="letter">
      <formula>NOT(ISERROR(SEARCH(("letter"),(V1))))</formula>
    </cfRule>
  </conditionalFormatting>
  <conditionalFormatting sqref="V1:V131 X1:X131 Z1:Z131 AB1:AB131 Y145:Z146">
    <cfRule type="containsText" dxfId="5" priority="553" operator="containsText" text="clean up">
      <formula>NOT(ISERROR(SEARCH(("clean up"),(V1))))</formula>
    </cfRule>
  </conditionalFormatting>
  <conditionalFormatting sqref="V1:V131 X1:X131 Z1:Z131 AB1:AB131 Y145:Z146">
    <cfRule type="containsText" dxfId="6" priority="554" operator="containsText" text="policy">
      <formula>NOT(ISERROR(SEARCH(("policy"),(V1))))</formula>
    </cfRule>
  </conditionalFormatting>
  <conditionalFormatting sqref="V1:V131 X1:X131 Z1:Z131 AB1:AB131 Y145:Z146">
    <cfRule type="containsText" dxfId="0" priority="555" operator="containsText" text="gathering">
      <formula>NOT(ISERROR(SEARCH(("gathering"),(V1))))</formula>
    </cfRule>
  </conditionalFormatting>
  <conditionalFormatting sqref="V1:V131 X1:X131 Z1:Z131 AB1:AB131 Y145:Z146">
    <cfRule type="containsText" dxfId="4" priority="556" operator="containsText" text="suspension">
      <formula>NOT(ISERROR(SEARCH(("suspension"),(V1))))</formula>
    </cfRule>
  </conditionalFormatting>
  <conditionalFormatting sqref="V1:V131 X1:X131 Z1:Z131 AB1:AB131 Y145:Z146">
    <cfRule type="containsText" dxfId="8" priority="557" operator="containsText" text="victim">
      <formula>NOT(ISERROR(SEARCH(("victim"),(V1))))</formula>
    </cfRule>
  </conditionalFormatting>
  <conditionalFormatting sqref="U143:U144 X143:X144 AA143:AA144 AC143:AC144 AD143:AD144 AF143:AH144 AB143:AB144 AE143:AE144">
    <cfRule type="containsText" dxfId="2" priority="558" operator="containsText" text="religious leaders">
      <formula>NOT(ISERROR(SEARCH(("religious leaders"),(U143))))</formula>
    </cfRule>
  </conditionalFormatting>
  <conditionalFormatting sqref="U143:U144 X143:X144 AA143:AA144 AC143:AC144 AD143:AD144 AF143:AH144 AB143:AB144 AE143:AE144">
    <cfRule type="containsText" dxfId="2" priority="559" operator="containsText" text="ADL">
      <formula>NOT(ISERROR(SEARCH(("ADL"),(U143))))</formula>
    </cfRule>
  </conditionalFormatting>
  <conditionalFormatting sqref="U143:U144 X143:X144 AA143:AA144 AC143:AC144 AD143:AD144 AF143:AH144 AB143:AB144 AE143:AE144">
    <cfRule type="containsText" dxfId="2" priority="560" operator="containsText" text="student group">
      <formula>NOT(ISERROR(SEARCH(("student group"),(U143))))</formula>
    </cfRule>
  </conditionalFormatting>
  <conditionalFormatting sqref="U143:U144 X143:X144 AA143:AA144 AC143:AC144 AD143:AD144 AF143:AH144 AB143:AB144 AE143:AE144">
    <cfRule type="containsText" dxfId="3" priority="561" operator="containsText" text="owner">
      <formula>NOT(ISERROR(SEARCH(("owner"),(U143))))</formula>
    </cfRule>
  </conditionalFormatting>
  <conditionalFormatting sqref="U143:U144 X143:X144 AA143:AA144 AC143:AC144 AD143:AD144 AF143:AH144 AB143:AB144 AE143:AE144">
    <cfRule type="containsText" dxfId="2" priority="562" operator="containsText" text="community members">
      <formula>NOT(ISERROR(SEARCH(("community members"),(U143))))</formula>
    </cfRule>
  </conditionalFormatting>
  <conditionalFormatting sqref="F143:F144">
    <cfRule type="notContainsBlanks" dxfId="10" priority="563">
      <formula>LEN(TRIM(F143))&gt;0</formula>
    </cfRule>
  </conditionalFormatting>
  <conditionalFormatting sqref="V143:W144 AC143:AC144 AF143:AH144 AB143:AB144 AD143:AD144 AE143:AE144">
    <cfRule type="containsText" dxfId="7" priority="564" operator="containsText" text="letters">
      <formula>NOT(ISERROR(SEARCH(("letters"),(V143))))</formula>
    </cfRule>
  </conditionalFormatting>
  <conditionalFormatting sqref="V143:W144">
    <cfRule type="containsText" dxfId="8" priority="565" operator="containsText" text="victim ">
      <formula>NOT(ISERROR(SEARCH(("victim "),(V143))))</formula>
    </cfRule>
  </conditionalFormatting>
  <conditionalFormatting sqref="V143:W144">
    <cfRule type="containsText" dxfId="9" priority="566" operator="containsText" text="other">
      <formula>NOT(ISERROR(SEARCH(("other"),(V143))))</formula>
    </cfRule>
  </conditionalFormatting>
  <conditionalFormatting sqref="Y143:Y144 Z143:Z144">
    <cfRule type="containsText" dxfId="9" priority="567" operator="containsText" text="other">
      <formula>NOT(ISERROR(SEARCH(("other"),(Y143))))</formula>
    </cfRule>
  </conditionalFormatting>
  <conditionalFormatting sqref="AE143:AH144">
    <cfRule type="containsText" dxfId="9" priority="568" operator="containsText" text="other">
      <formula>NOT(ISERROR(SEARCH(("other"),(AE143))))</formula>
    </cfRule>
  </conditionalFormatting>
  <conditionalFormatting sqref="AB143:AB144 AC143:AC144">
    <cfRule type="containsText" dxfId="9" priority="569" operator="containsText" text="other">
      <formula>NOT(ISERROR(SEARCH(("other"),(AB143))))</formula>
    </cfRule>
  </conditionalFormatting>
  <conditionalFormatting sqref="P143:P144">
    <cfRule type="notContainsBlanks" dxfId="10" priority="570">
      <formula>LEN(TRIM(P143))&gt;0</formula>
    </cfRule>
  </conditionalFormatting>
  <conditionalFormatting sqref="V1:V131 X1:X131 Z1:Z131 AB1:AB131 Y143:Z144">
    <cfRule type="containsText" dxfId="7" priority="571" operator="containsText" text="letter">
      <formula>NOT(ISERROR(SEARCH(("letter"),(V1))))</formula>
    </cfRule>
  </conditionalFormatting>
  <conditionalFormatting sqref="V1:V131 X1:X131 Z1:Z131 AB1:AB131 Y143:Z144">
    <cfRule type="containsText" dxfId="5" priority="572" operator="containsText" text="clean up">
      <formula>NOT(ISERROR(SEARCH(("clean up"),(V1))))</formula>
    </cfRule>
  </conditionalFormatting>
  <conditionalFormatting sqref="V1:V131 X1:X131 Z1:Z131 AB1:AB131 Y143:Z144">
    <cfRule type="containsText" dxfId="6" priority="573" operator="containsText" text="policy">
      <formula>NOT(ISERROR(SEARCH(("policy"),(V1))))</formula>
    </cfRule>
  </conditionalFormatting>
  <conditionalFormatting sqref="V1:V131 X1:X131 Z1:Z131 AB1:AB131 Y143:Z144">
    <cfRule type="containsText" dxfId="0" priority="574" operator="containsText" text="gathering">
      <formula>NOT(ISERROR(SEARCH(("gathering"),(V1))))</formula>
    </cfRule>
  </conditionalFormatting>
  <conditionalFormatting sqref="V1:V131 X1:X131 Z1:Z131 AB1:AB131 Y143:Z144">
    <cfRule type="containsText" dxfId="4" priority="575" operator="containsText" text="suspension">
      <formula>NOT(ISERROR(SEARCH(("suspension"),(V1))))</formula>
    </cfRule>
  </conditionalFormatting>
  <conditionalFormatting sqref="V1:V131 X1:X131 Z1:Z131 AB1:AB131 Y143:Z144">
    <cfRule type="containsText" dxfId="8" priority="576" operator="containsText" text="victim">
      <formula>NOT(ISERROR(SEARCH(("victim"),(V1))))</formula>
    </cfRule>
  </conditionalFormatting>
  <conditionalFormatting sqref="U142 X142 AA142 AC142 AD142 AF142:AH142 AB142 AE142">
    <cfRule type="containsText" dxfId="2" priority="577" operator="containsText" text="religious leaders">
      <formula>NOT(ISERROR(SEARCH(("religious leaders"),(U142))))</formula>
    </cfRule>
  </conditionalFormatting>
  <conditionalFormatting sqref="U142 X142 AA142 AC142 AD142 AF142:AH142 AB142 AE142">
    <cfRule type="containsText" dxfId="2" priority="578" operator="containsText" text="ADL">
      <formula>NOT(ISERROR(SEARCH(("ADL"),(U142))))</formula>
    </cfRule>
  </conditionalFormatting>
  <conditionalFormatting sqref="U142 X142 AA142 AC142 AD142 AF142:AH142 AB142 AE142">
    <cfRule type="containsText" dxfId="2" priority="579" operator="containsText" text="student group">
      <formula>NOT(ISERROR(SEARCH(("student group"),(U142))))</formula>
    </cfRule>
  </conditionalFormatting>
  <conditionalFormatting sqref="U142 X142 AA142 AC142 AD142 AF142:AH142 AB142 AE142">
    <cfRule type="containsText" dxfId="3" priority="580" operator="containsText" text="owner">
      <formula>NOT(ISERROR(SEARCH(("owner"),(U142))))</formula>
    </cfRule>
  </conditionalFormatting>
  <conditionalFormatting sqref="U142 X142 AA142 AC142 AD142 AF142:AH142 AB142 AE142">
    <cfRule type="containsText" dxfId="2" priority="581" operator="containsText" text="community members">
      <formula>NOT(ISERROR(SEARCH(("community members"),(U142))))</formula>
    </cfRule>
  </conditionalFormatting>
  <conditionalFormatting sqref="F142">
    <cfRule type="notContainsBlanks" dxfId="10" priority="582">
      <formula>LEN(TRIM(F142))&gt;0</formula>
    </cfRule>
  </conditionalFormatting>
  <conditionalFormatting sqref="V142:W142 AC142 AF142:AH142 AB142 AD142 AE142">
    <cfRule type="containsText" dxfId="7" priority="583" operator="containsText" text="letters">
      <formula>NOT(ISERROR(SEARCH(("letters"),(V142))))</formula>
    </cfRule>
  </conditionalFormatting>
  <conditionalFormatting sqref="V142:W142">
    <cfRule type="containsText" dxfId="8" priority="584" operator="containsText" text="victim ">
      <formula>NOT(ISERROR(SEARCH(("victim "),(V142))))</formula>
    </cfRule>
  </conditionalFormatting>
  <conditionalFormatting sqref="V142:W142">
    <cfRule type="containsText" dxfId="9" priority="585" operator="containsText" text="other">
      <formula>NOT(ISERROR(SEARCH(("other"),(V142))))</formula>
    </cfRule>
  </conditionalFormatting>
  <conditionalFormatting sqref="Y142 Z142">
    <cfRule type="containsText" dxfId="9" priority="586" operator="containsText" text="other">
      <formula>NOT(ISERROR(SEARCH(("other"),(Y142))))</formula>
    </cfRule>
  </conditionalFormatting>
  <conditionalFormatting sqref="AE142:AH142">
    <cfRule type="containsText" dxfId="9" priority="587" operator="containsText" text="other">
      <formula>NOT(ISERROR(SEARCH(("other"),(AE142))))</formula>
    </cfRule>
  </conditionalFormatting>
  <conditionalFormatting sqref="AB142 AC142">
    <cfRule type="containsText" dxfId="9" priority="588" operator="containsText" text="other">
      <formula>NOT(ISERROR(SEARCH(("other"),(AB142))))</formula>
    </cfRule>
  </conditionalFormatting>
  <conditionalFormatting sqref="P142">
    <cfRule type="notContainsBlanks" dxfId="10" priority="589">
      <formula>LEN(TRIM(P142))&gt;0</formula>
    </cfRule>
  </conditionalFormatting>
  <conditionalFormatting sqref="V1:V131 X1:X131 Z1:Z131 AB1:AB131 Y142:Z142">
    <cfRule type="containsText" dxfId="7" priority="590" operator="containsText" text="letter">
      <formula>NOT(ISERROR(SEARCH(("letter"),(V1))))</formula>
    </cfRule>
  </conditionalFormatting>
  <conditionalFormatting sqref="V1:V131 X1:X131 Z1:Z131 AB1:AB131 Y142:Z142">
    <cfRule type="containsText" dxfId="5" priority="591" operator="containsText" text="clean up">
      <formula>NOT(ISERROR(SEARCH(("clean up"),(V1))))</formula>
    </cfRule>
  </conditionalFormatting>
  <conditionalFormatting sqref="V1:V131 X1:X131 Z1:Z131 AB1:AB131 Y142:Z142">
    <cfRule type="containsText" dxfId="6" priority="592" operator="containsText" text="policy">
      <formula>NOT(ISERROR(SEARCH(("policy"),(V1))))</formula>
    </cfRule>
  </conditionalFormatting>
  <conditionalFormatting sqref="V1:V131 X1:X131 Z1:Z131 AB1:AB131 Y142:Z142">
    <cfRule type="containsText" dxfId="0" priority="593" operator="containsText" text="gathering">
      <formula>NOT(ISERROR(SEARCH(("gathering"),(V1))))</formula>
    </cfRule>
  </conditionalFormatting>
  <conditionalFormatting sqref="V1:V131 X1:X131 Z1:Z131 AB1:AB131 Y142:Z142">
    <cfRule type="containsText" dxfId="4" priority="594" operator="containsText" text="suspension">
      <formula>NOT(ISERROR(SEARCH(("suspension"),(V1))))</formula>
    </cfRule>
  </conditionalFormatting>
  <conditionalFormatting sqref="V1:V131 X1:X131 Z1:Z131 AB1:AB131 Y142:Z142">
    <cfRule type="containsText" dxfId="8" priority="595" operator="containsText" text="victim">
      <formula>NOT(ISERROR(SEARCH(("victim"),(V1))))</formula>
    </cfRule>
  </conditionalFormatting>
  <conditionalFormatting sqref="U141 X141 AA141 AC141 AD141 AF141:AH141 AB141 AE141">
    <cfRule type="containsText" dxfId="2" priority="596" operator="containsText" text="religious leaders">
      <formula>NOT(ISERROR(SEARCH(("religious leaders"),(U141))))</formula>
    </cfRule>
  </conditionalFormatting>
  <conditionalFormatting sqref="U141 X141 AA141 AC141 AD141 AF141:AH141 AB141 AE141">
    <cfRule type="containsText" dxfId="2" priority="597" operator="containsText" text="ADL">
      <formula>NOT(ISERROR(SEARCH(("ADL"),(U141))))</formula>
    </cfRule>
  </conditionalFormatting>
  <conditionalFormatting sqref="U141 X141 AA141 AC141 AD141 AF141:AH141 AB141 AE141">
    <cfRule type="containsText" dxfId="2" priority="598" operator="containsText" text="student group">
      <formula>NOT(ISERROR(SEARCH(("student group"),(U141))))</formula>
    </cfRule>
  </conditionalFormatting>
  <conditionalFormatting sqref="U141 X141 AA141 AC141 AD141 AF141:AH141 AB141 AE141">
    <cfRule type="containsText" dxfId="3" priority="599" operator="containsText" text="owner">
      <formula>NOT(ISERROR(SEARCH(("owner"),(U141))))</formula>
    </cfRule>
  </conditionalFormatting>
  <conditionalFormatting sqref="U141 X141 AA141 AC141 AD141 AF141:AH141 AB141 AE141">
    <cfRule type="containsText" dxfId="2" priority="600" operator="containsText" text="community members">
      <formula>NOT(ISERROR(SEARCH(("community members"),(U141))))</formula>
    </cfRule>
  </conditionalFormatting>
  <conditionalFormatting sqref="F141">
    <cfRule type="notContainsBlanks" dxfId="10" priority="601">
      <formula>LEN(TRIM(F141))&gt;0</formula>
    </cfRule>
  </conditionalFormatting>
  <conditionalFormatting sqref="V141:W141 AC141 AF141:AH141 AB141 AD141 AE141">
    <cfRule type="containsText" dxfId="7" priority="602" operator="containsText" text="letters">
      <formula>NOT(ISERROR(SEARCH(("letters"),(V141))))</formula>
    </cfRule>
  </conditionalFormatting>
  <conditionalFormatting sqref="V141:W141">
    <cfRule type="containsText" dxfId="8" priority="603" operator="containsText" text="victim ">
      <formula>NOT(ISERROR(SEARCH(("victim "),(V141))))</formula>
    </cfRule>
  </conditionalFormatting>
  <conditionalFormatting sqref="V141:W141">
    <cfRule type="containsText" dxfId="9" priority="604" operator="containsText" text="other">
      <formula>NOT(ISERROR(SEARCH(("other"),(V141))))</formula>
    </cfRule>
  </conditionalFormatting>
  <conditionalFormatting sqref="Y141 Z141">
    <cfRule type="containsText" dxfId="9" priority="605" operator="containsText" text="other">
      <formula>NOT(ISERROR(SEARCH(("other"),(Y141))))</formula>
    </cfRule>
  </conditionalFormatting>
  <conditionalFormatting sqref="AE141:AH141">
    <cfRule type="containsText" dxfId="9" priority="606" operator="containsText" text="other">
      <formula>NOT(ISERROR(SEARCH(("other"),(AE141))))</formula>
    </cfRule>
  </conditionalFormatting>
  <conditionalFormatting sqref="AB141 AC141">
    <cfRule type="containsText" dxfId="9" priority="607" operator="containsText" text="other">
      <formula>NOT(ISERROR(SEARCH(("other"),(AB141))))</formula>
    </cfRule>
  </conditionalFormatting>
  <conditionalFormatting sqref="P141">
    <cfRule type="notContainsBlanks" dxfId="10" priority="608">
      <formula>LEN(TRIM(P141))&gt;0</formula>
    </cfRule>
  </conditionalFormatting>
  <conditionalFormatting sqref="V1:V131 X1:X131 Z1:Z131 AB1:AB131 Y141:Z141">
    <cfRule type="containsText" dxfId="7" priority="609" operator="containsText" text="letter">
      <formula>NOT(ISERROR(SEARCH(("letter"),(V1))))</formula>
    </cfRule>
  </conditionalFormatting>
  <conditionalFormatting sqref="V1:V131 X1:X131 Z1:Z131 AB1:AB131 Y141:Z141">
    <cfRule type="containsText" dxfId="5" priority="610" operator="containsText" text="clean up">
      <formula>NOT(ISERROR(SEARCH(("clean up"),(V1))))</formula>
    </cfRule>
  </conditionalFormatting>
  <conditionalFormatting sqref="V1:V131 X1:X131 Z1:Z131 AB1:AB131 Y141:Z141">
    <cfRule type="containsText" dxfId="6" priority="611" operator="containsText" text="policy">
      <formula>NOT(ISERROR(SEARCH(("policy"),(V1))))</formula>
    </cfRule>
  </conditionalFormatting>
  <conditionalFormatting sqref="V1:V131 X1:X131 Z1:Z131 AB1:AB131 Y141:Z141">
    <cfRule type="containsText" dxfId="0" priority="612" operator="containsText" text="gathering">
      <formula>NOT(ISERROR(SEARCH(("gathering"),(V1))))</formula>
    </cfRule>
  </conditionalFormatting>
  <conditionalFormatting sqref="V1:V131 X1:X131 Z1:Z131 AB1:AB131 Y141:Z141">
    <cfRule type="containsText" dxfId="4" priority="613" operator="containsText" text="suspension">
      <formula>NOT(ISERROR(SEARCH(("suspension"),(V1))))</formula>
    </cfRule>
  </conditionalFormatting>
  <conditionalFormatting sqref="V1:V131 X1:X131 Z1:Z131 AB1:AB131 Y141:Z141">
    <cfRule type="containsText" dxfId="8" priority="614" operator="containsText" text="victim">
      <formula>NOT(ISERROR(SEARCH(("victim"),(V1))))</formula>
    </cfRule>
  </conditionalFormatting>
  <conditionalFormatting sqref="U140 X140 AA140 AC140 AD140 AF140:AH140 AB140 AE140">
    <cfRule type="containsText" dxfId="2" priority="615" operator="containsText" text="religious leaders">
      <formula>NOT(ISERROR(SEARCH(("religious leaders"),(U140))))</formula>
    </cfRule>
  </conditionalFormatting>
  <conditionalFormatting sqref="U140 X140 AA140 AC140 AD140 AF140:AH140 AB140 AE140">
    <cfRule type="containsText" dxfId="2" priority="616" operator="containsText" text="ADL">
      <formula>NOT(ISERROR(SEARCH(("ADL"),(U140))))</formula>
    </cfRule>
  </conditionalFormatting>
  <conditionalFormatting sqref="U140 X140 AA140 AC140 AD140 AF140:AH140 AB140 AE140">
    <cfRule type="containsText" dxfId="2" priority="617" operator="containsText" text="student group">
      <formula>NOT(ISERROR(SEARCH(("student group"),(U140))))</formula>
    </cfRule>
  </conditionalFormatting>
  <conditionalFormatting sqref="U140 X140 AA140 AC140 AD140 AF140:AH140 AB140 AE140">
    <cfRule type="containsText" dxfId="3" priority="618" operator="containsText" text="owner">
      <formula>NOT(ISERROR(SEARCH(("owner"),(U140))))</formula>
    </cfRule>
  </conditionalFormatting>
  <conditionalFormatting sqref="U140 X140 AA140 AC140 AD140 AF140:AH140 AB140 AE140">
    <cfRule type="containsText" dxfId="2" priority="619" operator="containsText" text="community members">
      <formula>NOT(ISERROR(SEARCH(("community members"),(U140))))</formula>
    </cfRule>
  </conditionalFormatting>
  <conditionalFormatting sqref="F140">
    <cfRule type="notContainsBlanks" dxfId="10" priority="620">
      <formula>LEN(TRIM(F140))&gt;0</formula>
    </cfRule>
  </conditionalFormatting>
  <conditionalFormatting sqref="V140:W140 AC140 AF140:AH140 AB140 AD140 AE140">
    <cfRule type="containsText" dxfId="7" priority="621" operator="containsText" text="letters">
      <formula>NOT(ISERROR(SEARCH(("letters"),(V140))))</formula>
    </cfRule>
  </conditionalFormatting>
  <conditionalFormatting sqref="V140:W140">
    <cfRule type="containsText" dxfId="8" priority="622" operator="containsText" text="victim ">
      <formula>NOT(ISERROR(SEARCH(("victim "),(V140))))</formula>
    </cfRule>
  </conditionalFormatting>
  <conditionalFormatting sqref="V140:W140">
    <cfRule type="containsText" dxfId="9" priority="623" operator="containsText" text="other">
      <formula>NOT(ISERROR(SEARCH(("other"),(V140))))</formula>
    </cfRule>
  </conditionalFormatting>
  <conditionalFormatting sqref="Y140 Z140">
    <cfRule type="containsText" dxfId="9" priority="624" operator="containsText" text="other">
      <formula>NOT(ISERROR(SEARCH(("other"),(Y140))))</formula>
    </cfRule>
  </conditionalFormatting>
  <conditionalFormatting sqref="AE140:AH140">
    <cfRule type="containsText" dxfId="9" priority="625" operator="containsText" text="other">
      <formula>NOT(ISERROR(SEARCH(("other"),(AE140))))</formula>
    </cfRule>
  </conditionalFormatting>
  <conditionalFormatting sqref="AB140 AC140">
    <cfRule type="containsText" dxfId="9" priority="626" operator="containsText" text="other">
      <formula>NOT(ISERROR(SEARCH(("other"),(AB140))))</formula>
    </cfRule>
  </conditionalFormatting>
  <conditionalFormatting sqref="P140">
    <cfRule type="notContainsBlanks" dxfId="10" priority="627">
      <formula>LEN(TRIM(P140))&gt;0</formula>
    </cfRule>
  </conditionalFormatting>
  <conditionalFormatting sqref="V1:V131 X1:X131 Z1:Z131 AB1:AB131 Y140:Z140">
    <cfRule type="containsText" dxfId="7" priority="628" operator="containsText" text="letter">
      <formula>NOT(ISERROR(SEARCH(("letter"),(V1))))</formula>
    </cfRule>
  </conditionalFormatting>
  <conditionalFormatting sqref="V1:V131 X1:X131 Z1:Z131 AB1:AB131 Y140:Z140">
    <cfRule type="containsText" dxfId="5" priority="629" operator="containsText" text="clean up">
      <formula>NOT(ISERROR(SEARCH(("clean up"),(V1))))</formula>
    </cfRule>
  </conditionalFormatting>
  <conditionalFormatting sqref="V1:V131 X1:X131 Z1:Z131 AB1:AB131 Y140:Z140">
    <cfRule type="containsText" dxfId="6" priority="630" operator="containsText" text="policy">
      <formula>NOT(ISERROR(SEARCH(("policy"),(V1))))</formula>
    </cfRule>
  </conditionalFormatting>
  <conditionalFormatting sqref="V1:V131 X1:X131 Z1:Z131 AB1:AB131 Y140:Z140">
    <cfRule type="containsText" dxfId="0" priority="631" operator="containsText" text="gathering">
      <formula>NOT(ISERROR(SEARCH(("gathering"),(V1))))</formula>
    </cfRule>
  </conditionalFormatting>
  <conditionalFormatting sqref="V1:V131 X1:X131 Z1:Z131 AB1:AB131 Y140:Z140">
    <cfRule type="containsText" dxfId="4" priority="632" operator="containsText" text="suspension">
      <formula>NOT(ISERROR(SEARCH(("suspension"),(V1))))</formula>
    </cfRule>
  </conditionalFormatting>
  <conditionalFormatting sqref="V1:V131 X1:X131 Z1:Z131 AB1:AB131 Y140:Z140">
    <cfRule type="containsText" dxfId="8" priority="633" operator="containsText" text="victim">
      <formula>NOT(ISERROR(SEARCH(("victim"),(V1))))</formula>
    </cfRule>
  </conditionalFormatting>
  <conditionalFormatting sqref="U139 X139 AA139 AC139 AD139 AF139:AH139 AB139 AE139">
    <cfRule type="containsText" dxfId="2" priority="634" operator="containsText" text="religious leaders">
      <formula>NOT(ISERROR(SEARCH(("religious leaders"),(U139))))</formula>
    </cfRule>
  </conditionalFormatting>
  <conditionalFormatting sqref="U139 X139 AA139 AC139 AD139 AF139:AH139 AB139 AE139">
    <cfRule type="containsText" dxfId="2" priority="635" operator="containsText" text="ADL">
      <formula>NOT(ISERROR(SEARCH(("ADL"),(U139))))</formula>
    </cfRule>
  </conditionalFormatting>
  <conditionalFormatting sqref="U139 X139 AA139 AC139 AD139 AF139:AH139 AB139 AE139">
    <cfRule type="containsText" dxfId="2" priority="636" operator="containsText" text="student group">
      <formula>NOT(ISERROR(SEARCH(("student group"),(U139))))</formula>
    </cfRule>
  </conditionalFormatting>
  <conditionalFormatting sqref="U139 X139 AA139 AC139 AD139 AF139:AH139 AB139 AE139">
    <cfRule type="containsText" dxfId="3" priority="637" operator="containsText" text="owner">
      <formula>NOT(ISERROR(SEARCH(("owner"),(U139))))</formula>
    </cfRule>
  </conditionalFormatting>
  <conditionalFormatting sqref="U139 X139 AA139 AC139 AD139 AF139:AH139 AB139 AE139">
    <cfRule type="containsText" dxfId="2" priority="638" operator="containsText" text="community members">
      <formula>NOT(ISERROR(SEARCH(("community members"),(U139))))</formula>
    </cfRule>
  </conditionalFormatting>
  <conditionalFormatting sqref="F139">
    <cfRule type="notContainsBlanks" dxfId="10" priority="639">
      <formula>LEN(TRIM(F139))&gt;0</formula>
    </cfRule>
  </conditionalFormatting>
  <conditionalFormatting sqref="V139:W139 AC139 AF139:AH139 AB139 AD139 AE139">
    <cfRule type="containsText" dxfId="7" priority="640" operator="containsText" text="letters">
      <formula>NOT(ISERROR(SEARCH(("letters"),(V139))))</formula>
    </cfRule>
  </conditionalFormatting>
  <conditionalFormatting sqref="V139:W139">
    <cfRule type="containsText" dxfId="8" priority="641" operator="containsText" text="victim ">
      <formula>NOT(ISERROR(SEARCH(("victim "),(V139))))</formula>
    </cfRule>
  </conditionalFormatting>
  <conditionalFormatting sqref="V139:W139">
    <cfRule type="containsText" dxfId="9" priority="642" operator="containsText" text="other">
      <formula>NOT(ISERROR(SEARCH(("other"),(V139))))</formula>
    </cfRule>
  </conditionalFormatting>
  <conditionalFormatting sqref="Y139 Z139">
    <cfRule type="containsText" dxfId="9" priority="643" operator="containsText" text="other">
      <formula>NOT(ISERROR(SEARCH(("other"),(Y139))))</formula>
    </cfRule>
  </conditionalFormatting>
  <conditionalFormatting sqref="AE139:AH139">
    <cfRule type="containsText" dxfId="9" priority="644" operator="containsText" text="other">
      <formula>NOT(ISERROR(SEARCH(("other"),(AE139))))</formula>
    </cfRule>
  </conditionalFormatting>
  <conditionalFormatting sqref="AB139 AC139">
    <cfRule type="containsText" dxfId="9" priority="645" operator="containsText" text="other">
      <formula>NOT(ISERROR(SEARCH(("other"),(AB139))))</formula>
    </cfRule>
  </conditionalFormatting>
  <conditionalFormatting sqref="P139">
    <cfRule type="notContainsBlanks" dxfId="10" priority="646">
      <formula>LEN(TRIM(P139))&gt;0</formula>
    </cfRule>
  </conditionalFormatting>
  <conditionalFormatting sqref="V1:V131 X1:X131 Z1:Z131 AB1:AB131 Y139:Z139">
    <cfRule type="containsText" dxfId="7" priority="647" operator="containsText" text="letter">
      <formula>NOT(ISERROR(SEARCH(("letter"),(V1))))</formula>
    </cfRule>
  </conditionalFormatting>
  <conditionalFormatting sqref="V1:V131 X1:X131 Z1:Z131 AB1:AB131 Y139:Z139">
    <cfRule type="containsText" dxfId="5" priority="648" operator="containsText" text="clean up">
      <formula>NOT(ISERROR(SEARCH(("clean up"),(V1))))</formula>
    </cfRule>
  </conditionalFormatting>
  <conditionalFormatting sqref="V1:V131 X1:X131 Z1:Z131 AB1:AB131 Y139:Z139">
    <cfRule type="containsText" dxfId="6" priority="649" operator="containsText" text="policy">
      <formula>NOT(ISERROR(SEARCH(("policy"),(V1))))</formula>
    </cfRule>
  </conditionalFormatting>
  <conditionalFormatting sqref="V1:V131 X1:X131 Z1:Z131 AB1:AB131 Y139:Z139">
    <cfRule type="containsText" dxfId="0" priority="650" operator="containsText" text="gathering">
      <formula>NOT(ISERROR(SEARCH(("gathering"),(V1))))</formula>
    </cfRule>
  </conditionalFormatting>
  <conditionalFormatting sqref="V1:V131 X1:X131 Z1:Z131 AB1:AB131 Y139:Z139">
    <cfRule type="containsText" dxfId="4" priority="651" operator="containsText" text="suspension">
      <formula>NOT(ISERROR(SEARCH(("suspension"),(V1))))</formula>
    </cfRule>
  </conditionalFormatting>
  <conditionalFormatting sqref="V1:V131 X1:X131 Z1:Z131 AB1:AB131 Y139:Z139">
    <cfRule type="containsText" dxfId="8" priority="652" operator="containsText" text="victim">
      <formula>NOT(ISERROR(SEARCH(("victim"),(V1))))</formula>
    </cfRule>
  </conditionalFormatting>
  <conditionalFormatting sqref="U138 X138 AA138 AC138 AD138 AF138:AH138 AB138 AE138">
    <cfRule type="containsText" dxfId="2" priority="653" operator="containsText" text="religious leaders">
      <formula>NOT(ISERROR(SEARCH(("religious leaders"),(U138))))</formula>
    </cfRule>
  </conditionalFormatting>
  <conditionalFormatting sqref="U138 X138 AA138 AC138 AD138 AF138:AH138 AB138 AE138">
    <cfRule type="containsText" dxfId="2" priority="654" operator="containsText" text="ADL">
      <formula>NOT(ISERROR(SEARCH(("ADL"),(U138))))</formula>
    </cfRule>
  </conditionalFormatting>
  <conditionalFormatting sqref="U138 X138 AA138 AC138 AD138 AF138:AH138 AB138 AE138">
    <cfRule type="containsText" dxfId="2" priority="655" operator="containsText" text="student group">
      <formula>NOT(ISERROR(SEARCH(("student group"),(U138))))</formula>
    </cfRule>
  </conditionalFormatting>
  <conditionalFormatting sqref="U138 X138 AA138 AC138 AD138 AF138:AH138 AB138 AE138">
    <cfRule type="containsText" dxfId="3" priority="656" operator="containsText" text="owner">
      <formula>NOT(ISERROR(SEARCH(("owner"),(U138))))</formula>
    </cfRule>
  </conditionalFormatting>
  <conditionalFormatting sqref="U138 X138 AA138 AC138 AD138 AF138:AH138 AB138 AE138">
    <cfRule type="containsText" dxfId="2" priority="657" operator="containsText" text="community members">
      <formula>NOT(ISERROR(SEARCH(("community members"),(U138))))</formula>
    </cfRule>
  </conditionalFormatting>
  <conditionalFormatting sqref="F138">
    <cfRule type="notContainsBlanks" dxfId="10" priority="658">
      <formula>LEN(TRIM(F138))&gt;0</formula>
    </cfRule>
  </conditionalFormatting>
  <conditionalFormatting sqref="V138:W138 AC138 AF138:AH138 AB138 AD138 AE138">
    <cfRule type="containsText" dxfId="7" priority="659" operator="containsText" text="letters">
      <formula>NOT(ISERROR(SEARCH(("letters"),(V138))))</formula>
    </cfRule>
  </conditionalFormatting>
  <conditionalFormatting sqref="V138:W138">
    <cfRule type="containsText" dxfId="8" priority="660" operator="containsText" text="victim ">
      <formula>NOT(ISERROR(SEARCH(("victim "),(V138))))</formula>
    </cfRule>
  </conditionalFormatting>
  <conditionalFormatting sqref="V138:W138">
    <cfRule type="containsText" dxfId="9" priority="661" operator="containsText" text="other">
      <formula>NOT(ISERROR(SEARCH(("other"),(V138))))</formula>
    </cfRule>
  </conditionalFormatting>
  <conditionalFormatting sqref="Y138 Z138">
    <cfRule type="containsText" dxfId="9" priority="662" operator="containsText" text="other">
      <formula>NOT(ISERROR(SEARCH(("other"),(Y138))))</formula>
    </cfRule>
  </conditionalFormatting>
  <conditionalFormatting sqref="AE138:AH138">
    <cfRule type="containsText" dxfId="9" priority="663" operator="containsText" text="other">
      <formula>NOT(ISERROR(SEARCH(("other"),(AE138))))</formula>
    </cfRule>
  </conditionalFormatting>
  <conditionalFormatting sqref="AB138 AC138">
    <cfRule type="containsText" dxfId="9" priority="664" operator="containsText" text="other">
      <formula>NOT(ISERROR(SEARCH(("other"),(AB138))))</formula>
    </cfRule>
  </conditionalFormatting>
  <conditionalFormatting sqref="P138">
    <cfRule type="notContainsBlanks" dxfId="10" priority="665">
      <formula>LEN(TRIM(P138))&gt;0</formula>
    </cfRule>
  </conditionalFormatting>
  <conditionalFormatting sqref="V1:V131 X1:X131 Z1:Z131 AB1:AB131 Y138:Z138">
    <cfRule type="containsText" dxfId="7" priority="666" operator="containsText" text="letter">
      <formula>NOT(ISERROR(SEARCH(("letter"),(V1))))</formula>
    </cfRule>
  </conditionalFormatting>
  <conditionalFormatting sqref="V1:V131 X1:X131 Z1:Z131 AB1:AB131 Y138:Z138">
    <cfRule type="containsText" dxfId="5" priority="667" operator="containsText" text="clean up">
      <formula>NOT(ISERROR(SEARCH(("clean up"),(V1))))</formula>
    </cfRule>
  </conditionalFormatting>
  <conditionalFormatting sqref="V1:V131 X1:X131 Z1:Z131 AB1:AB131 Y138:Z138">
    <cfRule type="containsText" dxfId="6" priority="668" operator="containsText" text="policy">
      <formula>NOT(ISERROR(SEARCH(("policy"),(V1))))</formula>
    </cfRule>
  </conditionalFormatting>
  <conditionalFormatting sqref="V1:V131 X1:X131 Z1:Z131 AB1:AB131 Y138:Z138">
    <cfRule type="containsText" dxfId="0" priority="669" operator="containsText" text="gathering">
      <formula>NOT(ISERROR(SEARCH(("gathering"),(V1))))</formula>
    </cfRule>
  </conditionalFormatting>
  <conditionalFormatting sqref="V1:V131 X1:X131 Z1:Z131 AB1:AB131 Y138:Z138">
    <cfRule type="containsText" dxfId="4" priority="670" operator="containsText" text="suspension">
      <formula>NOT(ISERROR(SEARCH(("suspension"),(V1))))</formula>
    </cfRule>
  </conditionalFormatting>
  <conditionalFormatting sqref="V1:V131 X1:X131 Z1:Z131 AB1:AB131 Y138:Z138">
    <cfRule type="containsText" dxfId="8" priority="671" operator="containsText" text="victim">
      <formula>NOT(ISERROR(SEARCH(("victim"),(V1))))</formula>
    </cfRule>
  </conditionalFormatting>
  <conditionalFormatting sqref="U137 X137 AA137 AC137 AD137 AF137:AH137 AB137 AE137">
    <cfRule type="containsText" dxfId="2" priority="672" operator="containsText" text="religious leaders">
      <formula>NOT(ISERROR(SEARCH(("religious leaders"),(U137))))</formula>
    </cfRule>
  </conditionalFormatting>
  <conditionalFormatting sqref="U137 X137 AA137 AC137 AD137 AF137:AH137 AB137 AE137">
    <cfRule type="containsText" dxfId="2" priority="673" operator="containsText" text="ADL">
      <formula>NOT(ISERROR(SEARCH(("ADL"),(U137))))</formula>
    </cfRule>
  </conditionalFormatting>
  <conditionalFormatting sqref="U137 X137 AA137 AC137 AD137 AF137:AH137 AB137 AE137">
    <cfRule type="containsText" dxfId="2" priority="674" operator="containsText" text="student group">
      <formula>NOT(ISERROR(SEARCH(("student group"),(U137))))</formula>
    </cfRule>
  </conditionalFormatting>
  <conditionalFormatting sqref="U137 X137 AA137 AC137 AD137 AF137:AH137 AB137 AE137">
    <cfRule type="containsText" dxfId="3" priority="675" operator="containsText" text="owner">
      <formula>NOT(ISERROR(SEARCH(("owner"),(U137))))</formula>
    </cfRule>
  </conditionalFormatting>
  <conditionalFormatting sqref="U137 X137 AA137 AC137 AD137 AF137:AH137 AB137 AE137">
    <cfRule type="containsText" dxfId="2" priority="676" operator="containsText" text="community members">
      <formula>NOT(ISERROR(SEARCH(("community members"),(U137))))</formula>
    </cfRule>
  </conditionalFormatting>
  <conditionalFormatting sqref="F137">
    <cfRule type="notContainsBlanks" dxfId="10" priority="677">
      <formula>LEN(TRIM(F137))&gt;0</formula>
    </cfRule>
  </conditionalFormatting>
  <conditionalFormatting sqref="V137:W137 AC137 AF137:AH137 AB137 AD137 AE137">
    <cfRule type="containsText" dxfId="7" priority="678" operator="containsText" text="letters">
      <formula>NOT(ISERROR(SEARCH(("letters"),(V137))))</formula>
    </cfRule>
  </conditionalFormatting>
  <conditionalFormatting sqref="V137:W137">
    <cfRule type="containsText" dxfId="8" priority="679" operator="containsText" text="victim ">
      <formula>NOT(ISERROR(SEARCH(("victim "),(V137))))</formula>
    </cfRule>
  </conditionalFormatting>
  <conditionalFormatting sqref="V137:W137">
    <cfRule type="containsText" dxfId="9" priority="680" operator="containsText" text="other">
      <formula>NOT(ISERROR(SEARCH(("other"),(V137))))</formula>
    </cfRule>
  </conditionalFormatting>
  <conditionalFormatting sqref="Y137 Z137">
    <cfRule type="containsText" dxfId="9" priority="681" operator="containsText" text="other">
      <formula>NOT(ISERROR(SEARCH(("other"),(Y137))))</formula>
    </cfRule>
  </conditionalFormatting>
  <conditionalFormatting sqref="AE137:AH137">
    <cfRule type="containsText" dxfId="9" priority="682" operator="containsText" text="other">
      <formula>NOT(ISERROR(SEARCH(("other"),(AE137))))</formula>
    </cfRule>
  </conditionalFormatting>
  <conditionalFormatting sqref="AB137 AC137">
    <cfRule type="containsText" dxfId="9" priority="683" operator="containsText" text="other">
      <formula>NOT(ISERROR(SEARCH(("other"),(AB137))))</formula>
    </cfRule>
  </conditionalFormatting>
  <conditionalFormatting sqref="P137">
    <cfRule type="notContainsBlanks" dxfId="10" priority="684">
      <formula>LEN(TRIM(P137))&gt;0</formula>
    </cfRule>
  </conditionalFormatting>
  <conditionalFormatting sqref="V1:V131 X1:X131 Z1:Z131 AB1:AB131 Y137:Z137">
    <cfRule type="containsText" dxfId="7" priority="685" operator="containsText" text="letter">
      <formula>NOT(ISERROR(SEARCH(("letter"),(V1))))</formula>
    </cfRule>
  </conditionalFormatting>
  <conditionalFormatting sqref="V1:V131 X1:X131 Z1:Z131 AB1:AB131 Y137:Z137">
    <cfRule type="containsText" dxfId="5" priority="686" operator="containsText" text="clean up">
      <formula>NOT(ISERROR(SEARCH(("clean up"),(V1))))</formula>
    </cfRule>
  </conditionalFormatting>
  <conditionalFormatting sqref="V1:V131 X1:X131 Z1:Z131 AB1:AB131 Y137:Z137">
    <cfRule type="containsText" dxfId="6" priority="687" operator="containsText" text="policy">
      <formula>NOT(ISERROR(SEARCH(("policy"),(V1))))</formula>
    </cfRule>
  </conditionalFormatting>
  <conditionalFormatting sqref="V1:V131 X1:X131 Z1:Z131 AB1:AB131 Y137:Z137">
    <cfRule type="containsText" dxfId="0" priority="688" operator="containsText" text="gathering">
      <formula>NOT(ISERROR(SEARCH(("gathering"),(V1))))</formula>
    </cfRule>
  </conditionalFormatting>
  <conditionalFormatting sqref="V1:V131 X1:X131 Z1:Z131 AB1:AB131 Y137:Z137">
    <cfRule type="containsText" dxfId="4" priority="689" operator="containsText" text="suspension">
      <formula>NOT(ISERROR(SEARCH(("suspension"),(V1))))</formula>
    </cfRule>
  </conditionalFormatting>
  <conditionalFormatting sqref="V1:V131 X1:X131 Z1:Z131 AB1:AB131 Y137:Z137">
    <cfRule type="containsText" dxfId="8" priority="690" operator="containsText" text="victim">
      <formula>NOT(ISERROR(SEARCH(("victim"),(V1))))</formula>
    </cfRule>
  </conditionalFormatting>
  <conditionalFormatting sqref="U136 X136 AA136 AC136 AD136 AF136:AH136 AB136 AE136">
    <cfRule type="containsText" dxfId="2" priority="691" operator="containsText" text="religious leaders">
      <formula>NOT(ISERROR(SEARCH(("religious leaders"),(U136))))</formula>
    </cfRule>
  </conditionalFormatting>
  <conditionalFormatting sqref="U136 X136 AA136 AC136 AD136 AF136:AH136 AB136 AE136">
    <cfRule type="containsText" dxfId="2" priority="692" operator="containsText" text="ADL">
      <formula>NOT(ISERROR(SEARCH(("ADL"),(U136))))</formula>
    </cfRule>
  </conditionalFormatting>
  <conditionalFormatting sqref="U136 X136 AA136 AC136 AD136 AF136:AH136 AB136 AE136">
    <cfRule type="containsText" dxfId="2" priority="693" operator="containsText" text="student group">
      <formula>NOT(ISERROR(SEARCH(("student group"),(U136))))</formula>
    </cfRule>
  </conditionalFormatting>
  <conditionalFormatting sqref="U136 X136 AA136 AC136 AD136 AF136:AH136 AB136 AE136">
    <cfRule type="containsText" dxfId="3" priority="694" operator="containsText" text="owner">
      <formula>NOT(ISERROR(SEARCH(("owner"),(U136))))</formula>
    </cfRule>
  </conditionalFormatting>
  <conditionalFormatting sqref="U136 X136 AA136 AC136 AD136 AF136:AH136 AB136 AE136">
    <cfRule type="containsText" dxfId="2" priority="695" operator="containsText" text="community members">
      <formula>NOT(ISERROR(SEARCH(("community members"),(U136))))</formula>
    </cfRule>
  </conditionalFormatting>
  <conditionalFormatting sqref="F136">
    <cfRule type="notContainsBlanks" dxfId="10" priority="696">
      <formula>LEN(TRIM(F136))&gt;0</formula>
    </cfRule>
  </conditionalFormatting>
  <conditionalFormatting sqref="V136:W136 AC136 AF136:AH136 AB136 AD136 AE136">
    <cfRule type="containsText" dxfId="7" priority="697" operator="containsText" text="letters">
      <formula>NOT(ISERROR(SEARCH(("letters"),(V136))))</formula>
    </cfRule>
  </conditionalFormatting>
  <conditionalFormatting sqref="V136:W136">
    <cfRule type="containsText" dxfId="8" priority="698" operator="containsText" text="victim ">
      <formula>NOT(ISERROR(SEARCH(("victim "),(V136))))</formula>
    </cfRule>
  </conditionalFormatting>
  <conditionalFormatting sqref="V136:W136">
    <cfRule type="containsText" dxfId="9" priority="699" operator="containsText" text="other">
      <formula>NOT(ISERROR(SEARCH(("other"),(V136))))</formula>
    </cfRule>
  </conditionalFormatting>
  <conditionalFormatting sqref="Y136 Z136">
    <cfRule type="containsText" dxfId="9" priority="700" operator="containsText" text="other">
      <formula>NOT(ISERROR(SEARCH(("other"),(Y136))))</formula>
    </cfRule>
  </conditionalFormatting>
  <conditionalFormatting sqref="AE136:AH136">
    <cfRule type="containsText" dxfId="9" priority="701" operator="containsText" text="other">
      <formula>NOT(ISERROR(SEARCH(("other"),(AE136))))</formula>
    </cfRule>
  </conditionalFormatting>
  <conditionalFormatting sqref="AB136 AC136">
    <cfRule type="containsText" dxfId="9" priority="702" operator="containsText" text="other">
      <formula>NOT(ISERROR(SEARCH(("other"),(AB136))))</formula>
    </cfRule>
  </conditionalFormatting>
  <conditionalFormatting sqref="P136">
    <cfRule type="notContainsBlanks" dxfId="10" priority="703">
      <formula>LEN(TRIM(P136))&gt;0</formula>
    </cfRule>
  </conditionalFormatting>
  <conditionalFormatting sqref="V1:V131 X1:X131 Z1:Z131 AB1:AB131 Y136:Z136">
    <cfRule type="containsText" dxfId="7" priority="704" operator="containsText" text="letter">
      <formula>NOT(ISERROR(SEARCH(("letter"),(V1))))</formula>
    </cfRule>
  </conditionalFormatting>
  <conditionalFormatting sqref="V1:V131 X1:X131 Z1:Z131 AB1:AB131 Y136:Z136">
    <cfRule type="containsText" dxfId="5" priority="705" operator="containsText" text="clean up">
      <formula>NOT(ISERROR(SEARCH(("clean up"),(V1))))</formula>
    </cfRule>
  </conditionalFormatting>
  <conditionalFormatting sqref="V1:V131 X1:X131 Z1:Z131 AB1:AB131 Y136:Z136">
    <cfRule type="containsText" dxfId="6" priority="706" operator="containsText" text="policy">
      <formula>NOT(ISERROR(SEARCH(("policy"),(V1))))</formula>
    </cfRule>
  </conditionalFormatting>
  <conditionalFormatting sqref="V1:V131 X1:X131 Z1:Z131 AB1:AB131 Y136:Z136">
    <cfRule type="containsText" dxfId="0" priority="707" operator="containsText" text="gathering">
      <formula>NOT(ISERROR(SEARCH(("gathering"),(V1))))</formula>
    </cfRule>
  </conditionalFormatting>
  <conditionalFormatting sqref="V1:V131 X1:X131 Z1:Z131 AB1:AB131 Y136:Z136">
    <cfRule type="containsText" dxfId="4" priority="708" operator="containsText" text="suspension">
      <formula>NOT(ISERROR(SEARCH(("suspension"),(V1))))</formula>
    </cfRule>
  </conditionalFormatting>
  <conditionalFormatting sqref="V1:V131 X1:X131 Z1:Z131 AB1:AB131 Y136:Z136">
    <cfRule type="containsText" dxfId="8" priority="709" operator="containsText" text="victim">
      <formula>NOT(ISERROR(SEARCH(("victim"),(V1))))</formula>
    </cfRule>
  </conditionalFormatting>
  <conditionalFormatting sqref="U135 X135 AA135 AC135 AD135 AF135:AH135 AB135 AE135">
    <cfRule type="containsText" dxfId="2" priority="710" operator="containsText" text="religious leaders">
      <formula>NOT(ISERROR(SEARCH(("religious leaders"),(U135))))</formula>
    </cfRule>
  </conditionalFormatting>
  <conditionalFormatting sqref="U135 X135 AA135 AC135 AD135 AF135:AH135 AB135 AE135">
    <cfRule type="containsText" dxfId="2" priority="711" operator="containsText" text="ADL">
      <formula>NOT(ISERROR(SEARCH(("ADL"),(U135))))</formula>
    </cfRule>
  </conditionalFormatting>
  <conditionalFormatting sqref="U135 X135 AA135 AC135 AD135 AF135:AH135 AB135 AE135">
    <cfRule type="containsText" dxfId="2" priority="712" operator="containsText" text="student group">
      <formula>NOT(ISERROR(SEARCH(("student group"),(U135))))</formula>
    </cfRule>
  </conditionalFormatting>
  <conditionalFormatting sqref="U135 X135 AA135 AC135 AD135 AF135:AH135 AB135 AE135">
    <cfRule type="containsText" dxfId="3" priority="713" operator="containsText" text="owner">
      <formula>NOT(ISERROR(SEARCH(("owner"),(U135))))</formula>
    </cfRule>
  </conditionalFormatting>
  <conditionalFormatting sqref="U135 X135 AA135 AC135 AD135 AF135:AH135 AB135 AE135">
    <cfRule type="containsText" dxfId="2" priority="714" operator="containsText" text="community members">
      <formula>NOT(ISERROR(SEARCH(("community members"),(U135))))</formula>
    </cfRule>
  </conditionalFormatting>
  <conditionalFormatting sqref="F135">
    <cfRule type="notContainsBlanks" dxfId="10" priority="715">
      <formula>LEN(TRIM(F135))&gt;0</formula>
    </cfRule>
  </conditionalFormatting>
  <conditionalFormatting sqref="V135:W135 AC135 AF135:AH135 AB135 AD135 AE135">
    <cfRule type="containsText" dxfId="7" priority="716" operator="containsText" text="letters">
      <formula>NOT(ISERROR(SEARCH(("letters"),(V135))))</formula>
    </cfRule>
  </conditionalFormatting>
  <conditionalFormatting sqref="V135:W135">
    <cfRule type="containsText" dxfId="8" priority="717" operator="containsText" text="victim ">
      <formula>NOT(ISERROR(SEARCH(("victim "),(V135))))</formula>
    </cfRule>
  </conditionalFormatting>
  <conditionalFormatting sqref="V135:W135">
    <cfRule type="containsText" dxfId="9" priority="718" operator="containsText" text="other">
      <formula>NOT(ISERROR(SEARCH(("other"),(V135))))</formula>
    </cfRule>
  </conditionalFormatting>
  <conditionalFormatting sqref="Y135 Z135">
    <cfRule type="containsText" dxfId="9" priority="719" operator="containsText" text="other">
      <formula>NOT(ISERROR(SEARCH(("other"),(Y135))))</formula>
    </cfRule>
  </conditionalFormatting>
  <conditionalFormatting sqref="AE135:AH135">
    <cfRule type="containsText" dxfId="9" priority="720" operator="containsText" text="other">
      <formula>NOT(ISERROR(SEARCH(("other"),(AE135))))</formula>
    </cfRule>
  </conditionalFormatting>
  <conditionalFormatting sqref="AB135 AC135">
    <cfRule type="containsText" dxfId="9" priority="721" operator="containsText" text="other">
      <formula>NOT(ISERROR(SEARCH(("other"),(AB135))))</formula>
    </cfRule>
  </conditionalFormatting>
  <conditionalFormatting sqref="P135">
    <cfRule type="notContainsBlanks" dxfId="10" priority="722">
      <formula>LEN(TRIM(P135))&gt;0</formula>
    </cfRule>
  </conditionalFormatting>
  <conditionalFormatting sqref="V1:V131 X1:X131 Z1:Z131 AB1:AB131 Y135:Z135">
    <cfRule type="containsText" dxfId="7" priority="723" operator="containsText" text="letter">
      <formula>NOT(ISERROR(SEARCH(("letter"),(V1))))</formula>
    </cfRule>
  </conditionalFormatting>
  <conditionalFormatting sqref="V1:V131 X1:X131 Z1:Z131 AB1:AB131 Y135:Z135">
    <cfRule type="containsText" dxfId="5" priority="724" operator="containsText" text="clean up">
      <formula>NOT(ISERROR(SEARCH(("clean up"),(V1))))</formula>
    </cfRule>
  </conditionalFormatting>
  <conditionalFormatting sqref="V1:V131 X1:X131 Z1:Z131 AB1:AB131 Y135:Z135">
    <cfRule type="containsText" dxfId="6" priority="725" operator="containsText" text="policy">
      <formula>NOT(ISERROR(SEARCH(("policy"),(V1))))</formula>
    </cfRule>
  </conditionalFormatting>
  <conditionalFormatting sqref="V1:V131 X1:X131 Z1:Z131 AB1:AB131 Y135:Z135">
    <cfRule type="containsText" dxfId="0" priority="726" operator="containsText" text="gathering">
      <formula>NOT(ISERROR(SEARCH(("gathering"),(V1))))</formula>
    </cfRule>
  </conditionalFormatting>
  <conditionalFormatting sqref="V1:V131 X1:X131 Z1:Z131 AB1:AB131 Y135:Z135">
    <cfRule type="containsText" dxfId="4" priority="727" operator="containsText" text="suspension">
      <formula>NOT(ISERROR(SEARCH(("suspension"),(V1))))</formula>
    </cfRule>
  </conditionalFormatting>
  <conditionalFormatting sqref="V1:V131 X1:X131 Z1:Z131 AB1:AB131 Y135:Z135">
    <cfRule type="containsText" dxfId="8" priority="728" operator="containsText" text="victim">
      <formula>NOT(ISERROR(SEARCH(("victim"),(V1))))</formula>
    </cfRule>
  </conditionalFormatting>
  <conditionalFormatting sqref="U134 X134 AA134 AC134 AD134 AF134:AH134 AB134 AE134">
    <cfRule type="containsText" dxfId="2" priority="729" operator="containsText" text="religious leaders">
      <formula>NOT(ISERROR(SEARCH(("religious leaders"),(U134))))</formula>
    </cfRule>
  </conditionalFormatting>
  <conditionalFormatting sqref="U134 X134 AA134 AC134 AD134 AF134:AH134 AB134 AE134">
    <cfRule type="containsText" dxfId="2" priority="730" operator="containsText" text="ADL">
      <formula>NOT(ISERROR(SEARCH(("ADL"),(U134))))</formula>
    </cfRule>
  </conditionalFormatting>
  <conditionalFormatting sqref="U134 X134 AA134 AC134 AD134 AF134:AH134 AB134 AE134">
    <cfRule type="containsText" dxfId="2" priority="731" operator="containsText" text="student group">
      <formula>NOT(ISERROR(SEARCH(("student group"),(U134))))</formula>
    </cfRule>
  </conditionalFormatting>
  <conditionalFormatting sqref="U134 X134 AA134 AC134 AD134 AF134:AH134 AB134 AE134">
    <cfRule type="containsText" dxfId="3" priority="732" operator="containsText" text="owner">
      <formula>NOT(ISERROR(SEARCH(("owner"),(U134))))</formula>
    </cfRule>
  </conditionalFormatting>
  <conditionalFormatting sqref="U134 X134 AA134 AC134 AD134 AF134:AH134 AB134 AE134">
    <cfRule type="containsText" dxfId="2" priority="733" operator="containsText" text="community members">
      <formula>NOT(ISERROR(SEARCH(("community members"),(U134))))</formula>
    </cfRule>
  </conditionalFormatting>
  <conditionalFormatting sqref="F134">
    <cfRule type="notContainsBlanks" dxfId="10" priority="734">
      <formula>LEN(TRIM(F134))&gt;0</formula>
    </cfRule>
  </conditionalFormatting>
  <conditionalFormatting sqref="V134:W134 AC134 AF134:AH134 AB134 AD134 AE134">
    <cfRule type="containsText" dxfId="7" priority="735" operator="containsText" text="letters">
      <formula>NOT(ISERROR(SEARCH(("letters"),(V134))))</formula>
    </cfRule>
  </conditionalFormatting>
  <conditionalFormatting sqref="V134:W134">
    <cfRule type="containsText" dxfId="8" priority="736" operator="containsText" text="victim ">
      <formula>NOT(ISERROR(SEARCH(("victim "),(V134))))</formula>
    </cfRule>
  </conditionalFormatting>
  <conditionalFormatting sqref="V134:W134">
    <cfRule type="containsText" dxfId="9" priority="737" operator="containsText" text="other">
      <formula>NOT(ISERROR(SEARCH(("other"),(V134))))</formula>
    </cfRule>
  </conditionalFormatting>
  <conditionalFormatting sqref="Y134 Z134">
    <cfRule type="containsText" dxfId="9" priority="738" operator="containsText" text="other">
      <formula>NOT(ISERROR(SEARCH(("other"),(Y134))))</formula>
    </cfRule>
  </conditionalFormatting>
  <conditionalFormatting sqref="AE134:AH134">
    <cfRule type="containsText" dxfId="9" priority="739" operator="containsText" text="other">
      <formula>NOT(ISERROR(SEARCH(("other"),(AE134))))</formula>
    </cfRule>
  </conditionalFormatting>
  <conditionalFormatting sqref="AB134 AC134">
    <cfRule type="containsText" dxfId="9" priority="740" operator="containsText" text="other">
      <formula>NOT(ISERROR(SEARCH(("other"),(AB134))))</formula>
    </cfRule>
  </conditionalFormatting>
  <conditionalFormatting sqref="P134">
    <cfRule type="notContainsBlanks" dxfId="10" priority="741">
      <formula>LEN(TRIM(P134))&gt;0</formula>
    </cfRule>
  </conditionalFormatting>
  <conditionalFormatting sqref="V1:V131 X1:X131 Z1:Z131 AB1:AB131 Y134:Z134">
    <cfRule type="containsText" dxfId="7" priority="742" operator="containsText" text="letter">
      <formula>NOT(ISERROR(SEARCH(("letter"),(V1))))</formula>
    </cfRule>
  </conditionalFormatting>
  <conditionalFormatting sqref="V1:V131 X1:X131 Z1:Z131 AB1:AB131 Y134:Z134">
    <cfRule type="containsText" dxfId="5" priority="743" operator="containsText" text="clean up">
      <formula>NOT(ISERROR(SEARCH(("clean up"),(V1))))</formula>
    </cfRule>
  </conditionalFormatting>
  <conditionalFormatting sqref="V1:V131 X1:X131 Z1:Z131 AB1:AB131 Y134:Z134">
    <cfRule type="containsText" dxfId="6" priority="744" operator="containsText" text="policy">
      <formula>NOT(ISERROR(SEARCH(("policy"),(V1))))</formula>
    </cfRule>
  </conditionalFormatting>
  <conditionalFormatting sqref="V1:V131 X1:X131 Z1:Z131 AB1:AB131 Y134:Z134">
    <cfRule type="containsText" dxfId="0" priority="745" operator="containsText" text="gathering">
      <formula>NOT(ISERROR(SEARCH(("gathering"),(V1))))</formula>
    </cfRule>
  </conditionalFormatting>
  <conditionalFormatting sqref="V1:V131 X1:X131 Z1:Z131 AB1:AB131 Y134:Z134">
    <cfRule type="containsText" dxfId="4" priority="746" operator="containsText" text="suspension">
      <formula>NOT(ISERROR(SEARCH(("suspension"),(V1))))</formula>
    </cfRule>
  </conditionalFormatting>
  <conditionalFormatting sqref="V1:V131 X1:X131 Z1:Z131 AB1:AB131 Y134:Z134">
    <cfRule type="containsText" dxfId="8" priority="747" operator="containsText" text="victim">
      <formula>NOT(ISERROR(SEARCH(("victim"),(V1))))</formula>
    </cfRule>
  </conditionalFormatting>
  <conditionalFormatting sqref="U133 X133 AA133 AC133 AD133 AF133:AH133 AB133 AE133">
    <cfRule type="containsText" dxfId="2" priority="748" operator="containsText" text="religious leaders">
      <formula>NOT(ISERROR(SEARCH(("religious leaders"),(U133))))</formula>
    </cfRule>
  </conditionalFormatting>
  <conditionalFormatting sqref="U133 X133 AA133 AC133 AD133 AF133:AH133 AB133 AE133">
    <cfRule type="containsText" dxfId="2" priority="749" operator="containsText" text="ADL">
      <formula>NOT(ISERROR(SEARCH(("ADL"),(U133))))</formula>
    </cfRule>
  </conditionalFormatting>
  <conditionalFormatting sqref="U133 X133 AA133 AC133 AD133 AF133:AH133 AB133 AE133">
    <cfRule type="containsText" dxfId="2" priority="750" operator="containsText" text="student group">
      <formula>NOT(ISERROR(SEARCH(("student group"),(U133))))</formula>
    </cfRule>
  </conditionalFormatting>
  <conditionalFormatting sqref="U133 X133 AA133 AC133 AD133 AF133:AH133 AB133 AE133">
    <cfRule type="containsText" dxfId="3" priority="751" operator="containsText" text="owner">
      <formula>NOT(ISERROR(SEARCH(("owner"),(U133))))</formula>
    </cfRule>
  </conditionalFormatting>
  <conditionalFormatting sqref="U133 X133 AA133 AC133 AD133 AF133:AH133 AB133 AE133">
    <cfRule type="containsText" dxfId="2" priority="752" operator="containsText" text="community members">
      <formula>NOT(ISERROR(SEARCH(("community members"),(U133))))</formula>
    </cfRule>
  </conditionalFormatting>
  <conditionalFormatting sqref="F133">
    <cfRule type="notContainsBlanks" dxfId="10" priority="753">
      <formula>LEN(TRIM(F133))&gt;0</formula>
    </cfRule>
  </conditionalFormatting>
  <conditionalFormatting sqref="V133:W133 AC133 AF133:AH133 AB133 AD133 AE133">
    <cfRule type="containsText" dxfId="7" priority="754" operator="containsText" text="letters">
      <formula>NOT(ISERROR(SEARCH(("letters"),(V133))))</formula>
    </cfRule>
  </conditionalFormatting>
  <conditionalFormatting sqref="V133:W133">
    <cfRule type="containsText" dxfId="8" priority="755" operator="containsText" text="victim ">
      <formula>NOT(ISERROR(SEARCH(("victim "),(V133))))</formula>
    </cfRule>
  </conditionalFormatting>
  <conditionalFormatting sqref="V133:W133">
    <cfRule type="containsText" dxfId="9" priority="756" operator="containsText" text="other">
      <formula>NOT(ISERROR(SEARCH(("other"),(V133))))</formula>
    </cfRule>
  </conditionalFormatting>
  <conditionalFormatting sqref="Y133 Z133">
    <cfRule type="containsText" dxfId="9" priority="757" operator="containsText" text="other">
      <formula>NOT(ISERROR(SEARCH(("other"),(Y133))))</formula>
    </cfRule>
  </conditionalFormatting>
  <conditionalFormatting sqref="AE133:AH133">
    <cfRule type="containsText" dxfId="9" priority="758" operator="containsText" text="other">
      <formula>NOT(ISERROR(SEARCH(("other"),(AE133))))</formula>
    </cfRule>
  </conditionalFormatting>
  <conditionalFormatting sqref="AB133 AC133">
    <cfRule type="containsText" dxfId="9" priority="759" operator="containsText" text="other">
      <formula>NOT(ISERROR(SEARCH(("other"),(AB133))))</formula>
    </cfRule>
  </conditionalFormatting>
  <conditionalFormatting sqref="P133">
    <cfRule type="notContainsBlanks" dxfId="10" priority="760">
      <formula>LEN(TRIM(P133))&gt;0</formula>
    </cfRule>
  </conditionalFormatting>
  <conditionalFormatting sqref="V1:V131 X1:X131 Z1:Z131 AB1:AB131 Y133:Z133">
    <cfRule type="containsText" dxfId="7" priority="761" operator="containsText" text="letter">
      <formula>NOT(ISERROR(SEARCH(("letter"),(V1))))</formula>
    </cfRule>
  </conditionalFormatting>
  <conditionalFormatting sqref="V1:V131 X1:X131 Z1:Z131 AB1:AB131 Y133:Z133">
    <cfRule type="containsText" dxfId="5" priority="762" operator="containsText" text="clean up">
      <formula>NOT(ISERROR(SEARCH(("clean up"),(V1))))</formula>
    </cfRule>
  </conditionalFormatting>
  <conditionalFormatting sqref="V1:V131 X1:X131 Z1:Z131 AB1:AB131 Y133:Z133">
    <cfRule type="containsText" dxfId="6" priority="763" operator="containsText" text="policy">
      <formula>NOT(ISERROR(SEARCH(("policy"),(V1))))</formula>
    </cfRule>
  </conditionalFormatting>
  <conditionalFormatting sqref="V1:V131 X1:X131 Z1:Z131 AB1:AB131 Y133:Z133">
    <cfRule type="containsText" dxfId="0" priority="764" operator="containsText" text="gathering">
      <formula>NOT(ISERROR(SEARCH(("gathering"),(V1))))</formula>
    </cfRule>
  </conditionalFormatting>
  <conditionalFormatting sqref="V1:V131 X1:X131 Z1:Z131 AB1:AB131 Y133:Z133">
    <cfRule type="containsText" dxfId="4" priority="765" operator="containsText" text="suspension">
      <formula>NOT(ISERROR(SEARCH(("suspension"),(V1))))</formula>
    </cfRule>
  </conditionalFormatting>
  <conditionalFormatting sqref="V1:V131 X1:X131 Z1:Z131 AB1:AB131 Y133:Z133">
    <cfRule type="containsText" dxfId="8" priority="766" operator="containsText" text="victim">
      <formula>NOT(ISERROR(SEARCH(("victim"),(V1))))</formula>
    </cfRule>
  </conditionalFormatting>
  <conditionalFormatting sqref="U132 X132 AA132 AC132 AD132 AF132:AH132 AB132 AE132">
    <cfRule type="containsText" dxfId="2" priority="767" operator="containsText" text="religious leaders">
      <formula>NOT(ISERROR(SEARCH(("religious leaders"),(U132))))</formula>
    </cfRule>
  </conditionalFormatting>
  <conditionalFormatting sqref="U132 X132 AA132 AC132 AD132 AF132:AH132 AB132 AE132">
    <cfRule type="containsText" dxfId="2" priority="768" operator="containsText" text="ADL">
      <formula>NOT(ISERROR(SEARCH(("ADL"),(U132))))</formula>
    </cfRule>
  </conditionalFormatting>
  <conditionalFormatting sqref="U132 X132 AA132 AC132 AD132 AF132:AH132 AB132 AE132">
    <cfRule type="containsText" dxfId="2" priority="769" operator="containsText" text="student group">
      <formula>NOT(ISERROR(SEARCH(("student group"),(U132))))</formula>
    </cfRule>
  </conditionalFormatting>
  <conditionalFormatting sqref="U132 X132 AA132 AC132 AD132 AF132:AH132 AB132 AE132">
    <cfRule type="containsText" dxfId="3" priority="770" operator="containsText" text="owner">
      <formula>NOT(ISERROR(SEARCH(("owner"),(U132))))</formula>
    </cfRule>
  </conditionalFormatting>
  <conditionalFormatting sqref="U132 X132 AA132 AC132 AD132 AF132:AH132 AB132 AE132">
    <cfRule type="containsText" dxfId="2" priority="771" operator="containsText" text="community members">
      <formula>NOT(ISERROR(SEARCH(("community members"),(U132))))</formula>
    </cfRule>
  </conditionalFormatting>
  <conditionalFormatting sqref="F132">
    <cfRule type="notContainsBlanks" dxfId="10" priority="772">
      <formula>LEN(TRIM(F132))&gt;0</formula>
    </cfRule>
  </conditionalFormatting>
  <conditionalFormatting sqref="V132:W132 AC132 AF132:AH132 AB132 AD132 AE132">
    <cfRule type="containsText" dxfId="7" priority="773" operator="containsText" text="letters">
      <formula>NOT(ISERROR(SEARCH(("letters"),(V132))))</formula>
    </cfRule>
  </conditionalFormatting>
  <conditionalFormatting sqref="V132:W132">
    <cfRule type="containsText" dxfId="8" priority="774" operator="containsText" text="victim ">
      <formula>NOT(ISERROR(SEARCH(("victim "),(V132))))</formula>
    </cfRule>
  </conditionalFormatting>
  <conditionalFormatting sqref="V132:W132">
    <cfRule type="containsText" dxfId="9" priority="775" operator="containsText" text="other">
      <formula>NOT(ISERROR(SEARCH(("other"),(V132))))</formula>
    </cfRule>
  </conditionalFormatting>
  <conditionalFormatting sqref="Y132 Z132">
    <cfRule type="containsText" dxfId="9" priority="776" operator="containsText" text="other">
      <formula>NOT(ISERROR(SEARCH(("other"),(Y132))))</formula>
    </cfRule>
  </conditionalFormatting>
  <conditionalFormatting sqref="AE132:AH132">
    <cfRule type="containsText" dxfId="9" priority="777" operator="containsText" text="other">
      <formula>NOT(ISERROR(SEARCH(("other"),(AE132))))</formula>
    </cfRule>
  </conditionalFormatting>
  <conditionalFormatting sqref="AB132 AC132">
    <cfRule type="containsText" dxfId="9" priority="778" operator="containsText" text="other">
      <formula>NOT(ISERROR(SEARCH(("other"),(AB132))))</formula>
    </cfRule>
  </conditionalFormatting>
  <conditionalFormatting sqref="P132">
    <cfRule type="notContainsBlanks" dxfId="10" priority="779">
      <formula>LEN(TRIM(P132))&gt;0</formula>
    </cfRule>
  </conditionalFormatting>
  <conditionalFormatting sqref="V1:V131 X1:X131 Z1:Z132 AB1:AB131 Y132">
    <cfRule type="containsText" dxfId="7" priority="780" operator="containsText" text="letter">
      <formula>NOT(ISERROR(SEARCH(("letter"),(V1))))</formula>
    </cfRule>
  </conditionalFormatting>
  <conditionalFormatting sqref="V1:V131 X1:X131 Z1:Z132 AB1:AB131 Y132">
    <cfRule type="containsText" dxfId="5" priority="781" operator="containsText" text="clean up">
      <formula>NOT(ISERROR(SEARCH(("clean up"),(V1))))</formula>
    </cfRule>
  </conditionalFormatting>
  <conditionalFormatting sqref="V1:V131 X1:X131 Z1:Z132 AB1:AB131 Y132">
    <cfRule type="containsText" dxfId="6" priority="782" operator="containsText" text="policy">
      <formula>NOT(ISERROR(SEARCH(("policy"),(V1))))</formula>
    </cfRule>
  </conditionalFormatting>
  <conditionalFormatting sqref="V1:V131 X1:X131 Z1:Z132 AB1:AB131 Y132">
    <cfRule type="containsText" dxfId="0" priority="783" operator="containsText" text="gathering">
      <formula>NOT(ISERROR(SEARCH(("gathering"),(V1))))</formula>
    </cfRule>
  </conditionalFormatting>
  <conditionalFormatting sqref="V1:V131 X1:X131 Z1:Z132 AB1:AB131 Y132">
    <cfRule type="containsText" dxfId="4" priority="784" operator="containsText" text="suspension">
      <formula>NOT(ISERROR(SEARCH(("suspension"),(V1))))</formula>
    </cfRule>
  </conditionalFormatting>
  <conditionalFormatting sqref="V1:V131 X1:X131 Z1:Z132 AB1:AB131 Y132">
    <cfRule type="containsText" dxfId="8" priority="785" operator="containsText" text="victim">
      <formula>NOT(ISERROR(SEARCH(("victim"),(V1))))</formula>
    </cfRule>
  </conditionalFormatting>
  <conditionalFormatting sqref="U131 X131 AA131 AC131 AD131 AF131:AH131 AB131 AE131">
    <cfRule type="containsText" dxfId="2" priority="786" operator="containsText" text="religious leaders">
      <formula>NOT(ISERROR(SEARCH(("religious leaders"),(U131))))</formula>
    </cfRule>
  </conditionalFormatting>
  <conditionalFormatting sqref="U131 X131 AA131 AC131 AD131 AF131:AH131 AB131 AE131">
    <cfRule type="containsText" dxfId="2" priority="787" operator="containsText" text="ADL">
      <formula>NOT(ISERROR(SEARCH(("ADL"),(U131))))</formula>
    </cfRule>
  </conditionalFormatting>
  <conditionalFormatting sqref="U131 X131 AA131 AC131 AD131 AF131:AH131 AB131 AE131">
    <cfRule type="containsText" dxfId="2" priority="788" operator="containsText" text="student group">
      <formula>NOT(ISERROR(SEARCH(("student group"),(U131))))</formula>
    </cfRule>
  </conditionalFormatting>
  <conditionalFormatting sqref="U131 X131 AA131 AC131 AD131 AF131:AH131 AB131 AE131">
    <cfRule type="containsText" dxfId="3" priority="789" operator="containsText" text="owner">
      <formula>NOT(ISERROR(SEARCH(("owner"),(U131))))</formula>
    </cfRule>
  </conditionalFormatting>
  <conditionalFormatting sqref="U131 X131 AA131 AC131 AD131 AF131:AH131 AB131 AE131">
    <cfRule type="containsText" dxfId="2" priority="790" operator="containsText" text="community members">
      <formula>NOT(ISERROR(SEARCH(("community members"),(U131))))</formula>
    </cfRule>
  </conditionalFormatting>
  <conditionalFormatting sqref="F131">
    <cfRule type="notContainsBlanks" dxfId="10" priority="791">
      <formula>LEN(TRIM(F131))&gt;0</formula>
    </cfRule>
  </conditionalFormatting>
  <conditionalFormatting sqref="V131:W131 AC131 AF131:AH131 AB131 AD131 AE131">
    <cfRule type="containsText" dxfId="7" priority="792" operator="containsText" text="letters">
      <formula>NOT(ISERROR(SEARCH(("letters"),(V131))))</formula>
    </cfRule>
  </conditionalFormatting>
  <conditionalFormatting sqref="V131:W131">
    <cfRule type="containsText" dxfId="8" priority="793" operator="containsText" text="victim ">
      <formula>NOT(ISERROR(SEARCH(("victim "),(V131))))</formula>
    </cfRule>
  </conditionalFormatting>
  <conditionalFormatting sqref="V131:W131">
    <cfRule type="containsText" dxfId="9" priority="794" operator="containsText" text="other">
      <formula>NOT(ISERROR(SEARCH(("other"),(V131))))</formula>
    </cfRule>
  </conditionalFormatting>
  <conditionalFormatting sqref="Y131 Z131">
    <cfRule type="containsText" dxfId="9" priority="795" operator="containsText" text="other">
      <formula>NOT(ISERROR(SEARCH(("other"),(Y131))))</formula>
    </cfRule>
  </conditionalFormatting>
  <conditionalFormatting sqref="AE131:AH131">
    <cfRule type="containsText" dxfId="9" priority="796" operator="containsText" text="other">
      <formula>NOT(ISERROR(SEARCH(("other"),(AE131))))</formula>
    </cfRule>
  </conditionalFormatting>
  <conditionalFormatting sqref="AB131 AC131">
    <cfRule type="containsText" dxfId="9" priority="797" operator="containsText" text="other">
      <formula>NOT(ISERROR(SEARCH(("other"),(AB131))))</formula>
    </cfRule>
  </conditionalFormatting>
  <conditionalFormatting sqref="P131">
    <cfRule type="notContainsBlanks" dxfId="10" priority="798">
      <formula>LEN(TRIM(P131))&gt;0</formula>
    </cfRule>
  </conditionalFormatting>
  <conditionalFormatting sqref="V1:V131 X1:X131 Z1:Z131 AB1:AB131 Y131">
    <cfRule type="containsText" dxfId="7" priority="799" operator="containsText" text="letter">
      <formula>NOT(ISERROR(SEARCH(("letter"),(V1))))</formula>
    </cfRule>
  </conditionalFormatting>
  <conditionalFormatting sqref="V1:V131 X1:X131 Z1:Z131 AB1:AB131 Y131">
    <cfRule type="containsText" dxfId="5" priority="800" operator="containsText" text="clean up">
      <formula>NOT(ISERROR(SEARCH(("clean up"),(V1))))</formula>
    </cfRule>
  </conditionalFormatting>
  <conditionalFormatting sqref="V1:V131 X1:X131 Z1:Z131 AB1:AB131 Y131">
    <cfRule type="containsText" dxfId="6" priority="801" operator="containsText" text="policy">
      <formula>NOT(ISERROR(SEARCH(("policy"),(V1))))</formula>
    </cfRule>
  </conditionalFormatting>
  <conditionalFormatting sqref="V1:V131 X1:X131 Z1:Z131 AB1:AB131 Y131">
    <cfRule type="containsText" dxfId="0" priority="802" operator="containsText" text="gathering">
      <formula>NOT(ISERROR(SEARCH(("gathering"),(V1))))</formula>
    </cfRule>
  </conditionalFormatting>
  <conditionalFormatting sqref="V1:V131 X1:X131 Z1:Z131 AB1:AB131 Y131">
    <cfRule type="containsText" dxfId="4" priority="803" operator="containsText" text="suspension">
      <formula>NOT(ISERROR(SEARCH(("suspension"),(V1))))</formula>
    </cfRule>
  </conditionalFormatting>
  <conditionalFormatting sqref="V1:V131 X1:X131 Z1:Z131 AB1:AB131 Y131">
    <cfRule type="containsText" dxfId="8" priority="804" operator="containsText" text="victim">
      <formula>NOT(ISERROR(SEARCH(("victim"),(V1))))</formula>
    </cfRule>
  </conditionalFormatting>
  <conditionalFormatting sqref="U130 X130 AA130 AC130 AD130 AF130:AH130 AB130 AE130">
    <cfRule type="containsText" dxfId="2" priority="805" operator="containsText" text="religious leaders">
      <formula>NOT(ISERROR(SEARCH(("religious leaders"),(U130))))</formula>
    </cfRule>
  </conditionalFormatting>
  <conditionalFormatting sqref="U130 X130 AA130 AC130 AD130 AF130:AH130 AB130 AE130">
    <cfRule type="containsText" dxfId="2" priority="806" operator="containsText" text="ADL">
      <formula>NOT(ISERROR(SEARCH(("ADL"),(U130))))</formula>
    </cfRule>
  </conditionalFormatting>
  <conditionalFormatting sqref="U130 X130 AA130 AC130 AD130 AF130:AH130 AB130 AE130">
    <cfRule type="containsText" dxfId="2" priority="807" operator="containsText" text="student group">
      <formula>NOT(ISERROR(SEARCH(("student group"),(U130))))</formula>
    </cfRule>
  </conditionalFormatting>
  <conditionalFormatting sqref="U130 X130 AA130 AC130 AD130 AF130:AH130 AB130 AE130">
    <cfRule type="containsText" dxfId="3" priority="808" operator="containsText" text="owner">
      <formula>NOT(ISERROR(SEARCH(("owner"),(U130))))</formula>
    </cfRule>
  </conditionalFormatting>
  <conditionalFormatting sqref="U130 X130 AA130 AC130 AD130 AF130:AH130 AB130 AE130">
    <cfRule type="containsText" dxfId="2" priority="809" operator="containsText" text="community members">
      <formula>NOT(ISERROR(SEARCH(("community members"),(U130))))</formula>
    </cfRule>
  </conditionalFormatting>
  <conditionalFormatting sqref="F130">
    <cfRule type="notContainsBlanks" dxfId="10" priority="810">
      <formula>LEN(TRIM(F130))&gt;0</formula>
    </cfRule>
  </conditionalFormatting>
  <conditionalFormatting sqref="V130:W130 AC130 AF130:AH130 AB130 AD130 AE130">
    <cfRule type="containsText" dxfId="7" priority="811" operator="containsText" text="letters">
      <formula>NOT(ISERROR(SEARCH(("letters"),(V130))))</formula>
    </cfRule>
  </conditionalFormatting>
  <conditionalFormatting sqref="V130:W130">
    <cfRule type="containsText" dxfId="8" priority="812" operator="containsText" text="victim ">
      <formula>NOT(ISERROR(SEARCH(("victim "),(V130))))</formula>
    </cfRule>
  </conditionalFormatting>
  <conditionalFormatting sqref="V130:W130">
    <cfRule type="containsText" dxfId="9" priority="813" operator="containsText" text="other">
      <formula>NOT(ISERROR(SEARCH(("other"),(V130))))</formula>
    </cfRule>
  </conditionalFormatting>
  <conditionalFormatting sqref="Y130 Z130">
    <cfRule type="containsText" dxfId="9" priority="814" operator="containsText" text="other">
      <formula>NOT(ISERROR(SEARCH(("other"),(Y130))))</formula>
    </cfRule>
  </conditionalFormatting>
  <conditionalFormatting sqref="AE130:AH130">
    <cfRule type="containsText" dxfId="9" priority="815" operator="containsText" text="other">
      <formula>NOT(ISERROR(SEARCH(("other"),(AE130))))</formula>
    </cfRule>
  </conditionalFormatting>
  <conditionalFormatting sqref="AB130 AC130">
    <cfRule type="containsText" dxfId="9" priority="816" operator="containsText" text="other">
      <formula>NOT(ISERROR(SEARCH(("other"),(AB130))))</formula>
    </cfRule>
  </conditionalFormatting>
  <conditionalFormatting sqref="P130">
    <cfRule type="notContainsBlanks" dxfId="10" priority="817">
      <formula>LEN(TRIM(P130))&gt;0</formula>
    </cfRule>
  </conditionalFormatting>
  <conditionalFormatting sqref="V1:V131 X1:X131 Z1:Z131 AB1:AB131 Y130">
    <cfRule type="containsText" dxfId="7" priority="818" operator="containsText" text="letter">
      <formula>NOT(ISERROR(SEARCH(("letter"),(V1))))</formula>
    </cfRule>
  </conditionalFormatting>
  <conditionalFormatting sqref="V1:V131 X1:X131 Z1:Z131 AB1:AB131 Y130">
    <cfRule type="containsText" dxfId="5" priority="819" operator="containsText" text="clean up">
      <formula>NOT(ISERROR(SEARCH(("clean up"),(V1))))</formula>
    </cfRule>
  </conditionalFormatting>
  <conditionalFormatting sqref="V1:V131 X1:X131 Z1:Z131 AB1:AB131 Y130">
    <cfRule type="containsText" dxfId="6" priority="820" operator="containsText" text="policy">
      <formula>NOT(ISERROR(SEARCH(("policy"),(V1))))</formula>
    </cfRule>
  </conditionalFormatting>
  <conditionalFormatting sqref="V1:V131 X1:X131 Z1:Z131 AB1:AB131 Y130">
    <cfRule type="containsText" dxfId="0" priority="821" operator="containsText" text="gathering">
      <formula>NOT(ISERROR(SEARCH(("gathering"),(V1))))</formula>
    </cfRule>
  </conditionalFormatting>
  <conditionalFormatting sqref="V1:V131 X1:X131 Z1:Z131 AB1:AB131 Y130">
    <cfRule type="containsText" dxfId="4" priority="822" operator="containsText" text="suspension">
      <formula>NOT(ISERROR(SEARCH(("suspension"),(V1))))</formula>
    </cfRule>
  </conditionalFormatting>
  <conditionalFormatting sqref="V1:V131 X1:X131 Z1:Z131 AB1:AB131 Y130">
    <cfRule type="containsText" dxfId="8" priority="823" operator="containsText" text="victim">
      <formula>NOT(ISERROR(SEARCH(("victim"),(V1))))</formula>
    </cfRule>
  </conditionalFormatting>
  <conditionalFormatting sqref="U129 X129 AA129 AC129 AD129 AF129:AH129 AB129 AE129">
    <cfRule type="containsText" dxfId="2" priority="824" operator="containsText" text="religious leaders">
      <formula>NOT(ISERROR(SEARCH(("religious leaders"),(U129))))</formula>
    </cfRule>
  </conditionalFormatting>
  <conditionalFormatting sqref="U129 X129 AA129 AC129 AD129 AF129:AH129 AB129 AE129">
    <cfRule type="containsText" dxfId="2" priority="825" operator="containsText" text="ADL">
      <formula>NOT(ISERROR(SEARCH(("ADL"),(U129))))</formula>
    </cfRule>
  </conditionalFormatting>
  <conditionalFormatting sqref="U129 X129 AA129 AC129 AD129 AF129:AH129 AB129 AE129">
    <cfRule type="containsText" dxfId="2" priority="826" operator="containsText" text="student group">
      <formula>NOT(ISERROR(SEARCH(("student group"),(U129))))</formula>
    </cfRule>
  </conditionalFormatting>
  <conditionalFormatting sqref="U129 X129 AA129 AC129 AD129 AF129:AH129 AB129 AE129">
    <cfRule type="containsText" dxfId="3" priority="827" operator="containsText" text="owner">
      <formula>NOT(ISERROR(SEARCH(("owner"),(U129))))</formula>
    </cfRule>
  </conditionalFormatting>
  <conditionalFormatting sqref="U129 X129 AA129 AC129 AD129 AF129:AH129 AB129 AE129">
    <cfRule type="containsText" dxfId="2" priority="828" operator="containsText" text="community members">
      <formula>NOT(ISERROR(SEARCH(("community members"),(U129))))</formula>
    </cfRule>
  </conditionalFormatting>
  <conditionalFormatting sqref="F129">
    <cfRule type="notContainsBlanks" dxfId="10" priority="829">
      <formula>LEN(TRIM(F129))&gt;0</formula>
    </cfRule>
  </conditionalFormatting>
  <conditionalFormatting sqref="V129:W129 AC129 AF129:AH129 AB129 AD129 AE129">
    <cfRule type="containsText" dxfId="7" priority="830" operator="containsText" text="letters">
      <formula>NOT(ISERROR(SEARCH(("letters"),(V129))))</formula>
    </cfRule>
  </conditionalFormatting>
  <conditionalFormatting sqref="V129:W129">
    <cfRule type="containsText" dxfId="8" priority="831" operator="containsText" text="victim ">
      <formula>NOT(ISERROR(SEARCH(("victim "),(V129))))</formula>
    </cfRule>
  </conditionalFormatting>
  <conditionalFormatting sqref="V129:W129">
    <cfRule type="containsText" dxfId="9" priority="832" operator="containsText" text="other">
      <formula>NOT(ISERROR(SEARCH(("other"),(V129))))</formula>
    </cfRule>
  </conditionalFormatting>
  <conditionalFormatting sqref="Y129 Z129">
    <cfRule type="containsText" dxfId="9" priority="833" operator="containsText" text="other">
      <formula>NOT(ISERROR(SEARCH(("other"),(Y129))))</formula>
    </cfRule>
  </conditionalFormatting>
  <conditionalFormatting sqref="AE129:AH129">
    <cfRule type="containsText" dxfId="9" priority="834" operator="containsText" text="other">
      <formula>NOT(ISERROR(SEARCH(("other"),(AE129))))</formula>
    </cfRule>
  </conditionalFormatting>
  <conditionalFormatting sqref="AB129 AC129">
    <cfRule type="containsText" dxfId="9" priority="835" operator="containsText" text="other">
      <formula>NOT(ISERROR(SEARCH(("other"),(AB129))))</formula>
    </cfRule>
  </conditionalFormatting>
  <conditionalFormatting sqref="P129">
    <cfRule type="notContainsBlanks" dxfId="10" priority="836">
      <formula>LEN(TRIM(P129))&gt;0</formula>
    </cfRule>
  </conditionalFormatting>
  <conditionalFormatting sqref="V1:V131 X1:X131 Z1:Z131 AB1:AB131 Y129">
    <cfRule type="containsText" dxfId="7" priority="837" operator="containsText" text="letter">
      <formula>NOT(ISERROR(SEARCH(("letter"),(V1))))</formula>
    </cfRule>
  </conditionalFormatting>
  <conditionalFormatting sqref="V1:V131 X1:X131 Z1:Z131 AB1:AB131 Y129">
    <cfRule type="containsText" dxfId="5" priority="838" operator="containsText" text="clean up">
      <formula>NOT(ISERROR(SEARCH(("clean up"),(V1))))</formula>
    </cfRule>
  </conditionalFormatting>
  <conditionalFormatting sqref="V1:V131 X1:X131 Z1:Z131 AB1:AB131 Y129">
    <cfRule type="containsText" dxfId="6" priority="839" operator="containsText" text="policy">
      <formula>NOT(ISERROR(SEARCH(("policy"),(V1))))</formula>
    </cfRule>
  </conditionalFormatting>
  <conditionalFormatting sqref="V1:V131 X1:X131 Z1:Z131 AB1:AB131 Y129">
    <cfRule type="containsText" dxfId="0" priority="840" operator="containsText" text="gathering">
      <formula>NOT(ISERROR(SEARCH(("gathering"),(V1))))</formula>
    </cfRule>
  </conditionalFormatting>
  <conditionalFormatting sqref="V1:V131 X1:X131 Z1:Z131 AB1:AB131 Y129">
    <cfRule type="containsText" dxfId="4" priority="841" operator="containsText" text="suspension">
      <formula>NOT(ISERROR(SEARCH(("suspension"),(V1))))</formula>
    </cfRule>
  </conditionalFormatting>
  <conditionalFormatting sqref="V1:V131 X1:X131 Z1:Z131 AB1:AB131 Y129">
    <cfRule type="containsText" dxfId="8" priority="842" operator="containsText" text="victim">
      <formula>NOT(ISERROR(SEARCH(("victim"),(V1))))</formula>
    </cfRule>
  </conditionalFormatting>
  <conditionalFormatting sqref="U128 X128 AA128 AC128 AD128 AF128:AH128 AB128 AE128">
    <cfRule type="containsText" dxfId="2" priority="843" operator="containsText" text="religious leaders">
      <formula>NOT(ISERROR(SEARCH(("religious leaders"),(U128))))</formula>
    </cfRule>
  </conditionalFormatting>
  <conditionalFormatting sqref="U128 X128 AA128 AC128 AD128 AF128:AH128 AB128 AE128">
    <cfRule type="containsText" dxfId="2" priority="844" operator="containsText" text="ADL">
      <formula>NOT(ISERROR(SEARCH(("ADL"),(U128))))</formula>
    </cfRule>
  </conditionalFormatting>
  <conditionalFormatting sqref="U128 X128 AA128 AC128 AD128 AF128:AH128 AB128 AE128">
    <cfRule type="containsText" dxfId="2" priority="845" operator="containsText" text="student group">
      <formula>NOT(ISERROR(SEARCH(("student group"),(U128))))</formula>
    </cfRule>
  </conditionalFormatting>
  <conditionalFormatting sqref="U128 X128 AA128 AC128 AD128 AF128:AH128 AB128 AE128">
    <cfRule type="containsText" dxfId="3" priority="846" operator="containsText" text="owner">
      <formula>NOT(ISERROR(SEARCH(("owner"),(U128))))</formula>
    </cfRule>
  </conditionalFormatting>
  <conditionalFormatting sqref="U128 X128 AA128 AC128 AD128 AF128:AH128 AB128 AE128">
    <cfRule type="containsText" dxfId="2" priority="847" operator="containsText" text="community members">
      <formula>NOT(ISERROR(SEARCH(("community members"),(U128))))</formula>
    </cfRule>
  </conditionalFormatting>
  <conditionalFormatting sqref="F128">
    <cfRule type="notContainsBlanks" dxfId="10" priority="848">
      <formula>LEN(TRIM(F128))&gt;0</formula>
    </cfRule>
  </conditionalFormatting>
  <conditionalFormatting sqref="V128:W128 AC128 AF128:AH128 AB128 AD128 AE128">
    <cfRule type="containsText" dxfId="7" priority="849" operator="containsText" text="letters">
      <formula>NOT(ISERROR(SEARCH(("letters"),(V128))))</formula>
    </cfRule>
  </conditionalFormatting>
  <conditionalFormatting sqref="V128:W128">
    <cfRule type="containsText" dxfId="8" priority="850" operator="containsText" text="victim ">
      <formula>NOT(ISERROR(SEARCH(("victim "),(V128))))</formula>
    </cfRule>
  </conditionalFormatting>
  <conditionalFormatting sqref="V128:W128">
    <cfRule type="containsText" dxfId="9" priority="851" operator="containsText" text="other">
      <formula>NOT(ISERROR(SEARCH(("other"),(V128))))</formula>
    </cfRule>
  </conditionalFormatting>
  <conditionalFormatting sqref="Y128 Z128">
    <cfRule type="containsText" dxfId="9" priority="852" operator="containsText" text="other">
      <formula>NOT(ISERROR(SEARCH(("other"),(Y128))))</formula>
    </cfRule>
  </conditionalFormatting>
  <conditionalFormatting sqref="AE128:AH128">
    <cfRule type="containsText" dxfId="9" priority="853" operator="containsText" text="other">
      <formula>NOT(ISERROR(SEARCH(("other"),(AE128))))</formula>
    </cfRule>
  </conditionalFormatting>
  <conditionalFormatting sqref="AB128 AC128">
    <cfRule type="containsText" dxfId="9" priority="854" operator="containsText" text="other">
      <formula>NOT(ISERROR(SEARCH(("other"),(AB128))))</formula>
    </cfRule>
  </conditionalFormatting>
  <conditionalFormatting sqref="P128">
    <cfRule type="notContainsBlanks" dxfId="10" priority="855">
      <formula>LEN(TRIM(P128))&gt;0</formula>
    </cfRule>
  </conditionalFormatting>
  <conditionalFormatting sqref="V1:V131 X1:X131 Z1:Z131 AB1:AB131 Y128">
    <cfRule type="containsText" dxfId="7" priority="856" operator="containsText" text="letter">
      <formula>NOT(ISERROR(SEARCH(("letter"),(V1))))</formula>
    </cfRule>
  </conditionalFormatting>
  <conditionalFormatting sqref="V1:V131 X1:X131 Z1:Z131 AB1:AB131 Y128">
    <cfRule type="containsText" dxfId="5" priority="857" operator="containsText" text="clean up">
      <formula>NOT(ISERROR(SEARCH(("clean up"),(V1))))</formula>
    </cfRule>
  </conditionalFormatting>
  <conditionalFormatting sqref="V1:V131 X1:X131 Z1:Z131 AB1:AB131 Y128">
    <cfRule type="containsText" dxfId="6" priority="858" operator="containsText" text="policy">
      <formula>NOT(ISERROR(SEARCH(("policy"),(V1))))</formula>
    </cfRule>
  </conditionalFormatting>
  <conditionalFormatting sqref="V1:V131 X1:X131 Z1:Z131 AB1:AB131 Y128">
    <cfRule type="containsText" dxfId="0" priority="859" operator="containsText" text="gathering">
      <formula>NOT(ISERROR(SEARCH(("gathering"),(V1))))</formula>
    </cfRule>
  </conditionalFormatting>
  <conditionalFormatting sqref="V1:V131 X1:X131 Z1:Z131 AB1:AB131 Y128">
    <cfRule type="containsText" dxfId="4" priority="860" operator="containsText" text="suspension">
      <formula>NOT(ISERROR(SEARCH(("suspension"),(V1))))</formula>
    </cfRule>
  </conditionalFormatting>
  <conditionalFormatting sqref="V1:V131 X1:X131 Z1:Z131 AB1:AB131 Y128">
    <cfRule type="containsText" dxfId="8" priority="861" operator="containsText" text="victim">
      <formula>NOT(ISERROR(SEARCH(("victim"),(V1))))</formula>
    </cfRule>
  </conditionalFormatting>
  <conditionalFormatting sqref="U127 X127 AA127 AC127 AD127 AF127:AH127 AB127 AE127">
    <cfRule type="containsText" dxfId="2" priority="862" operator="containsText" text="religious leaders">
      <formula>NOT(ISERROR(SEARCH(("religious leaders"),(U127))))</formula>
    </cfRule>
  </conditionalFormatting>
  <conditionalFormatting sqref="U127 X127 AA127 AC127 AD127 AF127:AH127 AB127 AE127">
    <cfRule type="containsText" dxfId="2" priority="863" operator="containsText" text="ADL">
      <formula>NOT(ISERROR(SEARCH(("ADL"),(U127))))</formula>
    </cfRule>
  </conditionalFormatting>
  <conditionalFormatting sqref="U127 X127 AA127 AC127 AD127 AF127:AH127 AB127 AE127">
    <cfRule type="containsText" dxfId="2" priority="864" operator="containsText" text="student group">
      <formula>NOT(ISERROR(SEARCH(("student group"),(U127))))</formula>
    </cfRule>
  </conditionalFormatting>
  <conditionalFormatting sqref="U127 X127 AA127 AC127 AD127 AF127:AH127 AB127 AE127">
    <cfRule type="containsText" dxfId="3" priority="865" operator="containsText" text="owner">
      <formula>NOT(ISERROR(SEARCH(("owner"),(U127))))</formula>
    </cfRule>
  </conditionalFormatting>
  <conditionalFormatting sqref="U127 X127 AA127 AC127 AD127 AF127:AH127 AB127 AE127">
    <cfRule type="containsText" dxfId="2" priority="866" operator="containsText" text="community members">
      <formula>NOT(ISERROR(SEARCH(("community members"),(U127))))</formula>
    </cfRule>
  </conditionalFormatting>
  <conditionalFormatting sqref="F127">
    <cfRule type="notContainsBlanks" dxfId="10" priority="867">
      <formula>LEN(TRIM(F127))&gt;0</formula>
    </cfRule>
  </conditionalFormatting>
  <conditionalFormatting sqref="V127:W127 AC127 AF127:AH127 AB127 AD127 AE127">
    <cfRule type="containsText" dxfId="7" priority="868" operator="containsText" text="letters">
      <formula>NOT(ISERROR(SEARCH(("letters"),(V127))))</formula>
    </cfRule>
  </conditionalFormatting>
  <conditionalFormatting sqref="V127:W127">
    <cfRule type="containsText" dxfId="8" priority="869" operator="containsText" text="victim ">
      <formula>NOT(ISERROR(SEARCH(("victim "),(V127))))</formula>
    </cfRule>
  </conditionalFormatting>
  <conditionalFormatting sqref="V127:W127">
    <cfRule type="containsText" dxfId="9" priority="870" operator="containsText" text="other">
      <formula>NOT(ISERROR(SEARCH(("other"),(V127))))</formula>
    </cfRule>
  </conditionalFormatting>
  <conditionalFormatting sqref="Y127 Z127">
    <cfRule type="containsText" dxfId="9" priority="871" operator="containsText" text="other">
      <formula>NOT(ISERROR(SEARCH(("other"),(Y127))))</formula>
    </cfRule>
  </conditionalFormatting>
  <conditionalFormatting sqref="AE127:AH127">
    <cfRule type="containsText" dxfId="9" priority="872" operator="containsText" text="other">
      <formula>NOT(ISERROR(SEARCH(("other"),(AE127))))</formula>
    </cfRule>
  </conditionalFormatting>
  <conditionalFormatting sqref="AB127 AC127">
    <cfRule type="containsText" dxfId="9" priority="873" operator="containsText" text="other">
      <formula>NOT(ISERROR(SEARCH(("other"),(AB127))))</formula>
    </cfRule>
  </conditionalFormatting>
  <conditionalFormatting sqref="P127">
    <cfRule type="notContainsBlanks" dxfId="10" priority="874">
      <formula>LEN(TRIM(P127))&gt;0</formula>
    </cfRule>
  </conditionalFormatting>
  <conditionalFormatting sqref="V1:V131 X1:X131 Z1:Z131 AB1:AB131 Y127">
    <cfRule type="containsText" dxfId="7" priority="875" operator="containsText" text="letter">
      <formula>NOT(ISERROR(SEARCH(("letter"),(V1))))</formula>
    </cfRule>
  </conditionalFormatting>
  <conditionalFormatting sqref="V1:V131 X1:X131 Z1:Z131 AB1:AB131 Y127">
    <cfRule type="containsText" dxfId="5" priority="876" operator="containsText" text="clean up">
      <formula>NOT(ISERROR(SEARCH(("clean up"),(V1))))</formula>
    </cfRule>
  </conditionalFormatting>
  <conditionalFormatting sqref="V1:V131 X1:X131 Z1:Z131 AB1:AB131 Y127">
    <cfRule type="containsText" dxfId="6" priority="877" operator="containsText" text="policy">
      <formula>NOT(ISERROR(SEARCH(("policy"),(V1))))</formula>
    </cfRule>
  </conditionalFormatting>
  <conditionalFormatting sqref="V1:V131 X1:X131 Z1:Z131 AB1:AB131 Y127">
    <cfRule type="containsText" dxfId="0" priority="878" operator="containsText" text="gathering">
      <formula>NOT(ISERROR(SEARCH(("gathering"),(V1))))</formula>
    </cfRule>
  </conditionalFormatting>
  <conditionalFormatting sqref="V1:V131 X1:X131 Z1:Z131 AB1:AB131 Y127">
    <cfRule type="containsText" dxfId="4" priority="879" operator="containsText" text="suspension">
      <formula>NOT(ISERROR(SEARCH(("suspension"),(V1))))</formula>
    </cfRule>
  </conditionalFormatting>
  <conditionalFormatting sqref="V1:V131 X1:X131 Z1:Z131 AB1:AB131 Y127">
    <cfRule type="containsText" dxfId="8" priority="880" operator="containsText" text="victim">
      <formula>NOT(ISERROR(SEARCH(("victim"),(V1))))</formula>
    </cfRule>
  </conditionalFormatting>
  <conditionalFormatting sqref="U126 X126 AA126 AC126 AD126 AF126:AH126 AB126 AE126">
    <cfRule type="containsText" dxfId="2" priority="881" operator="containsText" text="religious leaders">
      <formula>NOT(ISERROR(SEARCH(("religious leaders"),(U126))))</formula>
    </cfRule>
  </conditionalFormatting>
  <conditionalFormatting sqref="U126 X126 AA126 AC126 AD126 AF126:AH126 AB126 AE126">
    <cfRule type="containsText" dxfId="2" priority="882" operator="containsText" text="ADL">
      <formula>NOT(ISERROR(SEARCH(("ADL"),(U126))))</formula>
    </cfRule>
  </conditionalFormatting>
  <conditionalFormatting sqref="U126 X126 AA126 AC126 AD126 AF126:AH126 AB126 AE126">
    <cfRule type="containsText" dxfId="2" priority="883" operator="containsText" text="student group">
      <formula>NOT(ISERROR(SEARCH(("student group"),(U126))))</formula>
    </cfRule>
  </conditionalFormatting>
  <conditionalFormatting sqref="U126 X126 AA126 AC126 AD126 AF126:AH126 AB126 AE126">
    <cfRule type="containsText" dxfId="3" priority="884" operator="containsText" text="owner">
      <formula>NOT(ISERROR(SEARCH(("owner"),(U126))))</formula>
    </cfRule>
  </conditionalFormatting>
  <conditionalFormatting sqref="U126 X126 AA126 AC126 AD126 AF126:AH126 AB126 AE126">
    <cfRule type="containsText" dxfId="2" priority="885" operator="containsText" text="community members">
      <formula>NOT(ISERROR(SEARCH(("community members"),(U126))))</formula>
    </cfRule>
  </conditionalFormatting>
  <conditionalFormatting sqref="F126">
    <cfRule type="notContainsBlanks" dxfId="10" priority="886">
      <formula>LEN(TRIM(F126))&gt;0</formula>
    </cfRule>
  </conditionalFormatting>
  <conditionalFormatting sqref="V126:W126 AC126 AF126:AH126 AB126 AD126 AE126">
    <cfRule type="containsText" dxfId="7" priority="887" operator="containsText" text="letters">
      <formula>NOT(ISERROR(SEARCH(("letters"),(V126))))</formula>
    </cfRule>
  </conditionalFormatting>
  <conditionalFormatting sqref="V126:W126">
    <cfRule type="containsText" dxfId="8" priority="888" operator="containsText" text="victim ">
      <formula>NOT(ISERROR(SEARCH(("victim "),(V126))))</formula>
    </cfRule>
  </conditionalFormatting>
  <conditionalFormatting sqref="V126:W126">
    <cfRule type="containsText" dxfId="9" priority="889" operator="containsText" text="other">
      <formula>NOT(ISERROR(SEARCH(("other"),(V126))))</formula>
    </cfRule>
  </conditionalFormatting>
  <conditionalFormatting sqref="Y126 Z126">
    <cfRule type="containsText" dxfId="9" priority="890" operator="containsText" text="other">
      <formula>NOT(ISERROR(SEARCH(("other"),(Y126))))</formula>
    </cfRule>
  </conditionalFormatting>
  <conditionalFormatting sqref="AE126:AH126">
    <cfRule type="containsText" dxfId="9" priority="891" operator="containsText" text="other">
      <formula>NOT(ISERROR(SEARCH(("other"),(AE126))))</formula>
    </cfRule>
  </conditionalFormatting>
  <conditionalFormatting sqref="AB126 AC126">
    <cfRule type="containsText" dxfId="9" priority="892" operator="containsText" text="other">
      <formula>NOT(ISERROR(SEARCH(("other"),(AB126))))</formula>
    </cfRule>
  </conditionalFormatting>
  <conditionalFormatting sqref="P126">
    <cfRule type="notContainsBlanks" dxfId="10" priority="893">
      <formula>LEN(TRIM(P126))&gt;0</formula>
    </cfRule>
  </conditionalFormatting>
  <conditionalFormatting sqref="V1:V131 X1:X131 Z1:Z131 AB1:AB131 Y126">
    <cfRule type="containsText" dxfId="7" priority="894" operator="containsText" text="letter">
      <formula>NOT(ISERROR(SEARCH(("letter"),(V1))))</formula>
    </cfRule>
  </conditionalFormatting>
  <conditionalFormatting sqref="V1:V131 X1:X131 Z1:Z131 AB1:AB131 Y126">
    <cfRule type="containsText" dxfId="5" priority="895" operator="containsText" text="clean up">
      <formula>NOT(ISERROR(SEARCH(("clean up"),(V1))))</formula>
    </cfRule>
  </conditionalFormatting>
  <conditionalFormatting sqref="V1:V131 X1:X131 Z1:Z131 AB1:AB131 Y126">
    <cfRule type="containsText" dxfId="6" priority="896" operator="containsText" text="policy">
      <formula>NOT(ISERROR(SEARCH(("policy"),(V1))))</formula>
    </cfRule>
  </conditionalFormatting>
  <conditionalFormatting sqref="V1:V131 X1:X131 Z1:Z131 AB1:AB131 Y126">
    <cfRule type="containsText" dxfId="0" priority="897" operator="containsText" text="gathering">
      <formula>NOT(ISERROR(SEARCH(("gathering"),(V1))))</formula>
    </cfRule>
  </conditionalFormatting>
  <conditionalFormatting sqref="V1:V131 X1:X131 Z1:Z131 AB1:AB131 Y126">
    <cfRule type="containsText" dxfId="4" priority="898" operator="containsText" text="suspension">
      <formula>NOT(ISERROR(SEARCH(("suspension"),(V1))))</formula>
    </cfRule>
  </conditionalFormatting>
  <conditionalFormatting sqref="V1:V131 X1:X131 Z1:Z131 AB1:AB131 Y126">
    <cfRule type="containsText" dxfId="8" priority="899" operator="containsText" text="victim">
      <formula>NOT(ISERROR(SEARCH(("victim"),(V1))))</formula>
    </cfRule>
  </conditionalFormatting>
  <conditionalFormatting sqref="U125 X125 AA125 AC125 AD125 AF125:AH125 AB125 AE125">
    <cfRule type="containsText" dxfId="2" priority="900" operator="containsText" text="religious leaders">
      <formula>NOT(ISERROR(SEARCH(("religious leaders"),(U125))))</formula>
    </cfRule>
  </conditionalFormatting>
  <conditionalFormatting sqref="U125 X125 AA125 AC125 AD125 AF125:AH125 AB125 AE125">
    <cfRule type="containsText" dxfId="2" priority="901" operator="containsText" text="ADL">
      <formula>NOT(ISERROR(SEARCH(("ADL"),(U125))))</formula>
    </cfRule>
  </conditionalFormatting>
  <conditionalFormatting sqref="U125 X125 AA125 AC125 AD125 AF125:AH125 AB125 AE125">
    <cfRule type="containsText" dxfId="2" priority="902" operator="containsText" text="student group">
      <formula>NOT(ISERROR(SEARCH(("student group"),(U125))))</formula>
    </cfRule>
  </conditionalFormatting>
  <conditionalFormatting sqref="U125 X125 AA125 AC125 AD125 AF125:AH125 AB125 AE125">
    <cfRule type="containsText" dxfId="3" priority="903" operator="containsText" text="owner">
      <formula>NOT(ISERROR(SEARCH(("owner"),(U125))))</formula>
    </cfRule>
  </conditionalFormatting>
  <conditionalFormatting sqref="U125 X125 AA125 AC125 AD125 AF125:AH125 AB125 AE125">
    <cfRule type="containsText" dxfId="2" priority="904" operator="containsText" text="community members">
      <formula>NOT(ISERROR(SEARCH(("community members"),(U125))))</formula>
    </cfRule>
  </conditionalFormatting>
  <conditionalFormatting sqref="F125">
    <cfRule type="notContainsBlanks" dxfId="10" priority="905">
      <formula>LEN(TRIM(F125))&gt;0</formula>
    </cfRule>
  </conditionalFormatting>
  <conditionalFormatting sqref="V125:W125 AC125 AF125:AH125 AB125 AD125 AE125">
    <cfRule type="containsText" dxfId="7" priority="906" operator="containsText" text="letters">
      <formula>NOT(ISERROR(SEARCH(("letters"),(V125))))</formula>
    </cfRule>
  </conditionalFormatting>
  <conditionalFormatting sqref="V125:W125">
    <cfRule type="containsText" dxfId="8" priority="907" operator="containsText" text="victim ">
      <formula>NOT(ISERROR(SEARCH(("victim "),(V125))))</formula>
    </cfRule>
  </conditionalFormatting>
  <conditionalFormatting sqref="V125:W125">
    <cfRule type="containsText" dxfId="9" priority="908" operator="containsText" text="other">
      <formula>NOT(ISERROR(SEARCH(("other"),(V125))))</formula>
    </cfRule>
  </conditionalFormatting>
  <conditionalFormatting sqref="Y125 Z125">
    <cfRule type="containsText" dxfId="9" priority="909" operator="containsText" text="other">
      <formula>NOT(ISERROR(SEARCH(("other"),(Y125))))</formula>
    </cfRule>
  </conditionalFormatting>
  <conditionalFormatting sqref="AE125:AH125">
    <cfRule type="containsText" dxfId="9" priority="910" operator="containsText" text="other">
      <formula>NOT(ISERROR(SEARCH(("other"),(AE125))))</formula>
    </cfRule>
  </conditionalFormatting>
  <conditionalFormatting sqref="AB125 AC125">
    <cfRule type="containsText" dxfId="9" priority="911" operator="containsText" text="other">
      <formula>NOT(ISERROR(SEARCH(("other"),(AB125))))</formula>
    </cfRule>
  </conditionalFormatting>
  <conditionalFormatting sqref="P125">
    <cfRule type="notContainsBlanks" dxfId="10" priority="912">
      <formula>LEN(TRIM(P125))&gt;0</formula>
    </cfRule>
  </conditionalFormatting>
  <conditionalFormatting sqref="V1:V131 X1:X131 Z1:Z131 AB1:AB131 Y125">
    <cfRule type="containsText" dxfId="7" priority="913" operator="containsText" text="letter">
      <formula>NOT(ISERROR(SEARCH(("letter"),(V1))))</formula>
    </cfRule>
  </conditionalFormatting>
  <conditionalFormatting sqref="V1:V131 X1:X131 Z1:Z131 AB1:AB131 Y125">
    <cfRule type="containsText" dxfId="5" priority="914" operator="containsText" text="clean up">
      <formula>NOT(ISERROR(SEARCH(("clean up"),(V1))))</formula>
    </cfRule>
  </conditionalFormatting>
  <conditionalFormatting sqref="V1:V131 X1:X131 Z1:Z131 AB1:AB131 Y125">
    <cfRule type="containsText" dxfId="6" priority="915" operator="containsText" text="policy">
      <formula>NOT(ISERROR(SEARCH(("policy"),(V1))))</formula>
    </cfRule>
  </conditionalFormatting>
  <conditionalFormatting sqref="V1:V131 X1:X131 Z1:Z131 AB1:AB131 Y125">
    <cfRule type="containsText" dxfId="0" priority="916" operator="containsText" text="gathering">
      <formula>NOT(ISERROR(SEARCH(("gathering"),(V1))))</formula>
    </cfRule>
  </conditionalFormatting>
  <conditionalFormatting sqref="V1:V131 X1:X131 Z1:Z131 AB1:AB131 Y125">
    <cfRule type="containsText" dxfId="4" priority="917" operator="containsText" text="suspension">
      <formula>NOT(ISERROR(SEARCH(("suspension"),(V1))))</formula>
    </cfRule>
  </conditionalFormatting>
  <conditionalFormatting sqref="V1:V131 X1:X131 Z1:Z131 AB1:AB131 Y125">
    <cfRule type="containsText" dxfId="8" priority="918" operator="containsText" text="victim">
      <formula>NOT(ISERROR(SEARCH(("victim"),(V1))))</formula>
    </cfRule>
  </conditionalFormatting>
  <conditionalFormatting sqref="U124 X124 AA124 AC124 AD124 AF124:AH124 AB124 AE124">
    <cfRule type="containsText" dxfId="2" priority="919" operator="containsText" text="religious leaders">
      <formula>NOT(ISERROR(SEARCH(("religious leaders"),(U124))))</formula>
    </cfRule>
  </conditionalFormatting>
  <conditionalFormatting sqref="U124 X124 AA124 AC124 AD124 AF124:AH124 AB124 AE124">
    <cfRule type="containsText" dxfId="2" priority="920" operator="containsText" text="ADL">
      <formula>NOT(ISERROR(SEARCH(("ADL"),(U124))))</formula>
    </cfRule>
  </conditionalFormatting>
  <conditionalFormatting sqref="U124 X124 AA124 AC124 AD124 AF124:AH124 AB124 AE124">
    <cfRule type="containsText" dxfId="2" priority="921" operator="containsText" text="student group">
      <formula>NOT(ISERROR(SEARCH(("student group"),(U124))))</formula>
    </cfRule>
  </conditionalFormatting>
  <conditionalFormatting sqref="U124 X124 AA124 AC124 AD124 AF124:AH124 AB124 AE124">
    <cfRule type="containsText" dxfId="3" priority="922" operator="containsText" text="owner">
      <formula>NOT(ISERROR(SEARCH(("owner"),(U124))))</formula>
    </cfRule>
  </conditionalFormatting>
  <conditionalFormatting sqref="U124 X124 AA124 AC124 AD124 AF124:AH124 AB124 AE124">
    <cfRule type="containsText" dxfId="2" priority="923" operator="containsText" text="community members">
      <formula>NOT(ISERROR(SEARCH(("community members"),(U124))))</formula>
    </cfRule>
  </conditionalFormatting>
  <conditionalFormatting sqref="F124">
    <cfRule type="notContainsBlanks" dxfId="10" priority="924">
      <formula>LEN(TRIM(F124))&gt;0</formula>
    </cfRule>
  </conditionalFormatting>
  <conditionalFormatting sqref="V124:W124 AC124 AF124:AH124 AB124 AD124 AE124">
    <cfRule type="containsText" dxfId="7" priority="925" operator="containsText" text="letters">
      <formula>NOT(ISERROR(SEARCH(("letters"),(V124))))</formula>
    </cfRule>
  </conditionalFormatting>
  <conditionalFormatting sqref="V124:W124">
    <cfRule type="containsText" dxfId="8" priority="926" operator="containsText" text="victim ">
      <formula>NOT(ISERROR(SEARCH(("victim "),(V124))))</formula>
    </cfRule>
  </conditionalFormatting>
  <conditionalFormatting sqref="V124:W124">
    <cfRule type="containsText" dxfId="9" priority="927" operator="containsText" text="other">
      <formula>NOT(ISERROR(SEARCH(("other"),(V124))))</formula>
    </cfRule>
  </conditionalFormatting>
  <conditionalFormatting sqref="Y124 Z124">
    <cfRule type="containsText" dxfId="9" priority="928" operator="containsText" text="other">
      <formula>NOT(ISERROR(SEARCH(("other"),(Y124))))</formula>
    </cfRule>
  </conditionalFormatting>
  <conditionalFormatting sqref="AE124:AH124">
    <cfRule type="containsText" dxfId="9" priority="929" operator="containsText" text="other">
      <formula>NOT(ISERROR(SEARCH(("other"),(AE124))))</formula>
    </cfRule>
  </conditionalFormatting>
  <conditionalFormatting sqref="AB124 AC124">
    <cfRule type="containsText" dxfId="9" priority="930" operator="containsText" text="other">
      <formula>NOT(ISERROR(SEARCH(("other"),(AB124))))</formula>
    </cfRule>
  </conditionalFormatting>
  <conditionalFormatting sqref="P124">
    <cfRule type="notContainsBlanks" dxfId="10" priority="931">
      <formula>LEN(TRIM(P124))&gt;0</formula>
    </cfRule>
  </conditionalFormatting>
  <conditionalFormatting sqref="V1:V131 X1:X131 Z1:Z131 AB1:AB131 Y124">
    <cfRule type="containsText" dxfId="7" priority="932" operator="containsText" text="letter">
      <formula>NOT(ISERROR(SEARCH(("letter"),(V1))))</formula>
    </cfRule>
  </conditionalFormatting>
  <conditionalFormatting sqref="V1:V131 X1:X131 Z1:Z131 AB1:AB131 Y124">
    <cfRule type="containsText" dxfId="5" priority="933" operator="containsText" text="clean up">
      <formula>NOT(ISERROR(SEARCH(("clean up"),(V1))))</formula>
    </cfRule>
  </conditionalFormatting>
  <conditionalFormatting sqref="V1:V131 X1:X131 Z1:Z131 AB1:AB131 Y124">
    <cfRule type="containsText" dxfId="6" priority="934" operator="containsText" text="policy">
      <formula>NOT(ISERROR(SEARCH(("policy"),(V1))))</formula>
    </cfRule>
  </conditionalFormatting>
  <conditionalFormatting sqref="V1:V131 X1:X131 Z1:Z131 AB1:AB131 Y124">
    <cfRule type="containsText" dxfId="0" priority="935" operator="containsText" text="gathering">
      <formula>NOT(ISERROR(SEARCH(("gathering"),(V1))))</formula>
    </cfRule>
  </conditionalFormatting>
  <conditionalFormatting sqref="V1:V131 X1:X131 Z1:Z131 AB1:AB131 Y124">
    <cfRule type="containsText" dxfId="4" priority="936" operator="containsText" text="suspension">
      <formula>NOT(ISERROR(SEARCH(("suspension"),(V1))))</formula>
    </cfRule>
  </conditionalFormatting>
  <conditionalFormatting sqref="V1:V131 X1:X131 Z1:Z131 AB1:AB131 Y124">
    <cfRule type="containsText" dxfId="8" priority="937" operator="containsText" text="victim">
      <formula>NOT(ISERROR(SEARCH(("victim"),(V1))))</formula>
    </cfRule>
  </conditionalFormatting>
  <conditionalFormatting sqref="U123 X123 AA123 AC123 AD123 AF123:AH123 AB123 AE123">
    <cfRule type="containsText" dxfId="2" priority="938" operator="containsText" text="religious leaders">
      <formula>NOT(ISERROR(SEARCH(("religious leaders"),(U123))))</formula>
    </cfRule>
  </conditionalFormatting>
  <conditionalFormatting sqref="U123 X123 AA123 AC123 AD123 AF123:AH123 AB123 AE123">
    <cfRule type="containsText" dxfId="2" priority="939" operator="containsText" text="ADL">
      <formula>NOT(ISERROR(SEARCH(("ADL"),(U123))))</formula>
    </cfRule>
  </conditionalFormatting>
  <conditionalFormatting sqref="U123 X123 AA123 AC123 AD123 AF123:AH123 AB123 AE123">
    <cfRule type="containsText" dxfId="2" priority="940" operator="containsText" text="student group">
      <formula>NOT(ISERROR(SEARCH(("student group"),(U123))))</formula>
    </cfRule>
  </conditionalFormatting>
  <conditionalFormatting sqref="U123 X123 AA123 AC123 AD123 AF123:AH123 AB123 AE123">
    <cfRule type="containsText" dxfId="3" priority="941" operator="containsText" text="owner">
      <formula>NOT(ISERROR(SEARCH(("owner"),(U123))))</formula>
    </cfRule>
  </conditionalFormatting>
  <conditionalFormatting sqref="U123 X123 AA123 AC123 AD123 AF123:AH123 AB123 AE123">
    <cfRule type="containsText" dxfId="2" priority="942" operator="containsText" text="community members">
      <formula>NOT(ISERROR(SEARCH(("community members"),(U123))))</formula>
    </cfRule>
  </conditionalFormatting>
  <conditionalFormatting sqref="F123">
    <cfRule type="notContainsBlanks" dxfId="10" priority="943">
      <formula>LEN(TRIM(F123))&gt;0</formula>
    </cfRule>
  </conditionalFormatting>
  <conditionalFormatting sqref="V123:W123 AC123 AF123:AH123 AB123 AD123 AE123">
    <cfRule type="containsText" dxfId="7" priority="944" operator="containsText" text="letters">
      <formula>NOT(ISERROR(SEARCH(("letters"),(V123))))</formula>
    </cfRule>
  </conditionalFormatting>
  <conditionalFormatting sqref="V123:W123">
    <cfRule type="containsText" dxfId="8" priority="945" operator="containsText" text="victim ">
      <formula>NOT(ISERROR(SEARCH(("victim "),(V123))))</formula>
    </cfRule>
  </conditionalFormatting>
  <conditionalFormatting sqref="V123:W123">
    <cfRule type="containsText" dxfId="9" priority="946" operator="containsText" text="other">
      <formula>NOT(ISERROR(SEARCH(("other"),(V123))))</formula>
    </cfRule>
  </conditionalFormatting>
  <conditionalFormatting sqref="Y123 Z123">
    <cfRule type="containsText" dxfId="9" priority="947" operator="containsText" text="other">
      <formula>NOT(ISERROR(SEARCH(("other"),(Y123))))</formula>
    </cfRule>
  </conditionalFormatting>
  <conditionalFormatting sqref="AE123:AH123">
    <cfRule type="containsText" dxfId="9" priority="948" operator="containsText" text="other">
      <formula>NOT(ISERROR(SEARCH(("other"),(AE123))))</formula>
    </cfRule>
  </conditionalFormatting>
  <conditionalFormatting sqref="AB123 AC123">
    <cfRule type="containsText" dxfId="9" priority="949" operator="containsText" text="other">
      <formula>NOT(ISERROR(SEARCH(("other"),(AB123))))</formula>
    </cfRule>
  </conditionalFormatting>
  <conditionalFormatting sqref="P123">
    <cfRule type="notContainsBlanks" dxfId="10" priority="950">
      <formula>LEN(TRIM(P123))&gt;0</formula>
    </cfRule>
  </conditionalFormatting>
  <conditionalFormatting sqref="V1:V131 X1:X131 Z1:Z131 AB1:AB131 Y123">
    <cfRule type="containsText" dxfId="7" priority="951" operator="containsText" text="letter">
      <formula>NOT(ISERROR(SEARCH(("letter"),(V1))))</formula>
    </cfRule>
  </conditionalFormatting>
  <conditionalFormatting sqref="V1:V131 X1:X131 Z1:Z131 AB1:AB131 Y123">
    <cfRule type="containsText" dxfId="5" priority="952" operator="containsText" text="clean up">
      <formula>NOT(ISERROR(SEARCH(("clean up"),(V1))))</formula>
    </cfRule>
  </conditionalFormatting>
  <conditionalFormatting sqref="V1:V131 X1:X131 Z1:Z131 AB1:AB131 Y123">
    <cfRule type="containsText" dxfId="6" priority="953" operator="containsText" text="policy">
      <formula>NOT(ISERROR(SEARCH(("policy"),(V1))))</formula>
    </cfRule>
  </conditionalFormatting>
  <conditionalFormatting sqref="V1:V131 X1:X131 Z1:Z131 AB1:AB131 Y123">
    <cfRule type="containsText" dxfId="0" priority="954" operator="containsText" text="gathering">
      <formula>NOT(ISERROR(SEARCH(("gathering"),(V1))))</formula>
    </cfRule>
  </conditionalFormatting>
  <conditionalFormatting sqref="V1:V131 X1:X131 Z1:Z131 AB1:AB131 Y123">
    <cfRule type="containsText" dxfId="4" priority="955" operator="containsText" text="suspension">
      <formula>NOT(ISERROR(SEARCH(("suspension"),(V1))))</formula>
    </cfRule>
  </conditionalFormatting>
  <conditionalFormatting sqref="V1:V131 X1:X131 Z1:Z131 AB1:AB131 Y123">
    <cfRule type="containsText" dxfId="8" priority="956" operator="containsText" text="victim">
      <formula>NOT(ISERROR(SEARCH(("victim"),(V1))))</formula>
    </cfRule>
  </conditionalFormatting>
  <conditionalFormatting sqref="U122 X122 AA122 AC122 AD122 AF122:AH122 AB122 AE122">
    <cfRule type="containsText" dxfId="2" priority="957" operator="containsText" text="religious leaders">
      <formula>NOT(ISERROR(SEARCH(("religious leaders"),(U122))))</formula>
    </cfRule>
  </conditionalFormatting>
  <conditionalFormatting sqref="U122 X122 AA122 AC122 AD122 AF122:AH122 AB122 AE122">
    <cfRule type="containsText" dxfId="2" priority="958" operator="containsText" text="ADL">
      <formula>NOT(ISERROR(SEARCH(("ADL"),(U122))))</formula>
    </cfRule>
  </conditionalFormatting>
  <conditionalFormatting sqref="U122 X122 AA122 AC122 AD122 AF122:AH122 AB122 AE122">
    <cfRule type="containsText" dxfId="2" priority="959" operator="containsText" text="student group">
      <formula>NOT(ISERROR(SEARCH(("student group"),(U122))))</formula>
    </cfRule>
  </conditionalFormatting>
  <conditionalFormatting sqref="U122 X122 AA122 AC122 AD122 AF122:AH122 AB122 AE122">
    <cfRule type="containsText" dxfId="3" priority="960" operator="containsText" text="owner">
      <formula>NOT(ISERROR(SEARCH(("owner"),(U122))))</formula>
    </cfRule>
  </conditionalFormatting>
  <conditionalFormatting sqref="U122 X122 AA122 AC122 AD122 AF122:AH122 AB122 AE122">
    <cfRule type="containsText" dxfId="2" priority="961" operator="containsText" text="community members">
      <formula>NOT(ISERROR(SEARCH(("community members"),(U122))))</formula>
    </cfRule>
  </conditionalFormatting>
  <conditionalFormatting sqref="F122">
    <cfRule type="notContainsBlanks" dxfId="10" priority="962">
      <formula>LEN(TRIM(F122))&gt;0</formula>
    </cfRule>
  </conditionalFormatting>
  <conditionalFormatting sqref="V122:W122 AC122 AF122:AH122 AB122 AD122 AE122">
    <cfRule type="containsText" dxfId="7" priority="963" operator="containsText" text="letters">
      <formula>NOT(ISERROR(SEARCH(("letters"),(V122))))</formula>
    </cfRule>
  </conditionalFormatting>
  <conditionalFormatting sqref="V122:W122">
    <cfRule type="containsText" dxfId="8" priority="964" operator="containsText" text="victim ">
      <formula>NOT(ISERROR(SEARCH(("victim "),(V122))))</formula>
    </cfRule>
  </conditionalFormatting>
  <conditionalFormatting sqref="V122:W122">
    <cfRule type="containsText" dxfId="9" priority="965" operator="containsText" text="other">
      <formula>NOT(ISERROR(SEARCH(("other"),(V122))))</formula>
    </cfRule>
  </conditionalFormatting>
  <conditionalFormatting sqref="Y122 Z122">
    <cfRule type="containsText" dxfId="9" priority="966" operator="containsText" text="other">
      <formula>NOT(ISERROR(SEARCH(("other"),(Y122))))</formula>
    </cfRule>
  </conditionalFormatting>
  <conditionalFormatting sqref="AE122:AH122">
    <cfRule type="containsText" dxfId="9" priority="967" operator="containsText" text="other">
      <formula>NOT(ISERROR(SEARCH(("other"),(AE122))))</formula>
    </cfRule>
  </conditionalFormatting>
  <conditionalFormatting sqref="AB122 AC122">
    <cfRule type="containsText" dxfId="9" priority="968" operator="containsText" text="other">
      <formula>NOT(ISERROR(SEARCH(("other"),(AB122))))</formula>
    </cfRule>
  </conditionalFormatting>
  <conditionalFormatting sqref="P122">
    <cfRule type="notContainsBlanks" dxfId="10" priority="969">
      <formula>LEN(TRIM(P122))&gt;0</formula>
    </cfRule>
  </conditionalFormatting>
  <conditionalFormatting sqref="V1:V131 X1:X131 Z1:Z131 AB1:AB131 Y122">
    <cfRule type="containsText" dxfId="7" priority="970" operator="containsText" text="letter">
      <formula>NOT(ISERROR(SEARCH(("letter"),(V1))))</formula>
    </cfRule>
  </conditionalFormatting>
  <conditionalFormatting sqref="V1:V131 X1:X131 Z1:Z131 AB1:AB131 Y122">
    <cfRule type="containsText" dxfId="5" priority="971" operator="containsText" text="clean up">
      <formula>NOT(ISERROR(SEARCH(("clean up"),(V1))))</formula>
    </cfRule>
  </conditionalFormatting>
  <conditionalFormatting sqref="V1:V131 X1:X131 Z1:Z131 AB1:AB131 Y122">
    <cfRule type="containsText" dxfId="6" priority="972" operator="containsText" text="policy">
      <formula>NOT(ISERROR(SEARCH(("policy"),(V1))))</formula>
    </cfRule>
  </conditionalFormatting>
  <conditionalFormatting sqref="V1:V131 X1:X131 Z1:Z131 AB1:AB131 Y122">
    <cfRule type="containsText" dxfId="0" priority="973" operator="containsText" text="gathering">
      <formula>NOT(ISERROR(SEARCH(("gathering"),(V1))))</formula>
    </cfRule>
  </conditionalFormatting>
  <conditionalFormatting sqref="V1:V131 X1:X131 Z1:Z131 AB1:AB131 Y122">
    <cfRule type="containsText" dxfId="4" priority="974" operator="containsText" text="suspension">
      <formula>NOT(ISERROR(SEARCH(("suspension"),(V1))))</formula>
    </cfRule>
  </conditionalFormatting>
  <conditionalFormatting sqref="V1:V131 X1:X131 Z1:Z131 AB1:AB131 Y122">
    <cfRule type="containsText" dxfId="8" priority="975" operator="containsText" text="victim">
      <formula>NOT(ISERROR(SEARCH(("victim"),(V1))))</formula>
    </cfRule>
  </conditionalFormatting>
  <conditionalFormatting sqref="U121 X121 AA121 AC121 AD121 AF121:AH121 AB121 AE121">
    <cfRule type="containsText" dxfId="2" priority="976" operator="containsText" text="religious leaders">
      <formula>NOT(ISERROR(SEARCH(("religious leaders"),(U121))))</formula>
    </cfRule>
  </conditionalFormatting>
  <conditionalFormatting sqref="U121 X121 AA121 AC121 AD121 AF121:AH121 AB121 AE121">
    <cfRule type="containsText" dxfId="2" priority="977" operator="containsText" text="ADL">
      <formula>NOT(ISERROR(SEARCH(("ADL"),(U121))))</formula>
    </cfRule>
  </conditionalFormatting>
  <conditionalFormatting sqref="U121 X121 AA121 AC121 AD121 AF121:AH121 AB121 AE121">
    <cfRule type="containsText" dxfId="2" priority="978" operator="containsText" text="student group">
      <formula>NOT(ISERROR(SEARCH(("student group"),(U121))))</formula>
    </cfRule>
  </conditionalFormatting>
  <conditionalFormatting sqref="U121 X121 AA121 AC121 AD121 AF121:AH121 AB121 AE121">
    <cfRule type="containsText" dxfId="3" priority="979" operator="containsText" text="owner">
      <formula>NOT(ISERROR(SEARCH(("owner"),(U121))))</formula>
    </cfRule>
  </conditionalFormatting>
  <conditionalFormatting sqref="U121 X121 AA121 AC121 AD121 AF121:AH121 AB121 AE121">
    <cfRule type="containsText" dxfId="2" priority="980" operator="containsText" text="community members">
      <formula>NOT(ISERROR(SEARCH(("community members"),(U121))))</formula>
    </cfRule>
  </conditionalFormatting>
  <conditionalFormatting sqref="F121">
    <cfRule type="notContainsBlanks" dxfId="10" priority="981">
      <formula>LEN(TRIM(F121))&gt;0</formula>
    </cfRule>
  </conditionalFormatting>
  <conditionalFormatting sqref="V121:W121 AC121 AF121:AH121 AB121 AD121 AE121">
    <cfRule type="containsText" dxfId="7" priority="982" operator="containsText" text="letters">
      <formula>NOT(ISERROR(SEARCH(("letters"),(V121))))</formula>
    </cfRule>
  </conditionalFormatting>
  <conditionalFormatting sqref="V121:W121">
    <cfRule type="containsText" dxfId="8" priority="983" operator="containsText" text="victim ">
      <formula>NOT(ISERROR(SEARCH(("victim "),(V121))))</formula>
    </cfRule>
  </conditionalFormatting>
  <conditionalFormatting sqref="V121:W121">
    <cfRule type="containsText" dxfId="9" priority="984" operator="containsText" text="other">
      <formula>NOT(ISERROR(SEARCH(("other"),(V121))))</formula>
    </cfRule>
  </conditionalFormatting>
  <conditionalFormatting sqref="Y121 Z121">
    <cfRule type="containsText" dxfId="9" priority="985" operator="containsText" text="other">
      <formula>NOT(ISERROR(SEARCH(("other"),(Y121))))</formula>
    </cfRule>
  </conditionalFormatting>
  <conditionalFormatting sqref="AE121:AH121">
    <cfRule type="containsText" dxfId="9" priority="986" operator="containsText" text="other">
      <formula>NOT(ISERROR(SEARCH(("other"),(AE121))))</formula>
    </cfRule>
  </conditionalFormatting>
  <conditionalFormatting sqref="AB121 AC121">
    <cfRule type="containsText" dxfId="9" priority="987" operator="containsText" text="other">
      <formula>NOT(ISERROR(SEARCH(("other"),(AB121))))</formula>
    </cfRule>
  </conditionalFormatting>
  <conditionalFormatting sqref="P121">
    <cfRule type="notContainsBlanks" dxfId="10" priority="988">
      <formula>LEN(TRIM(P121))&gt;0</formula>
    </cfRule>
  </conditionalFormatting>
  <conditionalFormatting sqref="V1:V131 X1:X131 Z1:Z131 AB1:AB131 Y121">
    <cfRule type="containsText" dxfId="7" priority="989" operator="containsText" text="letter">
      <formula>NOT(ISERROR(SEARCH(("letter"),(V1))))</formula>
    </cfRule>
  </conditionalFormatting>
  <conditionalFormatting sqref="V1:V131 X1:X131 Z1:Z131 AB1:AB131 Y121">
    <cfRule type="containsText" dxfId="5" priority="990" operator="containsText" text="clean up">
      <formula>NOT(ISERROR(SEARCH(("clean up"),(V1))))</formula>
    </cfRule>
  </conditionalFormatting>
  <conditionalFormatting sqref="V1:V131 X1:X131 Z1:Z131 AB1:AB131 Y121">
    <cfRule type="containsText" dxfId="6" priority="991" operator="containsText" text="policy">
      <formula>NOT(ISERROR(SEARCH(("policy"),(V1))))</formula>
    </cfRule>
  </conditionalFormatting>
  <conditionalFormatting sqref="V1:V131 X1:X131 Z1:Z131 AB1:AB131 Y121">
    <cfRule type="containsText" dxfId="0" priority="992" operator="containsText" text="gathering">
      <formula>NOT(ISERROR(SEARCH(("gathering"),(V1))))</formula>
    </cfRule>
  </conditionalFormatting>
  <conditionalFormatting sqref="V1:V131 X1:X131 Z1:Z131 AB1:AB131 Y121">
    <cfRule type="containsText" dxfId="4" priority="993" operator="containsText" text="suspension">
      <formula>NOT(ISERROR(SEARCH(("suspension"),(V1))))</formula>
    </cfRule>
  </conditionalFormatting>
  <conditionalFormatting sqref="V1:V131 X1:X131 Z1:Z131 AB1:AB131 Y121">
    <cfRule type="containsText" dxfId="8" priority="994" operator="containsText" text="victim">
      <formula>NOT(ISERROR(SEARCH(("victim"),(V1))))</formula>
    </cfRule>
  </conditionalFormatting>
  <conditionalFormatting sqref="U120 X120 AA120 AC120 AD120 AF120:AH120 AB120 AE120">
    <cfRule type="containsText" dxfId="2" priority="995" operator="containsText" text="religious leaders">
      <formula>NOT(ISERROR(SEARCH(("religious leaders"),(U120))))</formula>
    </cfRule>
  </conditionalFormatting>
  <conditionalFormatting sqref="U120 X120 AA120 AC120 AD120 AF120:AH120 AB120 AE120">
    <cfRule type="containsText" dxfId="2" priority="996" operator="containsText" text="ADL">
      <formula>NOT(ISERROR(SEARCH(("ADL"),(U120))))</formula>
    </cfRule>
  </conditionalFormatting>
  <conditionalFormatting sqref="U120 X120 AA120 AC120 AD120 AF120:AH120 AB120 AE120">
    <cfRule type="containsText" dxfId="2" priority="997" operator="containsText" text="student group">
      <formula>NOT(ISERROR(SEARCH(("student group"),(U120))))</formula>
    </cfRule>
  </conditionalFormatting>
  <conditionalFormatting sqref="U120 X120 AA120 AC120 AD120 AF120:AH120 AB120 AE120">
    <cfRule type="containsText" dxfId="3" priority="998" operator="containsText" text="owner">
      <formula>NOT(ISERROR(SEARCH(("owner"),(U120))))</formula>
    </cfRule>
  </conditionalFormatting>
  <conditionalFormatting sqref="U120 X120 AA120 AC120 AD120 AF120:AH120 AB120 AE120">
    <cfRule type="containsText" dxfId="2" priority="999" operator="containsText" text="community members">
      <formula>NOT(ISERROR(SEARCH(("community members"),(U120))))</formula>
    </cfRule>
  </conditionalFormatting>
  <conditionalFormatting sqref="F120">
    <cfRule type="notContainsBlanks" dxfId="10" priority="1000">
      <formula>LEN(TRIM(F120))&gt;0</formula>
    </cfRule>
  </conditionalFormatting>
  <conditionalFormatting sqref="V120:W120 AC120 AF120:AH120 AB120 AD120 AE120">
    <cfRule type="containsText" dxfId="7" priority="1001" operator="containsText" text="letters">
      <formula>NOT(ISERROR(SEARCH(("letters"),(V120))))</formula>
    </cfRule>
  </conditionalFormatting>
  <conditionalFormatting sqref="V120:W120">
    <cfRule type="containsText" dxfId="8" priority="1002" operator="containsText" text="victim ">
      <formula>NOT(ISERROR(SEARCH(("victim "),(V120))))</formula>
    </cfRule>
  </conditionalFormatting>
  <conditionalFormatting sqref="V120:W120">
    <cfRule type="containsText" dxfId="9" priority="1003" operator="containsText" text="other">
      <formula>NOT(ISERROR(SEARCH(("other"),(V120))))</formula>
    </cfRule>
  </conditionalFormatting>
  <conditionalFormatting sqref="Y120 Z120">
    <cfRule type="containsText" dxfId="9" priority="1004" operator="containsText" text="other">
      <formula>NOT(ISERROR(SEARCH(("other"),(Y120))))</formula>
    </cfRule>
  </conditionalFormatting>
  <conditionalFormatting sqref="AE120:AH120">
    <cfRule type="containsText" dxfId="9" priority="1005" operator="containsText" text="other">
      <formula>NOT(ISERROR(SEARCH(("other"),(AE120))))</formula>
    </cfRule>
  </conditionalFormatting>
  <conditionalFormatting sqref="AB120 AC120">
    <cfRule type="containsText" dxfId="9" priority="1006" operator="containsText" text="other">
      <formula>NOT(ISERROR(SEARCH(("other"),(AB120))))</formula>
    </cfRule>
  </conditionalFormatting>
  <conditionalFormatting sqref="P120">
    <cfRule type="notContainsBlanks" dxfId="10" priority="1007">
      <formula>LEN(TRIM(P120))&gt;0</formula>
    </cfRule>
  </conditionalFormatting>
  <conditionalFormatting sqref="V1:V131 X1:X131 Z1:Z131 AB1:AB131 Y120">
    <cfRule type="containsText" dxfId="7" priority="1008" operator="containsText" text="letter">
      <formula>NOT(ISERROR(SEARCH(("letter"),(V1))))</formula>
    </cfRule>
  </conditionalFormatting>
  <conditionalFormatting sqref="V1:V131 X1:X131 Z1:Z131 AB1:AB131 Y120">
    <cfRule type="containsText" dxfId="5" priority="1009" operator="containsText" text="clean up">
      <formula>NOT(ISERROR(SEARCH(("clean up"),(V1))))</formula>
    </cfRule>
  </conditionalFormatting>
  <conditionalFormatting sqref="V1:V131 X1:X131 Z1:Z131 AB1:AB131 Y120">
    <cfRule type="containsText" dxfId="6" priority="1010" operator="containsText" text="policy">
      <formula>NOT(ISERROR(SEARCH(("policy"),(V1))))</formula>
    </cfRule>
  </conditionalFormatting>
  <conditionalFormatting sqref="V1:V131 X1:X131 Z1:Z131 AB1:AB131 Y120">
    <cfRule type="containsText" dxfId="0" priority="1011" operator="containsText" text="gathering">
      <formula>NOT(ISERROR(SEARCH(("gathering"),(V1))))</formula>
    </cfRule>
  </conditionalFormatting>
  <conditionalFormatting sqref="V1:V131 X1:X131 Z1:Z131 AB1:AB131 Y120">
    <cfRule type="containsText" dxfId="4" priority="1012" operator="containsText" text="suspension">
      <formula>NOT(ISERROR(SEARCH(("suspension"),(V1))))</formula>
    </cfRule>
  </conditionalFormatting>
  <conditionalFormatting sqref="V1:V131 X1:X131 Z1:Z131 AB1:AB131 Y120">
    <cfRule type="containsText" dxfId="8" priority="1013" operator="containsText" text="victim">
      <formula>NOT(ISERROR(SEARCH(("victim"),(V1))))</formula>
    </cfRule>
  </conditionalFormatting>
  <conditionalFormatting sqref="U115:U119 X115:X119 AA115:AA119 AC115:AC119 AD115:AD119 AF115:AH119 AB115:AB119 AE115:AE119">
    <cfRule type="containsText" dxfId="2" priority="1014" operator="containsText" text="religious leaders">
      <formula>NOT(ISERROR(SEARCH(("religious leaders"),(U115))))</formula>
    </cfRule>
  </conditionalFormatting>
  <conditionalFormatting sqref="U115:U119 X115:X119 AA115:AA119 AC115:AC119 AD115:AD119 AF115:AH119 AB115:AB119 AE115:AE119">
    <cfRule type="containsText" dxfId="2" priority="1015" operator="containsText" text="ADL">
      <formula>NOT(ISERROR(SEARCH(("ADL"),(U115))))</formula>
    </cfRule>
  </conditionalFormatting>
  <conditionalFormatting sqref="U115:U119 X115:X119 AA115:AA119 AC115:AC119 AD115:AD119 AF115:AH119 AB115:AB119 AE115:AE119">
    <cfRule type="containsText" dxfId="2" priority="1016" operator="containsText" text="student group">
      <formula>NOT(ISERROR(SEARCH(("student group"),(U115))))</formula>
    </cfRule>
  </conditionalFormatting>
  <conditionalFormatting sqref="U115:U119 X115:X119 AA115:AA119 AC115:AC119 AD115:AD119 AF115:AH119 AB115:AB119 AE115:AE119">
    <cfRule type="containsText" dxfId="3" priority="1017" operator="containsText" text="owner">
      <formula>NOT(ISERROR(SEARCH(("owner"),(U115))))</formula>
    </cfRule>
  </conditionalFormatting>
  <conditionalFormatting sqref="U115:U119 X115:X119 AA115:AA119 AC115:AC119 AD115:AD119 AF115:AH119 AB115:AB119 AE115:AE119">
    <cfRule type="containsText" dxfId="2" priority="1018" operator="containsText" text="community members">
      <formula>NOT(ISERROR(SEARCH(("community members"),(U115))))</formula>
    </cfRule>
  </conditionalFormatting>
  <conditionalFormatting sqref="F115:F119">
    <cfRule type="notContainsBlanks" dxfId="10" priority="1019">
      <formula>LEN(TRIM(F115))&gt;0</formula>
    </cfRule>
  </conditionalFormatting>
  <conditionalFormatting sqref="V115:W119 AC115:AC119 AF115:AH119 AB115:AB119 AD115:AD119 AE115:AE119">
    <cfRule type="containsText" dxfId="7" priority="1020" operator="containsText" text="letters">
      <formula>NOT(ISERROR(SEARCH(("letters"),(V115))))</formula>
    </cfRule>
  </conditionalFormatting>
  <conditionalFormatting sqref="V115:W119">
    <cfRule type="containsText" dxfId="8" priority="1021" operator="containsText" text="victim ">
      <formula>NOT(ISERROR(SEARCH(("victim "),(V115))))</formula>
    </cfRule>
  </conditionalFormatting>
  <conditionalFormatting sqref="V115:W119">
    <cfRule type="containsText" dxfId="9" priority="1022" operator="containsText" text="other">
      <formula>NOT(ISERROR(SEARCH(("other"),(V115))))</formula>
    </cfRule>
  </conditionalFormatting>
  <conditionalFormatting sqref="Y115:Y119 Z115:Z119">
    <cfRule type="containsText" dxfId="9" priority="1023" operator="containsText" text="other">
      <formula>NOT(ISERROR(SEARCH(("other"),(Y115))))</formula>
    </cfRule>
  </conditionalFormatting>
  <conditionalFormatting sqref="AE115:AH119">
    <cfRule type="containsText" dxfId="9" priority="1024" operator="containsText" text="other">
      <formula>NOT(ISERROR(SEARCH(("other"),(AE115))))</formula>
    </cfRule>
  </conditionalFormatting>
  <conditionalFormatting sqref="AB115:AB119 AC115:AC119">
    <cfRule type="containsText" dxfId="9" priority="1025" operator="containsText" text="other">
      <formula>NOT(ISERROR(SEARCH(("other"),(AB115))))</formula>
    </cfRule>
  </conditionalFormatting>
  <conditionalFormatting sqref="P115:P119">
    <cfRule type="notContainsBlanks" dxfId="10" priority="1026">
      <formula>LEN(TRIM(P115))&gt;0</formula>
    </cfRule>
  </conditionalFormatting>
  <conditionalFormatting sqref="V1:V131 X1:X131 Z1:Z131 AB1:AB131 Y115:Y119">
    <cfRule type="containsText" dxfId="7" priority="1027" operator="containsText" text="letter">
      <formula>NOT(ISERROR(SEARCH(("letter"),(V1))))</formula>
    </cfRule>
  </conditionalFormatting>
  <conditionalFormatting sqref="V1:V131 X1:X131 Z1:Z131 AB1:AB131 Y115:Y119">
    <cfRule type="containsText" dxfId="5" priority="1028" operator="containsText" text="clean up">
      <formula>NOT(ISERROR(SEARCH(("clean up"),(V1))))</formula>
    </cfRule>
  </conditionalFormatting>
  <conditionalFormatting sqref="V1:V131 X1:X131 Z1:Z131 AB1:AB131 Y115:Y119">
    <cfRule type="containsText" dxfId="6" priority="1029" operator="containsText" text="policy">
      <formula>NOT(ISERROR(SEARCH(("policy"),(V1))))</formula>
    </cfRule>
  </conditionalFormatting>
  <conditionalFormatting sqref="V1:V131 X1:X131 Z1:Z131 AB1:AB131 Y115:Y119">
    <cfRule type="containsText" dxfId="0" priority="1030" operator="containsText" text="gathering">
      <formula>NOT(ISERROR(SEARCH(("gathering"),(V1))))</formula>
    </cfRule>
  </conditionalFormatting>
  <conditionalFormatting sqref="V1:V131 X1:X131 Z1:Z131 AB1:AB131 Y115:Y119">
    <cfRule type="containsText" dxfId="4" priority="1031" operator="containsText" text="suspension">
      <formula>NOT(ISERROR(SEARCH(("suspension"),(V1))))</formula>
    </cfRule>
  </conditionalFormatting>
  <conditionalFormatting sqref="V1:V131 X1:X131 Z1:Z131 AB1:AB131 Y115:Y119">
    <cfRule type="containsText" dxfId="8" priority="1032" operator="containsText" text="victim">
      <formula>NOT(ISERROR(SEARCH(("victim"),(V1))))</formula>
    </cfRule>
  </conditionalFormatting>
  <conditionalFormatting sqref="U114 X114 AA114 AC114 AD114 AF114:AH114 AB114 AE114">
    <cfRule type="containsText" dxfId="2" priority="1033" operator="containsText" text="religious leaders">
      <formula>NOT(ISERROR(SEARCH(("religious leaders"),(U114))))</formula>
    </cfRule>
  </conditionalFormatting>
  <conditionalFormatting sqref="U114 X114 AA114 AC114 AD114 AF114:AH114 AB114 AE114">
    <cfRule type="containsText" dxfId="2" priority="1034" operator="containsText" text="ADL">
      <formula>NOT(ISERROR(SEARCH(("ADL"),(U114))))</formula>
    </cfRule>
  </conditionalFormatting>
  <conditionalFormatting sqref="U114 X114 AA114 AC114 AD114 AF114:AH114 AB114 AE114">
    <cfRule type="containsText" dxfId="2" priority="1035" operator="containsText" text="student group">
      <formula>NOT(ISERROR(SEARCH(("student group"),(U114))))</formula>
    </cfRule>
  </conditionalFormatting>
  <conditionalFormatting sqref="U114 X114 AA114 AC114 AD114 AF114:AH114 AB114 AE114">
    <cfRule type="containsText" dxfId="3" priority="1036" operator="containsText" text="owner">
      <formula>NOT(ISERROR(SEARCH(("owner"),(U114))))</formula>
    </cfRule>
  </conditionalFormatting>
  <conditionalFormatting sqref="U114 X114 AA114 AC114 AD114 AF114:AH114 AB114 AE114">
    <cfRule type="containsText" dxfId="2" priority="1037" operator="containsText" text="community members">
      <formula>NOT(ISERROR(SEARCH(("community members"),(U114))))</formula>
    </cfRule>
  </conditionalFormatting>
  <conditionalFormatting sqref="F114">
    <cfRule type="notContainsBlanks" dxfId="10" priority="1038">
      <formula>LEN(TRIM(F114))&gt;0</formula>
    </cfRule>
  </conditionalFormatting>
  <conditionalFormatting sqref="V114:W114 AC114 AF114:AH114 AB114 AD114 AE114">
    <cfRule type="containsText" dxfId="7" priority="1039" operator="containsText" text="letters">
      <formula>NOT(ISERROR(SEARCH(("letters"),(V114))))</formula>
    </cfRule>
  </conditionalFormatting>
  <conditionalFormatting sqref="V114:W114">
    <cfRule type="containsText" dxfId="8" priority="1040" operator="containsText" text="victim ">
      <formula>NOT(ISERROR(SEARCH(("victim "),(V114))))</formula>
    </cfRule>
  </conditionalFormatting>
  <conditionalFormatting sqref="V114:W114">
    <cfRule type="containsText" dxfId="9" priority="1041" operator="containsText" text="other">
      <formula>NOT(ISERROR(SEARCH(("other"),(V114))))</formula>
    </cfRule>
  </conditionalFormatting>
  <conditionalFormatting sqref="Y114 Z114">
    <cfRule type="containsText" dxfId="9" priority="1042" operator="containsText" text="other">
      <formula>NOT(ISERROR(SEARCH(("other"),(Y114))))</formula>
    </cfRule>
  </conditionalFormatting>
  <conditionalFormatting sqref="AE114:AH114">
    <cfRule type="containsText" dxfId="9" priority="1043" operator="containsText" text="other">
      <formula>NOT(ISERROR(SEARCH(("other"),(AE114))))</formula>
    </cfRule>
  </conditionalFormatting>
  <conditionalFormatting sqref="AB114 AC114">
    <cfRule type="containsText" dxfId="9" priority="1044" operator="containsText" text="other">
      <formula>NOT(ISERROR(SEARCH(("other"),(AB114))))</formula>
    </cfRule>
  </conditionalFormatting>
  <conditionalFormatting sqref="P114">
    <cfRule type="notContainsBlanks" dxfId="10" priority="1045">
      <formula>LEN(TRIM(P114))&gt;0</formula>
    </cfRule>
  </conditionalFormatting>
  <conditionalFormatting sqref="V1:V131 X1:X131 Z1:Z131 AB1:AB131 Y114">
    <cfRule type="containsText" dxfId="7" priority="1046" operator="containsText" text="letter">
      <formula>NOT(ISERROR(SEARCH(("letter"),(V1))))</formula>
    </cfRule>
  </conditionalFormatting>
  <conditionalFormatting sqref="V1:V131 X1:X131 Z1:Z131 AB1:AB131 Y114">
    <cfRule type="containsText" dxfId="5" priority="1047" operator="containsText" text="clean up">
      <formula>NOT(ISERROR(SEARCH(("clean up"),(V1))))</formula>
    </cfRule>
  </conditionalFormatting>
  <conditionalFormatting sqref="V1:V131 X1:X131 Z1:Z131 AB1:AB131 Y114">
    <cfRule type="containsText" dxfId="6" priority="1048" operator="containsText" text="policy">
      <formula>NOT(ISERROR(SEARCH(("policy"),(V1))))</formula>
    </cfRule>
  </conditionalFormatting>
  <conditionalFormatting sqref="V1:V131 X1:X131 Z1:Z131 AB1:AB131 Y114">
    <cfRule type="containsText" dxfId="0" priority="1049" operator="containsText" text="gathering">
      <formula>NOT(ISERROR(SEARCH(("gathering"),(V1))))</formula>
    </cfRule>
  </conditionalFormatting>
  <conditionalFormatting sqref="V1:V131 X1:X131 Z1:Z131 AB1:AB131 Y114">
    <cfRule type="containsText" dxfId="4" priority="1050" operator="containsText" text="suspension">
      <formula>NOT(ISERROR(SEARCH(("suspension"),(V1))))</formula>
    </cfRule>
  </conditionalFormatting>
  <conditionalFormatting sqref="V1:V131 X1:X131 Z1:Z131 AB1:AB131 Y114">
    <cfRule type="containsText" dxfId="8" priority="1051" operator="containsText" text="victim">
      <formula>NOT(ISERROR(SEARCH(("victim"),(V1))))</formula>
    </cfRule>
  </conditionalFormatting>
  <conditionalFormatting sqref="U111:U113 X111:X113 AA111:AA113 AC111:AC113 AD111:AD113 AF111:AH113 AB111:AB113 AE111:AE113">
    <cfRule type="containsText" dxfId="2" priority="1052" operator="containsText" text="religious leaders">
      <formula>NOT(ISERROR(SEARCH(("religious leaders"),(U111))))</formula>
    </cfRule>
  </conditionalFormatting>
  <conditionalFormatting sqref="U111:U113 X111:X113 AA111:AA113 AC111:AC113 AD111:AD113 AF111:AH113 AB111:AB113 AE111:AE113">
    <cfRule type="containsText" dxfId="2" priority="1053" operator="containsText" text="ADL">
      <formula>NOT(ISERROR(SEARCH(("ADL"),(U111))))</formula>
    </cfRule>
  </conditionalFormatting>
  <conditionalFormatting sqref="U111:U113 X111:X113 AA111:AA113 AC111:AC113 AD111:AD113 AF111:AH113 AB111:AB113 AE111:AE113">
    <cfRule type="containsText" dxfId="2" priority="1054" operator="containsText" text="student group">
      <formula>NOT(ISERROR(SEARCH(("student group"),(U111))))</formula>
    </cfRule>
  </conditionalFormatting>
  <conditionalFormatting sqref="U111:U113 X111:X113 AA111:AA113 AC111:AC113 AD111:AD113 AF111:AH113 AB111:AB113 AE111:AE113">
    <cfRule type="containsText" dxfId="3" priority="1055" operator="containsText" text="owner">
      <formula>NOT(ISERROR(SEARCH(("owner"),(U111))))</formula>
    </cfRule>
  </conditionalFormatting>
  <conditionalFormatting sqref="U111:U113 X111:X113 AA111:AA113 AC111:AC113 AD111:AD113 AF111:AH113 AB111:AB113 AE111:AE113">
    <cfRule type="containsText" dxfId="2" priority="1056" operator="containsText" text="community members">
      <formula>NOT(ISERROR(SEARCH(("community members"),(U111))))</formula>
    </cfRule>
  </conditionalFormatting>
  <conditionalFormatting sqref="F111:F113">
    <cfRule type="notContainsBlanks" dxfId="10" priority="1057">
      <formula>LEN(TRIM(F111))&gt;0</formula>
    </cfRule>
  </conditionalFormatting>
  <conditionalFormatting sqref="V111:W113 AC111:AC113 AF111:AH113 AB111:AB113 AD111:AD113 AE111:AE113">
    <cfRule type="containsText" dxfId="7" priority="1058" operator="containsText" text="letters">
      <formula>NOT(ISERROR(SEARCH(("letters"),(V111))))</formula>
    </cfRule>
  </conditionalFormatting>
  <conditionalFormatting sqref="V111:W113">
    <cfRule type="containsText" dxfId="8" priority="1059" operator="containsText" text="victim ">
      <formula>NOT(ISERROR(SEARCH(("victim "),(V111))))</formula>
    </cfRule>
  </conditionalFormatting>
  <conditionalFormatting sqref="V111:W113">
    <cfRule type="containsText" dxfId="9" priority="1060" operator="containsText" text="other">
      <formula>NOT(ISERROR(SEARCH(("other"),(V111))))</formula>
    </cfRule>
  </conditionalFormatting>
  <conditionalFormatting sqref="Y111:Y113 Z111:Z113">
    <cfRule type="containsText" dxfId="9" priority="1061" operator="containsText" text="other">
      <formula>NOT(ISERROR(SEARCH(("other"),(Y111))))</formula>
    </cfRule>
  </conditionalFormatting>
  <conditionalFormatting sqref="AE111:AH113">
    <cfRule type="containsText" dxfId="9" priority="1062" operator="containsText" text="other">
      <formula>NOT(ISERROR(SEARCH(("other"),(AE111))))</formula>
    </cfRule>
  </conditionalFormatting>
  <conditionalFormatting sqref="AB111:AB113 AC111:AC113">
    <cfRule type="containsText" dxfId="9" priority="1063" operator="containsText" text="other">
      <formula>NOT(ISERROR(SEARCH(("other"),(AB111))))</formula>
    </cfRule>
  </conditionalFormatting>
  <conditionalFormatting sqref="P111:P113">
    <cfRule type="notContainsBlanks" dxfId="10" priority="1064">
      <formula>LEN(TRIM(P111))&gt;0</formula>
    </cfRule>
  </conditionalFormatting>
  <conditionalFormatting sqref="V1:V131 X1:X131 Z1:Z131 AB1:AB131 Y111:Y113">
    <cfRule type="containsText" dxfId="7" priority="1065" operator="containsText" text="letter">
      <formula>NOT(ISERROR(SEARCH(("letter"),(V1))))</formula>
    </cfRule>
  </conditionalFormatting>
  <conditionalFormatting sqref="V1:V131 X1:X131 Z1:Z131 AB1:AB131 Y111:Y113">
    <cfRule type="containsText" dxfId="5" priority="1066" operator="containsText" text="clean up">
      <formula>NOT(ISERROR(SEARCH(("clean up"),(V1))))</formula>
    </cfRule>
  </conditionalFormatting>
  <conditionalFormatting sqref="V1:V131 X1:X131 Z1:Z131 AB1:AB131 Y111:Y113">
    <cfRule type="containsText" dxfId="6" priority="1067" operator="containsText" text="policy">
      <formula>NOT(ISERROR(SEARCH(("policy"),(V1))))</formula>
    </cfRule>
  </conditionalFormatting>
  <conditionalFormatting sqref="V1:V131 X1:X131 Z1:Z131 AB1:AB131 Y111:Y113">
    <cfRule type="containsText" dxfId="0" priority="1068" operator="containsText" text="gathering">
      <formula>NOT(ISERROR(SEARCH(("gathering"),(V1))))</formula>
    </cfRule>
  </conditionalFormatting>
  <conditionalFormatting sqref="V1:V131 X1:X131 Z1:Z131 AB1:AB131 Y111:Y113">
    <cfRule type="containsText" dxfId="4" priority="1069" operator="containsText" text="suspension">
      <formula>NOT(ISERROR(SEARCH(("suspension"),(V1))))</formula>
    </cfRule>
  </conditionalFormatting>
  <conditionalFormatting sqref="V1:V131 X1:X131 Z1:Z131 AB1:AB131 Y111:Y113">
    <cfRule type="containsText" dxfId="8" priority="1070" operator="containsText" text="victim">
      <formula>NOT(ISERROR(SEARCH(("victim"),(V1))))</formula>
    </cfRule>
  </conditionalFormatting>
  <conditionalFormatting sqref="U110 X110 AA110 AC110 AD110 AF110:AH110 AB110 AE110">
    <cfRule type="containsText" dxfId="2" priority="1071" operator="containsText" text="religious leaders">
      <formula>NOT(ISERROR(SEARCH(("religious leaders"),(U110))))</formula>
    </cfRule>
  </conditionalFormatting>
  <conditionalFormatting sqref="U110 X110 AA110 AC110 AD110 AF110:AH110 AB110 AE110">
    <cfRule type="containsText" dxfId="2" priority="1072" operator="containsText" text="ADL">
      <formula>NOT(ISERROR(SEARCH(("ADL"),(U110))))</formula>
    </cfRule>
  </conditionalFormatting>
  <conditionalFormatting sqref="U110 X110 AA110 AC110 AD110 AF110:AH110 AB110 AE110">
    <cfRule type="containsText" dxfId="2" priority="1073" operator="containsText" text="student group">
      <formula>NOT(ISERROR(SEARCH(("student group"),(U110))))</formula>
    </cfRule>
  </conditionalFormatting>
  <conditionalFormatting sqref="U110 X110 AA110 AC110 AD110 AF110:AH110 AB110 AE110">
    <cfRule type="containsText" dxfId="3" priority="1074" operator="containsText" text="owner">
      <formula>NOT(ISERROR(SEARCH(("owner"),(U110))))</formula>
    </cfRule>
  </conditionalFormatting>
  <conditionalFormatting sqref="U110 X110 AA110 AC110 AD110 AF110:AH110 AB110 AE110">
    <cfRule type="containsText" dxfId="2" priority="1075" operator="containsText" text="community members">
      <formula>NOT(ISERROR(SEARCH(("community members"),(U110))))</formula>
    </cfRule>
  </conditionalFormatting>
  <conditionalFormatting sqref="F110">
    <cfRule type="notContainsBlanks" dxfId="10" priority="1076">
      <formula>LEN(TRIM(F110))&gt;0</formula>
    </cfRule>
  </conditionalFormatting>
  <conditionalFormatting sqref="V110:W110 AC110 AF110:AH110 AB110 AD110 AE110">
    <cfRule type="containsText" dxfId="7" priority="1077" operator="containsText" text="letters">
      <formula>NOT(ISERROR(SEARCH(("letters"),(V110))))</formula>
    </cfRule>
  </conditionalFormatting>
  <conditionalFormatting sqref="V110:W110">
    <cfRule type="containsText" dxfId="8" priority="1078" operator="containsText" text="victim ">
      <formula>NOT(ISERROR(SEARCH(("victim "),(V110))))</formula>
    </cfRule>
  </conditionalFormatting>
  <conditionalFormatting sqref="V110:W110">
    <cfRule type="containsText" dxfId="9" priority="1079" operator="containsText" text="other">
      <formula>NOT(ISERROR(SEARCH(("other"),(V110))))</formula>
    </cfRule>
  </conditionalFormatting>
  <conditionalFormatting sqref="Y110 Z110">
    <cfRule type="containsText" dxfId="9" priority="1080" operator="containsText" text="other">
      <formula>NOT(ISERROR(SEARCH(("other"),(Y110))))</formula>
    </cfRule>
  </conditionalFormatting>
  <conditionalFormatting sqref="AE110:AH110">
    <cfRule type="containsText" dxfId="9" priority="1081" operator="containsText" text="other">
      <formula>NOT(ISERROR(SEARCH(("other"),(AE110))))</formula>
    </cfRule>
  </conditionalFormatting>
  <conditionalFormatting sqref="AB110 AC110">
    <cfRule type="containsText" dxfId="9" priority="1082" operator="containsText" text="other">
      <formula>NOT(ISERROR(SEARCH(("other"),(AB110))))</formula>
    </cfRule>
  </conditionalFormatting>
  <conditionalFormatting sqref="P110">
    <cfRule type="notContainsBlanks" dxfId="10" priority="1083">
      <formula>LEN(TRIM(P110))&gt;0</formula>
    </cfRule>
  </conditionalFormatting>
  <conditionalFormatting sqref="V1:V131 X1:X131 Z1:Z131 AB1:AB131 Y110">
    <cfRule type="containsText" dxfId="7" priority="1084" operator="containsText" text="letter">
      <formula>NOT(ISERROR(SEARCH(("letter"),(V1))))</formula>
    </cfRule>
  </conditionalFormatting>
  <conditionalFormatting sqref="V1:V131 X1:X131 Z1:Z131 AB1:AB131 Y110">
    <cfRule type="containsText" dxfId="5" priority="1085" operator="containsText" text="clean up">
      <formula>NOT(ISERROR(SEARCH(("clean up"),(V1))))</formula>
    </cfRule>
  </conditionalFormatting>
  <conditionalFormatting sqref="V1:V131 X1:X131 Z1:Z131 AB1:AB131 Y110">
    <cfRule type="containsText" dxfId="6" priority="1086" operator="containsText" text="policy">
      <formula>NOT(ISERROR(SEARCH(("policy"),(V1))))</formula>
    </cfRule>
  </conditionalFormatting>
  <conditionalFormatting sqref="V1:V131 X1:X131 Z1:Z131 AB1:AB131 Y110">
    <cfRule type="containsText" dxfId="0" priority="1087" operator="containsText" text="gathering">
      <formula>NOT(ISERROR(SEARCH(("gathering"),(V1))))</formula>
    </cfRule>
  </conditionalFormatting>
  <conditionalFormatting sqref="V1:V131 X1:X131 Z1:Z131 AB1:AB131 Y110">
    <cfRule type="containsText" dxfId="4" priority="1088" operator="containsText" text="suspension">
      <formula>NOT(ISERROR(SEARCH(("suspension"),(V1))))</formula>
    </cfRule>
  </conditionalFormatting>
  <conditionalFormatting sqref="V1:V131 X1:X131 Z1:Z131 AB1:AB131 Y110">
    <cfRule type="containsText" dxfId="8" priority="1089" operator="containsText" text="victim">
      <formula>NOT(ISERROR(SEARCH(("victim"),(V1))))</formula>
    </cfRule>
  </conditionalFormatting>
  <conditionalFormatting sqref="U109 X109 AA109 AC109 AD109 AF109:AH109 AB109 AE109">
    <cfRule type="containsText" dxfId="2" priority="1090" operator="containsText" text="religious leaders">
      <formula>NOT(ISERROR(SEARCH(("religious leaders"),(U109))))</formula>
    </cfRule>
  </conditionalFormatting>
  <conditionalFormatting sqref="U109 X109 AA109 AC109 AD109 AF109:AH109 AB109 AE109">
    <cfRule type="containsText" dxfId="2" priority="1091" operator="containsText" text="ADL">
      <formula>NOT(ISERROR(SEARCH(("ADL"),(U109))))</formula>
    </cfRule>
  </conditionalFormatting>
  <conditionalFormatting sqref="U109 X109 AA109 AC109 AD109 AF109:AH109 AB109 AE109">
    <cfRule type="containsText" dxfId="2" priority="1092" operator="containsText" text="student group">
      <formula>NOT(ISERROR(SEARCH(("student group"),(U109))))</formula>
    </cfRule>
  </conditionalFormatting>
  <conditionalFormatting sqref="U109 X109 AA109 AC109 AD109 AF109:AH109 AB109 AE109">
    <cfRule type="containsText" dxfId="3" priority="1093" operator="containsText" text="owner">
      <formula>NOT(ISERROR(SEARCH(("owner"),(U109))))</formula>
    </cfRule>
  </conditionalFormatting>
  <conditionalFormatting sqref="U109 X109 AA109 AC109 AD109 AF109:AH109 AB109 AE109">
    <cfRule type="containsText" dxfId="2" priority="1094" operator="containsText" text="community members">
      <formula>NOT(ISERROR(SEARCH(("community members"),(U109))))</formula>
    </cfRule>
  </conditionalFormatting>
  <conditionalFormatting sqref="F109">
    <cfRule type="notContainsBlanks" dxfId="10" priority="1095">
      <formula>LEN(TRIM(F109))&gt;0</formula>
    </cfRule>
  </conditionalFormatting>
  <conditionalFormatting sqref="V109:W109 AC109 AF109:AH109 AB109 AD109 AE109">
    <cfRule type="containsText" dxfId="7" priority="1096" operator="containsText" text="letters">
      <formula>NOT(ISERROR(SEARCH(("letters"),(V109))))</formula>
    </cfRule>
  </conditionalFormatting>
  <conditionalFormatting sqref="V109:W109">
    <cfRule type="containsText" dxfId="8" priority="1097" operator="containsText" text="victim ">
      <formula>NOT(ISERROR(SEARCH(("victim "),(V109))))</formula>
    </cfRule>
  </conditionalFormatting>
  <conditionalFormatting sqref="V109:W109">
    <cfRule type="containsText" dxfId="9" priority="1098" operator="containsText" text="other">
      <formula>NOT(ISERROR(SEARCH(("other"),(V109))))</formula>
    </cfRule>
  </conditionalFormatting>
  <conditionalFormatting sqref="Y109 Z109">
    <cfRule type="containsText" dxfId="9" priority="1099" operator="containsText" text="other">
      <formula>NOT(ISERROR(SEARCH(("other"),(Y109))))</formula>
    </cfRule>
  </conditionalFormatting>
  <conditionalFormatting sqref="AE109:AH109">
    <cfRule type="containsText" dxfId="9" priority="1100" operator="containsText" text="other">
      <formula>NOT(ISERROR(SEARCH(("other"),(AE109))))</formula>
    </cfRule>
  </conditionalFormatting>
  <conditionalFormatting sqref="AB109 AC109">
    <cfRule type="containsText" dxfId="9" priority="1101" operator="containsText" text="other">
      <formula>NOT(ISERROR(SEARCH(("other"),(AB109))))</formula>
    </cfRule>
  </conditionalFormatting>
  <conditionalFormatting sqref="P109">
    <cfRule type="notContainsBlanks" dxfId="10" priority="1102">
      <formula>LEN(TRIM(P109))&gt;0</formula>
    </cfRule>
  </conditionalFormatting>
  <conditionalFormatting sqref="V1:V131 X1:X131 Z1:Z131 AB1:AB131 Y109">
    <cfRule type="containsText" dxfId="7" priority="1103" operator="containsText" text="letter">
      <formula>NOT(ISERROR(SEARCH(("letter"),(V1))))</formula>
    </cfRule>
  </conditionalFormatting>
  <conditionalFormatting sqref="V1:V131 X1:X131 Z1:Z131 AB1:AB131 Y109">
    <cfRule type="containsText" dxfId="5" priority="1104" operator="containsText" text="clean up">
      <formula>NOT(ISERROR(SEARCH(("clean up"),(V1))))</formula>
    </cfRule>
  </conditionalFormatting>
  <conditionalFormatting sqref="V1:V131 X1:X131 Z1:Z131 AB1:AB131 Y109">
    <cfRule type="containsText" dxfId="6" priority="1105" operator="containsText" text="policy">
      <formula>NOT(ISERROR(SEARCH(("policy"),(V1))))</formula>
    </cfRule>
  </conditionalFormatting>
  <conditionalFormatting sqref="V1:V131 X1:X131 Z1:Z131 AB1:AB131 Y109">
    <cfRule type="containsText" dxfId="0" priority="1106" operator="containsText" text="gathering">
      <formula>NOT(ISERROR(SEARCH(("gathering"),(V1))))</formula>
    </cfRule>
  </conditionalFormatting>
  <conditionalFormatting sqref="V1:V131 X1:X131 Z1:Z131 AB1:AB131 Y109">
    <cfRule type="containsText" dxfId="4" priority="1107" operator="containsText" text="suspension">
      <formula>NOT(ISERROR(SEARCH(("suspension"),(V1))))</formula>
    </cfRule>
  </conditionalFormatting>
  <conditionalFormatting sqref="V1:V131 X1:X131 Z1:Z131 AB1:AB131 Y109">
    <cfRule type="containsText" dxfId="8" priority="1108" operator="containsText" text="victim">
      <formula>NOT(ISERROR(SEARCH(("victim"),(V1))))</formula>
    </cfRule>
  </conditionalFormatting>
  <conditionalFormatting sqref="U108 X108 AA108 AC108 AD108 AF108:AH108 AB108 AE108">
    <cfRule type="containsText" dxfId="2" priority="1109" operator="containsText" text="religious leaders">
      <formula>NOT(ISERROR(SEARCH(("religious leaders"),(U108))))</formula>
    </cfRule>
  </conditionalFormatting>
  <conditionalFormatting sqref="U108 X108 AA108 AC108 AD108 AF108:AH108 AB108 AE108">
    <cfRule type="containsText" dxfId="2" priority="1110" operator="containsText" text="ADL">
      <formula>NOT(ISERROR(SEARCH(("ADL"),(U108))))</formula>
    </cfRule>
  </conditionalFormatting>
  <conditionalFormatting sqref="U108 X108 AA108 AC108 AD108 AF108:AH108 AB108 AE108">
    <cfRule type="containsText" dxfId="2" priority="1111" operator="containsText" text="student group">
      <formula>NOT(ISERROR(SEARCH(("student group"),(U108))))</formula>
    </cfRule>
  </conditionalFormatting>
  <conditionalFormatting sqref="U108 X108 AA108 AC108 AD108 AF108:AH108 AB108 AE108">
    <cfRule type="containsText" dxfId="3" priority="1112" operator="containsText" text="owner">
      <formula>NOT(ISERROR(SEARCH(("owner"),(U108))))</formula>
    </cfRule>
  </conditionalFormatting>
  <conditionalFormatting sqref="U108 X108 AA108 AC108 AD108 AF108:AH108 AB108 AE108">
    <cfRule type="containsText" dxfId="2" priority="1113" operator="containsText" text="community members">
      <formula>NOT(ISERROR(SEARCH(("community members"),(U108))))</formula>
    </cfRule>
  </conditionalFormatting>
  <conditionalFormatting sqref="F108">
    <cfRule type="notContainsBlanks" dxfId="10" priority="1114">
      <formula>LEN(TRIM(F108))&gt;0</formula>
    </cfRule>
  </conditionalFormatting>
  <conditionalFormatting sqref="V108:W108 AC108 AF108:AH108 AB108 AD108 AE108">
    <cfRule type="containsText" dxfId="7" priority="1115" operator="containsText" text="letters">
      <formula>NOT(ISERROR(SEARCH(("letters"),(V108))))</formula>
    </cfRule>
  </conditionalFormatting>
  <conditionalFormatting sqref="V108:W108">
    <cfRule type="containsText" dxfId="8" priority="1116" operator="containsText" text="victim ">
      <formula>NOT(ISERROR(SEARCH(("victim "),(V108))))</formula>
    </cfRule>
  </conditionalFormatting>
  <conditionalFormatting sqref="V108:W108">
    <cfRule type="containsText" dxfId="9" priority="1117" operator="containsText" text="other">
      <formula>NOT(ISERROR(SEARCH(("other"),(V108))))</formula>
    </cfRule>
  </conditionalFormatting>
  <conditionalFormatting sqref="Y108 Z108">
    <cfRule type="containsText" dxfId="9" priority="1118" operator="containsText" text="other">
      <formula>NOT(ISERROR(SEARCH(("other"),(Y108))))</formula>
    </cfRule>
  </conditionalFormatting>
  <conditionalFormatting sqref="AE108:AH108">
    <cfRule type="containsText" dxfId="9" priority="1119" operator="containsText" text="other">
      <formula>NOT(ISERROR(SEARCH(("other"),(AE108))))</formula>
    </cfRule>
  </conditionalFormatting>
  <conditionalFormatting sqref="AB108 AC108">
    <cfRule type="containsText" dxfId="9" priority="1120" operator="containsText" text="other">
      <formula>NOT(ISERROR(SEARCH(("other"),(AB108))))</formula>
    </cfRule>
  </conditionalFormatting>
  <conditionalFormatting sqref="P108">
    <cfRule type="notContainsBlanks" dxfId="10" priority="1121">
      <formula>LEN(TRIM(P108))&gt;0</formula>
    </cfRule>
  </conditionalFormatting>
  <conditionalFormatting sqref="V1:V131 X1:X131 Z1:Z131 AB1:AB131 Y108">
    <cfRule type="containsText" dxfId="7" priority="1122" operator="containsText" text="letter">
      <formula>NOT(ISERROR(SEARCH(("letter"),(V1))))</formula>
    </cfRule>
  </conditionalFormatting>
  <conditionalFormatting sqref="V1:V131 X1:X131 Z1:Z131 AB1:AB131 Y108">
    <cfRule type="containsText" dxfId="5" priority="1123" operator="containsText" text="clean up">
      <formula>NOT(ISERROR(SEARCH(("clean up"),(V1))))</formula>
    </cfRule>
  </conditionalFormatting>
  <conditionalFormatting sqref="V1:V131 X1:X131 Z1:Z131 AB1:AB131 Y108">
    <cfRule type="containsText" dxfId="6" priority="1124" operator="containsText" text="policy">
      <formula>NOT(ISERROR(SEARCH(("policy"),(V1))))</formula>
    </cfRule>
  </conditionalFormatting>
  <conditionalFormatting sqref="V1:V131 X1:X131 Z1:Z131 AB1:AB131 Y108">
    <cfRule type="containsText" dxfId="0" priority="1125" operator="containsText" text="gathering">
      <formula>NOT(ISERROR(SEARCH(("gathering"),(V1))))</formula>
    </cfRule>
  </conditionalFormatting>
  <conditionalFormatting sqref="V1:V131 X1:X131 Z1:Z131 AB1:AB131 Y108">
    <cfRule type="containsText" dxfId="4" priority="1126" operator="containsText" text="suspension">
      <formula>NOT(ISERROR(SEARCH(("suspension"),(V1))))</formula>
    </cfRule>
  </conditionalFormatting>
  <conditionalFormatting sqref="V1:V131 X1:X131 Z1:Z131 AB1:AB131 Y108">
    <cfRule type="containsText" dxfId="8" priority="1127" operator="containsText" text="victim">
      <formula>NOT(ISERROR(SEARCH(("victim"),(V1))))</formula>
    </cfRule>
  </conditionalFormatting>
  <conditionalFormatting sqref="U107 X107 AA107 AC107 AD107 AF107:AH107 AB107 AE107">
    <cfRule type="containsText" dxfId="2" priority="1128" operator="containsText" text="religious leaders">
      <formula>NOT(ISERROR(SEARCH(("religious leaders"),(U107))))</formula>
    </cfRule>
  </conditionalFormatting>
  <conditionalFormatting sqref="U107 X107 AA107 AC107 AD107 AF107:AH107 AB107 AE107">
    <cfRule type="containsText" dxfId="2" priority="1129" operator="containsText" text="ADL">
      <formula>NOT(ISERROR(SEARCH(("ADL"),(U107))))</formula>
    </cfRule>
  </conditionalFormatting>
  <conditionalFormatting sqref="U107 X107 AA107 AC107 AD107 AF107:AH107 AB107 AE107">
    <cfRule type="containsText" dxfId="2" priority="1130" operator="containsText" text="student group">
      <formula>NOT(ISERROR(SEARCH(("student group"),(U107))))</formula>
    </cfRule>
  </conditionalFormatting>
  <conditionalFormatting sqref="U107 X107 AA107 AC107 AD107 AF107:AH107 AB107 AE107">
    <cfRule type="containsText" dxfId="3" priority="1131" operator="containsText" text="owner">
      <formula>NOT(ISERROR(SEARCH(("owner"),(U107))))</formula>
    </cfRule>
  </conditionalFormatting>
  <conditionalFormatting sqref="U107 X107 AA107 AC107 AD107 AF107:AH107 AB107 AE107">
    <cfRule type="containsText" dxfId="2" priority="1132" operator="containsText" text="community members">
      <formula>NOT(ISERROR(SEARCH(("community members"),(U107))))</formula>
    </cfRule>
  </conditionalFormatting>
  <conditionalFormatting sqref="F107">
    <cfRule type="notContainsBlanks" dxfId="10" priority="1133">
      <formula>LEN(TRIM(F107))&gt;0</formula>
    </cfRule>
  </conditionalFormatting>
  <conditionalFormatting sqref="V107:W107 AC107 AF107:AH107 AB107 AD107 AE107">
    <cfRule type="containsText" dxfId="7" priority="1134" operator="containsText" text="letters">
      <formula>NOT(ISERROR(SEARCH(("letters"),(V107))))</formula>
    </cfRule>
  </conditionalFormatting>
  <conditionalFormatting sqref="V107:W107">
    <cfRule type="containsText" dxfId="8" priority="1135" operator="containsText" text="victim ">
      <formula>NOT(ISERROR(SEARCH(("victim "),(V107))))</formula>
    </cfRule>
  </conditionalFormatting>
  <conditionalFormatting sqref="V107:W107">
    <cfRule type="containsText" dxfId="9" priority="1136" operator="containsText" text="other">
      <formula>NOT(ISERROR(SEARCH(("other"),(V107))))</formula>
    </cfRule>
  </conditionalFormatting>
  <conditionalFormatting sqref="Y107 Z107">
    <cfRule type="containsText" dxfId="9" priority="1137" operator="containsText" text="other">
      <formula>NOT(ISERROR(SEARCH(("other"),(Y107))))</formula>
    </cfRule>
  </conditionalFormatting>
  <conditionalFormatting sqref="AE107:AH107">
    <cfRule type="containsText" dxfId="9" priority="1138" operator="containsText" text="other">
      <formula>NOT(ISERROR(SEARCH(("other"),(AE107))))</formula>
    </cfRule>
  </conditionalFormatting>
  <conditionalFormatting sqref="AB107 AC107">
    <cfRule type="containsText" dxfId="9" priority="1139" operator="containsText" text="other">
      <formula>NOT(ISERROR(SEARCH(("other"),(AB107))))</formula>
    </cfRule>
  </conditionalFormatting>
  <conditionalFormatting sqref="P107">
    <cfRule type="notContainsBlanks" dxfId="10" priority="1140">
      <formula>LEN(TRIM(P107))&gt;0</formula>
    </cfRule>
  </conditionalFormatting>
  <conditionalFormatting sqref="V1:V131 X1:X131 Z1:Z131 AB1:AB131 Y107">
    <cfRule type="containsText" dxfId="7" priority="1141" operator="containsText" text="letter">
      <formula>NOT(ISERROR(SEARCH(("letter"),(V1))))</formula>
    </cfRule>
  </conditionalFormatting>
  <conditionalFormatting sqref="V1:V131 X1:X131 Z1:Z131 AB1:AB131 Y107">
    <cfRule type="containsText" dxfId="5" priority="1142" operator="containsText" text="clean up">
      <formula>NOT(ISERROR(SEARCH(("clean up"),(V1))))</formula>
    </cfRule>
  </conditionalFormatting>
  <conditionalFormatting sqref="V1:V131 X1:X131 Z1:Z131 AB1:AB131 Y107">
    <cfRule type="containsText" dxfId="6" priority="1143" operator="containsText" text="policy">
      <formula>NOT(ISERROR(SEARCH(("policy"),(V1))))</formula>
    </cfRule>
  </conditionalFormatting>
  <conditionalFormatting sqref="V1:V131 X1:X131 Z1:Z131 AB1:AB131 Y107">
    <cfRule type="containsText" dxfId="0" priority="1144" operator="containsText" text="gathering">
      <formula>NOT(ISERROR(SEARCH(("gathering"),(V1))))</formula>
    </cfRule>
  </conditionalFormatting>
  <conditionalFormatting sqref="V1:V131 X1:X131 Z1:Z131 AB1:AB131 Y107">
    <cfRule type="containsText" dxfId="4" priority="1145" operator="containsText" text="suspension">
      <formula>NOT(ISERROR(SEARCH(("suspension"),(V1))))</formula>
    </cfRule>
  </conditionalFormatting>
  <conditionalFormatting sqref="V1:V131 X1:X131 Z1:Z131 AB1:AB131 Y107">
    <cfRule type="containsText" dxfId="8" priority="1146" operator="containsText" text="victim">
      <formula>NOT(ISERROR(SEARCH(("victim"),(V1))))</formula>
    </cfRule>
  </conditionalFormatting>
  <conditionalFormatting sqref="U106 X106 AA106 AC106 AD106 AF106:AH106 AB106 AE106">
    <cfRule type="containsText" dxfId="2" priority="1147" operator="containsText" text="religious leaders">
      <formula>NOT(ISERROR(SEARCH(("religious leaders"),(U106))))</formula>
    </cfRule>
  </conditionalFormatting>
  <conditionalFormatting sqref="U106 X106 AA106 AC106 AD106 AF106:AH106 AB106 AE106">
    <cfRule type="containsText" dxfId="2" priority="1148" operator="containsText" text="ADL">
      <formula>NOT(ISERROR(SEARCH(("ADL"),(U106))))</formula>
    </cfRule>
  </conditionalFormatting>
  <conditionalFormatting sqref="U106 X106 AA106 AC106 AD106 AF106:AH106 AB106 AE106">
    <cfRule type="containsText" dxfId="2" priority="1149" operator="containsText" text="student group">
      <formula>NOT(ISERROR(SEARCH(("student group"),(U106))))</formula>
    </cfRule>
  </conditionalFormatting>
  <conditionalFormatting sqref="U106 X106 AA106 AC106 AD106 AF106:AH106 AB106 AE106">
    <cfRule type="containsText" dxfId="3" priority="1150" operator="containsText" text="owner">
      <formula>NOT(ISERROR(SEARCH(("owner"),(U106))))</formula>
    </cfRule>
  </conditionalFormatting>
  <conditionalFormatting sqref="U106 X106 AA106 AC106 AD106 AF106:AH106 AB106 AE106">
    <cfRule type="containsText" dxfId="2" priority="1151" operator="containsText" text="community members">
      <formula>NOT(ISERROR(SEARCH(("community members"),(U106))))</formula>
    </cfRule>
  </conditionalFormatting>
  <conditionalFormatting sqref="F106">
    <cfRule type="notContainsBlanks" dxfId="10" priority="1152">
      <formula>LEN(TRIM(F106))&gt;0</formula>
    </cfRule>
  </conditionalFormatting>
  <conditionalFormatting sqref="V106:W106 AC106 AF106:AH106 AB106 AD106 AE106">
    <cfRule type="containsText" dxfId="7" priority="1153" operator="containsText" text="letters">
      <formula>NOT(ISERROR(SEARCH(("letters"),(V106))))</formula>
    </cfRule>
  </conditionalFormatting>
  <conditionalFormatting sqref="V106:W106">
    <cfRule type="containsText" dxfId="8" priority="1154" operator="containsText" text="victim ">
      <formula>NOT(ISERROR(SEARCH(("victim "),(V106))))</formula>
    </cfRule>
  </conditionalFormatting>
  <conditionalFormatting sqref="V106:W106">
    <cfRule type="containsText" dxfId="9" priority="1155" operator="containsText" text="other">
      <formula>NOT(ISERROR(SEARCH(("other"),(V106))))</formula>
    </cfRule>
  </conditionalFormatting>
  <conditionalFormatting sqref="Y106 Z106">
    <cfRule type="containsText" dxfId="9" priority="1156" operator="containsText" text="other">
      <formula>NOT(ISERROR(SEARCH(("other"),(Y106))))</formula>
    </cfRule>
  </conditionalFormatting>
  <conditionalFormatting sqref="AE106:AH106">
    <cfRule type="containsText" dxfId="9" priority="1157" operator="containsText" text="other">
      <formula>NOT(ISERROR(SEARCH(("other"),(AE106))))</formula>
    </cfRule>
  </conditionalFormatting>
  <conditionalFormatting sqref="AB106 AC106">
    <cfRule type="containsText" dxfId="9" priority="1158" operator="containsText" text="other">
      <formula>NOT(ISERROR(SEARCH(("other"),(AB106))))</formula>
    </cfRule>
  </conditionalFormatting>
  <conditionalFormatting sqref="P106">
    <cfRule type="notContainsBlanks" dxfId="10" priority="1159">
      <formula>LEN(TRIM(P106))&gt;0</formula>
    </cfRule>
  </conditionalFormatting>
  <conditionalFormatting sqref="V1:V131 X1:X131 Z1:Z131 AB1:AB131 Y106">
    <cfRule type="containsText" dxfId="7" priority="1160" operator="containsText" text="letter">
      <formula>NOT(ISERROR(SEARCH(("letter"),(V1))))</formula>
    </cfRule>
  </conditionalFormatting>
  <conditionalFormatting sqref="V1:V131 X1:X131 Z1:Z131 AB1:AB131 Y106">
    <cfRule type="containsText" dxfId="5" priority="1161" operator="containsText" text="clean up">
      <formula>NOT(ISERROR(SEARCH(("clean up"),(V1))))</formula>
    </cfRule>
  </conditionalFormatting>
  <conditionalFormatting sqref="V1:V131 X1:X131 Z1:Z131 AB1:AB131 Y106">
    <cfRule type="containsText" dxfId="6" priority="1162" operator="containsText" text="policy">
      <formula>NOT(ISERROR(SEARCH(("policy"),(V1))))</formula>
    </cfRule>
  </conditionalFormatting>
  <conditionalFormatting sqref="V1:V131 X1:X131 Z1:Z131 AB1:AB131 Y106">
    <cfRule type="containsText" dxfId="0" priority="1163" operator="containsText" text="gathering">
      <formula>NOT(ISERROR(SEARCH(("gathering"),(V1))))</formula>
    </cfRule>
  </conditionalFormatting>
  <conditionalFormatting sqref="V1:V131 X1:X131 Z1:Z131 AB1:AB131 Y106">
    <cfRule type="containsText" dxfId="4" priority="1164" operator="containsText" text="suspension">
      <formula>NOT(ISERROR(SEARCH(("suspension"),(V1))))</formula>
    </cfRule>
  </conditionalFormatting>
  <conditionalFormatting sqref="V1:V131 X1:X131 Z1:Z131 AB1:AB131 Y106">
    <cfRule type="containsText" dxfId="8" priority="1165" operator="containsText" text="victim">
      <formula>NOT(ISERROR(SEARCH(("victim"),(V1))))</formula>
    </cfRule>
  </conditionalFormatting>
  <conditionalFormatting sqref="U102:U105 X102:X105 AA102:AA105 AC102:AC105 AD102:AD105 AF102:AH105 AB102:AB105 AE102:AE105">
    <cfRule type="containsText" dxfId="2" priority="1166" operator="containsText" text="religious leaders">
      <formula>NOT(ISERROR(SEARCH(("religious leaders"),(U102))))</formula>
    </cfRule>
  </conditionalFormatting>
  <conditionalFormatting sqref="U102:U105 X102:X105 AA102:AA105 AC102:AC105 AD102:AD105 AF102:AH105 AB102:AB105 AE102:AE105">
    <cfRule type="containsText" dxfId="2" priority="1167" operator="containsText" text="ADL">
      <formula>NOT(ISERROR(SEARCH(("ADL"),(U102))))</formula>
    </cfRule>
  </conditionalFormatting>
  <conditionalFormatting sqref="U102:U105 X102:X105 AA102:AA105 AC102:AC105 AD102:AD105 AF102:AH105 AB102:AB105 AE102:AE105">
    <cfRule type="containsText" dxfId="2" priority="1168" operator="containsText" text="student group">
      <formula>NOT(ISERROR(SEARCH(("student group"),(U102))))</formula>
    </cfRule>
  </conditionalFormatting>
  <conditionalFormatting sqref="U102:U105 X102:X105 AA102:AA105 AC102:AC105 AD102:AD105 AF102:AH105 AB102:AB105 AE102:AE105">
    <cfRule type="containsText" dxfId="3" priority="1169" operator="containsText" text="owner">
      <formula>NOT(ISERROR(SEARCH(("owner"),(U102))))</formula>
    </cfRule>
  </conditionalFormatting>
  <conditionalFormatting sqref="U102:U105 X102:X105 AA102:AA105 AC102:AC105 AD102:AD105 AF102:AH105 AB102:AB105 AE102:AE105">
    <cfRule type="containsText" dxfId="2" priority="1170" operator="containsText" text="community members">
      <formula>NOT(ISERROR(SEARCH(("community members"),(U102))))</formula>
    </cfRule>
  </conditionalFormatting>
  <conditionalFormatting sqref="F102:F105">
    <cfRule type="notContainsBlanks" dxfId="10" priority="1171">
      <formula>LEN(TRIM(F102))&gt;0</formula>
    </cfRule>
  </conditionalFormatting>
  <conditionalFormatting sqref="V102:W105 AC102:AC105 AF102:AH105 AB102:AB105 AD102:AD105 AE102:AE105">
    <cfRule type="containsText" dxfId="7" priority="1172" operator="containsText" text="letters">
      <formula>NOT(ISERROR(SEARCH(("letters"),(V102))))</formula>
    </cfRule>
  </conditionalFormatting>
  <conditionalFormatting sqref="V102:W105">
    <cfRule type="containsText" dxfId="8" priority="1173" operator="containsText" text="victim ">
      <formula>NOT(ISERROR(SEARCH(("victim "),(V102))))</formula>
    </cfRule>
  </conditionalFormatting>
  <conditionalFormatting sqref="V102:W105">
    <cfRule type="containsText" dxfId="9" priority="1174" operator="containsText" text="other">
      <formula>NOT(ISERROR(SEARCH(("other"),(V102))))</formula>
    </cfRule>
  </conditionalFormatting>
  <conditionalFormatting sqref="Y102:Y105 Z102:Z105">
    <cfRule type="containsText" dxfId="9" priority="1175" operator="containsText" text="other">
      <formula>NOT(ISERROR(SEARCH(("other"),(Y102))))</formula>
    </cfRule>
  </conditionalFormatting>
  <conditionalFormatting sqref="AE102:AH105">
    <cfRule type="containsText" dxfId="9" priority="1176" operator="containsText" text="other">
      <formula>NOT(ISERROR(SEARCH(("other"),(AE102))))</formula>
    </cfRule>
  </conditionalFormatting>
  <conditionalFormatting sqref="AB102:AB105 AC102:AC105">
    <cfRule type="containsText" dxfId="9" priority="1177" operator="containsText" text="other">
      <formula>NOT(ISERROR(SEARCH(("other"),(AB102))))</formula>
    </cfRule>
  </conditionalFormatting>
  <conditionalFormatting sqref="P102:P105">
    <cfRule type="notContainsBlanks" dxfId="10" priority="1178">
      <formula>LEN(TRIM(P102))&gt;0</formula>
    </cfRule>
  </conditionalFormatting>
  <conditionalFormatting sqref="V1:V131 X1:X131 Z1:Z131 AB1:AB131 Y102:Y105">
    <cfRule type="containsText" dxfId="7" priority="1179" operator="containsText" text="letter">
      <formula>NOT(ISERROR(SEARCH(("letter"),(V1))))</formula>
    </cfRule>
  </conditionalFormatting>
  <conditionalFormatting sqref="V1:V131 X1:X131 Z1:Z131 AB1:AB131 Y102:Y105">
    <cfRule type="containsText" dxfId="5" priority="1180" operator="containsText" text="clean up">
      <formula>NOT(ISERROR(SEARCH(("clean up"),(V1))))</formula>
    </cfRule>
  </conditionalFormatting>
  <conditionalFormatting sqref="V1:V131 X1:X131 Z1:Z131 AB1:AB131 Y102:Y105">
    <cfRule type="containsText" dxfId="6" priority="1181" operator="containsText" text="policy">
      <formula>NOT(ISERROR(SEARCH(("policy"),(V1))))</formula>
    </cfRule>
  </conditionalFormatting>
  <conditionalFormatting sqref="V1:V131 X1:X131 Z1:Z131 AB1:AB131 Y102:Y105">
    <cfRule type="containsText" dxfId="0" priority="1182" operator="containsText" text="gathering">
      <formula>NOT(ISERROR(SEARCH(("gathering"),(V1))))</formula>
    </cfRule>
  </conditionalFormatting>
  <conditionalFormatting sqref="V1:V131 X1:X131 Z1:Z131 AB1:AB131 Y102:Y105">
    <cfRule type="containsText" dxfId="4" priority="1183" operator="containsText" text="suspension">
      <formula>NOT(ISERROR(SEARCH(("suspension"),(V1))))</formula>
    </cfRule>
  </conditionalFormatting>
  <conditionalFormatting sqref="V1:V131 X1:X131 Z1:Z131 AB1:AB131 Y102:Y105">
    <cfRule type="containsText" dxfId="8" priority="1184" operator="containsText" text="victim">
      <formula>NOT(ISERROR(SEARCH(("victim"),(V1))))</formula>
    </cfRule>
  </conditionalFormatting>
  <conditionalFormatting sqref="U101 X101 AA101 AC101 AD101 AF101:AH101 AB101 AE101">
    <cfRule type="containsText" dxfId="2" priority="1185" operator="containsText" text="religious leaders">
      <formula>NOT(ISERROR(SEARCH(("religious leaders"),(U101))))</formula>
    </cfRule>
  </conditionalFormatting>
  <conditionalFormatting sqref="U101 X101 AA101 AC101 AD101 AF101:AH101 AB101 AE101">
    <cfRule type="containsText" dxfId="2" priority="1186" operator="containsText" text="ADL">
      <formula>NOT(ISERROR(SEARCH(("ADL"),(U101))))</formula>
    </cfRule>
  </conditionalFormatting>
  <conditionalFormatting sqref="U101 X101 AA101 AC101 AD101 AF101:AH101 AB101 AE101">
    <cfRule type="containsText" dxfId="2" priority="1187" operator="containsText" text="student group">
      <formula>NOT(ISERROR(SEARCH(("student group"),(U101))))</formula>
    </cfRule>
  </conditionalFormatting>
  <conditionalFormatting sqref="U101 X101 AA101 AC101 AD101 AF101:AH101 AB101 AE101">
    <cfRule type="containsText" dxfId="3" priority="1188" operator="containsText" text="owner">
      <formula>NOT(ISERROR(SEARCH(("owner"),(U101))))</formula>
    </cfRule>
  </conditionalFormatting>
  <conditionalFormatting sqref="U101 X101 AA101 AC101 AD101 AF101:AH101 AB101 AE101">
    <cfRule type="containsText" dxfId="2" priority="1189" operator="containsText" text="community members">
      <formula>NOT(ISERROR(SEARCH(("community members"),(U101))))</formula>
    </cfRule>
  </conditionalFormatting>
  <conditionalFormatting sqref="F101">
    <cfRule type="notContainsBlanks" dxfId="10" priority="1190">
      <formula>LEN(TRIM(F101))&gt;0</formula>
    </cfRule>
  </conditionalFormatting>
  <conditionalFormatting sqref="V101:W101 AC101 AF101:AH101 AB101 AD101 AE101">
    <cfRule type="containsText" dxfId="7" priority="1191" operator="containsText" text="letters">
      <formula>NOT(ISERROR(SEARCH(("letters"),(V101))))</formula>
    </cfRule>
  </conditionalFormatting>
  <conditionalFormatting sqref="V101:W101">
    <cfRule type="containsText" dxfId="8" priority="1192" operator="containsText" text="victim ">
      <formula>NOT(ISERROR(SEARCH(("victim "),(V101))))</formula>
    </cfRule>
  </conditionalFormatting>
  <conditionalFormatting sqref="V101:W101">
    <cfRule type="containsText" dxfId="9" priority="1193" operator="containsText" text="other">
      <formula>NOT(ISERROR(SEARCH(("other"),(V101))))</formula>
    </cfRule>
  </conditionalFormatting>
  <conditionalFormatting sqref="Y101 Z101">
    <cfRule type="containsText" dxfId="9" priority="1194" operator="containsText" text="other">
      <formula>NOT(ISERROR(SEARCH(("other"),(Y101))))</formula>
    </cfRule>
  </conditionalFormatting>
  <conditionalFormatting sqref="AE101:AH101">
    <cfRule type="containsText" dxfId="9" priority="1195" operator="containsText" text="other">
      <formula>NOT(ISERROR(SEARCH(("other"),(AE101))))</formula>
    </cfRule>
  </conditionalFormatting>
  <conditionalFormatting sqref="AB101 AC101">
    <cfRule type="containsText" dxfId="9" priority="1196" operator="containsText" text="other">
      <formula>NOT(ISERROR(SEARCH(("other"),(AB101))))</formula>
    </cfRule>
  </conditionalFormatting>
  <conditionalFormatting sqref="P101">
    <cfRule type="notContainsBlanks" dxfId="10" priority="1197">
      <formula>LEN(TRIM(P101))&gt;0</formula>
    </cfRule>
  </conditionalFormatting>
  <conditionalFormatting sqref="V1:V131 X1:X131 Z1:Z131 AB1:AB131 Y101">
    <cfRule type="containsText" dxfId="7" priority="1198" operator="containsText" text="letter">
      <formula>NOT(ISERROR(SEARCH(("letter"),(V1))))</formula>
    </cfRule>
  </conditionalFormatting>
  <conditionalFormatting sqref="V1:V131 X1:X131 Z1:Z131 AB1:AB131 Y101">
    <cfRule type="containsText" dxfId="5" priority="1199" operator="containsText" text="clean up">
      <formula>NOT(ISERROR(SEARCH(("clean up"),(V1))))</formula>
    </cfRule>
  </conditionalFormatting>
  <conditionalFormatting sqref="V1:V131 X1:X131 Z1:Z131 AB1:AB131 Y101">
    <cfRule type="containsText" dxfId="6" priority="1200" operator="containsText" text="policy">
      <formula>NOT(ISERROR(SEARCH(("policy"),(V1))))</formula>
    </cfRule>
  </conditionalFormatting>
  <conditionalFormatting sqref="V1:V131 X1:X131 Z1:Z131 AB1:AB131 Y101">
    <cfRule type="containsText" dxfId="0" priority="1201" operator="containsText" text="gathering">
      <formula>NOT(ISERROR(SEARCH(("gathering"),(V1))))</formula>
    </cfRule>
  </conditionalFormatting>
  <conditionalFormatting sqref="V1:V131 X1:X131 Z1:Z131 AB1:AB131 Y101">
    <cfRule type="containsText" dxfId="4" priority="1202" operator="containsText" text="suspension">
      <formula>NOT(ISERROR(SEARCH(("suspension"),(V1))))</formula>
    </cfRule>
  </conditionalFormatting>
  <conditionalFormatting sqref="V1:V131 X1:X131 Z1:Z131 AB1:AB131 Y101">
    <cfRule type="containsText" dxfId="8" priority="1203" operator="containsText" text="victim">
      <formula>NOT(ISERROR(SEARCH(("victim"),(V1))))</formula>
    </cfRule>
  </conditionalFormatting>
  <conditionalFormatting sqref="U99:U100 X99:X100 AA99:AA100 AC99:AC100 AD99:AD100 AF99:AH100 AB99:AB100 AE99:AE100">
    <cfRule type="containsText" dxfId="2" priority="1204" operator="containsText" text="religious leaders">
      <formula>NOT(ISERROR(SEARCH(("religious leaders"),(U99))))</formula>
    </cfRule>
  </conditionalFormatting>
  <conditionalFormatting sqref="U99:U100 X99:X100 AA99:AA100 AC99:AC100 AD99:AD100 AF99:AH100 AB99:AB100 AE99:AE100">
    <cfRule type="containsText" dxfId="2" priority="1205" operator="containsText" text="ADL">
      <formula>NOT(ISERROR(SEARCH(("ADL"),(U99))))</formula>
    </cfRule>
  </conditionalFormatting>
  <conditionalFormatting sqref="U99:U100 X99:X100 AA99:AA100 AC99:AC100 AD99:AD100 AF99:AH100 AB99:AB100 AE99:AE100">
    <cfRule type="containsText" dxfId="2" priority="1206" operator="containsText" text="student group">
      <formula>NOT(ISERROR(SEARCH(("student group"),(U99))))</formula>
    </cfRule>
  </conditionalFormatting>
  <conditionalFormatting sqref="U99:U100 X99:X100 AA99:AA100 AC99:AC100 AD99:AD100 AF99:AH100 AB99:AB100 AE99:AE100">
    <cfRule type="containsText" dxfId="3" priority="1207" operator="containsText" text="owner">
      <formula>NOT(ISERROR(SEARCH(("owner"),(U99))))</formula>
    </cfRule>
  </conditionalFormatting>
  <conditionalFormatting sqref="U99:U100 X99:X100 AA99:AA100 AC99:AC100 AD99:AD100 AF99:AH100 AB99:AB100 AE99:AE100">
    <cfRule type="containsText" dxfId="2" priority="1208" operator="containsText" text="community members">
      <formula>NOT(ISERROR(SEARCH(("community members"),(U99))))</formula>
    </cfRule>
  </conditionalFormatting>
  <conditionalFormatting sqref="F99">
    <cfRule type="notContainsBlanks" dxfId="10" priority="1209">
      <formula>LEN(TRIM(F99))&gt;0</formula>
    </cfRule>
  </conditionalFormatting>
  <conditionalFormatting sqref="V99:W100 AC99:AC100 AF99:AH100 AB99:AB100 AD99:AD100 AE99:AE100">
    <cfRule type="containsText" dxfId="7" priority="1210" operator="containsText" text="letters">
      <formula>NOT(ISERROR(SEARCH(("letters"),(V99))))</formula>
    </cfRule>
  </conditionalFormatting>
  <conditionalFormatting sqref="V99:W100">
    <cfRule type="containsText" dxfId="8" priority="1211" operator="containsText" text="victim ">
      <formula>NOT(ISERROR(SEARCH(("victim "),(V99))))</formula>
    </cfRule>
  </conditionalFormatting>
  <conditionalFormatting sqref="V99:W100">
    <cfRule type="containsText" dxfId="9" priority="1212" operator="containsText" text="other">
      <formula>NOT(ISERROR(SEARCH(("other"),(V99))))</formula>
    </cfRule>
  </conditionalFormatting>
  <conditionalFormatting sqref="Y99:Y100 Z99:Z100">
    <cfRule type="containsText" dxfId="9" priority="1213" operator="containsText" text="other">
      <formula>NOT(ISERROR(SEARCH(("other"),(Y99))))</formula>
    </cfRule>
  </conditionalFormatting>
  <conditionalFormatting sqref="AE99:AH100">
    <cfRule type="containsText" dxfId="9" priority="1214" operator="containsText" text="other">
      <formula>NOT(ISERROR(SEARCH(("other"),(AE99))))</formula>
    </cfRule>
  </conditionalFormatting>
  <conditionalFormatting sqref="AB99:AB100 AC99:AC100">
    <cfRule type="containsText" dxfId="9" priority="1215" operator="containsText" text="other">
      <formula>NOT(ISERROR(SEARCH(("other"),(AB99))))</formula>
    </cfRule>
  </conditionalFormatting>
  <conditionalFormatting sqref="P99:P100">
    <cfRule type="notContainsBlanks" dxfId="10" priority="1216">
      <formula>LEN(TRIM(P99))&gt;0</formula>
    </cfRule>
  </conditionalFormatting>
  <conditionalFormatting sqref="V1:V131 X1:X131 Z1:Z131 AB1:AB131 Y99:Y100">
    <cfRule type="containsText" dxfId="7" priority="1217" operator="containsText" text="letter">
      <formula>NOT(ISERROR(SEARCH(("letter"),(V1))))</formula>
    </cfRule>
  </conditionalFormatting>
  <conditionalFormatting sqref="V1:V131 X1:X131 Z1:Z131 AB1:AB131 Y99:Y100">
    <cfRule type="containsText" dxfId="5" priority="1218" operator="containsText" text="clean up">
      <formula>NOT(ISERROR(SEARCH(("clean up"),(V1))))</formula>
    </cfRule>
  </conditionalFormatting>
  <conditionalFormatting sqref="V1:V131 X1:X131 Z1:Z131 AB1:AB131 Y99:Y100">
    <cfRule type="containsText" dxfId="6" priority="1219" operator="containsText" text="policy">
      <formula>NOT(ISERROR(SEARCH(("policy"),(V1))))</formula>
    </cfRule>
  </conditionalFormatting>
  <conditionalFormatting sqref="V1:V131 X1:X131 Z1:Z131 AB1:AB131 Y99:Y100">
    <cfRule type="containsText" dxfId="0" priority="1220" operator="containsText" text="gathering">
      <formula>NOT(ISERROR(SEARCH(("gathering"),(V1))))</formula>
    </cfRule>
  </conditionalFormatting>
  <conditionalFormatting sqref="V1:V131 X1:X131 Z1:Z131 AB1:AB131 Y99:Y100">
    <cfRule type="containsText" dxfId="4" priority="1221" operator="containsText" text="suspension">
      <formula>NOT(ISERROR(SEARCH(("suspension"),(V1))))</formula>
    </cfRule>
  </conditionalFormatting>
  <conditionalFormatting sqref="V1:V131 X1:X131 Z1:Z131 AB1:AB131 Y99:Y100">
    <cfRule type="containsText" dxfId="8" priority="1222" operator="containsText" text="victim">
      <formula>NOT(ISERROR(SEARCH(("victim"),(V1))))</formula>
    </cfRule>
  </conditionalFormatting>
  <conditionalFormatting sqref="U98 X98 AA98 AC98 AD98 AF98:AH98 AB98 AE98">
    <cfRule type="containsText" dxfId="2" priority="1223" operator="containsText" text="religious leaders">
      <formula>NOT(ISERROR(SEARCH(("religious leaders"),(U98))))</formula>
    </cfRule>
  </conditionalFormatting>
  <conditionalFormatting sqref="U98 X98 AA98 AC98 AD98 AF98:AH98 AB98 AE98">
    <cfRule type="containsText" dxfId="2" priority="1224" operator="containsText" text="ADL">
      <formula>NOT(ISERROR(SEARCH(("ADL"),(U98))))</formula>
    </cfRule>
  </conditionalFormatting>
  <conditionalFormatting sqref="U98 X98 AA98 AC98 AD98 AF98:AH98 AB98 AE98">
    <cfRule type="containsText" dxfId="2" priority="1225" operator="containsText" text="student group">
      <formula>NOT(ISERROR(SEARCH(("student group"),(U98))))</formula>
    </cfRule>
  </conditionalFormatting>
  <conditionalFormatting sqref="U98 X98 AA98 AC98 AD98 AF98:AH98 AB98 AE98">
    <cfRule type="containsText" dxfId="3" priority="1226" operator="containsText" text="owner">
      <formula>NOT(ISERROR(SEARCH(("owner"),(U98))))</formula>
    </cfRule>
  </conditionalFormatting>
  <conditionalFormatting sqref="U98 X98 AA98 AC98 AD98 AF98:AH98 AB98 AE98">
    <cfRule type="containsText" dxfId="2" priority="1227" operator="containsText" text="community members">
      <formula>NOT(ISERROR(SEARCH(("community members"),(U98))))</formula>
    </cfRule>
  </conditionalFormatting>
  <conditionalFormatting sqref="F98">
    <cfRule type="notContainsBlanks" dxfId="10" priority="1228">
      <formula>LEN(TRIM(F98))&gt;0</formula>
    </cfRule>
  </conditionalFormatting>
  <conditionalFormatting sqref="V98:W98 AC98 AF98:AH98 AB98 AD98 AE98">
    <cfRule type="containsText" dxfId="7" priority="1229" operator="containsText" text="letters">
      <formula>NOT(ISERROR(SEARCH(("letters"),(V98))))</formula>
    </cfRule>
  </conditionalFormatting>
  <conditionalFormatting sqref="V98:W98">
    <cfRule type="containsText" dxfId="8" priority="1230" operator="containsText" text="victim ">
      <formula>NOT(ISERROR(SEARCH(("victim "),(V98))))</formula>
    </cfRule>
  </conditionalFormatting>
  <conditionalFormatting sqref="V98:W98">
    <cfRule type="containsText" dxfId="9" priority="1231" operator="containsText" text="other">
      <formula>NOT(ISERROR(SEARCH(("other"),(V98))))</formula>
    </cfRule>
  </conditionalFormatting>
  <conditionalFormatting sqref="Y98 Z98">
    <cfRule type="containsText" dxfId="9" priority="1232" operator="containsText" text="other">
      <formula>NOT(ISERROR(SEARCH(("other"),(Y98))))</formula>
    </cfRule>
  </conditionalFormatting>
  <conditionalFormatting sqref="AE98:AH98">
    <cfRule type="containsText" dxfId="9" priority="1233" operator="containsText" text="other">
      <formula>NOT(ISERROR(SEARCH(("other"),(AE98))))</formula>
    </cfRule>
  </conditionalFormatting>
  <conditionalFormatting sqref="AB98 AC98">
    <cfRule type="containsText" dxfId="9" priority="1234" operator="containsText" text="other">
      <formula>NOT(ISERROR(SEARCH(("other"),(AB98))))</formula>
    </cfRule>
  </conditionalFormatting>
  <conditionalFormatting sqref="P98">
    <cfRule type="notContainsBlanks" dxfId="10" priority="1235">
      <formula>LEN(TRIM(P98))&gt;0</formula>
    </cfRule>
  </conditionalFormatting>
  <conditionalFormatting sqref="V1:V131 X1:X131 Z1:Z131 AB1:AB131 Y98">
    <cfRule type="containsText" dxfId="7" priority="1236" operator="containsText" text="letter">
      <formula>NOT(ISERROR(SEARCH(("letter"),(V1))))</formula>
    </cfRule>
  </conditionalFormatting>
  <conditionalFormatting sqref="V1:V131 X1:X131 Z1:Z131 AB1:AB131 Y98">
    <cfRule type="containsText" dxfId="5" priority="1237" operator="containsText" text="clean up">
      <formula>NOT(ISERROR(SEARCH(("clean up"),(V1))))</formula>
    </cfRule>
  </conditionalFormatting>
  <conditionalFormatting sqref="V1:V131 X1:X131 Z1:Z131 AB1:AB131 Y98">
    <cfRule type="containsText" dxfId="6" priority="1238" operator="containsText" text="policy">
      <formula>NOT(ISERROR(SEARCH(("policy"),(V1))))</formula>
    </cfRule>
  </conditionalFormatting>
  <conditionalFormatting sqref="V1:V131 X1:X131 Z1:Z131 AB1:AB131 Y98">
    <cfRule type="containsText" dxfId="0" priority="1239" operator="containsText" text="gathering">
      <formula>NOT(ISERROR(SEARCH(("gathering"),(V1))))</formula>
    </cfRule>
  </conditionalFormatting>
  <conditionalFormatting sqref="V1:V131 X1:X131 Z1:Z131 AB1:AB131 Y98">
    <cfRule type="containsText" dxfId="4" priority="1240" operator="containsText" text="suspension">
      <formula>NOT(ISERROR(SEARCH(("suspension"),(V1))))</formula>
    </cfRule>
  </conditionalFormatting>
  <conditionalFormatting sqref="V1:V131 X1:X131 Z1:Z131 AB1:AB131 Y98">
    <cfRule type="containsText" dxfId="8" priority="1241" operator="containsText" text="victim">
      <formula>NOT(ISERROR(SEARCH(("victim"),(V1))))</formula>
    </cfRule>
  </conditionalFormatting>
  <conditionalFormatting sqref="U97 X97 AA97 AC97 AD97 AF97:AH97 AB97 AE97">
    <cfRule type="containsText" dxfId="2" priority="1242" operator="containsText" text="religious leaders">
      <formula>NOT(ISERROR(SEARCH(("religious leaders"),(U97))))</formula>
    </cfRule>
  </conditionalFormatting>
  <conditionalFormatting sqref="U97 X97 AA97 AC97 AD97 AF97:AH97 AB97 AE97">
    <cfRule type="containsText" dxfId="2" priority="1243" operator="containsText" text="ADL">
      <formula>NOT(ISERROR(SEARCH(("ADL"),(U97))))</formula>
    </cfRule>
  </conditionalFormatting>
  <conditionalFormatting sqref="U97 X97 AA97 AC97 AD97 AF97:AH97 AB97 AE97">
    <cfRule type="containsText" dxfId="2" priority="1244" operator="containsText" text="student group">
      <formula>NOT(ISERROR(SEARCH(("student group"),(U97))))</formula>
    </cfRule>
  </conditionalFormatting>
  <conditionalFormatting sqref="U97 X97 AA97 AC97 AD97 AF97:AH97 AB97 AE97">
    <cfRule type="containsText" dxfId="3" priority="1245" operator="containsText" text="owner">
      <formula>NOT(ISERROR(SEARCH(("owner"),(U97))))</formula>
    </cfRule>
  </conditionalFormatting>
  <conditionalFormatting sqref="U97 X97 AA97 AC97 AD97 AF97:AH97 AB97 AE97">
    <cfRule type="containsText" dxfId="2" priority="1246" operator="containsText" text="community members">
      <formula>NOT(ISERROR(SEARCH(("community members"),(U97))))</formula>
    </cfRule>
  </conditionalFormatting>
  <conditionalFormatting sqref="F97">
    <cfRule type="notContainsBlanks" dxfId="10" priority="1247">
      <formula>LEN(TRIM(F97))&gt;0</formula>
    </cfRule>
  </conditionalFormatting>
  <conditionalFormatting sqref="V97:W97 AC97 AF97:AH97 AB97 AD97 AE97">
    <cfRule type="containsText" dxfId="7" priority="1248" operator="containsText" text="letters">
      <formula>NOT(ISERROR(SEARCH(("letters"),(V97))))</formula>
    </cfRule>
  </conditionalFormatting>
  <conditionalFormatting sqref="V97:W97">
    <cfRule type="containsText" dxfId="8" priority="1249" operator="containsText" text="victim ">
      <formula>NOT(ISERROR(SEARCH(("victim "),(V97))))</formula>
    </cfRule>
  </conditionalFormatting>
  <conditionalFormatting sqref="V97:W97">
    <cfRule type="containsText" dxfId="9" priority="1250" operator="containsText" text="other">
      <formula>NOT(ISERROR(SEARCH(("other"),(V97))))</formula>
    </cfRule>
  </conditionalFormatting>
  <conditionalFormatting sqref="Y97 Z97">
    <cfRule type="containsText" dxfId="9" priority="1251" operator="containsText" text="other">
      <formula>NOT(ISERROR(SEARCH(("other"),(Y97))))</formula>
    </cfRule>
  </conditionalFormatting>
  <conditionalFormatting sqref="AE97:AH97">
    <cfRule type="containsText" dxfId="9" priority="1252" operator="containsText" text="other">
      <formula>NOT(ISERROR(SEARCH(("other"),(AE97))))</formula>
    </cfRule>
  </conditionalFormatting>
  <conditionalFormatting sqref="AB97 AC97">
    <cfRule type="containsText" dxfId="9" priority="1253" operator="containsText" text="other">
      <formula>NOT(ISERROR(SEARCH(("other"),(AB97))))</formula>
    </cfRule>
  </conditionalFormatting>
  <conditionalFormatting sqref="P97">
    <cfRule type="notContainsBlanks" dxfId="10" priority="1254">
      <formula>LEN(TRIM(P97))&gt;0</formula>
    </cfRule>
  </conditionalFormatting>
  <conditionalFormatting sqref="V1:V131 X1:X131 Z1:Z131 AB1:AB131 Y97">
    <cfRule type="containsText" dxfId="7" priority="1255" operator="containsText" text="letter">
      <formula>NOT(ISERROR(SEARCH(("letter"),(V1))))</formula>
    </cfRule>
  </conditionalFormatting>
  <conditionalFormatting sqref="V1:V131 X1:X131 Z1:Z131 AB1:AB131 Y97">
    <cfRule type="containsText" dxfId="5" priority="1256" operator="containsText" text="clean up">
      <formula>NOT(ISERROR(SEARCH(("clean up"),(V1))))</formula>
    </cfRule>
  </conditionalFormatting>
  <conditionalFormatting sqref="V1:V131 X1:X131 Z1:Z131 AB1:AB131 Y97">
    <cfRule type="containsText" dxfId="6" priority="1257" operator="containsText" text="policy">
      <formula>NOT(ISERROR(SEARCH(("policy"),(V1))))</formula>
    </cfRule>
  </conditionalFormatting>
  <conditionalFormatting sqref="V1:V131 X1:X131 Z1:Z131 AB1:AB131 Y97">
    <cfRule type="containsText" dxfId="0" priority="1258" operator="containsText" text="gathering">
      <formula>NOT(ISERROR(SEARCH(("gathering"),(V1))))</formula>
    </cfRule>
  </conditionalFormatting>
  <conditionalFormatting sqref="V1:V131 X1:X131 Z1:Z131 AB1:AB131 Y97">
    <cfRule type="containsText" dxfId="4" priority="1259" operator="containsText" text="suspension">
      <formula>NOT(ISERROR(SEARCH(("suspension"),(V1))))</formula>
    </cfRule>
  </conditionalFormatting>
  <conditionalFormatting sqref="V1:V131 X1:X131 Z1:Z131 AB1:AB131 Y97">
    <cfRule type="containsText" dxfId="8" priority="1260" operator="containsText" text="victim">
      <formula>NOT(ISERROR(SEARCH(("victim"),(V1))))</formula>
    </cfRule>
  </conditionalFormatting>
  <conditionalFormatting sqref="U96 X96 AA96 AC96 AD96 AF96:AH96 AB96 AE96">
    <cfRule type="containsText" dxfId="2" priority="1261" operator="containsText" text="religious leaders">
      <formula>NOT(ISERROR(SEARCH(("religious leaders"),(U96))))</formula>
    </cfRule>
  </conditionalFormatting>
  <conditionalFormatting sqref="U96 X96 AA96 AC96 AD96 AF96:AH96 AB96 AE96">
    <cfRule type="containsText" dxfId="2" priority="1262" operator="containsText" text="ADL">
      <formula>NOT(ISERROR(SEARCH(("ADL"),(U96))))</formula>
    </cfRule>
  </conditionalFormatting>
  <conditionalFormatting sqref="U96 X96 AA96 AC96 AD96 AF96:AH96 AB96 AE96">
    <cfRule type="containsText" dxfId="2" priority="1263" operator="containsText" text="student group">
      <formula>NOT(ISERROR(SEARCH(("student group"),(U96))))</formula>
    </cfRule>
  </conditionalFormatting>
  <conditionalFormatting sqref="U96 X96 AA96 AC96 AD96 AF96:AH96 AB96 AE96">
    <cfRule type="containsText" dxfId="3" priority="1264" operator="containsText" text="owner">
      <formula>NOT(ISERROR(SEARCH(("owner"),(U96))))</formula>
    </cfRule>
  </conditionalFormatting>
  <conditionalFormatting sqref="U96 X96 AA96 AC96 AD96 AF96:AH96 AB96 AE96">
    <cfRule type="containsText" dxfId="2" priority="1265" operator="containsText" text="community members">
      <formula>NOT(ISERROR(SEARCH(("community members"),(U96))))</formula>
    </cfRule>
  </conditionalFormatting>
  <conditionalFormatting sqref="F96">
    <cfRule type="notContainsBlanks" dxfId="10" priority="1266">
      <formula>LEN(TRIM(F96))&gt;0</formula>
    </cfRule>
  </conditionalFormatting>
  <conditionalFormatting sqref="V96:W96 AC96 AF96:AH96 AB96 AD96 AE96">
    <cfRule type="containsText" dxfId="7" priority="1267" operator="containsText" text="letters">
      <formula>NOT(ISERROR(SEARCH(("letters"),(V96))))</formula>
    </cfRule>
  </conditionalFormatting>
  <conditionalFormatting sqref="V96:W96">
    <cfRule type="containsText" dxfId="8" priority="1268" operator="containsText" text="victim ">
      <formula>NOT(ISERROR(SEARCH(("victim "),(V96))))</formula>
    </cfRule>
  </conditionalFormatting>
  <conditionalFormatting sqref="V96:W96">
    <cfRule type="containsText" dxfId="9" priority="1269" operator="containsText" text="other">
      <formula>NOT(ISERROR(SEARCH(("other"),(V96))))</formula>
    </cfRule>
  </conditionalFormatting>
  <conditionalFormatting sqref="Y96 Z96">
    <cfRule type="containsText" dxfId="9" priority="1270" operator="containsText" text="other">
      <formula>NOT(ISERROR(SEARCH(("other"),(Y96))))</formula>
    </cfRule>
  </conditionalFormatting>
  <conditionalFormatting sqref="AE96:AH96">
    <cfRule type="containsText" dxfId="9" priority="1271" operator="containsText" text="other">
      <formula>NOT(ISERROR(SEARCH(("other"),(AE96))))</formula>
    </cfRule>
  </conditionalFormatting>
  <conditionalFormatting sqref="AB96 AC96">
    <cfRule type="containsText" dxfId="9" priority="1272" operator="containsText" text="other">
      <formula>NOT(ISERROR(SEARCH(("other"),(AB96))))</formula>
    </cfRule>
  </conditionalFormatting>
  <conditionalFormatting sqref="P96">
    <cfRule type="notContainsBlanks" dxfId="10" priority="1273">
      <formula>LEN(TRIM(P96))&gt;0</formula>
    </cfRule>
  </conditionalFormatting>
  <conditionalFormatting sqref="V1:V131 X1:X131 Z1:Z131 AB1:AB131 Y96">
    <cfRule type="containsText" dxfId="7" priority="1274" operator="containsText" text="letter">
      <formula>NOT(ISERROR(SEARCH(("letter"),(V1))))</formula>
    </cfRule>
  </conditionalFormatting>
  <conditionalFormatting sqref="V1:V131 X1:X131 Z1:Z131 AB1:AB131 Y96">
    <cfRule type="containsText" dxfId="5" priority="1275" operator="containsText" text="clean up">
      <formula>NOT(ISERROR(SEARCH(("clean up"),(V1))))</formula>
    </cfRule>
  </conditionalFormatting>
  <conditionalFormatting sqref="V1:V131 X1:X131 Z1:Z131 AB1:AB131 Y96">
    <cfRule type="containsText" dxfId="6" priority="1276" operator="containsText" text="policy">
      <formula>NOT(ISERROR(SEARCH(("policy"),(V1))))</formula>
    </cfRule>
  </conditionalFormatting>
  <conditionalFormatting sqref="V1:V131 X1:X131 Z1:Z131 AB1:AB131 Y96">
    <cfRule type="containsText" dxfId="0" priority="1277" operator="containsText" text="gathering">
      <formula>NOT(ISERROR(SEARCH(("gathering"),(V1))))</formula>
    </cfRule>
  </conditionalFormatting>
  <conditionalFormatting sqref="V1:V131 X1:X131 Z1:Z131 AB1:AB131 Y96">
    <cfRule type="containsText" dxfId="4" priority="1278" operator="containsText" text="suspension">
      <formula>NOT(ISERROR(SEARCH(("suspension"),(V1))))</formula>
    </cfRule>
  </conditionalFormatting>
  <conditionalFormatting sqref="V1:V131 X1:X131 Z1:Z131 AB1:AB131 Y96">
    <cfRule type="containsText" dxfId="8" priority="1279" operator="containsText" text="victim">
      <formula>NOT(ISERROR(SEARCH(("victim"),(V1))))</formula>
    </cfRule>
  </conditionalFormatting>
  <conditionalFormatting sqref="U95 X95 AA95 AC95 AD95 AF95:AH95 AB95 AE95">
    <cfRule type="containsText" dxfId="2" priority="1280" operator="containsText" text="religious leaders">
      <formula>NOT(ISERROR(SEARCH(("religious leaders"),(U95))))</formula>
    </cfRule>
  </conditionalFormatting>
  <conditionalFormatting sqref="U95 X95 AA95 AC95 AD95 AF95:AH95 AB95 AE95">
    <cfRule type="containsText" dxfId="2" priority="1281" operator="containsText" text="ADL">
      <formula>NOT(ISERROR(SEARCH(("ADL"),(U95))))</formula>
    </cfRule>
  </conditionalFormatting>
  <conditionalFormatting sqref="U95 X95 AA95 AC95 AD95 AF95:AH95 AB95 AE95">
    <cfRule type="containsText" dxfId="2" priority="1282" operator="containsText" text="student group">
      <formula>NOT(ISERROR(SEARCH(("student group"),(U95))))</formula>
    </cfRule>
  </conditionalFormatting>
  <conditionalFormatting sqref="U95 X95 AA95 AC95 AD95 AF95:AH95 AB95 AE95">
    <cfRule type="containsText" dxfId="3" priority="1283" operator="containsText" text="owner">
      <formula>NOT(ISERROR(SEARCH(("owner"),(U95))))</formula>
    </cfRule>
  </conditionalFormatting>
  <conditionalFormatting sqref="U95 X95 AA95 AC95 AD95 AF95:AH95 AB95 AE95">
    <cfRule type="containsText" dxfId="2" priority="1284" operator="containsText" text="community members">
      <formula>NOT(ISERROR(SEARCH(("community members"),(U95))))</formula>
    </cfRule>
  </conditionalFormatting>
  <conditionalFormatting sqref="F95">
    <cfRule type="notContainsBlanks" dxfId="10" priority="1285">
      <formula>LEN(TRIM(F95))&gt;0</formula>
    </cfRule>
  </conditionalFormatting>
  <conditionalFormatting sqref="V95:W95 AC95 AF95:AH95 AB95 AD95 AE95">
    <cfRule type="containsText" dxfId="7" priority="1286" operator="containsText" text="letters">
      <formula>NOT(ISERROR(SEARCH(("letters"),(V95))))</formula>
    </cfRule>
  </conditionalFormatting>
  <conditionalFormatting sqref="V95:W95">
    <cfRule type="containsText" dxfId="8" priority="1287" operator="containsText" text="victim ">
      <formula>NOT(ISERROR(SEARCH(("victim "),(V95))))</formula>
    </cfRule>
  </conditionalFormatting>
  <conditionalFormatting sqref="V95:W95">
    <cfRule type="containsText" dxfId="9" priority="1288" operator="containsText" text="other">
      <formula>NOT(ISERROR(SEARCH(("other"),(V95))))</formula>
    </cfRule>
  </conditionalFormatting>
  <conditionalFormatting sqref="Y95 Z95">
    <cfRule type="containsText" dxfId="9" priority="1289" operator="containsText" text="other">
      <formula>NOT(ISERROR(SEARCH(("other"),(Y95))))</formula>
    </cfRule>
  </conditionalFormatting>
  <conditionalFormatting sqref="AE95:AH95">
    <cfRule type="containsText" dxfId="9" priority="1290" operator="containsText" text="other">
      <formula>NOT(ISERROR(SEARCH(("other"),(AE95))))</formula>
    </cfRule>
  </conditionalFormatting>
  <conditionalFormatting sqref="AB95 AC95">
    <cfRule type="containsText" dxfId="9" priority="1291" operator="containsText" text="other">
      <formula>NOT(ISERROR(SEARCH(("other"),(AB95))))</formula>
    </cfRule>
  </conditionalFormatting>
  <conditionalFormatting sqref="P95">
    <cfRule type="notContainsBlanks" dxfId="10" priority="1292">
      <formula>LEN(TRIM(P95))&gt;0</formula>
    </cfRule>
  </conditionalFormatting>
  <conditionalFormatting sqref="V1:V131 X1:X131 Z1:Z131 AB1:AB131 Y95">
    <cfRule type="containsText" dxfId="7" priority="1293" operator="containsText" text="letter">
      <formula>NOT(ISERROR(SEARCH(("letter"),(V1))))</formula>
    </cfRule>
  </conditionalFormatting>
  <conditionalFormatting sqref="V1:V131 X1:X131 Z1:Z131 AB1:AB131 Y95">
    <cfRule type="containsText" dxfId="5" priority="1294" operator="containsText" text="clean up">
      <formula>NOT(ISERROR(SEARCH(("clean up"),(V1))))</formula>
    </cfRule>
  </conditionalFormatting>
  <conditionalFormatting sqref="V1:V131 X1:X131 Z1:Z131 AB1:AB131 Y95">
    <cfRule type="containsText" dxfId="6" priority="1295" operator="containsText" text="policy">
      <formula>NOT(ISERROR(SEARCH(("policy"),(V1))))</formula>
    </cfRule>
  </conditionalFormatting>
  <conditionalFormatting sqref="V1:V131 X1:X131 Z1:Z131 AB1:AB131 Y95">
    <cfRule type="containsText" dxfId="0" priority="1296" operator="containsText" text="gathering">
      <formula>NOT(ISERROR(SEARCH(("gathering"),(V1))))</formula>
    </cfRule>
  </conditionalFormatting>
  <conditionalFormatting sqref="V1:V131 X1:X131 Z1:Z131 AB1:AB131 Y95">
    <cfRule type="containsText" dxfId="4" priority="1297" operator="containsText" text="suspension">
      <formula>NOT(ISERROR(SEARCH(("suspension"),(V1))))</formula>
    </cfRule>
  </conditionalFormatting>
  <conditionalFormatting sqref="V1:V131 X1:X131 Z1:Z131 AB1:AB131 Y95">
    <cfRule type="containsText" dxfId="8" priority="1298" operator="containsText" text="victim">
      <formula>NOT(ISERROR(SEARCH(("victim"),(V1))))</formula>
    </cfRule>
  </conditionalFormatting>
  <conditionalFormatting sqref="U94 X94 AA94 AC94 AD94 AF94:AH94 AB94 AE94">
    <cfRule type="containsText" dxfId="2" priority="1299" operator="containsText" text="religious leaders">
      <formula>NOT(ISERROR(SEARCH(("religious leaders"),(U94))))</formula>
    </cfRule>
  </conditionalFormatting>
  <conditionalFormatting sqref="U94 X94 AA94 AC94 AD94 AF94:AH94 AB94 AE94">
    <cfRule type="containsText" dxfId="2" priority="1300" operator="containsText" text="ADL">
      <formula>NOT(ISERROR(SEARCH(("ADL"),(U94))))</formula>
    </cfRule>
  </conditionalFormatting>
  <conditionalFormatting sqref="U94 X94 AA94 AC94 AD94 AF94:AH94 AB94 AE94">
    <cfRule type="containsText" dxfId="2" priority="1301" operator="containsText" text="student group">
      <formula>NOT(ISERROR(SEARCH(("student group"),(U94))))</formula>
    </cfRule>
  </conditionalFormatting>
  <conditionalFormatting sqref="U94 X94 AA94 AC94 AD94 AF94:AH94 AB94 AE94">
    <cfRule type="containsText" dxfId="3" priority="1302" operator="containsText" text="owner">
      <formula>NOT(ISERROR(SEARCH(("owner"),(U94))))</formula>
    </cfRule>
  </conditionalFormatting>
  <conditionalFormatting sqref="U94 X94 AA94 AC94 AD94 AF94:AH94 AB94 AE94">
    <cfRule type="containsText" dxfId="2" priority="1303" operator="containsText" text="community members">
      <formula>NOT(ISERROR(SEARCH(("community members"),(U94))))</formula>
    </cfRule>
  </conditionalFormatting>
  <conditionalFormatting sqref="F94">
    <cfRule type="notContainsBlanks" dxfId="10" priority="1304">
      <formula>LEN(TRIM(F94))&gt;0</formula>
    </cfRule>
  </conditionalFormatting>
  <conditionalFormatting sqref="V94:W94 AC94 AF94:AH94 AB94 AD94 AE94">
    <cfRule type="containsText" dxfId="7" priority="1305" operator="containsText" text="letters">
      <formula>NOT(ISERROR(SEARCH(("letters"),(V94))))</formula>
    </cfRule>
  </conditionalFormatting>
  <conditionalFormatting sqref="V94:W94">
    <cfRule type="containsText" dxfId="8" priority="1306" operator="containsText" text="victim ">
      <formula>NOT(ISERROR(SEARCH(("victim "),(V94))))</formula>
    </cfRule>
  </conditionalFormatting>
  <conditionalFormatting sqref="V94:W94">
    <cfRule type="containsText" dxfId="9" priority="1307" operator="containsText" text="other">
      <formula>NOT(ISERROR(SEARCH(("other"),(V94))))</formula>
    </cfRule>
  </conditionalFormatting>
  <conditionalFormatting sqref="Y94 Z94">
    <cfRule type="containsText" dxfId="9" priority="1308" operator="containsText" text="other">
      <formula>NOT(ISERROR(SEARCH(("other"),(Y94))))</formula>
    </cfRule>
  </conditionalFormatting>
  <conditionalFormatting sqref="AE94:AH94">
    <cfRule type="containsText" dxfId="9" priority="1309" operator="containsText" text="other">
      <formula>NOT(ISERROR(SEARCH(("other"),(AE94))))</formula>
    </cfRule>
  </conditionalFormatting>
  <conditionalFormatting sqref="AB94 AC94">
    <cfRule type="containsText" dxfId="9" priority="1310" operator="containsText" text="other">
      <formula>NOT(ISERROR(SEARCH(("other"),(AB94))))</formula>
    </cfRule>
  </conditionalFormatting>
  <conditionalFormatting sqref="P94">
    <cfRule type="notContainsBlanks" dxfId="10" priority="1311">
      <formula>LEN(TRIM(P94))&gt;0</formula>
    </cfRule>
  </conditionalFormatting>
  <conditionalFormatting sqref="V1:V131 X1:X131 Z1:Z131 AB1:AB131 Y94">
    <cfRule type="containsText" dxfId="7" priority="1312" operator="containsText" text="letter">
      <formula>NOT(ISERROR(SEARCH(("letter"),(V1))))</formula>
    </cfRule>
  </conditionalFormatting>
  <conditionalFormatting sqref="V1:V131 X1:X131 Z1:Z131 AB1:AB131 Y94">
    <cfRule type="containsText" dxfId="5" priority="1313" operator="containsText" text="clean up">
      <formula>NOT(ISERROR(SEARCH(("clean up"),(V1))))</formula>
    </cfRule>
  </conditionalFormatting>
  <conditionalFormatting sqref="V1:V131 X1:X131 Z1:Z131 AB1:AB131 Y94">
    <cfRule type="containsText" dxfId="6" priority="1314" operator="containsText" text="policy">
      <formula>NOT(ISERROR(SEARCH(("policy"),(V1))))</formula>
    </cfRule>
  </conditionalFormatting>
  <conditionalFormatting sqref="V1:V131 X1:X131 Z1:Z131 AB1:AB131 Y94">
    <cfRule type="containsText" dxfId="0" priority="1315" operator="containsText" text="gathering">
      <formula>NOT(ISERROR(SEARCH(("gathering"),(V1))))</formula>
    </cfRule>
  </conditionalFormatting>
  <conditionalFormatting sqref="V1:V131 X1:X131 Z1:Z131 AB1:AB131 Y94">
    <cfRule type="containsText" dxfId="4" priority="1316" operator="containsText" text="suspension">
      <formula>NOT(ISERROR(SEARCH(("suspension"),(V1))))</formula>
    </cfRule>
  </conditionalFormatting>
  <conditionalFormatting sqref="V1:V131 X1:X131 Z1:Z131 AB1:AB131 Y94">
    <cfRule type="containsText" dxfId="8" priority="1317" operator="containsText" text="victim">
      <formula>NOT(ISERROR(SEARCH(("victim"),(V1))))</formula>
    </cfRule>
  </conditionalFormatting>
  <conditionalFormatting sqref="U92:U93 X92:X93 AA92:AA93 AC92:AC93 AD92:AD93 AF92:AH93 AB92:AB93 AE92:AE93">
    <cfRule type="containsText" dxfId="2" priority="1318" operator="containsText" text="religious leaders">
      <formula>NOT(ISERROR(SEARCH(("religious leaders"),(U92))))</formula>
    </cfRule>
  </conditionalFormatting>
  <conditionalFormatting sqref="U92:U93 X92:X93 AA92:AA93 AC92:AC93 AD92:AD93 AF92:AH93 AB92:AB93 AE92:AE93">
    <cfRule type="containsText" dxfId="2" priority="1319" operator="containsText" text="ADL">
      <formula>NOT(ISERROR(SEARCH(("ADL"),(U92))))</formula>
    </cfRule>
  </conditionalFormatting>
  <conditionalFormatting sqref="U92:U93 X92:X93 AA92:AA93 AC92:AC93 AD92:AD93 AF92:AH93 AB92:AB93 AE92:AE93">
    <cfRule type="containsText" dxfId="2" priority="1320" operator="containsText" text="student group">
      <formula>NOT(ISERROR(SEARCH(("student group"),(U92))))</formula>
    </cfRule>
  </conditionalFormatting>
  <conditionalFormatting sqref="U92:U93 X92:X93 AA92:AA93 AC92:AC93 AD92:AD93 AF92:AH93 AB92:AB93 AE92:AE93">
    <cfRule type="containsText" dxfId="3" priority="1321" operator="containsText" text="owner">
      <formula>NOT(ISERROR(SEARCH(("owner"),(U92))))</formula>
    </cfRule>
  </conditionalFormatting>
  <conditionalFormatting sqref="U92:U93 X92:X93 AA92:AA93 AC92:AC93 AD92:AD93 AF92:AH93 AB92:AB93 AE92:AE93">
    <cfRule type="containsText" dxfId="2" priority="1322" operator="containsText" text="community members">
      <formula>NOT(ISERROR(SEARCH(("community members"),(U92))))</formula>
    </cfRule>
  </conditionalFormatting>
  <conditionalFormatting sqref="F92:F93">
    <cfRule type="notContainsBlanks" dxfId="10" priority="1323">
      <formula>LEN(TRIM(F92))&gt;0</formula>
    </cfRule>
  </conditionalFormatting>
  <conditionalFormatting sqref="V92:W93 AC92:AC93 AF92:AH93 AB92:AB93 AD92:AD93 AE92:AE93">
    <cfRule type="containsText" dxfId="7" priority="1324" operator="containsText" text="letters">
      <formula>NOT(ISERROR(SEARCH(("letters"),(V92))))</formula>
    </cfRule>
  </conditionalFormatting>
  <conditionalFormatting sqref="V92:W93">
    <cfRule type="containsText" dxfId="8" priority="1325" operator="containsText" text="victim ">
      <formula>NOT(ISERROR(SEARCH(("victim "),(V92))))</formula>
    </cfRule>
  </conditionalFormatting>
  <conditionalFormatting sqref="V92:W93">
    <cfRule type="containsText" dxfId="9" priority="1326" operator="containsText" text="other">
      <formula>NOT(ISERROR(SEARCH(("other"),(V92))))</formula>
    </cfRule>
  </conditionalFormatting>
  <conditionalFormatting sqref="Y92:Y93 Z92:Z93">
    <cfRule type="containsText" dxfId="9" priority="1327" operator="containsText" text="other">
      <formula>NOT(ISERROR(SEARCH(("other"),(Y92))))</formula>
    </cfRule>
  </conditionalFormatting>
  <conditionalFormatting sqref="AE92:AH93">
    <cfRule type="containsText" dxfId="9" priority="1328" operator="containsText" text="other">
      <formula>NOT(ISERROR(SEARCH(("other"),(AE92))))</formula>
    </cfRule>
  </conditionalFormatting>
  <conditionalFormatting sqref="AB92:AB93 AC92:AC93">
    <cfRule type="containsText" dxfId="9" priority="1329" operator="containsText" text="other">
      <formula>NOT(ISERROR(SEARCH(("other"),(AB92))))</formula>
    </cfRule>
  </conditionalFormatting>
  <conditionalFormatting sqref="P92:P93">
    <cfRule type="notContainsBlanks" dxfId="10" priority="1330">
      <formula>LEN(TRIM(P92))&gt;0</formula>
    </cfRule>
  </conditionalFormatting>
  <conditionalFormatting sqref="V1:V131 X1:X131 Z1:Z131 AB1:AB131 Y92:Y93">
    <cfRule type="containsText" dxfId="7" priority="1331" operator="containsText" text="letter">
      <formula>NOT(ISERROR(SEARCH(("letter"),(V1))))</formula>
    </cfRule>
  </conditionalFormatting>
  <conditionalFormatting sqref="V1:V131 X1:X131 Z1:Z131 AB1:AB131 Y92:Y93">
    <cfRule type="containsText" dxfId="5" priority="1332" operator="containsText" text="clean up">
      <formula>NOT(ISERROR(SEARCH(("clean up"),(V1))))</formula>
    </cfRule>
  </conditionalFormatting>
  <conditionalFormatting sqref="V1:V131 X1:X131 Z1:Z131 AB1:AB131 Y92:Y93">
    <cfRule type="containsText" dxfId="6" priority="1333" operator="containsText" text="policy">
      <formula>NOT(ISERROR(SEARCH(("policy"),(V1))))</formula>
    </cfRule>
  </conditionalFormatting>
  <conditionalFormatting sqref="V1:V131 X1:X131 Z1:Z131 AB1:AB131 Y92:Y93">
    <cfRule type="containsText" dxfId="0" priority="1334" operator="containsText" text="gathering">
      <formula>NOT(ISERROR(SEARCH(("gathering"),(V1))))</formula>
    </cfRule>
  </conditionalFormatting>
  <conditionalFormatting sqref="V1:V131 X1:X131 Z1:Z131 AB1:AB131 Y92:Y93">
    <cfRule type="containsText" dxfId="4" priority="1335" operator="containsText" text="suspension">
      <formula>NOT(ISERROR(SEARCH(("suspension"),(V1))))</formula>
    </cfRule>
  </conditionalFormatting>
  <conditionalFormatting sqref="V1:V131 X1:X131 Z1:Z131 AB1:AB131 Y92:Y93">
    <cfRule type="containsText" dxfId="8" priority="1336" operator="containsText" text="victim">
      <formula>NOT(ISERROR(SEARCH(("victim"),(V1))))</formula>
    </cfRule>
  </conditionalFormatting>
  <conditionalFormatting sqref="U91 X91 AA91 AC91 AD91 AF91:AH91 AB91 AE91">
    <cfRule type="containsText" dxfId="2" priority="1337" operator="containsText" text="religious leaders">
      <formula>NOT(ISERROR(SEARCH(("religious leaders"),(U91))))</formula>
    </cfRule>
  </conditionalFormatting>
  <conditionalFormatting sqref="U91 X91 AA91 AC91 AD91 AF91:AH91 AB91 AE91">
    <cfRule type="containsText" dxfId="2" priority="1338" operator="containsText" text="ADL">
      <formula>NOT(ISERROR(SEARCH(("ADL"),(U91))))</formula>
    </cfRule>
  </conditionalFormatting>
  <conditionalFormatting sqref="U91 X91 AA91 AC91 AD91 AF91:AH91 AB91 AE91">
    <cfRule type="containsText" dxfId="2" priority="1339" operator="containsText" text="student group">
      <formula>NOT(ISERROR(SEARCH(("student group"),(U91))))</formula>
    </cfRule>
  </conditionalFormatting>
  <conditionalFormatting sqref="U91 X91 AA91 AC91 AD91 AF91:AH91 AB91 AE91">
    <cfRule type="containsText" dxfId="3" priority="1340" operator="containsText" text="owner">
      <formula>NOT(ISERROR(SEARCH(("owner"),(U91))))</formula>
    </cfRule>
  </conditionalFormatting>
  <conditionalFormatting sqref="U91 X91 AA91 AC91 AD91 AF91:AH91 AB91 AE91">
    <cfRule type="containsText" dxfId="2" priority="1341" operator="containsText" text="community members">
      <formula>NOT(ISERROR(SEARCH(("community members"),(U91))))</formula>
    </cfRule>
  </conditionalFormatting>
  <conditionalFormatting sqref="F91">
    <cfRule type="notContainsBlanks" dxfId="10" priority="1342">
      <formula>LEN(TRIM(F91))&gt;0</formula>
    </cfRule>
  </conditionalFormatting>
  <conditionalFormatting sqref="V91:W91 AC91 AF91:AH91 AB91 AD91 AE91">
    <cfRule type="containsText" dxfId="7" priority="1343" operator="containsText" text="letters">
      <formula>NOT(ISERROR(SEARCH(("letters"),(V91))))</formula>
    </cfRule>
  </conditionalFormatting>
  <conditionalFormatting sqref="V91:W91">
    <cfRule type="containsText" dxfId="8" priority="1344" operator="containsText" text="victim ">
      <formula>NOT(ISERROR(SEARCH(("victim "),(V91))))</formula>
    </cfRule>
  </conditionalFormatting>
  <conditionalFormatting sqref="V91:W91">
    <cfRule type="containsText" dxfId="9" priority="1345" operator="containsText" text="other">
      <formula>NOT(ISERROR(SEARCH(("other"),(V91))))</formula>
    </cfRule>
  </conditionalFormatting>
  <conditionalFormatting sqref="Y91 Z91">
    <cfRule type="containsText" dxfId="9" priority="1346" operator="containsText" text="other">
      <formula>NOT(ISERROR(SEARCH(("other"),(Y91))))</formula>
    </cfRule>
  </conditionalFormatting>
  <conditionalFormatting sqref="AE91:AH91">
    <cfRule type="containsText" dxfId="9" priority="1347" operator="containsText" text="other">
      <formula>NOT(ISERROR(SEARCH(("other"),(AE91))))</formula>
    </cfRule>
  </conditionalFormatting>
  <conditionalFormatting sqref="AB91 AC91">
    <cfRule type="containsText" dxfId="9" priority="1348" operator="containsText" text="other">
      <formula>NOT(ISERROR(SEARCH(("other"),(AB91))))</formula>
    </cfRule>
  </conditionalFormatting>
  <conditionalFormatting sqref="P91">
    <cfRule type="notContainsBlanks" dxfId="10" priority="1349">
      <formula>LEN(TRIM(P91))&gt;0</formula>
    </cfRule>
  </conditionalFormatting>
  <conditionalFormatting sqref="V1:V131 X1:X131 Z1:Z131 AB1:AB131 Y91">
    <cfRule type="containsText" dxfId="7" priority="1350" operator="containsText" text="letter">
      <formula>NOT(ISERROR(SEARCH(("letter"),(V1))))</formula>
    </cfRule>
  </conditionalFormatting>
  <conditionalFormatting sqref="V1:V131 X1:X131 Z1:Z131 AB1:AB131 Y91">
    <cfRule type="containsText" dxfId="5" priority="1351" operator="containsText" text="clean up">
      <formula>NOT(ISERROR(SEARCH(("clean up"),(V1))))</formula>
    </cfRule>
  </conditionalFormatting>
  <conditionalFormatting sqref="V1:V131 X1:X131 Z1:Z131 AB1:AB131 Y91">
    <cfRule type="containsText" dxfId="6" priority="1352" operator="containsText" text="policy">
      <formula>NOT(ISERROR(SEARCH(("policy"),(V1))))</formula>
    </cfRule>
  </conditionalFormatting>
  <conditionalFormatting sqref="V1:V131 X1:X131 Z1:Z131 AB1:AB131 Y91">
    <cfRule type="containsText" dxfId="0" priority="1353" operator="containsText" text="gathering">
      <formula>NOT(ISERROR(SEARCH(("gathering"),(V1))))</formula>
    </cfRule>
  </conditionalFormatting>
  <conditionalFormatting sqref="V1:V131 X1:X131 Z1:Z131 AB1:AB131 Y91">
    <cfRule type="containsText" dxfId="4" priority="1354" operator="containsText" text="suspension">
      <formula>NOT(ISERROR(SEARCH(("suspension"),(V1))))</formula>
    </cfRule>
  </conditionalFormatting>
  <conditionalFormatting sqref="V1:V131 X1:X131 Z1:Z131 AB1:AB131 Y91">
    <cfRule type="containsText" dxfId="8" priority="1355" operator="containsText" text="victim">
      <formula>NOT(ISERROR(SEARCH(("victim"),(V1))))</formula>
    </cfRule>
  </conditionalFormatting>
  <conditionalFormatting sqref="U90 X90 AA90 AC90 AD90 AF90:AH90 AB90 AE90">
    <cfRule type="containsText" dxfId="2" priority="1356" operator="containsText" text="religious leaders">
      <formula>NOT(ISERROR(SEARCH(("religious leaders"),(U90))))</formula>
    </cfRule>
  </conditionalFormatting>
  <conditionalFormatting sqref="U90 X90 AA90 AC90 AD90 AF90:AH90 AB90 AE90">
    <cfRule type="containsText" dxfId="2" priority="1357" operator="containsText" text="ADL">
      <formula>NOT(ISERROR(SEARCH(("ADL"),(U90))))</formula>
    </cfRule>
  </conditionalFormatting>
  <conditionalFormatting sqref="U90 X90 AA90 AC90 AD90 AF90:AH90 AB90 AE90">
    <cfRule type="containsText" dxfId="2" priority="1358" operator="containsText" text="student group">
      <formula>NOT(ISERROR(SEARCH(("student group"),(U90))))</formula>
    </cfRule>
  </conditionalFormatting>
  <conditionalFormatting sqref="U90 X90 AA90 AC90 AD90 AF90:AH90 AB90 AE90">
    <cfRule type="containsText" dxfId="3" priority="1359" operator="containsText" text="owner">
      <formula>NOT(ISERROR(SEARCH(("owner"),(U90))))</formula>
    </cfRule>
  </conditionalFormatting>
  <conditionalFormatting sqref="U90 X90 AA90 AC90 AD90 AF90:AH90 AB90 AE90">
    <cfRule type="containsText" dxfId="2" priority="1360" operator="containsText" text="community members">
      <formula>NOT(ISERROR(SEARCH(("community members"),(U90))))</formula>
    </cfRule>
  </conditionalFormatting>
  <conditionalFormatting sqref="F90">
    <cfRule type="notContainsBlanks" dxfId="10" priority="1361">
      <formula>LEN(TRIM(F90))&gt;0</formula>
    </cfRule>
  </conditionalFormatting>
  <conditionalFormatting sqref="V90:W90 AC90 AF90:AH90 AB90 AD90 AE90">
    <cfRule type="containsText" dxfId="7" priority="1362" operator="containsText" text="letters">
      <formula>NOT(ISERROR(SEARCH(("letters"),(V90))))</formula>
    </cfRule>
  </conditionalFormatting>
  <conditionalFormatting sqref="V90:W90">
    <cfRule type="containsText" dxfId="8" priority="1363" operator="containsText" text="victim ">
      <formula>NOT(ISERROR(SEARCH(("victim "),(V90))))</formula>
    </cfRule>
  </conditionalFormatting>
  <conditionalFormatting sqref="V90:W90">
    <cfRule type="containsText" dxfId="9" priority="1364" operator="containsText" text="other">
      <formula>NOT(ISERROR(SEARCH(("other"),(V90))))</formula>
    </cfRule>
  </conditionalFormatting>
  <conditionalFormatting sqref="Y90 Z90">
    <cfRule type="containsText" dxfId="9" priority="1365" operator="containsText" text="other">
      <formula>NOT(ISERROR(SEARCH(("other"),(Y90))))</formula>
    </cfRule>
  </conditionalFormatting>
  <conditionalFormatting sqref="AE90:AH90">
    <cfRule type="containsText" dxfId="9" priority="1366" operator="containsText" text="other">
      <formula>NOT(ISERROR(SEARCH(("other"),(AE90))))</formula>
    </cfRule>
  </conditionalFormatting>
  <conditionalFormatting sqref="AB90 AC90">
    <cfRule type="containsText" dxfId="9" priority="1367" operator="containsText" text="other">
      <formula>NOT(ISERROR(SEARCH(("other"),(AB90))))</formula>
    </cfRule>
  </conditionalFormatting>
  <conditionalFormatting sqref="P90">
    <cfRule type="notContainsBlanks" dxfId="10" priority="1368">
      <formula>LEN(TRIM(P90))&gt;0</formula>
    </cfRule>
  </conditionalFormatting>
  <conditionalFormatting sqref="V1:V131 X1:X131 Z1:Z131 AB1:AB131 Y90">
    <cfRule type="containsText" dxfId="7" priority="1369" operator="containsText" text="letter">
      <formula>NOT(ISERROR(SEARCH(("letter"),(V1))))</formula>
    </cfRule>
  </conditionalFormatting>
  <conditionalFormatting sqref="V1:V131 X1:X131 Z1:Z131 AB1:AB131 Y90">
    <cfRule type="containsText" dxfId="5" priority="1370" operator="containsText" text="clean up">
      <formula>NOT(ISERROR(SEARCH(("clean up"),(V1))))</formula>
    </cfRule>
  </conditionalFormatting>
  <conditionalFormatting sqref="V1:V131 X1:X131 Z1:Z131 AB1:AB131 Y90">
    <cfRule type="containsText" dxfId="6" priority="1371" operator="containsText" text="policy">
      <formula>NOT(ISERROR(SEARCH(("policy"),(V1))))</formula>
    </cfRule>
  </conditionalFormatting>
  <conditionalFormatting sqref="V1:V131 X1:X131 Z1:Z131 AB1:AB131 Y90">
    <cfRule type="containsText" dxfId="0" priority="1372" operator="containsText" text="gathering">
      <formula>NOT(ISERROR(SEARCH(("gathering"),(V1))))</formula>
    </cfRule>
  </conditionalFormatting>
  <conditionalFormatting sqref="V1:V131 X1:X131 Z1:Z131 AB1:AB131 Y90">
    <cfRule type="containsText" dxfId="4" priority="1373" operator="containsText" text="suspension">
      <formula>NOT(ISERROR(SEARCH(("suspension"),(V1))))</formula>
    </cfRule>
  </conditionalFormatting>
  <conditionalFormatting sqref="V1:V131 X1:X131 Z1:Z131 AB1:AB131 Y90">
    <cfRule type="containsText" dxfId="8" priority="1374" operator="containsText" text="victim">
      <formula>NOT(ISERROR(SEARCH(("victim"),(V1))))</formula>
    </cfRule>
  </conditionalFormatting>
  <conditionalFormatting sqref="U89 X89 AA89 AC89 AD89 AF89:AH89 AB89 AE89">
    <cfRule type="containsText" dxfId="2" priority="1375" operator="containsText" text="religious leaders">
      <formula>NOT(ISERROR(SEARCH(("religious leaders"),(U89))))</formula>
    </cfRule>
  </conditionalFormatting>
  <conditionalFormatting sqref="U89 X89 AA89 AC89 AD89 AF89:AH89 AB89 AE89">
    <cfRule type="containsText" dxfId="2" priority="1376" operator="containsText" text="ADL">
      <formula>NOT(ISERROR(SEARCH(("ADL"),(U89))))</formula>
    </cfRule>
  </conditionalFormatting>
  <conditionalFormatting sqref="U89 X89 AA89 AC89 AD89 AF89:AH89 AB89 AE89">
    <cfRule type="containsText" dxfId="2" priority="1377" operator="containsText" text="student group">
      <formula>NOT(ISERROR(SEARCH(("student group"),(U89))))</formula>
    </cfRule>
  </conditionalFormatting>
  <conditionalFormatting sqref="U89 X89 AA89 AC89 AD89 AF89:AH89 AB89 AE89">
    <cfRule type="containsText" dxfId="3" priority="1378" operator="containsText" text="owner">
      <formula>NOT(ISERROR(SEARCH(("owner"),(U89))))</formula>
    </cfRule>
  </conditionalFormatting>
  <conditionalFormatting sqref="U89 X89 AA89 AC89 AD89 AF89:AH89 AB89 AE89">
    <cfRule type="containsText" dxfId="2" priority="1379" operator="containsText" text="community members">
      <formula>NOT(ISERROR(SEARCH(("community members"),(U89))))</formula>
    </cfRule>
  </conditionalFormatting>
  <conditionalFormatting sqref="F89">
    <cfRule type="notContainsBlanks" dxfId="10" priority="1380">
      <formula>LEN(TRIM(F89))&gt;0</formula>
    </cfRule>
  </conditionalFormatting>
  <conditionalFormatting sqref="V89:W89 AC89 AF89:AH89 AB89 AD89 AE89">
    <cfRule type="containsText" dxfId="7" priority="1381" operator="containsText" text="letters">
      <formula>NOT(ISERROR(SEARCH(("letters"),(V89))))</formula>
    </cfRule>
  </conditionalFormatting>
  <conditionalFormatting sqref="V89:W89">
    <cfRule type="containsText" dxfId="8" priority="1382" operator="containsText" text="victim ">
      <formula>NOT(ISERROR(SEARCH(("victim "),(V89))))</formula>
    </cfRule>
  </conditionalFormatting>
  <conditionalFormatting sqref="V89:W89">
    <cfRule type="containsText" dxfId="9" priority="1383" operator="containsText" text="other">
      <formula>NOT(ISERROR(SEARCH(("other"),(V89))))</formula>
    </cfRule>
  </conditionalFormatting>
  <conditionalFormatting sqref="Y89 Z89">
    <cfRule type="containsText" dxfId="9" priority="1384" operator="containsText" text="other">
      <formula>NOT(ISERROR(SEARCH(("other"),(Y89))))</formula>
    </cfRule>
  </conditionalFormatting>
  <conditionalFormatting sqref="AE89:AH89">
    <cfRule type="containsText" dxfId="9" priority="1385" operator="containsText" text="other">
      <formula>NOT(ISERROR(SEARCH(("other"),(AE89))))</formula>
    </cfRule>
  </conditionalFormatting>
  <conditionalFormatting sqref="AB89 AC89">
    <cfRule type="containsText" dxfId="9" priority="1386" operator="containsText" text="other">
      <formula>NOT(ISERROR(SEARCH(("other"),(AB89))))</formula>
    </cfRule>
  </conditionalFormatting>
  <conditionalFormatting sqref="P89">
    <cfRule type="notContainsBlanks" dxfId="10" priority="1387">
      <formula>LEN(TRIM(P89))&gt;0</formula>
    </cfRule>
  </conditionalFormatting>
  <conditionalFormatting sqref="V1:V131 X1:X131 Z1:Z131 AB1:AB131 Y89">
    <cfRule type="containsText" dxfId="7" priority="1388" operator="containsText" text="letter">
      <formula>NOT(ISERROR(SEARCH(("letter"),(V1))))</formula>
    </cfRule>
  </conditionalFormatting>
  <conditionalFormatting sqref="V1:V131 X1:X131 Z1:Z131 AB1:AB131 Y89">
    <cfRule type="containsText" dxfId="5" priority="1389" operator="containsText" text="clean up">
      <formula>NOT(ISERROR(SEARCH(("clean up"),(V1))))</formula>
    </cfRule>
  </conditionalFormatting>
  <conditionalFormatting sqref="V1:V131 X1:X131 Z1:Z131 AB1:AB131 Y89">
    <cfRule type="containsText" dxfId="6" priority="1390" operator="containsText" text="policy">
      <formula>NOT(ISERROR(SEARCH(("policy"),(V1))))</formula>
    </cfRule>
  </conditionalFormatting>
  <conditionalFormatting sqref="V1:V131 X1:X131 Z1:Z131 AB1:AB131 Y89">
    <cfRule type="containsText" dxfId="0" priority="1391" operator="containsText" text="gathering">
      <formula>NOT(ISERROR(SEARCH(("gathering"),(V1))))</formula>
    </cfRule>
  </conditionalFormatting>
  <conditionalFormatting sqref="V1:V131 X1:X131 Z1:Z131 AB1:AB131 Y89">
    <cfRule type="containsText" dxfId="4" priority="1392" operator="containsText" text="suspension">
      <formula>NOT(ISERROR(SEARCH(("suspension"),(V1))))</formula>
    </cfRule>
  </conditionalFormatting>
  <conditionalFormatting sqref="V1:V131 X1:X131 Z1:Z131 AB1:AB131 Y89">
    <cfRule type="containsText" dxfId="8" priority="1393" operator="containsText" text="victim">
      <formula>NOT(ISERROR(SEARCH(("victim"),(V1))))</formula>
    </cfRule>
  </conditionalFormatting>
  <conditionalFormatting sqref="U88 X88 AA88 AC88 AD88 AF88:AH88 AB88 AE88">
    <cfRule type="containsText" dxfId="2" priority="1394" operator="containsText" text="religious leaders">
      <formula>NOT(ISERROR(SEARCH(("religious leaders"),(U88))))</formula>
    </cfRule>
  </conditionalFormatting>
  <conditionalFormatting sqref="U88 X88 AA88 AC88 AD88 AF88:AH88 AB88 AE88">
    <cfRule type="containsText" dxfId="2" priority="1395" operator="containsText" text="ADL">
      <formula>NOT(ISERROR(SEARCH(("ADL"),(U88))))</formula>
    </cfRule>
  </conditionalFormatting>
  <conditionalFormatting sqref="U88 X88 AA88 AC88 AD88 AF88:AH88 AB88 AE88">
    <cfRule type="containsText" dxfId="2" priority="1396" operator="containsText" text="student group">
      <formula>NOT(ISERROR(SEARCH(("student group"),(U88))))</formula>
    </cfRule>
  </conditionalFormatting>
  <conditionalFormatting sqref="U88 X88 AA88 AC88 AD88 AF88:AH88 AB88 AE88">
    <cfRule type="containsText" dxfId="3" priority="1397" operator="containsText" text="owner">
      <formula>NOT(ISERROR(SEARCH(("owner"),(U88))))</formula>
    </cfRule>
  </conditionalFormatting>
  <conditionalFormatting sqref="U88 X88 AA88 AC88 AD88 AF88:AH88 AB88 AE88">
    <cfRule type="containsText" dxfId="2" priority="1398" operator="containsText" text="community members">
      <formula>NOT(ISERROR(SEARCH(("community members"),(U88))))</formula>
    </cfRule>
  </conditionalFormatting>
  <conditionalFormatting sqref="F88">
    <cfRule type="notContainsBlanks" dxfId="10" priority="1399">
      <formula>LEN(TRIM(F88))&gt;0</formula>
    </cfRule>
  </conditionalFormatting>
  <conditionalFormatting sqref="V88:W88 AC88 AF88:AH88 AB88 AD88 AE88">
    <cfRule type="containsText" dxfId="7" priority="1400" operator="containsText" text="letters">
      <formula>NOT(ISERROR(SEARCH(("letters"),(V88))))</formula>
    </cfRule>
  </conditionalFormatting>
  <conditionalFormatting sqref="V88:W88">
    <cfRule type="containsText" dxfId="8" priority="1401" operator="containsText" text="victim ">
      <formula>NOT(ISERROR(SEARCH(("victim "),(V88))))</formula>
    </cfRule>
  </conditionalFormatting>
  <conditionalFormatting sqref="V88:W88">
    <cfRule type="containsText" dxfId="9" priority="1402" operator="containsText" text="other">
      <formula>NOT(ISERROR(SEARCH(("other"),(V88))))</formula>
    </cfRule>
  </conditionalFormatting>
  <conditionalFormatting sqref="Y88 Z88">
    <cfRule type="containsText" dxfId="9" priority="1403" operator="containsText" text="other">
      <formula>NOT(ISERROR(SEARCH(("other"),(Y88))))</formula>
    </cfRule>
  </conditionalFormatting>
  <conditionalFormatting sqref="AE88:AH88">
    <cfRule type="containsText" dxfId="9" priority="1404" operator="containsText" text="other">
      <formula>NOT(ISERROR(SEARCH(("other"),(AE88))))</formula>
    </cfRule>
  </conditionalFormatting>
  <conditionalFormatting sqref="AB88 AC88">
    <cfRule type="containsText" dxfId="9" priority="1405" operator="containsText" text="other">
      <formula>NOT(ISERROR(SEARCH(("other"),(AB88))))</formula>
    </cfRule>
  </conditionalFormatting>
  <conditionalFormatting sqref="P88">
    <cfRule type="notContainsBlanks" dxfId="10" priority="1406">
      <formula>LEN(TRIM(P88))&gt;0</formula>
    </cfRule>
  </conditionalFormatting>
  <conditionalFormatting sqref="V1:V131 X1:X131 Z1:Z131 AB1:AB131 Y88">
    <cfRule type="containsText" dxfId="7" priority="1407" operator="containsText" text="letter">
      <formula>NOT(ISERROR(SEARCH(("letter"),(V1))))</formula>
    </cfRule>
  </conditionalFormatting>
  <conditionalFormatting sqref="V1:V131 X1:X131 Z1:Z131 AB1:AB131 Y88">
    <cfRule type="containsText" dxfId="5" priority="1408" operator="containsText" text="clean up">
      <formula>NOT(ISERROR(SEARCH(("clean up"),(V1))))</formula>
    </cfRule>
  </conditionalFormatting>
  <conditionalFormatting sqref="V1:V131 X1:X131 Z1:Z131 AB1:AB131 Y88">
    <cfRule type="containsText" dxfId="6" priority="1409" operator="containsText" text="policy">
      <formula>NOT(ISERROR(SEARCH(("policy"),(V1))))</formula>
    </cfRule>
  </conditionalFormatting>
  <conditionalFormatting sqref="V1:V131 X1:X131 Z1:Z131 AB1:AB131 Y88">
    <cfRule type="containsText" dxfId="0" priority="1410" operator="containsText" text="gathering">
      <formula>NOT(ISERROR(SEARCH(("gathering"),(V1))))</formula>
    </cfRule>
  </conditionalFormatting>
  <conditionalFormatting sqref="V1:V131 X1:X131 Z1:Z131 AB1:AB131 Y88">
    <cfRule type="containsText" dxfId="4" priority="1411" operator="containsText" text="suspension">
      <formula>NOT(ISERROR(SEARCH(("suspension"),(V1))))</formula>
    </cfRule>
  </conditionalFormatting>
  <conditionalFormatting sqref="V1:V131 X1:X131 Z1:Z131 AB1:AB131 Y88">
    <cfRule type="containsText" dxfId="8" priority="1412" operator="containsText" text="victim">
      <formula>NOT(ISERROR(SEARCH(("victim"),(V1))))</formula>
    </cfRule>
  </conditionalFormatting>
  <conditionalFormatting sqref="U87 X87 AA87 AC87 AD87 AF87:AH87 AB87 AE87">
    <cfRule type="containsText" dxfId="2" priority="1413" operator="containsText" text="religious leaders">
      <formula>NOT(ISERROR(SEARCH(("religious leaders"),(U87))))</formula>
    </cfRule>
  </conditionalFormatting>
  <conditionalFormatting sqref="U87 X87 AA87 AC87 AD87 AF87:AH87 AB87 AE87">
    <cfRule type="containsText" dxfId="2" priority="1414" operator="containsText" text="ADL">
      <formula>NOT(ISERROR(SEARCH(("ADL"),(U87))))</formula>
    </cfRule>
  </conditionalFormatting>
  <conditionalFormatting sqref="U87 X87 AA87 AC87 AD87 AF87:AH87 AB87 AE87">
    <cfRule type="containsText" dxfId="2" priority="1415" operator="containsText" text="student group">
      <formula>NOT(ISERROR(SEARCH(("student group"),(U87))))</formula>
    </cfRule>
  </conditionalFormatting>
  <conditionalFormatting sqref="U87 X87 AA87 AC87 AD87 AF87:AH87 AB87 AE87">
    <cfRule type="containsText" dxfId="3" priority="1416" operator="containsText" text="owner">
      <formula>NOT(ISERROR(SEARCH(("owner"),(U87))))</formula>
    </cfRule>
  </conditionalFormatting>
  <conditionalFormatting sqref="U87 X87 AA87 AC87 AD87 AF87:AH87 AB87 AE87">
    <cfRule type="containsText" dxfId="2" priority="1417" operator="containsText" text="community members">
      <formula>NOT(ISERROR(SEARCH(("community members"),(U87))))</formula>
    </cfRule>
  </conditionalFormatting>
  <conditionalFormatting sqref="F87">
    <cfRule type="notContainsBlanks" dxfId="10" priority="1418">
      <formula>LEN(TRIM(F87))&gt;0</formula>
    </cfRule>
  </conditionalFormatting>
  <conditionalFormatting sqref="V87:W87 AC87 AF87:AH87 AB87 AD87 AE87">
    <cfRule type="containsText" dxfId="7" priority="1419" operator="containsText" text="letters">
      <formula>NOT(ISERROR(SEARCH(("letters"),(V87))))</formula>
    </cfRule>
  </conditionalFormatting>
  <conditionalFormatting sqref="V87:W87">
    <cfRule type="containsText" dxfId="8" priority="1420" operator="containsText" text="victim ">
      <formula>NOT(ISERROR(SEARCH(("victim "),(V87))))</formula>
    </cfRule>
  </conditionalFormatting>
  <conditionalFormatting sqref="V87:W87">
    <cfRule type="containsText" dxfId="9" priority="1421" operator="containsText" text="other">
      <formula>NOT(ISERROR(SEARCH(("other"),(V87))))</formula>
    </cfRule>
  </conditionalFormatting>
  <conditionalFormatting sqref="Y87 Z87">
    <cfRule type="containsText" dxfId="9" priority="1422" operator="containsText" text="other">
      <formula>NOT(ISERROR(SEARCH(("other"),(Y87))))</formula>
    </cfRule>
  </conditionalFormatting>
  <conditionalFormatting sqref="AE87:AH87">
    <cfRule type="containsText" dxfId="9" priority="1423" operator="containsText" text="other">
      <formula>NOT(ISERROR(SEARCH(("other"),(AE87))))</formula>
    </cfRule>
  </conditionalFormatting>
  <conditionalFormatting sqref="AB87 AC87">
    <cfRule type="containsText" dxfId="9" priority="1424" operator="containsText" text="other">
      <formula>NOT(ISERROR(SEARCH(("other"),(AB87))))</formula>
    </cfRule>
  </conditionalFormatting>
  <conditionalFormatting sqref="P87">
    <cfRule type="notContainsBlanks" dxfId="10" priority="1425">
      <formula>LEN(TRIM(P87))&gt;0</formula>
    </cfRule>
  </conditionalFormatting>
  <conditionalFormatting sqref="V1:V131 X1:X131 Z1:Z131 AB1:AB131 Y87">
    <cfRule type="containsText" dxfId="7" priority="1426" operator="containsText" text="letter">
      <formula>NOT(ISERROR(SEARCH(("letter"),(V1))))</formula>
    </cfRule>
  </conditionalFormatting>
  <conditionalFormatting sqref="V1:V131 X1:X131 Z1:Z131 AB1:AB131 Y87">
    <cfRule type="containsText" dxfId="5" priority="1427" operator="containsText" text="clean up">
      <formula>NOT(ISERROR(SEARCH(("clean up"),(V1))))</formula>
    </cfRule>
  </conditionalFormatting>
  <conditionalFormatting sqref="V1:V131 X1:X131 Z1:Z131 AB1:AB131 Y87">
    <cfRule type="containsText" dxfId="6" priority="1428" operator="containsText" text="policy">
      <formula>NOT(ISERROR(SEARCH(("policy"),(V1))))</formula>
    </cfRule>
  </conditionalFormatting>
  <conditionalFormatting sqref="V1:V131 X1:X131 Z1:Z131 AB1:AB131 Y87">
    <cfRule type="containsText" dxfId="0" priority="1429" operator="containsText" text="gathering">
      <formula>NOT(ISERROR(SEARCH(("gathering"),(V1))))</formula>
    </cfRule>
  </conditionalFormatting>
  <conditionalFormatting sqref="V1:V131 X1:X131 Z1:Z131 AB1:AB131 Y87">
    <cfRule type="containsText" dxfId="4" priority="1430" operator="containsText" text="suspension">
      <formula>NOT(ISERROR(SEARCH(("suspension"),(V1))))</formula>
    </cfRule>
  </conditionalFormatting>
  <conditionalFormatting sqref="V1:V131 X1:X131 Z1:Z131 AB1:AB131 Y87">
    <cfRule type="containsText" dxfId="8" priority="1431" operator="containsText" text="victim">
      <formula>NOT(ISERROR(SEARCH(("victim"),(V1))))</formula>
    </cfRule>
  </conditionalFormatting>
  <conditionalFormatting sqref="U86 X86 AA86 AC86 AD86 AF86:AH86 AB86 AE86">
    <cfRule type="containsText" dxfId="2" priority="1432" operator="containsText" text="religious leaders">
      <formula>NOT(ISERROR(SEARCH(("religious leaders"),(U86))))</formula>
    </cfRule>
  </conditionalFormatting>
  <conditionalFormatting sqref="U86 X86 AA86 AC86 AD86 AF86:AH86 AB86 AE86">
    <cfRule type="containsText" dxfId="2" priority="1433" operator="containsText" text="ADL">
      <formula>NOT(ISERROR(SEARCH(("ADL"),(U86))))</formula>
    </cfRule>
  </conditionalFormatting>
  <conditionalFormatting sqref="U86 X86 AA86 AC86 AD86 AF86:AH86 AB86 AE86">
    <cfRule type="containsText" dxfId="2" priority="1434" operator="containsText" text="student group">
      <formula>NOT(ISERROR(SEARCH(("student group"),(U86))))</formula>
    </cfRule>
  </conditionalFormatting>
  <conditionalFormatting sqref="U86 X86 AA86 AC86 AD86 AF86:AH86 AB86 AE86">
    <cfRule type="containsText" dxfId="3" priority="1435" operator="containsText" text="owner">
      <formula>NOT(ISERROR(SEARCH(("owner"),(U86))))</formula>
    </cfRule>
  </conditionalFormatting>
  <conditionalFormatting sqref="U86 X86 AA86 AC86 AD86 AF86:AH86 AB86 AE86">
    <cfRule type="containsText" dxfId="2" priority="1436" operator="containsText" text="community members">
      <formula>NOT(ISERROR(SEARCH(("community members"),(U86))))</formula>
    </cfRule>
  </conditionalFormatting>
  <conditionalFormatting sqref="F86">
    <cfRule type="notContainsBlanks" dxfId="10" priority="1437">
      <formula>LEN(TRIM(F86))&gt;0</formula>
    </cfRule>
  </conditionalFormatting>
  <conditionalFormatting sqref="V86:W86 AC86 AF86:AH86 AB86 AD86 AE86">
    <cfRule type="containsText" dxfId="7" priority="1438" operator="containsText" text="letters">
      <formula>NOT(ISERROR(SEARCH(("letters"),(V86))))</formula>
    </cfRule>
  </conditionalFormatting>
  <conditionalFormatting sqref="V86:W86">
    <cfRule type="containsText" dxfId="8" priority="1439" operator="containsText" text="victim ">
      <formula>NOT(ISERROR(SEARCH(("victim "),(V86))))</formula>
    </cfRule>
  </conditionalFormatting>
  <conditionalFormatting sqref="V86:W86">
    <cfRule type="containsText" dxfId="9" priority="1440" operator="containsText" text="other">
      <formula>NOT(ISERROR(SEARCH(("other"),(V86))))</formula>
    </cfRule>
  </conditionalFormatting>
  <conditionalFormatting sqref="Y86 Z86">
    <cfRule type="containsText" dxfId="9" priority="1441" operator="containsText" text="other">
      <formula>NOT(ISERROR(SEARCH(("other"),(Y86))))</formula>
    </cfRule>
  </conditionalFormatting>
  <conditionalFormatting sqref="AE86:AH86">
    <cfRule type="containsText" dxfId="9" priority="1442" operator="containsText" text="other">
      <formula>NOT(ISERROR(SEARCH(("other"),(AE86))))</formula>
    </cfRule>
  </conditionalFormatting>
  <conditionalFormatting sqref="AB86 AC86">
    <cfRule type="containsText" dxfId="9" priority="1443" operator="containsText" text="other">
      <formula>NOT(ISERROR(SEARCH(("other"),(AB86))))</formula>
    </cfRule>
  </conditionalFormatting>
  <conditionalFormatting sqref="P86">
    <cfRule type="notContainsBlanks" dxfId="10" priority="1444">
      <formula>LEN(TRIM(P86))&gt;0</formula>
    </cfRule>
  </conditionalFormatting>
  <conditionalFormatting sqref="V1:V131 X1:X131 Z1:Z131 AB1:AB131 Y86">
    <cfRule type="containsText" dxfId="7" priority="1445" operator="containsText" text="letter">
      <formula>NOT(ISERROR(SEARCH(("letter"),(V1))))</formula>
    </cfRule>
  </conditionalFormatting>
  <conditionalFormatting sqref="V1:V131 X1:X131 Z1:Z131 AB1:AB131 Y86">
    <cfRule type="containsText" dxfId="5" priority="1446" operator="containsText" text="clean up">
      <formula>NOT(ISERROR(SEARCH(("clean up"),(V1))))</formula>
    </cfRule>
  </conditionalFormatting>
  <conditionalFormatting sqref="V1:V131 X1:X131 Z1:Z131 AB1:AB131 Y86">
    <cfRule type="containsText" dxfId="6" priority="1447" operator="containsText" text="policy">
      <formula>NOT(ISERROR(SEARCH(("policy"),(V1))))</formula>
    </cfRule>
  </conditionalFormatting>
  <conditionalFormatting sqref="V1:V131 X1:X131 Z1:Z131 AB1:AB131 Y86">
    <cfRule type="containsText" dxfId="0" priority="1448" operator="containsText" text="gathering">
      <formula>NOT(ISERROR(SEARCH(("gathering"),(V1))))</formula>
    </cfRule>
  </conditionalFormatting>
  <conditionalFormatting sqref="V1:V131 X1:X131 Z1:Z131 AB1:AB131 Y86">
    <cfRule type="containsText" dxfId="4" priority="1449" operator="containsText" text="suspension">
      <formula>NOT(ISERROR(SEARCH(("suspension"),(V1))))</formula>
    </cfRule>
  </conditionalFormatting>
  <conditionalFormatting sqref="V1:V131 X1:X131 Z1:Z131 AB1:AB131 Y86">
    <cfRule type="containsText" dxfId="8" priority="1450" operator="containsText" text="victim">
      <formula>NOT(ISERROR(SEARCH(("victim"),(V1))))</formula>
    </cfRule>
  </conditionalFormatting>
  <conditionalFormatting sqref="U85 X85 AA85 AC85 AD85 AF85:AH85 AB85 AE85">
    <cfRule type="containsText" dxfId="2" priority="1451" operator="containsText" text="religious leaders">
      <formula>NOT(ISERROR(SEARCH(("religious leaders"),(U85))))</formula>
    </cfRule>
  </conditionalFormatting>
  <conditionalFormatting sqref="U85 X85 AA85 AC85 AD85 AF85:AH85 AB85 AE85">
    <cfRule type="containsText" dxfId="2" priority="1452" operator="containsText" text="ADL">
      <formula>NOT(ISERROR(SEARCH(("ADL"),(U85))))</formula>
    </cfRule>
  </conditionalFormatting>
  <conditionalFormatting sqref="U85 X85 AA85 AC85 AD85 AF85:AH85 AB85 AE85">
    <cfRule type="containsText" dxfId="2" priority="1453" operator="containsText" text="student group">
      <formula>NOT(ISERROR(SEARCH(("student group"),(U85))))</formula>
    </cfRule>
  </conditionalFormatting>
  <conditionalFormatting sqref="U85 X85 AA85 AC85 AD85 AF85:AH85 AB85 AE85">
    <cfRule type="containsText" dxfId="3" priority="1454" operator="containsText" text="owner">
      <formula>NOT(ISERROR(SEARCH(("owner"),(U85))))</formula>
    </cfRule>
  </conditionalFormatting>
  <conditionalFormatting sqref="U85 X85 AA85 AC85 AD85 AF85:AH85 AB85 AE85">
    <cfRule type="containsText" dxfId="2" priority="1455" operator="containsText" text="community members">
      <formula>NOT(ISERROR(SEARCH(("community members"),(U85))))</formula>
    </cfRule>
  </conditionalFormatting>
  <conditionalFormatting sqref="F85">
    <cfRule type="notContainsBlanks" dxfId="10" priority="1456">
      <formula>LEN(TRIM(F85))&gt;0</formula>
    </cfRule>
  </conditionalFormatting>
  <conditionalFormatting sqref="V85:W85 AC85 AF85:AH85 AB85 AD85 AE85">
    <cfRule type="containsText" dxfId="7" priority="1457" operator="containsText" text="letters">
      <formula>NOT(ISERROR(SEARCH(("letters"),(V85))))</formula>
    </cfRule>
  </conditionalFormatting>
  <conditionalFormatting sqref="V85:W85">
    <cfRule type="containsText" dxfId="8" priority="1458" operator="containsText" text="victim ">
      <formula>NOT(ISERROR(SEARCH(("victim "),(V85))))</formula>
    </cfRule>
  </conditionalFormatting>
  <conditionalFormatting sqref="V85:W85">
    <cfRule type="containsText" dxfId="9" priority="1459" operator="containsText" text="other">
      <formula>NOT(ISERROR(SEARCH(("other"),(V85))))</formula>
    </cfRule>
  </conditionalFormatting>
  <conditionalFormatting sqref="Y85 Z85">
    <cfRule type="containsText" dxfId="9" priority="1460" operator="containsText" text="other">
      <formula>NOT(ISERROR(SEARCH(("other"),(Y85))))</formula>
    </cfRule>
  </conditionalFormatting>
  <conditionalFormatting sqref="AE85:AH85">
    <cfRule type="containsText" dxfId="9" priority="1461" operator="containsText" text="other">
      <formula>NOT(ISERROR(SEARCH(("other"),(AE85))))</formula>
    </cfRule>
  </conditionalFormatting>
  <conditionalFormatting sqref="AB85 AC85">
    <cfRule type="containsText" dxfId="9" priority="1462" operator="containsText" text="other">
      <formula>NOT(ISERROR(SEARCH(("other"),(AB85))))</formula>
    </cfRule>
  </conditionalFormatting>
  <conditionalFormatting sqref="P85">
    <cfRule type="notContainsBlanks" dxfId="10" priority="1463">
      <formula>LEN(TRIM(P85))&gt;0</formula>
    </cfRule>
  </conditionalFormatting>
  <conditionalFormatting sqref="V1:V131 X1:X131 Z1:Z131 AB1:AB131 Y85">
    <cfRule type="containsText" dxfId="7" priority="1464" operator="containsText" text="letter">
      <formula>NOT(ISERROR(SEARCH(("letter"),(V1))))</formula>
    </cfRule>
  </conditionalFormatting>
  <conditionalFormatting sqref="V1:V131 X1:X131 Z1:Z131 AB1:AB131 Y85">
    <cfRule type="containsText" dxfId="5" priority="1465" operator="containsText" text="clean up">
      <formula>NOT(ISERROR(SEARCH(("clean up"),(V1))))</formula>
    </cfRule>
  </conditionalFormatting>
  <conditionalFormatting sqref="V1:V131 X1:X131 Z1:Z131 AB1:AB131 Y85">
    <cfRule type="containsText" dxfId="6" priority="1466" operator="containsText" text="policy">
      <formula>NOT(ISERROR(SEARCH(("policy"),(V1))))</formula>
    </cfRule>
  </conditionalFormatting>
  <conditionalFormatting sqref="V1:V131 X1:X131 Z1:Z131 AB1:AB131 Y85">
    <cfRule type="containsText" dxfId="0" priority="1467" operator="containsText" text="gathering">
      <formula>NOT(ISERROR(SEARCH(("gathering"),(V1))))</formula>
    </cfRule>
  </conditionalFormatting>
  <conditionalFormatting sqref="V1:V131 X1:X131 Z1:Z131 AB1:AB131 Y85">
    <cfRule type="containsText" dxfId="4" priority="1468" operator="containsText" text="suspension">
      <formula>NOT(ISERROR(SEARCH(("suspension"),(V1))))</formula>
    </cfRule>
  </conditionalFormatting>
  <conditionalFormatting sqref="V1:V131 X1:X131 Z1:Z131 AB1:AB131 Y85">
    <cfRule type="containsText" dxfId="8" priority="1469" operator="containsText" text="victim">
      <formula>NOT(ISERROR(SEARCH(("victim"),(V1))))</formula>
    </cfRule>
  </conditionalFormatting>
  <conditionalFormatting sqref="U83:U84 X83:X84 AA83:AA84 AC83:AC84 AD83:AD84 AF83:AH84 AB83:AB84 AE83:AE84">
    <cfRule type="containsText" dxfId="2" priority="1470" operator="containsText" text="religious leaders">
      <formula>NOT(ISERROR(SEARCH(("religious leaders"),(U83))))</formula>
    </cfRule>
  </conditionalFormatting>
  <conditionalFormatting sqref="U83:U84 X83:X84 AA83:AA84 AC83:AC84 AD83:AD84 AF83:AH84 AB83:AB84 AE83:AE84">
    <cfRule type="containsText" dxfId="2" priority="1471" operator="containsText" text="ADL">
      <formula>NOT(ISERROR(SEARCH(("ADL"),(U83))))</formula>
    </cfRule>
  </conditionalFormatting>
  <conditionalFormatting sqref="U83:U84 X83:X84 AA83:AA84 AC83:AC84 AD83:AD84 AF83:AH84 AB83:AB84 AE83:AE84">
    <cfRule type="containsText" dxfId="2" priority="1472" operator="containsText" text="student group">
      <formula>NOT(ISERROR(SEARCH(("student group"),(U83))))</formula>
    </cfRule>
  </conditionalFormatting>
  <conditionalFormatting sqref="U83:U84 X83:X84 AA83:AA84 AC83:AC84 AD83:AD84 AF83:AH84 AB83:AB84 AE83:AE84">
    <cfRule type="containsText" dxfId="3" priority="1473" operator="containsText" text="owner">
      <formula>NOT(ISERROR(SEARCH(("owner"),(U83))))</formula>
    </cfRule>
  </conditionalFormatting>
  <conditionalFormatting sqref="U83:U84 X83:X84 AA83:AA84 AC83:AC84 AD83:AD84 AF83:AH84 AB83:AB84 AE83:AE84">
    <cfRule type="containsText" dxfId="2" priority="1474" operator="containsText" text="community members">
      <formula>NOT(ISERROR(SEARCH(("community members"),(U83))))</formula>
    </cfRule>
  </conditionalFormatting>
  <conditionalFormatting sqref="F83:F84">
    <cfRule type="notContainsBlanks" dxfId="10" priority="1475">
      <formula>LEN(TRIM(F83))&gt;0</formula>
    </cfRule>
  </conditionalFormatting>
  <conditionalFormatting sqref="V83:W84 AC83:AC84 AF83:AH84 AB83:AB84 AD83:AD84 AE83:AE84">
    <cfRule type="containsText" dxfId="7" priority="1476" operator="containsText" text="letters">
      <formula>NOT(ISERROR(SEARCH(("letters"),(V83))))</formula>
    </cfRule>
  </conditionalFormatting>
  <conditionalFormatting sqref="V83:W84">
    <cfRule type="containsText" dxfId="8" priority="1477" operator="containsText" text="victim ">
      <formula>NOT(ISERROR(SEARCH(("victim "),(V83))))</formula>
    </cfRule>
  </conditionalFormatting>
  <conditionalFormatting sqref="V83:W84">
    <cfRule type="containsText" dxfId="9" priority="1478" operator="containsText" text="other">
      <formula>NOT(ISERROR(SEARCH(("other"),(V83))))</formula>
    </cfRule>
  </conditionalFormatting>
  <conditionalFormatting sqref="Y83:Y84 Z83:Z84">
    <cfRule type="containsText" dxfId="9" priority="1479" operator="containsText" text="other">
      <formula>NOT(ISERROR(SEARCH(("other"),(Y83))))</formula>
    </cfRule>
  </conditionalFormatting>
  <conditionalFormatting sqref="AE83:AH84">
    <cfRule type="containsText" dxfId="9" priority="1480" operator="containsText" text="other">
      <formula>NOT(ISERROR(SEARCH(("other"),(AE83))))</formula>
    </cfRule>
  </conditionalFormatting>
  <conditionalFormatting sqref="AB83:AB84 AC83:AC84">
    <cfRule type="containsText" dxfId="9" priority="1481" operator="containsText" text="other">
      <formula>NOT(ISERROR(SEARCH(("other"),(AB83))))</formula>
    </cfRule>
  </conditionalFormatting>
  <conditionalFormatting sqref="P83:P84">
    <cfRule type="notContainsBlanks" dxfId="10" priority="1482">
      <formula>LEN(TRIM(P83))&gt;0</formula>
    </cfRule>
  </conditionalFormatting>
  <conditionalFormatting sqref="V1:V131 X1:X131 Z1:Z131 AB1:AB131 Y83:Y84">
    <cfRule type="containsText" dxfId="7" priority="1483" operator="containsText" text="letter">
      <formula>NOT(ISERROR(SEARCH(("letter"),(V1))))</formula>
    </cfRule>
  </conditionalFormatting>
  <conditionalFormatting sqref="V1:V131 X1:X131 Z1:Z131 AB1:AB131 Y83:Y84">
    <cfRule type="containsText" dxfId="5" priority="1484" operator="containsText" text="clean up">
      <formula>NOT(ISERROR(SEARCH(("clean up"),(V1))))</formula>
    </cfRule>
  </conditionalFormatting>
  <conditionalFormatting sqref="V1:V131 X1:X131 Z1:Z131 AB1:AB131 Y83:Y84">
    <cfRule type="containsText" dxfId="6" priority="1485" operator="containsText" text="policy">
      <formula>NOT(ISERROR(SEARCH(("policy"),(V1))))</formula>
    </cfRule>
  </conditionalFormatting>
  <conditionalFormatting sqref="V1:V131 X1:X131 Z1:Z131 AB1:AB131 Y83:Y84">
    <cfRule type="containsText" dxfId="0" priority="1486" operator="containsText" text="gathering">
      <formula>NOT(ISERROR(SEARCH(("gathering"),(V1))))</formula>
    </cfRule>
  </conditionalFormatting>
  <conditionalFormatting sqref="V1:V131 X1:X131 Z1:Z131 AB1:AB131 Y83:Y84">
    <cfRule type="containsText" dxfId="4" priority="1487" operator="containsText" text="suspension">
      <formula>NOT(ISERROR(SEARCH(("suspension"),(V1))))</formula>
    </cfRule>
  </conditionalFormatting>
  <conditionalFormatting sqref="V1:V131 X1:X131 Z1:Z131 AB1:AB131 Y83:Y84">
    <cfRule type="containsText" dxfId="8" priority="1488" operator="containsText" text="victim">
      <formula>NOT(ISERROR(SEARCH(("victim"),(V1))))</formula>
    </cfRule>
  </conditionalFormatting>
  <conditionalFormatting sqref="U82 X82 AA82 AC82 AD82 AF82:AH82 AB82 AE82">
    <cfRule type="containsText" dxfId="2" priority="1489" operator="containsText" text="religious leaders">
      <formula>NOT(ISERROR(SEARCH(("religious leaders"),(U82))))</formula>
    </cfRule>
  </conditionalFormatting>
  <conditionalFormatting sqref="U82 X82 AA82 AC82 AD82 AF82:AH82 AB82 AE82">
    <cfRule type="containsText" dxfId="2" priority="1490" operator="containsText" text="ADL">
      <formula>NOT(ISERROR(SEARCH(("ADL"),(U82))))</formula>
    </cfRule>
  </conditionalFormatting>
  <conditionalFormatting sqref="U82 X82 AA82 AC82 AD82 AF82:AH82 AB82 AE82">
    <cfRule type="containsText" dxfId="2" priority="1491" operator="containsText" text="student group">
      <formula>NOT(ISERROR(SEARCH(("student group"),(U82))))</formula>
    </cfRule>
  </conditionalFormatting>
  <conditionalFormatting sqref="U82 X82 AA82 AC82 AD82 AF82:AH82 AB82 AE82">
    <cfRule type="containsText" dxfId="3" priority="1492" operator="containsText" text="owner">
      <formula>NOT(ISERROR(SEARCH(("owner"),(U82))))</formula>
    </cfRule>
  </conditionalFormatting>
  <conditionalFormatting sqref="U82 X82 AA82 AC82 AD82 AF82:AH82 AB82 AE82">
    <cfRule type="containsText" dxfId="2" priority="1493" operator="containsText" text="community members">
      <formula>NOT(ISERROR(SEARCH(("community members"),(U82))))</formula>
    </cfRule>
  </conditionalFormatting>
  <conditionalFormatting sqref="F82">
    <cfRule type="notContainsBlanks" dxfId="10" priority="1494">
      <formula>LEN(TRIM(F82))&gt;0</formula>
    </cfRule>
  </conditionalFormatting>
  <conditionalFormatting sqref="V82:W82 AC82 AF82:AH82 AB82 AD82 AE82">
    <cfRule type="containsText" dxfId="7" priority="1495" operator="containsText" text="letters">
      <formula>NOT(ISERROR(SEARCH(("letters"),(V82))))</formula>
    </cfRule>
  </conditionalFormatting>
  <conditionalFormatting sqref="V82:W82">
    <cfRule type="containsText" dxfId="8" priority="1496" operator="containsText" text="victim ">
      <formula>NOT(ISERROR(SEARCH(("victim "),(V82))))</formula>
    </cfRule>
  </conditionalFormatting>
  <conditionalFormatting sqref="V82:W82">
    <cfRule type="containsText" dxfId="9" priority="1497" operator="containsText" text="other">
      <formula>NOT(ISERROR(SEARCH(("other"),(V82))))</formula>
    </cfRule>
  </conditionalFormatting>
  <conditionalFormatting sqref="Y82 Z82">
    <cfRule type="containsText" dxfId="9" priority="1498" operator="containsText" text="other">
      <formula>NOT(ISERROR(SEARCH(("other"),(Y82))))</formula>
    </cfRule>
  </conditionalFormatting>
  <conditionalFormatting sqref="AE82:AH82">
    <cfRule type="containsText" dxfId="9" priority="1499" operator="containsText" text="other">
      <formula>NOT(ISERROR(SEARCH(("other"),(AE82))))</formula>
    </cfRule>
  </conditionalFormatting>
  <conditionalFormatting sqref="AB82 AC82">
    <cfRule type="containsText" dxfId="9" priority="1500" operator="containsText" text="other">
      <formula>NOT(ISERROR(SEARCH(("other"),(AB82))))</formula>
    </cfRule>
  </conditionalFormatting>
  <conditionalFormatting sqref="P82">
    <cfRule type="notContainsBlanks" dxfId="10" priority="1501">
      <formula>LEN(TRIM(P82))&gt;0</formula>
    </cfRule>
  </conditionalFormatting>
  <conditionalFormatting sqref="V1:V131 X1:X131 Z1:Z131 AB1:AB131 Y82">
    <cfRule type="containsText" dxfId="7" priority="1502" operator="containsText" text="letter">
      <formula>NOT(ISERROR(SEARCH(("letter"),(V1))))</formula>
    </cfRule>
  </conditionalFormatting>
  <conditionalFormatting sqref="V1:V131 X1:X131 Z1:Z131 AB1:AB131 Y82">
    <cfRule type="containsText" dxfId="5" priority="1503" operator="containsText" text="clean up">
      <formula>NOT(ISERROR(SEARCH(("clean up"),(V1))))</formula>
    </cfRule>
  </conditionalFormatting>
  <conditionalFormatting sqref="V1:V131 X1:X131 Z1:Z131 AB1:AB131 Y82">
    <cfRule type="containsText" dxfId="6" priority="1504" operator="containsText" text="policy">
      <formula>NOT(ISERROR(SEARCH(("policy"),(V1))))</formula>
    </cfRule>
  </conditionalFormatting>
  <conditionalFormatting sqref="V1:V131 X1:X131 Z1:Z131 AB1:AB131 Y82">
    <cfRule type="containsText" dxfId="0" priority="1505" operator="containsText" text="gathering">
      <formula>NOT(ISERROR(SEARCH(("gathering"),(V1))))</formula>
    </cfRule>
  </conditionalFormatting>
  <conditionalFormatting sqref="V1:V131 X1:X131 Z1:Z131 AB1:AB131 Y82">
    <cfRule type="containsText" dxfId="4" priority="1506" operator="containsText" text="suspension">
      <formula>NOT(ISERROR(SEARCH(("suspension"),(V1))))</formula>
    </cfRule>
  </conditionalFormatting>
  <conditionalFormatting sqref="V1:V131 X1:X131 Z1:Z131 AB1:AB131 Y82">
    <cfRule type="containsText" dxfId="8" priority="1507" operator="containsText" text="victim">
      <formula>NOT(ISERROR(SEARCH(("victim"),(V1))))</formula>
    </cfRule>
  </conditionalFormatting>
  <conditionalFormatting sqref="U80:U81 X80:X81 AA80:AA81 AC80:AC81 AD80:AD81 AF80:AH81 AB80:AB81 AE80:AE81">
    <cfRule type="containsText" dxfId="2" priority="1508" operator="containsText" text="religious leaders">
      <formula>NOT(ISERROR(SEARCH(("religious leaders"),(U80))))</formula>
    </cfRule>
  </conditionalFormatting>
  <conditionalFormatting sqref="U80:U81 X80:X81 AA80:AA81 AC80:AC81 AD80:AD81 AF80:AH81 AB80:AB81 AE80:AE81">
    <cfRule type="containsText" dxfId="2" priority="1509" operator="containsText" text="ADL">
      <formula>NOT(ISERROR(SEARCH(("ADL"),(U80))))</formula>
    </cfRule>
  </conditionalFormatting>
  <conditionalFormatting sqref="U80:U81 X80:X81 AA80:AA81 AC80:AC81 AD80:AD81 AF80:AH81 AB80:AB81 AE80:AE81">
    <cfRule type="containsText" dxfId="2" priority="1510" operator="containsText" text="student group">
      <formula>NOT(ISERROR(SEARCH(("student group"),(U80))))</formula>
    </cfRule>
  </conditionalFormatting>
  <conditionalFormatting sqref="U80:U81 X80:X81 AA80:AA81 AC80:AC81 AD80:AD81 AF80:AH81 AB80:AB81 AE80:AE81">
    <cfRule type="containsText" dxfId="3" priority="1511" operator="containsText" text="owner">
      <formula>NOT(ISERROR(SEARCH(("owner"),(U80))))</formula>
    </cfRule>
  </conditionalFormatting>
  <conditionalFormatting sqref="U80:U81 X80:X81 AA80:AA81 AC80:AC81 AD80:AD81 AF80:AH81 AB80:AB81 AE80:AE81">
    <cfRule type="containsText" dxfId="2" priority="1512" operator="containsText" text="community members">
      <formula>NOT(ISERROR(SEARCH(("community members"),(U80))))</formula>
    </cfRule>
  </conditionalFormatting>
  <conditionalFormatting sqref="F80:F81">
    <cfRule type="notContainsBlanks" dxfId="10" priority="1513">
      <formula>LEN(TRIM(F80))&gt;0</formula>
    </cfRule>
  </conditionalFormatting>
  <conditionalFormatting sqref="V80:W81 AC80:AC81 AF80:AH81 AB80:AB81 AD80:AD81 AE80:AE81">
    <cfRule type="containsText" dxfId="7" priority="1514" operator="containsText" text="letters">
      <formula>NOT(ISERROR(SEARCH(("letters"),(V80))))</formula>
    </cfRule>
  </conditionalFormatting>
  <conditionalFormatting sqref="V80:W81">
    <cfRule type="containsText" dxfId="8" priority="1515" operator="containsText" text="victim ">
      <formula>NOT(ISERROR(SEARCH(("victim "),(V80))))</formula>
    </cfRule>
  </conditionalFormatting>
  <conditionalFormatting sqref="V80:W81">
    <cfRule type="containsText" dxfId="9" priority="1516" operator="containsText" text="other">
      <formula>NOT(ISERROR(SEARCH(("other"),(V80))))</formula>
    </cfRule>
  </conditionalFormatting>
  <conditionalFormatting sqref="Y80:Y81 Z80:Z81">
    <cfRule type="containsText" dxfId="9" priority="1517" operator="containsText" text="other">
      <formula>NOT(ISERROR(SEARCH(("other"),(Y80))))</formula>
    </cfRule>
  </conditionalFormatting>
  <conditionalFormatting sqref="AE80:AH81">
    <cfRule type="containsText" dxfId="9" priority="1518" operator="containsText" text="other">
      <formula>NOT(ISERROR(SEARCH(("other"),(AE80))))</formula>
    </cfRule>
  </conditionalFormatting>
  <conditionalFormatting sqref="AB80:AB81 AC80:AC81">
    <cfRule type="containsText" dxfId="9" priority="1519" operator="containsText" text="other">
      <formula>NOT(ISERROR(SEARCH(("other"),(AB80))))</formula>
    </cfRule>
  </conditionalFormatting>
  <conditionalFormatting sqref="T81">
    <cfRule type="notContainsBlanks" dxfId="10" priority="1520">
      <formula>LEN(TRIM(T81))&gt;0</formula>
    </cfRule>
  </conditionalFormatting>
  <conditionalFormatting sqref="P80:P81">
    <cfRule type="notContainsBlanks" dxfId="10" priority="1521">
      <formula>LEN(TRIM(P80))&gt;0</formula>
    </cfRule>
  </conditionalFormatting>
  <conditionalFormatting sqref="V1:V131 X1:X131 Z1:Z131 AB1:AB131 Y80:Y81">
    <cfRule type="containsText" dxfId="7" priority="1522" operator="containsText" text="letter">
      <formula>NOT(ISERROR(SEARCH(("letter"),(V1))))</formula>
    </cfRule>
  </conditionalFormatting>
  <conditionalFormatting sqref="V1:V131 X1:X131 Z1:Z131 AB1:AB131 Y80:Y81">
    <cfRule type="containsText" dxfId="5" priority="1523" operator="containsText" text="clean up">
      <formula>NOT(ISERROR(SEARCH(("clean up"),(V1))))</formula>
    </cfRule>
  </conditionalFormatting>
  <conditionalFormatting sqref="V1:V131 X1:X131 Z1:Z131 AB1:AB131 Y80:Y81">
    <cfRule type="containsText" dxfId="6" priority="1524" operator="containsText" text="policy">
      <formula>NOT(ISERROR(SEARCH(("policy"),(V1))))</formula>
    </cfRule>
  </conditionalFormatting>
  <conditionalFormatting sqref="V1:V131 X1:X131 Z1:Z131 AB1:AB131 Y80:Y81">
    <cfRule type="containsText" dxfId="0" priority="1525" operator="containsText" text="gathering">
      <formula>NOT(ISERROR(SEARCH(("gathering"),(V1))))</formula>
    </cfRule>
  </conditionalFormatting>
  <conditionalFormatting sqref="V1:V131 X1:X131 Z1:Z131 AB1:AB131 Y80:Y81">
    <cfRule type="containsText" dxfId="4" priority="1526" operator="containsText" text="suspension">
      <formula>NOT(ISERROR(SEARCH(("suspension"),(V1))))</formula>
    </cfRule>
  </conditionalFormatting>
  <conditionalFormatting sqref="V1:V131 X1:X131 Z1:Z131 AB1:AB131 Y80:Y81">
    <cfRule type="containsText" dxfId="8" priority="1527" operator="containsText" text="victim">
      <formula>NOT(ISERROR(SEARCH(("victim"),(V1))))</formula>
    </cfRule>
  </conditionalFormatting>
  <conditionalFormatting sqref="U78:U79 X78:X79 AA78:AA79 AC78:AC79 AD78:AD79 AF78:AH79 AB78:AB79 AE78:AE79">
    <cfRule type="containsText" dxfId="2" priority="1528" operator="containsText" text="religious leaders">
      <formula>NOT(ISERROR(SEARCH(("religious leaders"),(U78))))</formula>
    </cfRule>
  </conditionalFormatting>
  <conditionalFormatting sqref="U78:U79 X78:X79 AA78:AA79 AC78:AC79 AD78:AD79 AF78:AH79 AB78:AB79 AE78:AE79">
    <cfRule type="containsText" dxfId="2" priority="1529" operator="containsText" text="ADL">
      <formula>NOT(ISERROR(SEARCH(("ADL"),(U78))))</formula>
    </cfRule>
  </conditionalFormatting>
  <conditionalFormatting sqref="U78:U79 X78:X79 AA78:AA79 AC78:AC79 AD78:AD79 AF78:AH79 AB78:AB79 AE78:AE79">
    <cfRule type="containsText" dxfId="2" priority="1530" operator="containsText" text="student group">
      <formula>NOT(ISERROR(SEARCH(("student group"),(U78))))</formula>
    </cfRule>
  </conditionalFormatting>
  <conditionalFormatting sqref="U78:U79 X78:X79 AA78:AA79 AC78:AC79 AD78:AD79 AF78:AH79 AB78:AB79 AE78:AE79">
    <cfRule type="containsText" dxfId="3" priority="1531" operator="containsText" text="owner">
      <formula>NOT(ISERROR(SEARCH(("owner"),(U78))))</formula>
    </cfRule>
  </conditionalFormatting>
  <conditionalFormatting sqref="U78:U79 X78:X79 AA78:AA79 AC78:AC79 AD78:AD79 AF78:AH79 AB78:AB79 AE78:AE79">
    <cfRule type="containsText" dxfId="2" priority="1532" operator="containsText" text="community members">
      <formula>NOT(ISERROR(SEARCH(("community members"),(U78))))</formula>
    </cfRule>
  </conditionalFormatting>
  <conditionalFormatting sqref="F78:F79">
    <cfRule type="notContainsBlanks" dxfId="10" priority="1533">
      <formula>LEN(TRIM(F78))&gt;0</formula>
    </cfRule>
  </conditionalFormatting>
  <conditionalFormatting sqref="V78:W79 AC78:AC79 AF78:AH79 AB78:AB79 AD78:AD79 AE78:AE79">
    <cfRule type="containsText" dxfId="7" priority="1534" operator="containsText" text="letters">
      <formula>NOT(ISERROR(SEARCH(("letters"),(V78))))</formula>
    </cfRule>
  </conditionalFormatting>
  <conditionalFormatting sqref="V78:W79">
    <cfRule type="containsText" dxfId="8" priority="1535" operator="containsText" text="victim ">
      <formula>NOT(ISERROR(SEARCH(("victim "),(V78))))</formula>
    </cfRule>
  </conditionalFormatting>
  <conditionalFormatting sqref="V78:W79">
    <cfRule type="containsText" dxfId="9" priority="1536" operator="containsText" text="other">
      <formula>NOT(ISERROR(SEARCH(("other"),(V78))))</formula>
    </cfRule>
  </conditionalFormatting>
  <conditionalFormatting sqref="Y78:Y79 Z78:Z79">
    <cfRule type="containsText" dxfId="9" priority="1537" operator="containsText" text="other">
      <formula>NOT(ISERROR(SEARCH(("other"),(Y78))))</formula>
    </cfRule>
  </conditionalFormatting>
  <conditionalFormatting sqref="AE78:AH79">
    <cfRule type="containsText" dxfId="9" priority="1538" operator="containsText" text="other">
      <formula>NOT(ISERROR(SEARCH(("other"),(AE78))))</formula>
    </cfRule>
  </conditionalFormatting>
  <conditionalFormatting sqref="AB78:AB79 AC78:AC79">
    <cfRule type="containsText" dxfId="9" priority="1539" operator="containsText" text="other">
      <formula>NOT(ISERROR(SEARCH(("other"),(AB78))))</formula>
    </cfRule>
  </conditionalFormatting>
  <conditionalFormatting sqref="P78:P79">
    <cfRule type="notContainsBlanks" dxfId="10" priority="1540">
      <formula>LEN(TRIM(P78))&gt;0</formula>
    </cfRule>
  </conditionalFormatting>
  <conditionalFormatting sqref="V1:V131 X1:X131 Z1:Z131 AB1:AB131 Y78:Y79">
    <cfRule type="containsText" dxfId="7" priority="1541" operator="containsText" text="letter">
      <formula>NOT(ISERROR(SEARCH(("letter"),(V1))))</formula>
    </cfRule>
  </conditionalFormatting>
  <conditionalFormatting sqref="V1:V131 X1:X131 Z1:Z131 AB1:AB131 Y78:Y79">
    <cfRule type="containsText" dxfId="5" priority="1542" operator="containsText" text="clean up">
      <formula>NOT(ISERROR(SEARCH(("clean up"),(V1))))</formula>
    </cfRule>
  </conditionalFormatting>
  <conditionalFormatting sqref="V1:V131 X1:X131 Z1:Z131 AB1:AB131 Y78:Y79">
    <cfRule type="containsText" dxfId="6" priority="1543" operator="containsText" text="policy">
      <formula>NOT(ISERROR(SEARCH(("policy"),(V1))))</formula>
    </cfRule>
  </conditionalFormatting>
  <conditionalFormatting sqref="V1:V131 X1:X131 Z1:Z131 AB1:AB131 Y78:Y79">
    <cfRule type="containsText" dxfId="0" priority="1544" operator="containsText" text="gathering">
      <formula>NOT(ISERROR(SEARCH(("gathering"),(V1))))</formula>
    </cfRule>
  </conditionalFormatting>
  <conditionalFormatting sqref="V1:V131 X1:X131 Z1:Z131 AB1:AB131 Y78:Y79">
    <cfRule type="containsText" dxfId="4" priority="1545" operator="containsText" text="suspension">
      <formula>NOT(ISERROR(SEARCH(("suspension"),(V1))))</formula>
    </cfRule>
  </conditionalFormatting>
  <conditionalFormatting sqref="V1:V131 X1:X131 Z1:Z131 AB1:AB131 Y78:Y79">
    <cfRule type="containsText" dxfId="8" priority="1546" operator="containsText" text="victim">
      <formula>NOT(ISERROR(SEARCH(("victim"),(V1))))</formula>
    </cfRule>
  </conditionalFormatting>
  <conditionalFormatting sqref="U77 X77 AA77 AC77 AD77 AF77:AH77 AB77 AE77">
    <cfRule type="containsText" dxfId="2" priority="1547" operator="containsText" text="religious leaders">
      <formula>NOT(ISERROR(SEARCH(("religious leaders"),(U77))))</formula>
    </cfRule>
  </conditionalFormatting>
  <conditionalFormatting sqref="U77 X77 AA77 AC77 AD77 AF77:AH77 AB77 AE77">
    <cfRule type="containsText" dxfId="2" priority="1548" operator="containsText" text="ADL">
      <formula>NOT(ISERROR(SEARCH(("ADL"),(U77))))</formula>
    </cfRule>
  </conditionalFormatting>
  <conditionalFormatting sqref="U77 X77 AA77 AC77 AD77 AF77:AH77 AB77 AE77">
    <cfRule type="containsText" dxfId="2" priority="1549" operator="containsText" text="student group">
      <formula>NOT(ISERROR(SEARCH(("student group"),(U77))))</formula>
    </cfRule>
  </conditionalFormatting>
  <conditionalFormatting sqref="U77 X77 AA77 AC77 AD77 AF77:AH77 AB77 AE77">
    <cfRule type="containsText" dxfId="3" priority="1550" operator="containsText" text="owner">
      <formula>NOT(ISERROR(SEARCH(("owner"),(U77))))</formula>
    </cfRule>
  </conditionalFormatting>
  <conditionalFormatting sqref="U77 X77 AA77 AC77 AD77 AF77:AH77 AB77 AE77">
    <cfRule type="containsText" dxfId="2" priority="1551" operator="containsText" text="community members">
      <formula>NOT(ISERROR(SEARCH(("community members"),(U77))))</formula>
    </cfRule>
  </conditionalFormatting>
  <conditionalFormatting sqref="F77">
    <cfRule type="notContainsBlanks" dxfId="10" priority="1552">
      <formula>LEN(TRIM(F77))&gt;0</formula>
    </cfRule>
  </conditionalFormatting>
  <conditionalFormatting sqref="V77:W77 AC77 AF77:AH77 AB77 AD77 AE77">
    <cfRule type="containsText" dxfId="7" priority="1553" operator="containsText" text="letters">
      <formula>NOT(ISERROR(SEARCH(("letters"),(V77))))</formula>
    </cfRule>
  </conditionalFormatting>
  <conditionalFormatting sqref="V77:W77">
    <cfRule type="containsText" dxfId="8" priority="1554" operator="containsText" text="victim ">
      <formula>NOT(ISERROR(SEARCH(("victim "),(V77))))</formula>
    </cfRule>
  </conditionalFormatting>
  <conditionalFormatting sqref="V77:W77">
    <cfRule type="containsText" dxfId="9" priority="1555" operator="containsText" text="other">
      <formula>NOT(ISERROR(SEARCH(("other"),(V77))))</formula>
    </cfRule>
  </conditionalFormatting>
  <conditionalFormatting sqref="Y77 Z77">
    <cfRule type="containsText" dxfId="9" priority="1556" operator="containsText" text="other">
      <formula>NOT(ISERROR(SEARCH(("other"),(Y77))))</formula>
    </cfRule>
  </conditionalFormatting>
  <conditionalFormatting sqref="AE77:AH77">
    <cfRule type="containsText" dxfId="9" priority="1557" operator="containsText" text="other">
      <formula>NOT(ISERROR(SEARCH(("other"),(AE77))))</formula>
    </cfRule>
  </conditionalFormatting>
  <conditionalFormatting sqref="AB77 AC77">
    <cfRule type="containsText" dxfId="9" priority="1558" operator="containsText" text="other">
      <formula>NOT(ISERROR(SEARCH(("other"),(AB77))))</formula>
    </cfRule>
  </conditionalFormatting>
  <conditionalFormatting sqref="P77">
    <cfRule type="notContainsBlanks" dxfId="10" priority="1559">
      <formula>LEN(TRIM(P77))&gt;0</formula>
    </cfRule>
  </conditionalFormatting>
  <conditionalFormatting sqref="V1:V131 X1:X131 Z1:Z131 AB1:AB131 Y77">
    <cfRule type="containsText" dxfId="7" priority="1560" operator="containsText" text="letter">
      <formula>NOT(ISERROR(SEARCH(("letter"),(V1))))</formula>
    </cfRule>
  </conditionalFormatting>
  <conditionalFormatting sqref="V1:V131 X1:X131 Z1:Z131 AB1:AB131 Y77">
    <cfRule type="containsText" dxfId="5" priority="1561" operator="containsText" text="clean up">
      <formula>NOT(ISERROR(SEARCH(("clean up"),(V1))))</formula>
    </cfRule>
  </conditionalFormatting>
  <conditionalFormatting sqref="V1:V131 X1:X131 Z1:Z131 AB1:AB131 Y77">
    <cfRule type="containsText" dxfId="6" priority="1562" operator="containsText" text="policy">
      <formula>NOT(ISERROR(SEARCH(("policy"),(V1))))</formula>
    </cfRule>
  </conditionalFormatting>
  <conditionalFormatting sqref="V1:V131 X1:X131 Z1:Z131 AB1:AB131 Y77">
    <cfRule type="containsText" dxfId="0" priority="1563" operator="containsText" text="gathering">
      <formula>NOT(ISERROR(SEARCH(("gathering"),(V1))))</formula>
    </cfRule>
  </conditionalFormatting>
  <conditionalFormatting sqref="V1:V131 X1:X131 Z1:Z131 AB1:AB131 Y77">
    <cfRule type="containsText" dxfId="4" priority="1564" operator="containsText" text="suspension">
      <formula>NOT(ISERROR(SEARCH(("suspension"),(V1))))</formula>
    </cfRule>
  </conditionalFormatting>
  <conditionalFormatting sqref="V1:V131 X1:X131 Z1:Z131 AB1:AB131 Y77">
    <cfRule type="containsText" dxfId="8" priority="1565" operator="containsText" text="victim">
      <formula>NOT(ISERROR(SEARCH(("victim"),(V1))))</formula>
    </cfRule>
  </conditionalFormatting>
  <conditionalFormatting sqref="U76 X76 AA76 AC76 AD76 AF76:AH76 AB76 AE76">
    <cfRule type="containsText" dxfId="2" priority="1566" operator="containsText" text="religious leaders">
      <formula>NOT(ISERROR(SEARCH(("religious leaders"),(U76))))</formula>
    </cfRule>
  </conditionalFormatting>
  <conditionalFormatting sqref="U76 X76 AA76 AC76 AD76 AF76:AH76 AB76 AE76">
    <cfRule type="containsText" dxfId="2" priority="1567" operator="containsText" text="ADL">
      <formula>NOT(ISERROR(SEARCH(("ADL"),(U76))))</formula>
    </cfRule>
  </conditionalFormatting>
  <conditionalFormatting sqref="U76 X76 AA76 AC76 AD76 AF76:AH76 AB76 AE76">
    <cfRule type="containsText" dxfId="2" priority="1568" operator="containsText" text="student group">
      <formula>NOT(ISERROR(SEARCH(("student group"),(U76))))</formula>
    </cfRule>
  </conditionalFormatting>
  <conditionalFormatting sqref="U76 X76 AA76 AC76 AD76 AF76:AH76 AB76 AE76">
    <cfRule type="containsText" dxfId="3" priority="1569" operator="containsText" text="owner">
      <formula>NOT(ISERROR(SEARCH(("owner"),(U76))))</formula>
    </cfRule>
  </conditionalFormatting>
  <conditionalFormatting sqref="U76 X76 AA76 AC76 AD76 AF76:AH76 AB76 AE76">
    <cfRule type="containsText" dxfId="2" priority="1570" operator="containsText" text="community members">
      <formula>NOT(ISERROR(SEARCH(("community members"),(U76))))</formula>
    </cfRule>
  </conditionalFormatting>
  <conditionalFormatting sqref="F76">
    <cfRule type="notContainsBlanks" dxfId="10" priority="1571">
      <formula>LEN(TRIM(F76))&gt;0</formula>
    </cfRule>
  </conditionalFormatting>
  <conditionalFormatting sqref="V76:W76 AC76 AF76:AH76 AB76 AD76 AE76">
    <cfRule type="containsText" dxfId="7" priority="1572" operator="containsText" text="letters">
      <formula>NOT(ISERROR(SEARCH(("letters"),(V76))))</formula>
    </cfRule>
  </conditionalFormatting>
  <conditionalFormatting sqref="V76:W76">
    <cfRule type="containsText" dxfId="8" priority="1573" operator="containsText" text="victim ">
      <formula>NOT(ISERROR(SEARCH(("victim "),(V76))))</formula>
    </cfRule>
  </conditionalFormatting>
  <conditionalFormatting sqref="V76:W76">
    <cfRule type="containsText" dxfId="9" priority="1574" operator="containsText" text="other">
      <formula>NOT(ISERROR(SEARCH(("other"),(V76))))</formula>
    </cfRule>
  </conditionalFormatting>
  <conditionalFormatting sqref="Y76 Z76">
    <cfRule type="containsText" dxfId="9" priority="1575" operator="containsText" text="other">
      <formula>NOT(ISERROR(SEARCH(("other"),(Y76))))</formula>
    </cfRule>
  </conditionalFormatting>
  <conditionalFormatting sqref="AE76:AH76">
    <cfRule type="containsText" dxfId="9" priority="1576" operator="containsText" text="other">
      <formula>NOT(ISERROR(SEARCH(("other"),(AE76))))</formula>
    </cfRule>
  </conditionalFormatting>
  <conditionalFormatting sqref="AB76 AC76">
    <cfRule type="containsText" dxfId="9" priority="1577" operator="containsText" text="other">
      <formula>NOT(ISERROR(SEARCH(("other"),(AB76))))</formula>
    </cfRule>
  </conditionalFormatting>
  <conditionalFormatting sqref="P76">
    <cfRule type="notContainsBlanks" dxfId="10" priority="1578">
      <formula>LEN(TRIM(P76))&gt;0</formula>
    </cfRule>
  </conditionalFormatting>
  <conditionalFormatting sqref="V1:V131 X1:X131 Z1:Z131 AB1:AB131 Y76">
    <cfRule type="containsText" dxfId="7" priority="1579" operator="containsText" text="letter">
      <formula>NOT(ISERROR(SEARCH(("letter"),(V1))))</formula>
    </cfRule>
  </conditionalFormatting>
  <conditionalFormatting sqref="V1:V131 X1:X131 Z1:Z131 AB1:AB131 Y76">
    <cfRule type="containsText" dxfId="5" priority="1580" operator="containsText" text="clean up">
      <formula>NOT(ISERROR(SEARCH(("clean up"),(V1))))</formula>
    </cfRule>
  </conditionalFormatting>
  <conditionalFormatting sqref="V1:V131 X1:X131 Z1:Z131 AB1:AB131 Y76">
    <cfRule type="containsText" dxfId="6" priority="1581" operator="containsText" text="policy">
      <formula>NOT(ISERROR(SEARCH(("policy"),(V1))))</formula>
    </cfRule>
  </conditionalFormatting>
  <conditionalFormatting sqref="V1:V131 X1:X131 Z1:Z131 AB1:AB131 Y76">
    <cfRule type="containsText" dxfId="0" priority="1582" operator="containsText" text="gathering">
      <formula>NOT(ISERROR(SEARCH(("gathering"),(V1))))</formula>
    </cfRule>
  </conditionalFormatting>
  <conditionalFormatting sqref="V1:V131 X1:X131 Z1:Z131 AB1:AB131 Y76">
    <cfRule type="containsText" dxfId="4" priority="1583" operator="containsText" text="suspension">
      <formula>NOT(ISERROR(SEARCH(("suspension"),(V1))))</formula>
    </cfRule>
  </conditionalFormatting>
  <conditionalFormatting sqref="V1:V131 X1:X131 Z1:Z131 AB1:AB131 Y76">
    <cfRule type="containsText" dxfId="8" priority="1584" operator="containsText" text="victim">
      <formula>NOT(ISERROR(SEARCH(("victim"),(V1))))</formula>
    </cfRule>
  </conditionalFormatting>
  <conditionalFormatting sqref="U74:U75 X74:X75 AA74:AA75 AC74:AC75 AD74:AD75 AF74:AH75 AB74:AB75 AE74:AE75">
    <cfRule type="containsText" dxfId="2" priority="1585" operator="containsText" text="religious leaders">
      <formula>NOT(ISERROR(SEARCH(("religious leaders"),(U74))))</formula>
    </cfRule>
  </conditionalFormatting>
  <conditionalFormatting sqref="U74:U75 X74:X75 AA74:AA75 AC74:AC75 AD74:AD75 AF74:AH75 AB74:AB75 AE74:AE75">
    <cfRule type="containsText" dxfId="2" priority="1586" operator="containsText" text="ADL">
      <formula>NOT(ISERROR(SEARCH(("ADL"),(U74))))</formula>
    </cfRule>
  </conditionalFormatting>
  <conditionalFormatting sqref="U74:U75 X74:X75 AA74:AA75 AC74:AC75 AD74:AD75 AF74:AH75 AB74:AB75 AE74:AE75">
    <cfRule type="containsText" dxfId="2" priority="1587" operator="containsText" text="student group">
      <formula>NOT(ISERROR(SEARCH(("student group"),(U74))))</formula>
    </cfRule>
  </conditionalFormatting>
  <conditionalFormatting sqref="U74:U75 X74:X75 AA74:AA75 AC74:AC75 AD74:AD75 AF74:AH75 AB74:AB75 AE74:AE75">
    <cfRule type="containsText" dxfId="3" priority="1588" operator="containsText" text="owner">
      <formula>NOT(ISERROR(SEARCH(("owner"),(U74))))</formula>
    </cfRule>
  </conditionalFormatting>
  <conditionalFormatting sqref="U74:U75 X74:X75 AA74:AA75 AC74:AC75 AD74:AD75 AF74:AH75 AB74:AB75 AE74:AE75">
    <cfRule type="containsText" dxfId="2" priority="1589" operator="containsText" text="community members">
      <formula>NOT(ISERROR(SEARCH(("community members"),(U74))))</formula>
    </cfRule>
  </conditionalFormatting>
  <conditionalFormatting sqref="F74:F75">
    <cfRule type="notContainsBlanks" dxfId="10" priority="1590">
      <formula>LEN(TRIM(F74))&gt;0</formula>
    </cfRule>
  </conditionalFormatting>
  <conditionalFormatting sqref="V74:W75 AC74:AC75 AF74:AH75 AB74:AB75 AD74:AD75 AE74:AE75">
    <cfRule type="containsText" dxfId="7" priority="1591" operator="containsText" text="letters">
      <formula>NOT(ISERROR(SEARCH(("letters"),(V74))))</formula>
    </cfRule>
  </conditionalFormatting>
  <conditionalFormatting sqref="V74:W75">
    <cfRule type="containsText" dxfId="8" priority="1592" operator="containsText" text="victim ">
      <formula>NOT(ISERROR(SEARCH(("victim "),(V74))))</formula>
    </cfRule>
  </conditionalFormatting>
  <conditionalFormatting sqref="V74:W75">
    <cfRule type="containsText" dxfId="9" priority="1593" operator="containsText" text="other">
      <formula>NOT(ISERROR(SEARCH(("other"),(V74))))</formula>
    </cfRule>
  </conditionalFormatting>
  <conditionalFormatting sqref="Y74:Y75 Z74:Z75">
    <cfRule type="containsText" dxfId="9" priority="1594" operator="containsText" text="other">
      <formula>NOT(ISERROR(SEARCH(("other"),(Y74))))</formula>
    </cfRule>
  </conditionalFormatting>
  <conditionalFormatting sqref="AE74:AH75">
    <cfRule type="containsText" dxfId="9" priority="1595" operator="containsText" text="other">
      <formula>NOT(ISERROR(SEARCH(("other"),(AE74))))</formula>
    </cfRule>
  </conditionalFormatting>
  <conditionalFormatting sqref="AB74:AB75 AC74:AC75">
    <cfRule type="containsText" dxfId="9" priority="1596" operator="containsText" text="other">
      <formula>NOT(ISERROR(SEARCH(("other"),(AB74))))</formula>
    </cfRule>
  </conditionalFormatting>
  <conditionalFormatting sqref="P74:P75">
    <cfRule type="notContainsBlanks" dxfId="10" priority="1597">
      <formula>LEN(TRIM(P74))&gt;0</formula>
    </cfRule>
  </conditionalFormatting>
  <conditionalFormatting sqref="V1:V131 X1:X131 Z1:Z131 AB1:AB131 Y74:Y75">
    <cfRule type="containsText" dxfId="7" priority="1598" operator="containsText" text="letter">
      <formula>NOT(ISERROR(SEARCH(("letter"),(V1))))</formula>
    </cfRule>
  </conditionalFormatting>
  <conditionalFormatting sqref="V1:V131 X1:X131 Z1:Z131 AB1:AB131 Y74:Y75">
    <cfRule type="containsText" dxfId="5" priority="1599" operator="containsText" text="clean up">
      <formula>NOT(ISERROR(SEARCH(("clean up"),(V1))))</formula>
    </cfRule>
  </conditionalFormatting>
  <conditionalFormatting sqref="V1:V131 X1:X131 Z1:Z131 AB1:AB131 Y74:Y75">
    <cfRule type="containsText" dxfId="6" priority="1600" operator="containsText" text="policy">
      <formula>NOT(ISERROR(SEARCH(("policy"),(V1))))</formula>
    </cfRule>
  </conditionalFormatting>
  <conditionalFormatting sqref="V1:V131 X1:X131 Z1:Z131 AB1:AB131 Y74:Y75">
    <cfRule type="containsText" dxfId="0" priority="1601" operator="containsText" text="gathering">
      <formula>NOT(ISERROR(SEARCH(("gathering"),(V1))))</formula>
    </cfRule>
  </conditionalFormatting>
  <conditionalFormatting sqref="V1:V131 X1:X131 Z1:Z131 AB1:AB131 Y74:Y75">
    <cfRule type="containsText" dxfId="4" priority="1602" operator="containsText" text="suspension">
      <formula>NOT(ISERROR(SEARCH(("suspension"),(V1))))</formula>
    </cfRule>
  </conditionalFormatting>
  <conditionalFormatting sqref="V1:V131 X1:X131 Z1:Z131 AB1:AB131 Y74:Y75">
    <cfRule type="containsText" dxfId="8" priority="1603" operator="containsText" text="victim">
      <formula>NOT(ISERROR(SEARCH(("victim"),(V1))))</formula>
    </cfRule>
  </conditionalFormatting>
  <conditionalFormatting sqref="U73 X73 AA73 AC73 AD73 AF73:AH73 AB73 AE73">
    <cfRule type="containsText" dxfId="2" priority="1604" operator="containsText" text="religious leaders">
      <formula>NOT(ISERROR(SEARCH(("religious leaders"),(U73))))</formula>
    </cfRule>
  </conditionalFormatting>
  <conditionalFormatting sqref="U73 X73 AA73 AC73 AD73 AF73:AH73 AB73 AE73">
    <cfRule type="containsText" dxfId="2" priority="1605" operator="containsText" text="ADL">
      <formula>NOT(ISERROR(SEARCH(("ADL"),(U73))))</formula>
    </cfRule>
  </conditionalFormatting>
  <conditionalFormatting sqref="U73 X73 AA73 AC73 AD73 AF73:AH73 AB73 AE73">
    <cfRule type="containsText" dxfId="2" priority="1606" operator="containsText" text="student group">
      <formula>NOT(ISERROR(SEARCH(("student group"),(U73))))</formula>
    </cfRule>
  </conditionalFormatting>
  <conditionalFormatting sqref="U73 X73 AA73 AC73 AD73 AF73:AH73 AB73 AE73">
    <cfRule type="containsText" dxfId="3" priority="1607" operator="containsText" text="owner">
      <formula>NOT(ISERROR(SEARCH(("owner"),(U73))))</formula>
    </cfRule>
  </conditionalFormatting>
  <conditionalFormatting sqref="U73 X73 AA73 AC73 AD73 AF73:AH73 AB73 AE73">
    <cfRule type="containsText" dxfId="2" priority="1608" operator="containsText" text="community members">
      <formula>NOT(ISERROR(SEARCH(("community members"),(U73))))</formula>
    </cfRule>
  </conditionalFormatting>
  <conditionalFormatting sqref="F73">
    <cfRule type="notContainsBlanks" dxfId="10" priority="1609">
      <formula>LEN(TRIM(F73))&gt;0</formula>
    </cfRule>
  </conditionalFormatting>
  <conditionalFormatting sqref="V73:W73 AC73 AF73:AH73 AB73 AD73 AE73">
    <cfRule type="containsText" dxfId="7" priority="1610" operator="containsText" text="letters">
      <formula>NOT(ISERROR(SEARCH(("letters"),(V73))))</formula>
    </cfRule>
  </conditionalFormatting>
  <conditionalFormatting sqref="V73:W73">
    <cfRule type="containsText" dxfId="8" priority="1611" operator="containsText" text="victim ">
      <formula>NOT(ISERROR(SEARCH(("victim "),(V73))))</formula>
    </cfRule>
  </conditionalFormatting>
  <conditionalFormatting sqref="V73:W73">
    <cfRule type="containsText" dxfId="9" priority="1612" operator="containsText" text="other">
      <formula>NOT(ISERROR(SEARCH(("other"),(V73))))</formula>
    </cfRule>
  </conditionalFormatting>
  <conditionalFormatting sqref="Y73 Z73">
    <cfRule type="containsText" dxfId="9" priority="1613" operator="containsText" text="other">
      <formula>NOT(ISERROR(SEARCH(("other"),(Y73))))</formula>
    </cfRule>
  </conditionalFormatting>
  <conditionalFormatting sqref="AE73:AH73">
    <cfRule type="containsText" dxfId="9" priority="1614" operator="containsText" text="other">
      <formula>NOT(ISERROR(SEARCH(("other"),(AE73))))</formula>
    </cfRule>
  </conditionalFormatting>
  <conditionalFormatting sqref="AB73 AC73">
    <cfRule type="containsText" dxfId="9" priority="1615" operator="containsText" text="other">
      <formula>NOT(ISERROR(SEARCH(("other"),(AB73))))</formula>
    </cfRule>
  </conditionalFormatting>
  <conditionalFormatting sqref="P73">
    <cfRule type="notContainsBlanks" dxfId="10" priority="1616">
      <formula>LEN(TRIM(P73))&gt;0</formula>
    </cfRule>
  </conditionalFormatting>
  <conditionalFormatting sqref="V1:V131 X1:X131 Z1:Z131 AB1:AB131 Y73">
    <cfRule type="containsText" dxfId="7" priority="1617" operator="containsText" text="letter">
      <formula>NOT(ISERROR(SEARCH(("letter"),(V1))))</formula>
    </cfRule>
  </conditionalFormatting>
  <conditionalFormatting sqref="V1:V131 X1:X131 Z1:Z131 AB1:AB131 Y73">
    <cfRule type="containsText" dxfId="5" priority="1618" operator="containsText" text="clean up">
      <formula>NOT(ISERROR(SEARCH(("clean up"),(V1))))</formula>
    </cfRule>
  </conditionalFormatting>
  <conditionalFormatting sqref="V1:V131 X1:X131 Z1:Z131 AB1:AB131 Y73">
    <cfRule type="containsText" dxfId="6" priority="1619" operator="containsText" text="policy">
      <formula>NOT(ISERROR(SEARCH(("policy"),(V1))))</formula>
    </cfRule>
  </conditionalFormatting>
  <conditionalFormatting sqref="V1:V131 X1:X131 Z1:Z131 AB1:AB131 Y73">
    <cfRule type="containsText" dxfId="0" priority="1620" operator="containsText" text="gathering">
      <formula>NOT(ISERROR(SEARCH(("gathering"),(V1))))</formula>
    </cfRule>
  </conditionalFormatting>
  <conditionalFormatting sqref="V1:V131 X1:X131 Z1:Z131 AB1:AB131 Y73">
    <cfRule type="containsText" dxfId="4" priority="1621" operator="containsText" text="suspension">
      <formula>NOT(ISERROR(SEARCH(("suspension"),(V1))))</formula>
    </cfRule>
  </conditionalFormatting>
  <conditionalFormatting sqref="V1:V131 X1:X131 Z1:Z131 AB1:AB131 Y73">
    <cfRule type="containsText" dxfId="8" priority="1622" operator="containsText" text="victim">
      <formula>NOT(ISERROR(SEARCH(("victim"),(V1))))</formula>
    </cfRule>
  </conditionalFormatting>
  <conditionalFormatting sqref="U72 X72 AA72 AC72 AD72 AF72:AH72 AB72 AE72">
    <cfRule type="containsText" dxfId="2" priority="1623" operator="containsText" text="religious leaders">
      <formula>NOT(ISERROR(SEARCH(("religious leaders"),(U72))))</formula>
    </cfRule>
  </conditionalFormatting>
  <conditionalFormatting sqref="U72 X72 AA72 AC72 AD72 AF72:AH72 AB72 AE72">
    <cfRule type="containsText" dxfId="2" priority="1624" operator="containsText" text="ADL">
      <formula>NOT(ISERROR(SEARCH(("ADL"),(U72))))</formula>
    </cfRule>
  </conditionalFormatting>
  <conditionalFormatting sqref="U72 X72 AA72 AC72 AD72 AF72:AH72 AB72 AE72">
    <cfRule type="containsText" dxfId="2" priority="1625" operator="containsText" text="student group">
      <formula>NOT(ISERROR(SEARCH(("student group"),(U72))))</formula>
    </cfRule>
  </conditionalFormatting>
  <conditionalFormatting sqref="U72 X72 AA72 AC72 AD72 AF72:AH72 AB72 AE72">
    <cfRule type="containsText" dxfId="3" priority="1626" operator="containsText" text="owner">
      <formula>NOT(ISERROR(SEARCH(("owner"),(U72))))</formula>
    </cfRule>
  </conditionalFormatting>
  <conditionalFormatting sqref="U72 X72 AA72 AC72 AD72 AF72:AH72 AB72 AE72">
    <cfRule type="containsText" dxfId="2" priority="1627" operator="containsText" text="community members">
      <formula>NOT(ISERROR(SEARCH(("community members"),(U72))))</formula>
    </cfRule>
  </conditionalFormatting>
  <conditionalFormatting sqref="F72">
    <cfRule type="notContainsBlanks" dxfId="10" priority="1628">
      <formula>LEN(TRIM(F72))&gt;0</formula>
    </cfRule>
  </conditionalFormatting>
  <conditionalFormatting sqref="V72:W72 AC72 AF72:AH72 AB72 AD72 AE72">
    <cfRule type="containsText" dxfId="7" priority="1629" operator="containsText" text="letters">
      <formula>NOT(ISERROR(SEARCH(("letters"),(V72))))</formula>
    </cfRule>
  </conditionalFormatting>
  <conditionalFormatting sqref="V72:W72">
    <cfRule type="containsText" dxfId="8" priority="1630" operator="containsText" text="victim ">
      <formula>NOT(ISERROR(SEARCH(("victim "),(V72))))</formula>
    </cfRule>
  </conditionalFormatting>
  <conditionalFormatting sqref="V72:W72">
    <cfRule type="containsText" dxfId="9" priority="1631" operator="containsText" text="other">
      <formula>NOT(ISERROR(SEARCH(("other"),(V72))))</formula>
    </cfRule>
  </conditionalFormatting>
  <conditionalFormatting sqref="Y72 Z72">
    <cfRule type="containsText" dxfId="9" priority="1632" operator="containsText" text="other">
      <formula>NOT(ISERROR(SEARCH(("other"),(Y72))))</formula>
    </cfRule>
  </conditionalFormatting>
  <conditionalFormatting sqref="AE72:AH72">
    <cfRule type="containsText" dxfId="9" priority="1633" operator="containsText" text="other">
      <formula>NOT(ISERROR(SEARCH(("other"),(AE72))))</formula>
    </cfRule>
  </conditionalFormatting>
  <conditionalFormatting sqref="AB72 AC72">
    <cfRule type="containsText" dxfId="9" priority="1634" operator="containsText" text="other">
      <formula>NOT(ISERROR(SEARCH(("other"),(AB72))))</formula>
    </cfRule>
  </conditionalFormatting>
  <conditionalFormatting sqref="P72">
    <cfRule type="notContainsBlanks" dxfId="10" priority="1635">
      <formula>LEN(TRIM(P72))&gt;0</formula>
    </cfRule>
  </conditionalFormatting>
  <conditionalFormatting sqref="V1:V131 X1:X131 Z1:Z131 AB1:AB131 Y72">
    <cfRule type="containsText" dxfId="7" priority="1636" operator="containsText" text="letter">
      <formula>NOT(ISERROR(SEARCH(("letter"),(V1))))</formula>
    </cfRule>
  </conditionalFormatting>
  <conditionalFormatting sqref="V1:V131 X1:X131 Z1:Z131 AB1:AB131 Y72">
    <cfRule type="containsText" dxfId="5" priority="1637" operator="containsText" text="clean up">
      <formula>NOT(ISERROR(SEARCH(("clean up"),(V1))))</formula>
    </cfRule>
  </conditionalFormatting>
  <conditionalFormatting sqref="V1:V131 X1:X131 Z1:Z131 AB1:AB131 Y72">
    <cfRule type="containsText" dxfId="6" priority="1638" operator="containsText" text="policy">
      <formula>NOT(ISERROR(SEARCH(("policy"),(V1))))</formula>
    </cfRule>
  </conditionalFormatting>
  <conditionalFormatting sqref="V1:V131 X1:X131 Z1:Z131 AB1:AB131 Y72">
    <cfRule type="containsText" dxfId="0" priority="1639" operator="containsText" text="gathering">
      <formula>NOT(ISERROR(SEARCH(("gathering"),(V1))))</formula>
    </cfRule>
  </conditionalFormatting>
  <conditionalFormatting sqref="V1:V131 X1:X131 Z1:Z131 AB1:AB131 Y72">
    <cfRule type="containsText" dxfId="4" priority="1640" operator="containsText" text="suspension">
      <formula>NOT(ISERROR(SEARCH(("suspension"),(V1))))</formula>
    </cfRule>
  </conditionalFormatting>
  <conditionalFormatting sqref="V1:V131 X1:X131 Z1:Z131 AB1:AB131 Y72">
    <cfRule type="containsText" dxfId="8" priority="1641" operator="containsText" text="victim">
      <formula>NOT(ISERROR(SEARCH(("victim"),(V1))))</formula>
    </cfRule>
  </conditionalFormatting>
  <conditionalFormatting sqref="U71 X71 AA71 AC71 AD71 AF71:AH71 AB71 AE71">
    <cfRule type="containsText" dxfId="2" priority="1642" operator="containsText" text="religious leaders">
      <formula>NOT(ISERROR(SEARCH(("religious leaders"),(U71))))</formula>
    </cfRule>
  </conditionalFormatting>
  <conditionalFormatting sqref="U71 X71 AA71 AC71 AD71 AF71:AH71 AB71 AE71">
    <cfRule type="containsText" dxfId="2" priority="1643" operator="containsText" text="ADL">
      <formula>NOT(ISERROR(SEARCH(("ADL"),(U71))))</formula>
    </cfRule>
  </conditionalFormatting>
  <conditionalFormatting sqref="U71 X71 AA71 AC71 AD71 AF71:AH71 AB71 AE71">
    <cfRule type="containsText" dxfId="2" priority="1644" operator="containsText" text="student group">
      <formula>NOT(ISERROR(SEARCH(("student group"),(U71))))</formula>
    </cfRule>
  </conditionalFormatting>
  <conditionalFormatting sqref="U71 X71 AA71 AC71 AD71 AF71:AH71 AB71 AE71">
    <cfRule type="containsText" dxfId="3" priority="1645" operator="containsText" text="owner">
      <formula>NOT(ISERROR(SEARCH(("owner"),(U71))))</formula>
    </cfRule>
  </conditionalFormatting>
  <conditionalFormatting sqref="U71 X71 AA71 AC71 AD71 AF71:AH71 AB71 AE71">
    <cfRule type="containsText" dxfId="2" priority="1646" operator="containsText" text="community members">
      <formula>NOT(ISERROR(SEARCH(("community members"),(U71))))</formula>
    </cfRule>
  </conditionalFormatting>
  <conditionalFormatting sqref="F71">
    <cfRule type="notContainsBlanks" dxfId="10" priority="1647">
      <formula>LEN(TRIM(F71))&gt;0</formula>
    </cfRule>
  </conditionalFormatting>
  <conditionalFormatting sqref="V71:W71 AC71 AF71:AH71 AB71 AD71 AE71">
    <cfRule type="containsText" dxfId="7" priority="1648" operator="containsText" text="letters">
      <formula>NOT(ISERROR(SEARCH(("letters"),(V71))))</formula>
    </cfRule>
  </conditionalFormatting>
  <conditionalFormatting sqref="V71:W71">
    <cfRule type="containsText" dxfId="8" priority="1649" operator="containsText" text="victim ">
      <formula>NOT(ISERROR(SEARCH(("victim "),(V71))))</formula>
    </cfRule>
  </conditionalFormatting>
  <conditionalFormatting sqref="V71:W71">
    <cfRule type="containsText" dxfId="9" priority="1650" operator="containsText" text="other">
      <formula>NOT(ISERROR(SEARCH(("other"),(V71))))</formula>
    </cfRule>
  </conditionalFormatting>
  <conditionalFormatting sqref="Y71 Z71">
    <cfRule type="containsText" dxfId="9" priority="1651" operator="containsText" text="other">
      <formula>NOT(ISERROR(SEARCH(("other"),(Y71))))</formula>
    </cfRule>
  </conditionalFormatting>
  <conditionalFormatting sqref="AE71:AH71">
    <cfRule type="containsText" dxfId="9" priority="1652" operator="containsText" text="other">
      <formula>NOT(ISERROR(SEARCH(("other"),(AE71))))</formula>
    </cfRule>
  </conditionalFormatting>
  <conditionalFormatting sqref="AB71 AC71">
    <cfRule type="containsText" dxfId="9" priority="1653" operator="containsText" text="other">
      <formula>NOT(ISERROR(SEARCH(("other"),(AB71))))</formula>
    </cfRule>
  </conditionalFormatting>
  <conditionalFormatting sqref="P71">
    <cfRule type="notContainsBlanks" dxfId="10" priority="1654">
      <formula>LEN(TRIM(P71))&gt;0</formula>
    </cfRule>
  </conditionalFormatting>
  <conditionalFormatting sqref="V1:V131 X1:X131 Z1:Z131 AB1:AB131 Y71">
    <cfRule type="containsText" dxfId="7" priority="1655" operator="containsText" text="letter">
      <formula>NOT(ISERROR(SEARCH(("letter"),(V1))))</formula>
    </cfRule>
  </conditionalFormatting>
  <conditionalFormatting sqref="V1:V131 X1:X131 Z1:Z131 AB1:AB131 Y71">
    <cfRule type="containsText" dxfId="5" priority="1656" operator="containsText" text="clean up">
      <formula>NOT(ISERROR(SEARCH(("clean up"),(V1))))</formula>
    </cfRule>
  </conditionalFormatting>
  <conditionalFormatting sqref="V1:V131 X1:X131 Z1:Z131 AB1:AB131 Y71">
    <cfRule type="containsText" dxfId="6" priority="1657" operator="containsText" text="policy">
      <formula>NOT(ISERROR(SEARCH(("policy"),(V1))))</formula>
    </cfRule>
  </conditionalFormatting>
  <conditionalFormatting sqref="V1:V131 X1:X131 Z1:Z131 AB1:AB131 Y71">
    <cfRule type="containsText" dxfId="0" priority="1658" operator="containsText" text="gathering">
      <formula>NOT(ISERROR(SEARCH(("gathering"),(V1))))</formula>
    </cfRule>
  </conditionalFormatting>
  <conditionalFormatting sqref="V1:V131 X1:X131 Z1:Z131 AB1:AB131 Y71">
    <cfRule type="containsText" dxfId="4" priority="1659" operator="containsText" text="suspension">
      <formula>NOT(ISERROR(SEARCH(("suspension"),(V1))))</formula>
    </cfRule>
  </conditionalFormatting>
  <conditionalFormatting sqref="V1:V131 X1:X131 Z1:Z131 AB1:AB131 Y71">
    <cfRule type="containsText" dxfId="8" priority="1660" operator="containsText" text="victim">
      <formula>NOT(ISERROR(SEARCH(("victim"),(V1))))</formula>
    </cfRule>
  </conditionalFormatting>
  <conditionalFormatting sqref="U70 X70 AA70 AC70 AD70 AF70:AH70 AB70 AE70">
    <cfRule type="containsText" dxfId="2" priority="1661" operator="containsText" text="religious leaders">
      <formula>NOT(ISERROR(SEARCH(("religious leaders"),(U70))))</formula>
    </cfRule>
  </conditionalFormatting>
  <conditionalFormatting sqref="U70 X70 AA70 AC70 AD70 AF70:AH70 AB70 AE70">
    <cfRule type="containsText" dxfId="2" priority="1662" operator="containsText" text="ADL">
      <formula>NOT(ISERROR(SEARCH(("ADL"),(U70))))</formula>
    </cfRule>
  </conditionalFormatting>
  <conditionalFormatting sqref="U70 X70 AA70 AC70 AD70 AF70:AH70 AB70 AE70">
    <cfRule type="containsText" dxfId="2" priority="1663" operator="containsText" text="student group">
      <formula>NOT(ISERROR(SEARCH(("student group"),(U70))))</formula>
    </cfRule>
  </conditionalFormatting>
  <conditionalFormatting sqref="U70 X70 AA70 AC70 AD70 AF70:AH70 AB70 AE70">
    <cfRule type="containsText" dxfId="3" priority="1664" operator="containsText" text="owner">
      <formula>NOT(ISERROR(SEARCH(("owner"),(U70))))</formula>
    </cfRule>
  </conditionalFormatting>
  <conditionalFormatting sqref="U70 X70 AA70 AC70 AD70 AF70:AH70 AB70 AE70">
    <cfRule type="containsText" dxfId="2" priority="1665" operator="containsText" text="community members">
      <formula>NOT(ISERROR(SEARCH(("community members"),(U70))))</formula>
    </cfRule>
  </conditionalFormatting>
  <conditionalFormatting sqref="F70">
    <cfRule type="notContainsBlanks" dxfId="10" priority="1666">
      <formula>LEN(TRIM(F70))&gt;0</formula>
    </cfRule>
  </conditionalFormatting>
  <conditionalFormatting sqref="V70:W70 AC70 AF70:AH70 AB70 AD70 AE70">
    <cfRule type="containsText" dxfId="7" priority="1667" operator="containsText" text="letters">
      <formula>NOT(ISERROR(SEARCH(("letters"),(V70))))</formula>
    </cfRule>
  </conditionalFormatting>
  <conditionalFormatting sqref="V70:W70">
    <cfRule type="containsText" dxfId="8" priority="1668" operator="containsText" text="victim ">
      <formula>NOT(ISERROR(SEARCH(("victim "),(V70))))</formula>
    </cfRule>
  </conditionalFormatting>
  <conditionalFormatting sqref="V70:W70">
    <cfRule type="containsText" dxfId="9" priority="1669" operator="containsText" text="other">
      <formula>NOT(ISERROR(SEARCH(("other"),(V70))))</formula>
    </cfRule>
  </conditionalFormatting>
  <conditionalFormatting sqref="Y70 Z70">
    <cfRule type="containsText" dxfId="9" priority="1670" operator="containsText" text="other">
      <formula>NOT(ISERROR(SEARCH(("other"),(Y70))))</formula>
    </cfRule>
  </conditionalFormatting>
  <conditionalFormatting sqref="AE70:AH70">
    <cfRule type="containsText" dxfId="9" priority="1671" operator="containsText" text="other">
      <formula>NOT(ISERROR(SEARCH(("other"),(AE70))))</formula>
    </cfRule>
  </conditionalFormatting>
  <conditionalFormatting sqref="AB70 AC70">
    <cfRule type="containsText" dxfId="9" priority="1672" operator="containsText" text="other">
      <formula>NOT(ISERROR(SEARCH(("other"),(AB70))))</formula>
    </cfRule>
  </conditionalFormatting>
  <conditionalFormatting sqref="P70">
    <cfRule type="notContainsBlanks" dxfId="10" priority="1673">
      <formula>LEN(TRIM(P70))&gt;0</formula>
    </cfRule>
  </conditionalFormatting>
  <conditionalFormatting sqref="V1:V131 X1:X131 Z1:Z131 AB1:AB131 Y70">
    <cfRule type="containsText" dxfId="7" priority="1674" operator="containsText" text="letter">
      <formula>NOT(ISERROR(SEARCH(("letter"),(V1))))</formula>
    </cfRule>
  </conditionalFormatting>
  <conditionalFormatting sqref="V1:V131 X1:X131 Z1:Z131 AB1:AB131 Y70">
    <cfRule type="containsText" dxfId="5" priority="1675" operator="containsText" text="clean up">
      <formula>NOT(ISERROR(SEARCH(("clean up"),(V1))))</formula>
    </cfRule>
  </conditionalFormatting>
  <conditionalFormatting sqref="V1:V131 X1:X131 Z1:Z131 AB1:AB131 Y70">
    <cfRule type="containsText" dxfId="6" priority="1676" operator="containsText" text="policy">
      <formula>NOT(ISERROR(SEARCH(("policy"),(V1))))</formula>
    </cfRule>
  </conditionalFormatting>
  <conditionalFormatting sqref="V1:V131 X1:X131 Z1:Z131 AB1:AB131 Y70">
    <cfRule type="containsText" dxfId="0" priority="1677" operator="containsText" text="gathering">
      <formula>NOT(ISERROR(SEARCH(("gathering"),(V1))))</formula>
    </cfRule>
  </conditionalFormatting>
  <conditionalFormatting sqref="V1:V131 X1:X131 Z1:Z131 AB1:AB131 Y70">
    <cfRule type="containsText" dxfId="4" priority="1678" operator="containsText" text="suspension">
      <formula>NOT(ISERROR(SEARCH(("suspension"),(V1))))</formula>
    </cfRule>
  </conditionalFormatting>
  <conditionalFormatting sqref="V1:V131 X1:X131 Z1:Z131 AB1:AB131 Y70">
    <cfRule type="containsText" dxfId="8" priority="1679" operator="containsText" text="victim">
      <formula>NOT(ISERROR(SEARCH(("victim"),(V1))))</formula>
    </cfRule>
  </conditionalFormatting>
  <conditionalFormatting sqref="U68:U69 X68:X69 AA68:AA69 AC68:AC69 AD68:AD69 AF68:AH69 AB68:AB69 AE68:AE69">
    <cfRule type="containsText" dxfId="2" priority="1680" operator="containsText" text="religious leaders">
      <formula>NOT(ISERROR(SEARCH(("religious leaders"),(U68))))</formula>
    </cfRule>
  </conditionalFormatting>
  <conditionalFormatting sqref="U68:U69 X68:X69 AA68:AA69 AC68:AC69 AD68:AD69 AF68:AH69 AB68:AB69 AE68:AE69">
    <cfRule type="containsText" dxfId="2" priority="1681" operator="containsText" text="ADL">
      <formula>NOT(ISERROR(SEARCH(("ADL"),(U68))))</formula>
    </cfRule>
  </conditionalFormatting>
  <conditionalFormatting sqref="U68:U69 X68:X69 AA68:AA69 AC68:AC69 AD68:AD69 AF68:AH69 AB68:AB69 AE68:AE69">
    <cfRule type="containsText" dxfId="2" priority="1682" operator="containsText" text="student group">
      <formula>NOT(ISERROR(SEARCH(("student group"),(U68))))</formula>
    </cfRule>
  </conditionalFormatting>
  <conditionalFormatting sqref="U68:U69 X68:X69 AA68:AA69 AC68:AC69 AD68:AD69 AF68:AH69 AB68:AB69 AE68:AE69">
    <cfRule type="containsText" dxfId="3" priority="1683" operator="containsText" text="owner">
      <formula>NOT(ISERROR(SEARCH(("owner"),(U68))))</formula>
    </cfRule>
  </conditionalFormatting>
  <conditionalFormatting sqref="U68:U69 X68:X69 AA68:AA69 AC68:AC69 AD68:AD69 AF68:AH69 AB68:AB69 AE68:AE69">
    <cfRule type="containsText" dxfId="2" priority="1684" operator="containsText" text="community members">
      <formula>NOT(ISERROR(SEARCH(("community members"),(U68))))</formula>
    </cfRule>
  </conditionalFormatting>
  <conditionalFormatting sqref="F68:F69">
    <cfRule type="notContainsBlanks" dxfId="10" priority="1685">
      <formula>LEN(TRIM(F68))&gt;0</formula>
    </cfRule>
  </conditionalFormatting>
  <conditionalFormatting sqref="V68:W69 AC68:AC69 AF68:AH69 AB68:AB69 AD68:AD69 AE68:AE69">
    <cfRule type="containsText" dxfId="7" priority="1686" operator="containsText" text="letters">
      <formula>NOT(ISERROR(SEARCH(("letters"),(V68))))</formula>
    </cfRule>
  </conditionalFormatting>
  <conditionalFormatting sqref="V68:W69">
    <cfRule type="containsText" dxfId="8" priority="1687" operator="containsText" text="victim ">
      <formula>NOT(ISERROR(SEARCH(("victim "),(V68))))</formula>
    </cfRule>
  </conditionalFormatting>
  <conditionalFormatting sqref="V68:W69">
    <cfRule type="containsText" dxfId="9" priority="1688" operator="containsText" text="other">
      <formula>NOT(ISERROR(SEARCH(("other"),(V68))))</formula>
    </cfRule>
  </conditionalFormatting>
  <conditionalFormatting sqref="Y68:Y69 Z68:Z69">
    <cfRule type="containsText" dxfId="9" priority="1689" operator="containsText" text="other">
      <formula>NOT(ISERROR(SEARCH(("other"),(Y68))))</formula>
    </cfRule>
  </conditionalFormatting>
  <conditionalFormatting sqref="AE68:AH69">
    <cfRule type="containsText" dxfId="9" priority="1690" operator="containsText" text="other">
      <formula>NOT(ISERROR(SEARCH(("other"),(AE68))))</formula>
    </cfRule>
  </conditionalFormatting>
  <conditionalFormatting sqref="AB68:AB69 AC68:AC69">
    <cfRule type="containsText" dxfId="9" priority="1691" operator="containsText" text="other">
      <formula>NOT(ISERROR(SEARCH(("other"),(AB68))))</formula>
    </cfRule>
  </conditionalFormatting>
  <conditionalFormatting sqref="P68:P69">
    <cfRule type="notContainsBlanks" dxfId="10" priority="1692">
      <formula>LEN(TRIM(P68))&gt;0</formula>
    </cfRule>
  </conditionalFormatting>
  <conditionalFormatting sqref="V1:V131 X1:X131 Z1:Z131 AB1:AB131 Y68:Y69">
    <cfRule type="containsText" dxfId="7" priority="1693" operator="containsText" text="letter">
      <formula>NOT(ISERROR(SEARCH(("letter"),(V1))))</formula>
    </cfRule>
  </conditionalFormatting>
  <conditionalFormatting sqref="V1:V131 X1:X131 Z1:Z131 AB1:AB131 Y68:Y69">
    <cfRule type="containsText" dxfId="5" priority="1694" operator="containsText" text="clean up">
      <formula>NOT(ISERROR(SEARCH(("clean up"),(V1))))</formula>
    </cfRule>
  </conditionalFormatting>
  <conditionalFormatting sqref="V1:V131 X1:X131 Z1:Z131 AB1:AB131 Y68:Y69">
    <cfRule type="containsText" dxfId="6" priority="1695" operator="containsText" text="policy">
      <formula>NOT(ISERROR(SEARCH(("policy"),(V1))))</formula>
    </cfRule>
  </conditionalFormatting>
  <conditionalFormatting sqref="V1:V131 X1:X131 Z1:Z131 AB1:AB131 Y68:Y69">
    <cfRule type="containsText" dxfId="0" priority="1696" operator="containsText" text="gathering">
      <formula>NOT(ISERROR(SEARCH(("gathering"),(V1))))</formula>
    </cfRule>
  </conditionalFormatting>
  <conditionalFormatting sqref="V1:V131 X1:X131 Z1:Z131 AB1:AB131 Y68:Y69">
    <cfRule type="containsText" dxfId="4" priority="1697" operator="containsText" text="suspension">
      <formula>NOT(ISERROR(SEARCH(("suspension"),(V1))))</formula>
    </cfRule>
  </conditionalFormatting>
  <conditionalFormatting sqref="V1:V131 X1:X131 Z1:Z131 AB1:AB131 Y68:Y69">
    <cfRule type="containsText" dxfId="8" priority="1698" operator="containsText" text="victim">
      <formula>NOT(ISERROR(SEARCH(("victim"),(V1))))</formula>
    </cfRule>
  </conditionalFormatting>
  <conditionalFormatting sqref="U67 X67 AA67 AC67 AD67 AF67:AH67 AB67 AE67">
    <cfRule type="containsText" dxfId="2" priority="1699" operator="containsText" text="religious leaders">
      <formula>NOT(ISERROR(SEARCH(("religious leaders"),(U67))))</formula>
    </cfRule>
  </conditionalFormatting>
  <conditionalFormatting sqref="U67 X67 AA67 AC67 AD67 AF67:AH67 AB67 AE67">
    <cfRule type="containsText" dxfId="2" priority="1700" operator="containsText" text="ADL">
      <formula>NOT(ISERROR(SEARCH(("ADL"),(U67))))</formula>
    </cfRule>
  </conditionalFormatting>
  <conditionalFormatting sqref="U67 X67 AA67 AC67 AD67 AF67:AH67 AB67 AE67">
    <cfRule type="containsText" dxfId="2" priority="1701" operator="containsText" text="student group">
      <formula>NOT(ISERROR(SEARCH(("student group"),(U67))))</formula>
    </cfRule>
  </conditionalFormatting>
  <conditionalFormatting sqref="U67 X67 AA67 AC67 AD67 AF67:AH67 AB67 AE67">
    <cfRule type="containsText" dxfId="3" priority="1702" operator="containsText" text="owner">
      <formula>NOT(ISERROR(SEARCH(("owner"),(U67))))</formula>
    </cfRule>
  </conditionalFormatting>
  <conditionalFormatting sqref="U67 X67 AA67 AC67 AD67 AF67:AH67 AB67 AE67">
    <cfRule type="containsText" dxfId="2" priority="1703" operator="containsText" text="community members">
      <formula>NOT(ISERROR(SEARCH(("community members"),(U67))))</formula>
    </cfRule>
  </conditionalFormatting>
  <conditionalFormatting sqref="F67">
    <cfRule type="notContainsBlanks" dxfId="10" priority="1704">
      <formula>LEN(TRIM(F67))&gt;0</formula>
    </cfRule>
  </conditionalFormatting>
  <conditionalFormatting sqref="V67:W67 AC67 AF67:AH67 AB67 AD67 AE67">
    <cfRule type="containsText" dxfId="7" priority="1705" operator="containsText" text="letters">
      <formula>NOT(ISERROR(SEARCH(("letters"),(V67))))</formula>
    </cfRule>
  </conditionalFormatting>
  <conditionalFormatting sqref="V67:W67">
    <cfRule type="containsText" dxfId="8" priority="1706" operator="containsText" text="victim ">
      <formula>NOT(ISERROR(SEARCH(("victim "),(V67))))</formula>
    </cfRule>
  </conditionalFormatting>
  <conditionalFormatting sqref="V67:W67">
    <cfRule type="containsText" dxfId="9" priority="1707" operator="containsText" text="other">
      <formula>NOT(ISERROR(SEARCH(("other"),(V67))))</formula>
    </cfRule>
  </conditionalFormatting>
  <conditionalFormatting sqref="Y67 Z67">
    <cfRule type="containsText" dxfId="9" priority="1708" operator="containsText" text="other">
      <formula>NOT(ISERROR(SEARCH(("other"),(Y67))))</formula>
    </cfRule>
  </conditionalFormatting>
  <conditionalFormatting sqref="AE67:AH67">
    <cfRule type="containsText" dxfId="9" priority="1709" operator="containsText" text="other">
      <formula>NOT(ISERROR(SEARCH(("other"),(AE67))))</formula>
    </cfRule>
  </conditionalFormatting>
  <conditionalFormatting sqref="AB67 AC67">
    <cfRule type="containsText" dxfId="9" priority="1710" operator="containsText" text="other">
      <formula>NOT(ISERROR(SEARCH(("other"),(AB67))))</formula>
    </cfRule>
  </conditionalFormatting>
  <conditionalFormatting sqref="P67">
    <cfRule type="notContainsBlanks" dxfId="10" priority="1711">
      <formula>LEN(TRIM(P67))&gt;0</formula>
    </cfRule>
  </conditionalFormatting>
  <conditionalFormatting sqref="V1:V131 X1:X131 Z1:Z131 AB1:AB131 Y67">
    <cfRule type="containsText" dxfId="7" priority="1712" operator="containsText" text="letter">
      <formula>NOT(ISERROR(SEARCH(("letter"),(V1))))</formula>
    </cfRule>
  </conditionalFormatting>
  <conditionalFormatting sqref="V1:V131 X1:X131 Z1:Z131 AB1:AB131 Y67">
    <cfRule type="containsText" dxfId="5" priority="1713" operator="containsText" text="clean up">
      <formula>NOT(ISERROR(SEARCH(("clean up"),(V1))))</formula>
    </cfRule>
  </conditionalFormatting>
  <conditionalFormatting sqref="V1:V131 X1:X131 Z1:Z131 AB1:AB131 Y67">
    <cfRule type="containsText" dxfId="6" priority="1714" operator="containsText" text="policy">
      <formula>NOT(ISERROR(SEARCH(("policy"),(V1))))</formula>
    </cfRule>
  </conditionalFormatting>
  <conditionalFormatting sqref="V1:V131 X1:X131 Z1:Z131 AB1:AB131 Y67">
    <cfRule type="containsText" dxfId="0" priority="1715" operator="containsText" text="gathering">
      <formula>NOT(ISERROR(SEARCH(("gathering"),(V1))))</formula>
    </cfRule>
  </conditionalFormatting>
  <conditionalFormatting sqref="V1:V131 X1:X131 Z1:Z131 AB1:AB131 Y67">
    <cfRule type="containsText" dxfId="4" priority="1716" operator="containsText" text="suspension">
      <formula>NOT(ISERROR(SEARCH(("suspension"),(V1))))</formula>
    </cfRule>
  </conditionalFormatting>
  <conditionalFormatting sqref="V1:V131 X1:X131 Z1:Z131 AB1:AB131 Y67">
    <cfRule type="containsText" dxfId="8" priority="1717" operator="containsText" text="victim">
      <formula>NOT(ISERROR(SEARCH(("victim"),(V1))))</formula>
    </cfRule>
  </conditionalFormatting>
  <conditionalFormatting sqref="U66 X66 AA66 AC66 AD66 AF66:AH66 AB66 AE66">
    <cfRule type="containsText" dxfId="2" priority="1718" operator="containsText" text="religious leaders">
      <formula>NOT(ISERROR(SEARCH(("religious leaders"),(U66))))</formula>
    </cfRule>
  </conditionalFormatting>
  <conditionalFormatting sqref="U66 X66 AA66 AC66 AD66 AF66:AH66 AB66 AE66">
    <cfRule type="containsText" dxfId="2" priority="1719" operator="containsText" text="ADL">
      <formula>NOT(ISERROR(SEARCH(("ADL"),(U66))))</formula>
    </cfRule>
  </conditionalFormatting>
  <conditionalFormatting sqref="U66 X66 AA66 AC66 AD66 AF66:AH66 AB66 AE66">
    <cfRule type="containsText" dxfId="2" priority="1720" operator="containsText" text="student group">
      <formula>NOT(ISERROR(SEARCH(("student group"),(U66))))</formula>
    </cfRule>
  </conditionalFormatting>
  <conditionalFormatting sqref="U66 X66 AA66 AC66 AD66 AF66:AH66 AB66 AE66">
    <cfRule type="containsText" dxfId="3" priority="1721" operator="containsText" text="owner">
      <formula>NOT(ISERROR(SEARCH(("owner"),(U66))))</formula>
    </cfRule>
  </conditionalFormatting>
  <conditionalFormatting sqref="U66 X66 AA66 AC66 AD66 AF66:AH66 AB66 AE66">
    <cfRule type="containsText" dxfId="2" priority="1722" operator="containsText" text="community members">
      <formula>NOT(ISERROR(SEARCH(("community members"),(U66))))</formula>
    </cfRule>
  </conditionalFormatting>
  <conditionalFormatting sqref="F66">
    <cfRule type="notContainsBlanks" dxfId="10" priority="1723">
      <formula>LEN(TRIM(F66))&gt;0</formula>
    </cfRule>
  </conditionalFormatting>
  <conditionalFormatting sqref="V66:W66 AC66 AF66:AH66 AB66 AD66 AE66">
    <cfRule type="containsText" dxfId="7" priority="1724" operator="containsText" text="letters">
      <formula>NOT(ISERROR(SEARCH(("letters"),(V66))))</formula>
    </cfRule>
  </conditionalFormatting>
  <conditionalFormatting sqref="V66:W66">
    <cfRule type="containsText" dxfId="8" priority="1725" operator="containsText" text="victim ">
      <formula>NOT(ISERROR(SEARCH(("victim "),(V66))))</formula>
    </cfRule>
  </conditionalFormatting>
  <conditionalFormatting sqref="V66:W66">
    <cfRule type="containsText" dxfId="9" priority="1726" operator="containsText" text="other">
      <formula>NOT(ISERROR(SEARCH(("other"),(V66))))</formula>
    </cfRule>
  </conditionalFormatting>
  <conditionalFormatting sqref="Y66 Z66">
    <cfRule type="containsText" dxfId="9" priority="1727" operator="containsText" text="other">
      <formula>NOT(ISERROR(SEARCH(("other"),(Y66))))</formula>
    </cfRule>
  </conditionalFormatting>
  <conditionalFormatting sqref="AE66:AH66">
    <cfRule type="containsText" dxfId="9" priority="1728" operator="containsText" text="other">
      <formula>NOT(ISERROR(SEARCH(("other"),(AE66))))</formula>
    </cfRule>
  </conditionalFormatting>
  <conditionalFormatting sqref="AB66 AC66">
    <cfRule type="containsText" dxfId="9" priority="1729" operator="containsText" text="other">
      <formula>NOT(ISERROR(SEARCH(("other"),(AB66))))</formula>
    </cfRule>
  </conditionalFormatting>
  <conditionalFormatting sqref="P66">
    <cfRule type="notContainsBlanks" dxfId="10" priority="1730">
      <formula>LEN(TRIM(P66))&gt;0</formula>
    </cfRule>
  </conditionalFormatting>
  <conditionalFormatting sqref="V1:V131 X1:X131 Z1:Z131 AB1:AB131 Y66">
    <cfRule type="containsText" dxfId="7" priority="1731" operator="containsText" text="letter">
      <formula>NOT(ISERROR(SEARCH(("letter"),(V1))))</formula>
    </cfRule>
  </conditionalFormatting>
  <conditionalFormatting sqref="V1:V131 X1:X131 Z1:Z131 AB1:AB131 Y66">
    <cfRule type="containsText" dxfId="5" priority="1732" operator="containsText" text="clean up">
      <formula>NOT(ISERROR(SEARCH(("clean up"),(V1))))</formula>
    </cfRule>
  </conditionalFormatting>
  <conditionalFormatting sqref="V1:V131 X1:X131 Z1:Z131 AB1:AB131 Y66">
    <cfRule type="containsText" dxfId="6" priority="1733" operator="containsText" text="policy">
      <formula>NOT(ISERROR(SEARCH(("policy"),(V1))))</formula>
    </cfRule>
  </conditionalFormatting>
  <conditionalFormatting sqref="V1:V131 X1:X131 Z1:Z131 AB1:AB131 Y66">
    <cfRule type="containsText" dxfId="0" priority="1734" operator="containsText" text="gathering">
      <formula>NOT(ISERROR(SEARCH(("gathering"),(V1))))</formula>
    </cfRule>
  </conditionalFormatting>
  <conditionalFormatting sqref="V1:V131 X1:X131 Z1:Z131 AB1:AB131 Y66">
    <cfRule type="containsText" dxfId="4" priority="1735" operator="containsText" text="suspension">
      <formula>NOT(ISERROR(SEARCH(("suspension"),(V1))))</formula>
    </cfRule>
  </conditionalFormatting>
  <conditionalFormatting sqref="V1:V131 X1:X131 Z1:Z131 AB1:AB131 Y66">
    <cfRule type="containsText" dxfId="8" priority="1736" operator="containsText" text="victim">
      <formula>NOT(ISERROR(SEARCH(("victim"),(V1))))</formula>
    </cfRule>
  </conditionalFormatting>
  <conditionalFormatting sqref="U64:U65 X64:X65 AA64:AA65 AC64:AC65 AD64:AD65 AF64:AH65 AB64:AB65 AE64:AE65">
    <cfRule type="containsText" dxfId="2" priority="1737" operator="containsText" text="religious leaders">
      <formula>NOT(ISERROR(SEARCH(("religious leaders"),(U64))))</formula>
    </cfRule>
  </conditionalFormatting>
  <conditionalFormatting sqref="U64:U65 X64:X65 AA64:AA65 AC64:AC65 AD64:AD65 AF64:AH65 AB64:AB65 AE64:AE65">
    <cfRule type="containsText" dxfId="2" priority="1738" operator="containsText" text="ADL">
      <formula>NOT(ISERROR(SEARCH(("ADL"),(U64))))</formula>
    </cfRule>
  </conditionalFormatting>
  <conditionalFormatting sqref="U64:U65 X64:X65 AA64:AA65 AC64:AC65 AD64:AD65 AF64:AH65 AB64:AB65 AE64:AE65">
    <cfRule type="containsText" dxfId="2" priority="1739" operator="containsText" text="student group">
      <formula>NOT(ISERROR(SEARCH(("student group"),(U64))))</formula>
    </cfRule>
  </conditionalFormatting>
  <conditionalFormatting sqref="U64:U65 X64:X65 AA64:AA65 AC64:AC65 AD64:AD65 AF64:AH65 AB64:AB65 AE64:AE65">
    <cfRule type="containsText" dxfId="3" priority="1740" operator="containsText" text="owner">
      <formula>NOT(ISERROR(SEARCH(("owner"),(U64))))</formula>
    </cfRule>
  </conditionalFormatting>
  <conditionalFormatting sqref="U64:U65 X64:X65 AA64:AA65 AC64:AC65 AD64:AD65 AF64:AH65 AB64:AB65 AE64:AE65">
    <cfRule type="containsText" dxfId="2" priority="1741" operator="containsText" text="community members">
      <formula>NOT(ISERROR(SEARCH(("community members"),(U64))))</formula>
    </cfRule>
  </conditionalFormatting>
  <conditionalFormatting sqref="F64:F65">
    <cfRule type="notContainsBlanks" dxfId="10" priority="1742">
      <formula>LEN(TRIM(F64))&gt;0</formula>
    </cfRule>
  </conditionalFormatting>
  <conditionalFormatting sqref="V64:W65 AC64:AC65 AF64:AH65 AB64:AB65 AD64:AD65 AE64:AE65">
    <cfRule type="containsText" dxfId="7" priority="1743" operator="containsText" text="letters">
      <formula>NOT(ISERROR(SEARCH(("letters"),(V64))))</formula>
    </cfRule>
  </conditionalFormatting>
  <conditionalFormatting sqref="V64:W65">
    <cfRule type="containsText" dxfId="8" priority="1744" operator="containsText" text="victim ">
      <formula>NOT(ISERROR(SEARCH(("victim "),(V64))))</formula>
    </cfRule>
  </conditionalFormatting>
  <conditionalFormatting sqref="V64:W65">
    <cfRule type="containsText" dxfId="9" priority="1745" operator="containsText" text="other">
      <formula>NOT(ISERROR(SEARCH(("other"),(V64))))</formula>
    </cfRule>
  </conditionalFormatting>
  <conditionalFormatting sqref="Y64:Y65 Z64:Z65">
    <cfRule type="containsText" dxfId="9" priority="1746" operator="containsText" text="other">
      <formula>NOT(ISERROR(SEARCH(("other"),(Y64))))</formula>
    </cfRule>
  </conditionalFormatting>
  <conditionalFormatting sqref="AE64:AH65">
    <cfRule type="containsText" dxfId="9" priority="1747" operator="containsText" text="other">
      <formula>NOT(ISERROR(SEARCH(("other"),(AE64))))</formula>
    </cfRule>
  </conditionalFormatting>
  <conditionalFormatting sqref="AB64:AB65 AC64:AC65">
    <cfRule type="containsText" dxfId="9" priority="1748" operator="containsText" text="other">
      <formula>NOT(ISERROR(SEARCH(("other"),(AB64))))</formula>
    </cfRule>
  </conditionalFormatting>
  <conditionalFormatting sqref="P64:P65">
    <cfRule type="notContainsBlanks" dxfId="10" priority="1749">
      <formula>LEN(TRIM(P64))&gt;0</formula>
    </cfRule>
  </conditionalFormatting>
  <conditionalFormatting sqref="V1:V131 X1:X131 Z1:Z131 AB1:AB131 Y64:Y65">
    <cfRule type="containsText" dxfId="7" priority="1750" operator="containsText" text="letter">
      <formula>NOT(ISERROR(SEARCH(("letter"),(V1))))</formula>
    </cfRule>
  </conditionalFormatting>
  <conditionalFormatting sqref="V1:V131 X1:X131 Z1:Z131 AB1:AB131 Y64:Y65">
    <cfRule type="containsText" dxfId="5" priority="1751" operator="containsText" text="clean up">
      <formula>NOT(ISERROR(SEARCH(("clean up"),(V1))))</formula>
    </cfRule>
  </conditionalFormatting>
  <conditionalFormatting sqref="V1:V131 X1:X131 Z1:Z131 AB1:AB131 Y64:Y65">
    <cfRule type="containsText" dxfId="6" priority="1752" operator="containsText" text="policy">
      <formula>NOT(ISERROR(SEARCH(("policy"),(V1))))</formula>
    </cfRule>
  </conditionalFormatting>
  <conditionalFormatting sqref="V1:V131 X1:X131 Z1:Z131 AB1:AB131 Y64:Y65">
    <cfRule type="containsText" dxfId="0" priority="1753" operator="containsText" text="gathering">
      <formula>NOT(ISERROR(SEARCH(("gathering"),(V1))))</formula>
    </cfRule>
  </conditionalFormatting>
  <conditionalFormatting sqref="V1:V131 X1:X131 Z1:Z131 AB1:AB131 Y64:Y65">
    <cfRule type="containsText" dxfId="4" priority="1754" operator="containsText" text="suspension">
      <formula>NOT(ISERROR(SEARCH(("suspension"),(V1))))</formula>
    </cfRule>
  </conditionalFormatting>
  <conditionalFormatting sqref="V1:V131 X1:X131 Z1:Z131 AB1:AB131 Y64:Y65">
    <cfRule type="containsText" dxfId="8" priority="1755" operator="containsText" text="victim">
      <formula>NOT(ISERROR(SEARCH(("victim"),(V1))))</formula>
    </cfRule>
  </conditionalFormatting>
  <conditionalFormatting sqref="U63 X63 AA63 AC63 AD63 AF63:AH63 AB63 AE63">
    <cfRule type="containsText" dxfId="2" priority="1756" operator="containsText" text="religious leaders">
      <formula>NOT(ISERROR(SEARCH(("religious leaders"),(U63))))</formula>
    </cfRule>
  </conditionalFormatting>
  <conditionalFormatting sqref="U63 X63 AA63 AC63 AD63 AF63:AH63 AB63 AE63">
    <cfRule type="containsText" dxfId="2" priority="1757" operator="containsText" text="ADL">
      <formula>NOT(ISERROR(SEARCH(("ADL"),(U63))))</formula>
    </cfRule>
  </conditionalFormatting>
  <conditionalFormatting sqref="U63 X63 AA63 AC63 AD63 AF63:AH63 AB63 AE63">
    <cfRule type="containsText" dxfId="2" priority="1758" operator="containsText" text="student group">
      <formula>NOT(ISERROR(SEARCH(("student group"),(U63))))</formula>
    </cfRule>
  </conditionalFormatting>
  <conditionalFormatting sqref="U63 X63 AA63 AC63 AD63 AF63:AH63 AB63 AE63">
    <cfRule type="containsText" dxfId="3" priority="1759" operator="containsText" text="owner">
      <formula>NOT(ISERROR(SEARCH(("owner"),(U63))))</formula>
    </cfRule>
  </conditionalFormatting>
  <conditionalFormatting sqref="U63 X63 AA63 AC63 AD63 AF63:AH63 AB63 AE63">
    <cfRule type="containsText" dxfId="2" priority="1760" operator="containsText" text="community members">
      <formula>NOT(ISERROR(SEARCH(("community members"),(U63))))</formula>
    </cfRule>
  </conditionalFormatting>
  <conditionalFormatting sqref="F63">
    <cfRule type="notContainsBlanks" dxfId="10" priority="1761">
      <formula>LEN(TRIM(F63))&gt;0</formula>
    </cfRule>
  </conditionalFormatting>
  <conditionalFormatting sqref="V63:W63 AC63 AF63:AH63 AB63 AD63 AE63">
    <cfRule type="containsText" dxfId="7" priority="1762" operator="containsText" text="letters">
      <formula>NOT(ISERROR(SEARCH(("letters"),(V63))))</formula>
    </cfRule>
  </conditionalFormatting>
  <conditionalFormatting sqref="V63:W63">
    <cfRule type="containsText" dxfId="8" priority="1763" operator="containsText" text="victim ">
      <formula>NOT(ISERROR(SEARCH(("victim "),(V63))))</formula>
    </cfRule>
  </conditionalFormatting>
  <conditionalFormatting sqref="V63:W63">
    <cfRule type="containsText" dxfId="9" priority="1764" operator="containsText" text="other">
      <formula>NOT(ISERROR(SEARCH(("other"),(V63))))</formula>
    </cfRule>
  </conditionalFormatting>
  <conditionalFormatting sqref="Y63 Z63">
    <cfRule type="containsText" dxfId="9" priority="1765" operator="containsText" text="other">
      <formula>NOT(ISERROR(SEARCH(("other"),(Y63))))</formula>
    </cfRule>
  </conditionalFormatting>
  <conditionalFormatting sqref="AE63:AH63">
    <cfRule type="containsText" dxfId="9" priority="1766" operator="containsText" text="other">
      <formula>NOT(ISERROR(SEARCH(("other"),(AE63))))</formula>
    </cfRule>
  </conditionalFormatting>
  <conditionalFormatting sqref="AB63 AC63">
    <cfRule type="containsText" dxfId="9" priority="1767" operator="containsText" text="other">
      <formula>NOT(ISERROR(SEARCH(("other"),(AB63))))</formula>
    </cfRule>
  </conditionalFormatting>
  <conditionalFormatting sqref="P63">
    <cfRule type="notContainsBlanks" dxfId="10" priority="1768">
      <formula>LEN(TRIM(P63))&gt;0</formula>
    </cfRule>
  </conditionalFormatting>
  <conditionalFormatting sqref="V1:V131 X1:X131 Z1:Z131 AB1:AB131 Y63">
    <cfRule type="containsText" dxfId="7" priority="1769" operator="containsText" text="letter">
      <formula>NOT(ISERROR(SEARCH(("letter"),(V1))))</formula>
    </cfRule>
  </conditionalFormatting>
  <conditionalFormatting sqref="V1:V131 X1:X131 Z1:Z131 AB1:AB131 Y63">
    <cfRule type="containsText" dxfId="5" priority="1770" operator="containsText" text="clean up">
      <formula>NOT(ISERROR(SEARCH(("clean up"),(V1))))</formula>
    </cfRule>
  </conditionalFormatting>
  <conditionalFormatting sqref="V1:V131 X1:X131 Z1:Z131 AB1:AB131 Y63">
    <cfRule type="containsText" dxfId="6" priority="1771" operator="containsText" text="policy">
      <formula>NOT(ISERROR(SEARCH(("policy"),(V1))))</formula>
    </cfRule>
  </conditionalFormatting>
  <conditionalFormatting sqref="V1:V131 X1:X131 Z1:Z131 AB1:AB131 Y63">
    <cfRule type="containsText" dxfId="0" priority="1772" operator="containsText" text="gathering">
      <formula>NOT(ISERROR(SEARCH(("gathering"),(V1))))</formula>
    </cfRule>
  </conditionalFormatting>
  <conditionalFormatting sqref="V1:V131 X1:X131 Z1:Z131 AB1:AB131 Y63">
    <cfRule type="containsText" dxfId="4" priority="1773" operator="containsText" text="suspension">
      <formula>NOT(ISERROR(SEARCH(("suspension"),(V1))))</formula>
    </cfRule>
  </conditionalFormatting>
  <conditionalFormatting sqref="V1:V131 X1:X131 Z1:Z131 AB1:AB131 Y63">
    <cfRule type="containsText" dxfId="8" priority="1774" operator="containsText" text="victim">
      <formula>NOT(ISERROR(SEARCH(("victim"),(V1))))</formula>
    </cfRule>
  </conditionalFormatting>
  <conditionalFormatting sqref="U62 X62 AA62 AC62 AD62 AF62:AH62 AB62 AE62">
    <cfRule type="containsText" dxfId="2" priority="1775" operator="containsText" text="religious leaders">
      <formula>NOT(ISERROR(SEARCH(("religious leaders"),(U62))))</formula>
    </cfRule>
  </conditionalFormatting>
  <conditionalFormatting sqref="U62 X62 AA62 AC62 AD62 AF62:AH62 AB62 AE62">
    <cfRule type="containsText" dxfId="2" priority="1776" operator="containsText" text="ADL">
      <formula>NOT(ISERROR(SEARCH(("ADL"),(U62))))</formula>
    </cfRule>
  </conditionalFormatting>
  <conditionalFormatting sqref="U62 X62 AA62 AC62 AD62 AF62:AH62 AB62 AE62">
    <cfRule type="containsText" dxfId="2" priority="1777" operator="containsText" text="student group">
      <formula>NOT(ISERROR(SEARCH(("student group"),(U62))))</formula>
    </cfRule>
  </conditionalFormatting>
  <conditionalFormatting sqref="U62 X62 AA62 AC62 AD62 AF62:AH62 AB62 AE62">
    <cfRule type="containsText" dxfId="3" priority="1778" operator="containsText" text="owner">
      <formula>NOT(ISERROR(SEARCH(("owner"),(U62))))</formula>
    </cfRule>
  </conditionalFormatting>
  <conditionalFormatting sqref="U62 X62 AA62 AC62 AD62 AF62:AH62 AB62 AE62">
    <cfRule type="containsText" dxfId="2" priority="1779" operator="containsText" text="community members">
      <formula>NOT(ISERROR(SEARCH(("community members"),(U62))))</formula>
    </cfRule>
  </conditionalFormatting>
  <conditionalFormatting sqref="F62">
    <cfRule type="notContainsBlanks" dxfId="10" priority="1780">
      <formula>LEN(TRIM(F62))&gt;0</formula>
    </cfRule>
  </conditionalFormatting>
  <conditionalFormatting sqref="V62:W62 AC62 AF62:AH62 AB62 AD62 AE62">
    <cfRule type="containsText" dxfId="7" priority="1781" operator="containsText" text="letters">
      <formula>NOT(ISERROR(SEARCH(("letters"),(V62))))</formula>
    </cfRule>
  </conditionalFormatting>
  <conditionalFormatting sqref="V62:W62">
    <cfRule type="containsText" dxfId="8" priority="1782" operator="containsText" text="victim ">
      <formula>NOT(ISERROR(SEARCH(("victim "),(V62))))</formula>
    </cfRule>
  </conditionalFormatting>
  <conditionalFormatting sqref="V62:W62">
    <cfRule type="containsText" dxfId="9" priority="1783" operator="containsText" text="other">
      <formula>NOT(ISERROR(SEARCH(("other"),(V62))))</formula>
    </cfRule>
  </conditionalFormatting>
  <conditionalFormatting sqref="Y62 Z62">
    <cfRule type="containsText" dxfId="9" priority="1784" operator="containsText" text="other">
      <formula>NOT(ISERROR(SEARCH(("other"),(Y62))))</formula>
    </cfRule>
  </conditionalFormatting>
  <conditionalFormatting sqref="AE62:AH62">
    <cfRule type="containsText" dxfId="9" priority="1785" operator="containsText" text="other">
      <formula>NOT(ISERROR(SEARCH(("other"),(AE62))))</formula>
    </cfRule>
  </conditionalFormatting>
  <conditionalFormatting sqref="AB62 AC62">
    <cfRule type="containsText" dxfId="9" priority="1786" operator="containsText" text="other">
      <formula>NOT(ISERROR(SEARCH(("other"),(AB62))))</formula>
    </cfRule>
  </conditionalFormatting>
  <conditionalFormatting sqref="P62">
    <cfRule type="notContainsBlanks" dxfId="10" priority="1787">
      <formula>LEN(TRIM(P62))&gt;0</formula>
    </cfRule>
  </conditionalFormatting>
  <conditionalFormatting sqref="V1:V131 X1:X131 Z1:Z131 AB1:AB131 Y62">
    <cfRule type="containsText" dxfId="7" priority="1788" operator="containsText" text="letter">
      <formula>NOT(ISERROR(SEARCH(("letter"),(V1))))</formula>
    </cfRule>
  </conditionalFormatting>
  <conditionalFormatting sqref="V1:V131 X1:X131 Z1:Z131 AB1:AB131 Y62">
    <cfRule type="containsText" dxfId="5" priority="1789" operator="containsText" text="clean up">
      <formula>NOT(ISERROR(SEARCH(("clean up"),(V1))))</formula>
    </cfRule>
  </conditionalFormatting>
  <conditionalFormatting sqref="V1:V131 X1:X131 Z1:Z131 AB1:AB131 Y62">
    <cfRule type="containsText" dxfId="6" priority="1790" operator="containsText" text="policy">
      <formula>NOT(ISERROR(SEARCH(("policy"),(V1))))</formula>
    </cfRule>
  </conditionalFormatting>
  <conditionalFormatting sqref="V1:V131 X1:X131 Z1:Z131 AB1:AB131 Y62">
    <cfRule type="containsText" dxfId="0" priority="1791" operator="containsText" text="gathering">
      <formula>NOT(ISERROR(SEARCH(("gathering"),(V1))))</formula>
    </cfRule>
  </conditionalFormatting>
  <conditionalFormatting sqref="V1:V131 X1:X131 Z1:Z131 AB1:AB131 Y62">
    <cfRule type="containsText" dxfId="4" priority="1792" operator="containsText" text="suspension">
      <formula>NOT(ISERROR(SEARCH(("suspension"),(V1))))</formula>
    </cfRule>
  </conditionalFormatting>
  <conditionalFormatting sqref="V1:V131 X1:X131 Z1:Z131 AB1:AB131 Y62">
    <cfRule type="containsText" dxfId="8" priority="1793" operator="containsText" text="victim">
      <formula>NOT(ISERROR(SEARCH(("victim"),(V1))))</formula>
    </cfRule>
  </conditionalFormatting>
  <conditionalFormatting sqref="U61 X61 AA61 AC61 AD61 AF61:AH61 AB61 AE61">
    <cfRule type="containsText" dxfId="2" priority="1794" operator="containsText" text="religious leaders">
      <formula>NOT(ISERROR(SEARCH(("religious leaders"),(U61))))</formula>
    </cfRule>
  </conditionalFormatting>
  <conditionalFormatting sqref="U61 X61 AA61 AC61 AD61 AF61:AH61 AB61 AE61">
    <cfRule type="containsText" dxfId="2" priority="1795" operator="containsText" text="ADL">
      <formula>NOT(ISERROR(SEARCH(("ADL"),(U61))))</formula>
    </cfRule>
  </conditionalFormatting>
  <conditionalFormatting sqref="U61 X61 AA61 AC61 AD61 AF61:AH61 AB61 AE61">
    <cfRule type="containsText" dxfId="2" priority="1796" operator="containsText" text="student group">
      <formula>NOT(ISERROR(SEARCH(("student group"),(U61))))</formula>
    </cfRule>
  </conditionalFormatting>
  <conditionalFormatting sqref="U61 X61 AA61 AC61 AD61 AF61:AH61 AB61 AE61">
    <cfRule type="containsText" dxfId="3" priority="1797" operator="containsText" text="owner">
      <formula>NOT(ISERROR(SEARCH(("owner"),(U61))))</formula>
    </cfRule>
  </conditionalFormatting>
  <conditionalFormatting sqref="U61 X61 AA61 AC61 AD61 AF61:AH61 AB61 AE61">
    <cfRule type="containsText" dxfId="2" priority="1798" operator="containsText" text="community members">
      <formula>NOT(ISERROR(SEARCH(("community members"),(U61))))</formula>
    </cfRule>
  </conditionalFormatting>
  <conditionalFormatting sqref="F61">
    <cfRule type="notContainsBlanks" dxfId="10" priority="1799">
      <formula>LEN(TRIM(F61))&gt;0</formula>
    </cfRule>
  </conditionalFormatting>
  <conditionalFormatting sqref="V61:W61 AC61 AF61:AH61 AB61 AD61 AE61">
    <cfRule type="containsText" dxfId="7" priority="1800" operator="containsText" text="letters">
      <formula>NOT(ISERROR(SEARCH(("letters"),(V61))))</formula>
    </cfRule>
  </conditionalFormatting>
  <conditionalFormatting sqref="V61:W61">
    <cfRule type="containsText" dxfId="8" priority="1801" operator="containsText" text="victim ">
      <formula>NOT(ISERROR(SEARCH(("victim "),(V61))))</formula>
    </cfRule>
  </conditionalFormatting>
  <conditionalFormatting sqref="V61:W61">
    <cfRule type="containsText" dxfId="9" priority="1802" operator="containsText" text="other">
      <formula>NOT(ISERROR(SEARCH(("other"),(V61))))</formula>
    </cfRule>
  </conditionalFormatting>
  <conditionalFormatting sqref="Y61 Z61">
    <cfRule type="containsText" dxfId="9" priority="1803" operator="containsText" text="other">
      <formula>NOT(ISERROR(SEARCH(("other"),(Y61))))</formula>
    </cfRule>
  </conditionalFormatting>
  <conditionalFormatting sqref="AE61:AH61">
    <cfRule type="containsText" dxfId="9" priority="1804" operator="containsText" text="other">
      <formula>NOT(ISERROR(SEARCH(("other"),(AE61))))</formula>
    </cfRule>
  </conditionalFormatting>
  <conditionalFormatting sqref="AB61 AC61">
    <cfRule type="containsText" dxfId="9" priority="1805" operator="containsText" text="other">
      <formula>NOT(ISERROR(SEARCH(("other"),(AB61))))</formula>
    </cfRule>
  </conditionalFormatting>
  <conditionalFormatting sqref="P61">
    <cfRule type="notContainsBlanks" dxfId="10" priority="1806">
      <formula>LEN(TRIM(P61))&gt;0</formula>
    </cfRule>
  </conditionalFormatting>
  <conditionalFormatting sqref="V1:V131 X1:X131 Z1:Z131 AB1:AB131 Y61">
    <cfRule type="containsText" dxfId="7" priority="1807" operator="containsText" text="letter">
      <formula>NOT(ISERROR(SEARCH(("letter"),(V1))))</formula>
    </cfRule>
  </conditionalFormatting>
  <conditionalFormatting sqref="V1:V131 X1:X131 Z1:Z131 AB1:AB131 Y61">
    <cfRule type="containsText" dxfId="5" priority="1808" operator="containsText" text="clean up">
      <formula>NOT(ISERROR(SEARCH(("clean up"),(V1))))</formula>
    </cfRule>
  </conditionalFormatting>
  <conditionalFormatting sqref="V1:V131 X1:X131 Z1:Z131 AB1:AB131 Y61">
    <cfRule type="containsText" dxfId="6" priority="1809" operator="containsText" text="policy">
      <formula>NOT(ISERROR(SEARCH(("policy"),(V1))))</formula>
    </cfRule>
  </conditionalFormatting>
  <conditionalFormatting sqref="V1:V131 X1:X131 Z1:Z131 AB1:AB131 Y61">
    <cfRule type="containsText" dxfId="0" priority="1810" operator="containsText" text="gathering">
      <formula>NOT(ISERROR(SEARCH(("gathering"),(V1))))</formula>
    </cfRule>
  </conditionalFormatting>
  <conditionalFormatting sqref="V1:V131 X1:X131 Z1:Z131 AB1:AB131 Y61">
    <cfRule type="containsText" dxfId="4" priority="1811" operator="containsText" text="suspension">
      <formula>NOT(ISERROR(SEARCH(("suspension"),(V1))))</formula>
    </cfRule>
  </conditionalFormatting>
  <conditionalFormatting sqref="V1:V131 X1:X131 Z1:Z131 AB1:AB131 Y61">
    <cfRule type="containsText" dxfId="8" priority="1812" operator="containsText" text="victim">
      <formula>NOT(ISERROR(SEARCH(("victim"),(V1))))</formula>
    </cfRule>
  </conditionalFormatting>
  <conditionalFormatting sqref="U60 X60 AA60 AC60 AD60 AF60:AH60 AB60 AE60">
    <cfRule type="containsText" dxfId="2" priority="1813" operator="containsText" text="religious leaders">
      <formula>NOT(ISERROR(SEARCH(("religious leaders"),(U60))))</formula>
    </cfRule>
  </conditionalFormatting>
  <conditionalFormatting sqref="U60 X60 AA60 AC60 AD60 AF60:AH60 AB60 AE60">
    <cfRule type="containsText" dxfId="2" priority="1814" operator="containsText" text="ADL">
      <formula>NOT(ISERROR(SEARCH(("ADL"),(U60))))</formula>
    </cfRule>
  </conditionalFormatting>
  <conditionalFormatting sqref="U60 X60 AA60 AC60 AD60 AF60:AH60 AB60 AE60">
    <cfRule type="containsText" dxfId="2" priority="1815" operator="containsText" text="student group">
      <formula>NOT(ISERROR(SEARCH(("student group"),(U60))))</formula>
    </cfRule>
  </conditionalFormatting>
  <conditionalFormatting sqref="U60 X60 AA60 AC60 AD60 AF60:AH60 AB60 AE60">
    <cfRule type="containsText" dxfId="3" priority="1816" operator="containsText" text="owner">
      <formula>NOT(ISERROR(SEARCH(("owner"),(U60))))</formula>
    </cfRule>
  </conditionalFormatting>
  <conditionalFormatting sqref="U60 X60 AA60 AC60 AD60 AF60:AH60 AB60 AE60">
    <cfRule type="containsText" dxfId="2" priority="1817" operator="containsText" text="community members">
      <formula>NOT(ISERROR(SEARCH(("community members"),(U60))))</formula>
    </cfRule>
  </conditionalFormatting>
  <conditionalFormatting sqref="F60">
    <cfRule type="notContainsBlanks" dxfId="10" priority="1818">
      <formula>LEN(TRIM(F60))&gt;0</formula>
    </cfRule>
  </conditionalFormatting>
  <conditionalFormatting sqref="V60:W60 AC60 AF60:AH60 AB60 AD60 AE60">
    <cfRule type="containsText" dxfId="7" priority="1819" operator="containsText" text="letters">
      <formula>NOT(ISERROR(SEARCH(("letters"),(V60))))</formula>
    </cfRule>
  </conditionalFormatting>
  <conditionalFormatting sqref="V60:W60">
    <cfRule type="containsText" dxfId="8" priority="1820" operator="containsText" text="victim ">
      <formula>NOT(ISERROR(SEARCH(("victim "),(V60))))</formula>
    </cfRule>
  </conditionalFormatting>
  <conditionalFormatting sqref="V60:W60">
    <cfRule type="containsText" dxfId="9" priority="1821" operator="containsText" text="other">
      <formula>NOT(ISERROR(SEARCH(("other"),(V60))))</formula>
    </cfRule>
  </conditionalFormatting>
  <conditionalFormatting sqref="Y60 Z60">
    <cfRule type="containsText" dxfId="9" priority="1822" operator="containsText" text="other">
      <formula>NOT(ISERROR(SEARCH(("other"),(Y60))))</formula>
    </cfRule>
  </conditionalFormatting>
  <conditionalFormatting sqref="AE60:AH60">
    <cfRule type="containsText" dxfId="9" priority="1823" operator="containsText" text="other">
      <formula>NOT(ISERROR(SEARCH(("other"),(AE60))))</formula>
    </cfRule>
  </conditionalFormatting>
  <conditionalFormatting sqref="AB60 AC60">
    <cfRule type="containsText" dxfId="9" priority="1824" operator="containsText" text="other">
      <formula>NOT(ISERROR(SEARCH(("other"),(AB60))))</formula>
    </cfRule>
  </conditionalFormatting>
  <conditionalFormatting sqref="P60">
    <cfRule type="notContainsBlanks" dxfId="10" priority="1825">
      <formula>LEN(TRIM(P60))&gt;0</formula>
    </cfRule>
  </conditionalFormatting>
  <conditionalFormatting sqref="V1:V131 X1:X131 Z1:Z131 AB1:AB131 Y60">
    <cfRule type="containsText" dxfId="7" priority="1826" operator="containsText" text="letter">
      <formula>NOT(ISERROR(SEARCH(("letter"),(V1))))</formula>
    </cfRule>
  </conditionalFormatting>
  <conditionalFormatting sqref="V1:V131 X1:X131 Z1:Z131 AB1:AB131 Y60">
    <cfRule type="containsText" dxfId="5" priority="1827" operator="containsText" text="clean up">
      <formula>NOT(ISERROR(SEARCH(("clean up"),(V1))))</formula>
    </cfRule>
  </conditionalFormatting>
  <conditionalFormatting sqref="V1:V131 X1:X131 Z1:Z131 AB1:AB131 Y60">
    <cfRule type="containsText" dxfId="6" priority="1828" operator="containsText" text="policy">
      <formula>NOT(ISERROR(SEARCH(("policy"),(V1))))</formula>
    </cfRule>
  </conditionalFormatting>
  <conditionalFormatting sqref="V1:V131 X1:X131 Z1:Z131 AB1:AB131 Y60">
    <cfRule type="containsText" dxfId="0" priority="1829" operator="containsText" text="gathering">
      <formula>NOT(ISERROR(SEARCH(("gathering"),(V1))))</formula>
    </cfRule>
  </conditionalFormatting>
  <conditionalFormatting sqref="V1:V131 X1:X131 Z1:Z131 AB1:AB131 Y60">
    <cfRule type="containsText" dxfId="4" priority="1830" operator="containsText" text="suspension">
      <formula>NOT(ISERROR(SEARCH(("suspension"),(V1))))</formula>
    </cfRule>
  </conditionalFormatting>
  <conditionalFormatting sqref="V1:V131 X1:X131 Z1:Z131 AB1:AB131 Y60">
    <cfRule type="containsText" dxfId="8" priority="1831" operator="containsText" text="victim">
      <formula>NOT(ISERROR(SEARCH(("victim"),(V1))))</formula>
    </cfRule>
  </conditionalFormatting>
  <conditionalFormatting sqref="U59 X59 AA59 AC59 AD59 AF59:AH59 AB59 AE59">
    <cfRule type="containsText" dxfId="2" priority="1832" operator="containsText" text="religious leaders">
      <formula>NOT(ISERROR(SEARCH(("religious leaders"),(U59))))</formula>
    </cfRule>
  </conditionalFormatting>
  <conditionalFormatting sqref="U59 X59 AA59 AC59 AD59 AF59:AH59 AB59 AE59">
    <cfRule type="containsText" dxfId="2" priority="1833" operator="containsText" text="ADL">
      <formula>NOT(ISERROR(SEARCH(("ADL"),(U59))))</formula>
    </cfRule>
  </conditionalFormatting>
  <conditionalFormatting sqref="U59 X59 AA59 AC59 AD59 AF59:AH59 AB59 AE59">
    <cfRule type="containsText" dxfId="2" priority="1834" operator="containsText" text="student group">
      <formula>NOT(ISERROR(SEARCH(("student group"),(U59))))</formula>
    </cfRule>
  </conditionalFormatting>
  <conditionalFormatting sqref="U59 X59 AA59 AC59 AD59 AF59:AH59 AB59 AE59">
    <cfRule type="containsText" dxfId="3" priority="1835" operator="containsText" text="owner">
      <formula>NOT(ISERROR(SEARCH(("owner"),(U59))))</formula>
    </cfRule>
  </conditionalFormatting>
  <conditionalFormatting sqref="U59 X59 AA59 AC59 AD59 AF59:AH59 AB59 AE59">
    <cfRule type="containsText" dxfId="2" priority="1836" operator="containsText" text="community members">
      <formula>NOT(ISERROR(SEARCH(("community members"),(U59))))</formula>
    </cfRule>
  </conditionalFormatting>
  <conditionalFormatting sqref="F59">
    <cfRule type="notContainsBlanks" dxfId="10" priority="1837">
      <formula>LEN(TRIM(F59))&gt;0</formula>
    </cfRule>
  </conditionalFormatting>
  <conditionalFormatting sqref="V59:W59 AC59 AF59:AH59 AB59 AD59 AE59">
    <cfRule type="containsText" dxfId="7" priority="1838" operator="containsText" text="letters">
      <formula>NOT(ISERROR(SEARCH(("letters"),(V59))))</formula>
    </cfRule>
  </conditionalFormatting>
  <conditionalFormatting sqref="V59:W59">
    <cfRule type="containsText" dxfId="8" priority="1839" operator="containsText" text="victim ">
      <formula>NOT(ISERROR(SEARCH(("victim "),(V59))))</formula>
    </cfRule>
  </conditionalFormatting>
  <conditionalFormatting sqref="V59:W59">
    <cfRule type="containsText" dxfId="9" priority="1840" operator="containsText" text="other">
      <formula>NOT(ISERROR(SEARCH(("other"),(V59))))</formula>
    </cfRule>
  </conditionalFormatting>
  <conditionalFormatting sqref="Y59 Z59">
    <cfRule type="containsText" dxfId="9" priority="1841" operator="containsText" text="other">
      <formula>NOT(ISERROR(SEARCH(("other"),(Y59))))</formula>
    </cfRule>
  </conditionalFormatting>
  <conditionalFormatting sqref="AE59:AH59">
    <cfRule type="containsText" dxfId="9" priority="1842" operator="containsText" text="other">
      <formula>NOT(ISERROR(SEARCH(("other"),(AE59))))</formula>
    </cfRule>
  </conditionalFormatting>
  <conditionalFormatting sqref="AB59 AC59">
    <cfRule type="containsText" dxfId="9" priority="1843" operator="containsText" text="other">
      <formula>NOT(ISERROR(SEARCH(("other"),(AB59))))</formula>
    </cfRule>
  </conditionalFormatting>
  <conditionalFormatting sqref="P59">
    <cfRule type="notContainsBlanks" dxfId="10" priority="1844">
      <formula>LEN(TRIM(P59))&gt;0</formula>
    </cfRule>
  </conditionalFormatting>
  <conditionalFormatting sqref="V1:V131 X1:X131 Z1:Z131 AB1:AB131 Y59">
    <cfRule type="containsText" dxfId="7" priority="1845" operator="containsText" text="letter">
      <formula>NOT(ISERROR(SEARCH(("letter"),(V1))))</formula>
    </cfRule>
  </conditionalFormatting>
  <conditionalFormatting sqref="V1:V131 X1:X131 Z1:Z131 AB1:AB131 Y59">
    <cfRule type="containsText" dxfId="5" priority="1846" operator="containsText" text="clean up">
      <formula>NOT(ISERROR(SEARCH(("clean up"),(V1))))</formula>
    </cfRule>
  </conditionalFormatting>
  <conditionalFormatting sqref="V1:V131 X1:X131 Z1:Z131 AB1:AB131 Y59">
    <cfRule type="containsText" dxfId="6" priority="1847" operator="containsText" text="policy">
      <formula>NOT(ISERROR(SEARCH(("policy"),(V1))))</formula>
    </cfRule>
  </conditionalFormatting>
  <conditionalFormatting sqref="V1:V131 X1:X131 Z1:Z131 AB1:AB131 Y59">
    <cfRule type="containsText" dxfId="0" priority="1848" operator="containsText" text="gathering">
      <formula>NOT(ISERROR(SEARCH(("gathering"),(V1))))</formula>
    </cfRule>
  </conditionalFormatting>
  <conditionalFormatting sqref="V1:V131 X1:X131 Z1:Z131 AB1:AB131 Y59">
    <cfRule type="containsText" dxfId="4" priority="1849" operator="containsText" text="suspension">
      <formula>NOT(ISERROR(SEARCH(("suspension"),(V1))))</formula>
    </cfRule>
  </conditionalFormatting>
  <conditionalFormatting sqref="V1:V131 X1:X131 Z1:Z131 AB1:AB131 Y59">
    <cfRule type="containsText" dxfId="8" priority="1850" operator="containsText" text="victim">
      <formula>NOT(ISERROR(SEARCH(("victim"),(V1))))</formula>
    </cfRule>
  </conditionalFormatting>
  <conditionalFormatting sqref="U58 X58 AA58 AC58 AD58 AF58:AH58 AB58 AE58">
    <cfRule type="containsText" dxfId="2" priority="1851" operator="containsText" text="religious leaders">
      <formula>NOT(ISERROR(SEARCH(("religious leaders"),(U58))))</formula>
    </cfRule>
  </conditionalFormatting>
  <conditionalFormatting sqref="U58 X58 AA58 AC58 AD58 AF58:AH58 AB58 AE58">
    <cfRule type="containsText" dxfId="2" priority="1852" operator="containsText" text="ADL">
      <formula>NOT(ISERROR(SEARCH(("ADL"),(U58))))</formula>
    </cfRule>
  </conditionalFormatting>
  <conditionalFormatting sqref="U58 X58 AA58 AC58 AD58 AF58:AH58 AB58 AE58">
    <cfRule type="containsText" dxfId="2" priority="1853" operator="containsText" text="student group">
      <formula>NOT(ISERROR(SEARCH(("student group"),(U58))))</formula>
    </cfRule>
  </conditionalFormatting>
  <conditionalFormatting sqref="U58 X58 AA58 AC58 AD58 AF58:AH58 AB58 AE58">
    <cfRule type="containsText" dxfId="3" priority="1854" operator="containsText" text="owner">
      <formula>NOT(ISERROR(SEARCH(("owner"),(U58))))</formula>
    </cfRule>
  </conditionalFormatting>
  <conditionalFormatting sqref="U58 X58 AA58 AC58 AD58 AF58:AH58 AB58 AE58">
    <cfRule type="containsText" dxfId="2" priority="1855" operator="containsText" text="community members">
      <formula>NOT(ISERROR(SEARCH(("community members"),(U58))))</formula>
    </cfRule>
  </conditionalFormatting>
  <conditionalFormatting sqref="F58">
    <cfRule type="notContainsBlanks" dxfId="10" priority="1856">
      <formula>LEN(TRIM(F58))&gt;0</formula>
    </cfRule>
  </conditionalFormatting>
  <conditionalFormatting sqref="V58:W58 AC58 AF58:AH58 AB58 AD58 AE58">
    <cfRule type="containsText" dxfId="7" priority="1857" operator="containsText" text="letters">
      <formula>NOT(ISERROR(SEARCH(("letters"),(V58))))</formula>
    </cfRule>
  </conditionalFormatting>
  <conditionalFormatting sqref="V58:W58">
    <cfRule type="containsText" dxfId="8" priority="1858" operator="containsText" text="victim ">
      <formula>NOT(ISERROR(SEARCH(("victim "),(V58))))</formula>
    </cfRule>
  </conditionalFormatting>
  <conditionalFormatting sqref="V58:W58">
    <cfRule type="containsText" dxfId="9" priority="1859" operator="containsText" text="other">
      <formula>NOT(ISERROR(SEARCH(("other"),(V58))))</formula>
    </cfRule>
  </conditionalFormatting>
  <conditionalFormatting sqref="Y58 Z58">
    <cfRule type="containsText" dxfId="9" priority="1860" operator="containsText" text="other">
      <formula>NOT(ISERROR(SEARCH(("other"),(Y58))))</formula>
    </cfRule>
  </conditionalFormatting>
  <conditionalFormatting sqref="AE58:AH58">
    <cfRule type="containsText" dxfId="9" priority="1861" operator="containsText" text="other">
      <formula>NOT(ISERROR(SEARCH(("other"),(AE58))))</formula>
    </cfRule>
  </conditionalFormatting>
  <conditionalFormatting sqref="AB58 AC58">
    <cfRule type="containsText" dxfId="9" priority="1862" operator="containsText" text="other">
      <formula>NOT(ISERROR(SEARCH(("other"),(AB58))))</formula>
    </cfRule>
  </conditionalFormatting>
  <conditionalFormatting sqref="P58">
    <cfRule type="notContainsBlanks" dxfId="10" priority="1863">
      <formula>LEN(TRIM(P58))&gt;0</formula>
    </cfRule>
  </conditionalFormatting>
  <conditionalFormatting sqref="V1:V131 X1:X131 Z1:Z131 AB1:AB131 Y58">
    <cfRule type="containsText" dxfId="7" priority="1864" operator="containsText" text="letter">
      <formula>NOT(ISERROR(SEARCH(("letter"),(V1))))</formula>
    </cfRule>
  </conditionalFormatting>
  <conditionalFormatting sqref="V1:V131 X1:X131 Z1:Z131 AB1:AB131 Y58">
    <cfRule type="containsText" dxfId="5" priority="1865" operator="containsText" text="clean up">
      <formula>NOT(ISERROR(SEARCH(("clean up"),(V1))))</formula>
    </cfRule>
  </conditionalFormatting>
  <conditionalFormatting sqref="V1:V131 X1:X131 Z1:Z131 AB1:AB131 Y58">
    <cfRule type="containsText" dxfId="6" priority="1866" operator="containsText" text="policy">
      <formula>NOT(ISERROR(SEARCH(("policy"),(V1))))</formula>
    </cfRule>
  </conditionalFormatting>
  <conditionalFormatting sqref="V1:V131 X1:X131 Z1:Z131 AB1:AB131 Y58">
    <cfRule type="containsText" dxfId="0" priority="1867" operator="containsText" text="gathering">
      <formula>NOT(ISERROR(SEARCH(("gathering"),(V1))))</formula>
    </cfRule>
  </conditionalFormatting>
  <conditionalFormatting sqref="V1:V131 X1:X131 Z1:Z131 AB1:AB131 Y58">
    <cfRule type="containsText" dxfId="4" priority="1868" operator="containsText" text="suspension">
      <formula>NOT(ISERROR(SEARCH(("suspension"),(V1))))</formula>
    </cfRule>
  </conditionalFormatting>
  <conditionalFormatting sqref="V1:V131 X1:X131 Z1:Z131 AB1:AB131 Y58">
    <cfRule type="containsText" dxfId="8" priority="1869" operator="containsText" text="victim">
      <formula>NOT(ISERROR(SEARCH(("victim"),(V1))))</formula>
    </cfRule>
  </conditionalFormatting>
  <conditionalFormatting sqref="U57 X57 AA57 AC57 AD57 AF57:AH57 AB57 AE57">
    <cfRule type="containsText" dxfId="2" priority="1870" operator="containsText" text="religious leaders">
      <formula>NOT(ISERROR(SEARCH(("religious leaders"),(U57))))</formula>
    </cfRule>
  </conditionalFormatting>
  <conditionalFormatting sqref="U57 X57 AA57 AC57 AD57 AF57:AH57 AB57 AE57">
    <cfRule type="containsText" dxfId="2" priority="1871" operator="containsText" text="ADL">
      <formula>NOT(ISERROR(SEARCH(("ADL"),(U57))))</formula>
    </cfRule>
  </conditionalFormatting>
  <conditionalFormatting sqref="U57 X57 AA57 AC57 AD57 AF57:AH57 AB57 AE57">
    <cfRule type="containsText" dxfId="2" priority="1872" operator="containsText" text="student group">
      <formula>NOT(ISERROR(SEARCH(("student group"),(U57))))</formula>
    </cfRule>
  </conditionalFormatting>
  <conditionalFormatting sqref="U57 X57 AA57 AC57 AD57 AF57:AH57 AB57 AE57">
    <cfRule type="containsText" dxfId="3" priority="1873" operator="containsText" text="owner">
      <formula>NOT(ISERROR(SEARCH(("owner"),(U57))))</formula>
    </cfRule>
  </conditionalFormatting>
  <conditionalFormatting sqref="U57 X57 AA57 AC57 AD57 AF57:AH57 AB57 AE57">
    <cfRule type="containsText" dxfId="2" priority="1874" operator="containsText" text="community members">
      <formula>NOT(ISERROR(SEARCH(("community members"),(U57))))</formula>
    </cfRule>
  </conditionalFormatting>
  <conditionalFormatting sqref="F57">
    <cfRule type="notContainsBlanks" dxfId="10" priority="1875">
      <formula>LEN(TRIM(F57))&gt;0</formula>
    </cfRule>
  </conditionalFormatting>
  <conditionalFormatting sqref="V57:W57 AC57 AF57:AH57 AB57 AD57 AE57">
    <cfRule type="containsText" dxfId="7" priority="1876" operator="containsText" text="letters">
      <formula>NOT(ISERROR(SEARCH(("letters"),(V57))))</formula>
    </cfRule>
  </conditionalFormatting>
  <conditionalFormatting sqref="V57:W57">
    <cfRule type="containsText" dxfId="8" priority="1877" operator="containsText" text="victim ">
      <formula>NOT(ISERROR(SEARCH(("victim "),(V57))))</formula>
    </cfRule>
  </conditionalFormatting>
  <conditionalFormatting sqref="V57:W57">
    <cfRule type="containsText" dxfId="9" priority="1878" operator="containsText" text="other">
      <formula>NOT(ISERROR(SEARCH(("other"),(V57))))</formula>
    </cfRule>
  </conditionalFormatting>
  <conditionalFormatting sqref="Y57 Z57">
    <cfRule type="containsText" dxfId="9" priority="1879" operator="containsText" text="other">
      <formula>NOT(ISERROR(SEARCH(("other"),(Y57))))</formula>
    </cfRule>
  </conditionalFormatting>
  <conditionalFormatting sqref="AE57:AH57">
    <cfRule type="containsText" dxfId="9" priority="1880" operator="containsText" text="other">
      <formula>NOT(ISERROR(SEARCH(("other"),(AE57))))</formula>
    </cfRule>
  </conditionalFormatting>
  <conditionalFormatting sqref="AB57 AC57">
    <cfRule type="containsText" dxfId="9" priority="1881" operator="containsText" text="other">
      <formula>NOT(ISERROR(SEARCH(("other"),(AB57))))</formula>
    </cfRule>
  </conditionalFormatting>
  <conditionalFormatting sqref="P57">
    <cfRule type="notContainsBlanks" dxfId="10" priority="1882">
      <formula>LEN(TRIM(P57))&gt;0</formula>
    </cfRule>
  </conditionalFormatting>
  <conditionalFormatting sqref="V1:V131 X1:X131 Z1:Z131 AB1:AB131 Y57">
    <cfRule type="containsText" dxfId="7" priority="1883" operator="containsText" text="letter">
      <formula>NOT(ISERROR(SEARCH(("letter"),(V1))))</formula>
    </cfRule>
  </conditionalFormatting>
  <conditionalFormatting sqref="V1:V131 X1:X131 Z1:Z131 AB1:AB131 Y57">
    <cfRule type="containsText" dxfId="5" priority="1884" operator="containsText" text="clean up">
      <formula>NOT(ISERROR(SEARCH(("clean up"),(V1))))</formula>
    </cfRule>
  </conditionalFormatting>
  <conditionalFormatting sqref="V1:V131 X1:X131 Z1:Z131 AB1:AB131 Y57">
    <cfRule type="containsText" dxfId="6" priority="1885" operator="containsText" text="policy">
      <formula>NOT(ISERROR(SEARCH(("policy"),(V1))))</formula>
    </cfRule>
  </conditionalFormatting>
  <conditionalFormatting sqref="V1:V131 X1:X131 Z1:Z131 AB1:AB131 Y57">
    <cfRule type="containsText" dxfId="0" priority="1886" operator="containsText" text="gathering">
      <formula>NOT(ISERROR(SEARCH(("gathering"),(V1))))</formula>
    </cfRule>
  </conditionalFormatting>
  <conditionalFormatting sqref="V1:V131 X1:X131 Z1:Z131 AB1:AB131 Y57">
    <cfRule type="containsText" dxfId="4" priority="1887" operator="containsText" text="suspension">
      <formula>NOT(ISERROR(SEARCH(("suspension"),(V1))))</formula>
    </cfRule>
  </conditionalFormatting>
  <conditionalFormatting sqref="V1:V131 X1:X131 Z1:Z131 AB1:AB131 Y57">
    <cfRule type="containsText" dxfId="8" priority="1888" operator="containsText" text="victim">
      <formula>NOT(ISERROR(SEARCH(("victim"),(V1))))</formula>
    </cfRule>
  </conditionalFormatting>
  <conditionalFormatting sqref="U56 X56 AA56 AC56 AD56 AF56:AH56 AB56 AE56">
    <cfRule type="containsText" dxfId="2" priority="1889" operator="containsText" text="religious leaders">
      <formula>NOT(ISERROR(SEARCH(("religious leaders"),(U56))))</formula>
    </cfRule>
  </conditionalFormatting>
  <conditionalFormatting sqref="U56 X56 AA56 AC56 AD56 AF56:AH56 AB56 AE56">
    <cfRule type="containsText" dxfId="2" priority="1890" operator="containsText" text="ADL">
      <formula>NOT(ISERROR(SEARCH(("ADL"),(U56))))</formula>
    </cfRule>
  </conditionalFormatting>
  <conditionalFormatting sqref="U56 X56 AA56 AC56 AD56 AF56:AH56 AB56 AE56">
    <cfRule type="containsText" dxfId="2" priority="1891" operator="containsText" text="student group">
      <formula>NOT(ISERROR(SEARCH(("student group"),(U56))))</formula>
    </cfRule>
  </conditionalFormatting>
  <conditionalFormatting sqref="U56 X56 AA56 AC56 AD56 AF56:AH56 AB56 AE56">
    <cfRule type="containsText" dxfId="3" priority="1892" operator="containsText" text="owner">
      <formula>NOT(ISERROR(SEARCH(("owner"),(U56))))</formula>
    </cfRule>
  </conditionalFormatting>
  <conditionalFormatting sqref="U56 X56 AA56 AC56 AD56 AF56:AH56 AB56 AE56">
    <cfRule type="containsText" dxfId="2" priority="1893" operator="containsText" text="community members">
      <formula>NOT(ISERROR(SEARCH(("community members"),(U56))))</formula>
    </cfRule>
  </conditionalFormatting>
  <conditionalFormatting sqref="F56">
    <cfRule type="notContainsBlanks" dxfId="10" priority="1894">
      <formula>LEN(TRIM(F56))&gt;0</formula>
    </cfRule>
  </conditionalFormatting>
  <conditionalFormatting sqref="V56:W56 AC56 AF56:AH56 AB56 AD56 AE56">
    <cfRule type="containsText" dxfId="7" priority="1895" operator="containsText" text="letters">
      <formula>NOT(ISERROR(SEARCH(("letters"),(V56))))</formula>
    </cfRule>
  </conditionalFormatting>
  <conditionalFormatting sqref="V56:W56">
    <cfRule type="containsText" dxfId="8" priority="1896" operator="containsText" text="victim ">
      <formula>NOT(ISERROR(SEARCH(("victim "),(V56))))</formula>
    </cfRule>
  </conditionalFormatting>
  <conditionalFormatting sqref="V56:W56">
    <cfRule type="containsText" dxfId="9" priority="1897" operator="containsText" text="other">
      <formula>NOT(ISERROR(SEARCH(("other"),(V56))))</formula>
    </cfRule>
  </conditionalFormatting>
  <conditionalFormatting sqref="Y56 Z56">
    <cfRule type="containsText" dxfId="9" priority="1898" operator="containsText" text="other">
      <formula>NOT(ISERROR(SEARCH(("other"),(Y56))))</formula>
    </cfRule>
  </conditionalFormatting>
  <conditionalFormatting sqref="AE56:AH56">
    <cfRule type="containsText" dxfId="9" priority="1899" operator="containsText" text="other">
      <formula>NOT(ISERROR(SEARCH(("other"),(AE56))))</formula>
    </cfRule>
  </conditionalFormatting>
  <conditionalFormatting sqref="AB56 AC56">
    <cfRule type="containsText" dxfId="9" priority="1900" operator="containsText" text="other">
      <formula>NOT(ISERROR(SEARCH(("other"),(AB56))))</formula>
    </cfRule>
  </conditionalFormatting>
  <conditionalFormatting sqref="P56">
    <cfRule type="notContainsBlanks" dxfId="10" priority="1901">
      <formula>LEN(TRIM(P56))&gt;0</formula>
    </cfRule>
  </conditionalFormatting>
  <conditionalFormatting sqref="V1:V131 X1:X131 Z1:Z131 AB1:AB131 Y56">
    <cfRule type="containsText" dxfId="7" priority="1902" operator="containsText" text="letter">
      <formula>NOT(ISERROR(SEARCH(("letter"),(V1))))</formula>
    </cfRule>
  </conditionalFormatting>
  <conditionalFormatting sqref="V1:V131 X1:X131 Z1:Z131 AB1:AB131 Y56">
    <cfRule type="containsText" dxfId="5" priority="1903" operator="containsText" text="clean up">
      <formula>NOT(ISERROR(SEARCH(("clean up"),(V1))))</formula>
    </cfRule>
  </conditionalFormatting>
  <conditionalFormatting sqref="V1:V131 X1:X131 Z1:Z131 AB1:AB131 Y56">
    <cfRule type="containsText" dxfId="6" priority="1904" operator="containsText" text="policy">
      <formula>NOT(ISERROR(SEARCH(("policy"),(V1))))</formula>
    </cfRule>
  </conditionalFormatting>
  <conditionalFormatting sqref="V1:V131 X1:X131 Z1:Z131 AB1:AB131 Y56">
    <cfRule type="containsText" dxfId="0" priority="1905" operator="containsText" text="gathering">
      <formula>NOT(ISERROR(SEARCH(("gathering"),(V1))))</formula>
    </cfRule>
  </conditionalFormatting>
  <conditionalFormatting sqref="V1:V131 X1:X131 Z1:Z131 AB1:AB131 Y56">
    <cfRule type="containsText" dxfId="4" priority="1906" operator="containsText" text="suspension">
      <formula>NOT(ISERROR(SEARCH(("suspension"),(V1))))</formula>
    </cfRule>
  </conditionalFormatting>
  <conditionalFormatting sqref="V1:V131 X1:X131 Z1:Z131 AB1:AB131 Y56">
    <cfRule type="containsText" dxfId="8" priority="1907" operator="containsText" text="victim">
      <formula>NOT(ISERROR(SEARCH(("victim"),(V1))))</formula>
    </cfRule>
  </conditionalFormatting>
  <conditionalFormatting sqref="U55 X55 AA55 AC55 AD55 AF55:AH55 AB55 AE55">
    <cfRule type="containsText" dxfId="2" priority="1908" operator="containsText" text="religious leaders">
      <formula>NOT(ISERROR(SEARCH(("religious leaders"),(U55))))</formula>
    </cfRule>
  </conditionalFormatting>
  <conditionalFormatting sqref="U55 X55 AA55 AC55 AD55 AF55:AH55 AB55 AE55">
    <cfRule type="containsText" dxfId="2" priority="1909" operator="containsText" text="ADL">
      <formula>NOT(ISERROR(SEARCH(("ADL"),(U55))))</formula>
    </cfRule>
  </conditionalFormatting>
  <conditionalFormatting sqref="U55 X55 AA55 AC55 AD55 AF55:AH55 AB55 AE55">
    <cfRule type="containsText" dxfId="2" priority="1910" operator="containsText" text="student group">
      <formula>NOT(ISERROR(SEARCH(("student group"),(U55))))</formula>
    </cfRule>
  </conditionalFormatting>
  <conditionalFormatting sqref="U55 X55 AA55 AC55 AD55 AF55:AH55 AB55 AE55">
    <cfRule type="containsText" dxfId="3" priority="1911" operator="containsText" text="owner">
      <formula>NOT(ISERROR(SEARCH(("owner"),(U55))))</formula>
    </cfRule>
  </conditionalFormatting>
  <conditionalFormatting sqref="U55 X55 AA55 AC55 AD55 AF55:AH55 AB55 AE55">
    <cfRule type="containsText" dxfId="2" priority="1912" operator="containsText" text="community members">
      <formula>NOT(ISERROR(SEARCH(("community members"),(U55))))</formula>
    </cfRule>
  </conditionalFormatting>
  <conditionalFormatting sqref="F55">
    <cfRule type="notContainsBlanks" dxfId="10" priority="1913">
      <formula>LEN(TRIM(F55))&gt;0</formula>
    </cfRule>
  </conditionalFormatting>
  <conditionalFormatting sqref="V55:W55 AC55 AF55:AH55 AB55 AD55 AE55">
    <cfRule type="containsText" dxfId="7" priority="1914" operator="containsText" text="letters">
      <formula>NOT(ISERROR(SEARCH(("letters"),(V55))))</formula>
    </cfRule>
  </conditionalFormatting>
  <conditionalFormatting sqref="V55:W55">
    <cfRule type="containsText" dxfId="8" priority="1915" operator="containsText" text="victim ">
      <formula>NOT(ISERROR(SEARCH(("victim "),(V55))))</formula>
    </cfRule>
  </conditionalFormatting>
  <conditionalFormatting sqref="V55:W55">
    <cfRule type="containsText" dxfId="9" priority="1916" operator="containsText" text="other">
      <formula>NOT(ISERROR(SEARCH(("other"),(V55))))</formula>
    </cfRule>
  </conditionalFormatting>
  <conditionalFormatting sqref="Y55 Z55">
    <cfRule type="containsText" dxfId="9" priority="1917" operator="containsText" text="other">
      <formula>NOT(ISERROR(SEARCH(("other"),(Y55))))</formula>
    </cfRule>
  </conditionalFormatting>
  <conditionalFormatting sqref="AE55:AH55">
    <cfRule type="containsText" dxfId="9" priority="1918" operator="containsText" text="other">
      <formula>NOT(ISERROR(SEARCH(("other"),(AE55))))</formula>
    </cfRule>
  </conditionalFormatting>
  <conditionalFormatting sqref="AB55 AC55">
    <cfRule type="containsText" dxfId="9" priority="1919" operator="containsText" text="other">
      <formula>NOT(ISERROR(SEARCH(("other"),(AB55))))</formula>
    </cfRule>
  </conditionalFormatting>
  <conditionalFormatting sqref="P55">
    <cfRule type="notContainsBlanks" dxfId="10" priority="1920">
      <formula>LEN(TRIM(P55))&gt;0</formula>
    </cfRule>
  </conditionalFormatting>
  <conditionalFormatting sqref="V1:V131 X1:X131 Z1:Z131 AB1:AB131 Y55">
    <cfRule type="containsText" dxfId="7" priority="1921" operator="containsText" text="letter">
      <formula>NOT(ISERROR(SEARCH(("letter"),(V1))))</formula>
    </cfRule>
  </conditionalFormatting>
  <conditionalFormatting sqref="V1:V131 X1:X131 Z1:Z131 AB1:AB131 Y55">
    <cfRule type="containsText" dxfId="5" priority="1922" operator="containsText" text="clean up">
      <formula>NOT(ISERROR(SEARCH(("clean up"),(V1))))</formula>
    </cfRule>
  </conditionalFormatting>
  <conditionalFormatting sqref="V1:V131 X1:X131 Z1:Z131 AB1:AB131 Y55">
    <cfRule type="containsText" dxfId="6" priority="1923" operator="containsText" text="policy">
      <formula>NOT(ISERROR(SEARCH(("policy"),(V1))))</formula>
    </cfRule>
  </conditionalFormatting>
  <conditionalFormatting sqref="V1:V131 X1:X131 Z1:Z131 AB1:AB131 Y55">
    <cfRule type="containsText" dxfId="0" priority="1924" operator="containsText" text="gathering">
      <formula>NOT(ISERROR(SEARCH(("gathering"),(V1))))</formula>
    </cfRule>
  </conditionalFormatting>
  <conditionalFormatting sqref="V1:V131 X1:X131 Z1:Z131 AB1:AB131 Y55">
    <cfRule type="containsText" dxfId="4" priority="1925" operator="containsText" text="suspension">
      <formula>NOT(ISERROR(SEARCH(("suspension"),(V1))))</formula>
    </cfRule>
  </conditionalFormatting>
  <conditionalFormatting sqref="V1:V131 X1:X131 Z1:Z131 AB1:AB131 Y55">
    <cfRule type="containsText" dxfId="8" priority="1926" operator="containsText" text="victim">
      <formula>NOT(ISERROR(SEARCH(("victim"),(V1))))</formula>
    </cfRule>
  </conditionalFormatting>
  <conditionalFormatting sqref="U54 X54 AA54 AC54 AD54 AF54:AH54 AB54 AE54">
    <cfRule type="containsText" dxfId="2" priority="1927" operator="containsText" text="religious leaders">
      <formula>NOT(ISERROR(SEARCH(("religious leaders"),(U54))))</formula>
    </cfRule>
  </conditionalFormatting>
  <conditionalFormatting sqref="U54 X54 AA54 AC54 AD54 AF54:AH54 AB54 AE54">
    <cfRule type="containsText" dxfId="2" priority="1928" operator="containsText" text="ADL">
      <formula>NOT(ISERROR(SEARCH(("ADL"),(U54))))</formula>
    </cfRule>
  </conditionalFormatting>
  <conditionalFormatting sqref="U54 X54 AA54 AC54 AD54 AF54:AH54 AB54 AE54">
    <cfRule type="containsText" dxfId="2" priority="1929" operator="containsText" text="student group">
      <formula>NOT(ISERROR(SEARCH(("student group"),(U54))))</formula>
    </cfRule>
  </conditionalFormatting>
  <conditionalFormatting sqref="U54 X54 AA54 AC54 AD54 AF54:AH54 AB54 AE54">
    <cfRule type="containsText" dxfId="3" priority="1930" operator="containsText" text="owner">
      <formula>NOT(ISERROR(SEARCH(("owner"),(U54))))</formula>
    </cfRule>
  </conditionalFormatting>
  <conditionalFormatting sqref="U54 X54 AA54 AC54 AD54 AF54:AH54 AB54 AE54">
    <cfRule type="containsText" dxfId="2" priority="1931" operator="containsText" text="community members">
      <formula>NOT(ISERROR(SEARCH(("community members"),(U54))))</formula>
    </cfRule>
  </conditionalFormatting>
  <conditionalFormatting sqref="F54">
    <cfRule type="notContainsBlanks" dxfId="10" priority="1932">
      <formula>LEN(TRIM(F54))&gt;0</formula>
    </cfRule>
  </conditionalFormatting>
  <conditionalFormatting sqref="V54:W54 AC54 AF54:AH54 AB54 AD54 AE54">
    <cfRule type="containsText" dxfId="7" priority="1933" operator="containsText" text="letters">
      <formula>NOT(ISERROR(SEARCH(("letters"),(V54))))</formula>
    </cfRule>
  </conditionalFormatting>
  <conditionalFormatting sqref="V54:W54">
    <cfRule type="containsText" dxfId="8" priority="1934" operator="containsText" text="victim ">
      <formula>NOT(ISERROR(SEARCH(("victim "),(V54))))</formula>
    </cfRule>
  </conditionalFormatting>
  <conditionalFormatting sqref="V54:W54">
    <cfRule type="containsText" dxfId="9" priority="1935" operator="containsText" text="other">
      <formula>NOT(ISERROR(SEARCH(("other"),(V54))))</formula>
    </cfRule>
  </conditionalFormatting>
  <conditionalFormatting sqref="Y54 Z54">
    <cfRule type="containsText" dxfId="9" priority="1936" operator="containsText" text="other">
      <formula>NOT(ISERROR(SEARCH(("other"),(Y54))))</formula>
    </cfRule>
  </conditionalFormatting>
  <conditionalFormatting sqref="AE54:AH54">
    <cfRule type="containsText" dxfId="9" priority="1937" operator="containsText" text="other">
      <formula>NOT(ISERROR(SEARCH(("other"),(AE54))))</formula>
    </cfRule>
  </conditionalFormatting>
  <conditionalFormatting sqref="AB54 AC54">
    <cfRule type="containsText" dxfId="9" priority="1938" operator="containsText" text="other">
      <formula>NOT(ISERROR(SEARCH(("other"),(AB54))))</formula>
    </cfRule>
  </conditionalFormatting>
  <conditionalFormatting sqref="P54">
    <cfRule type="notContainsBlanks" dxfId="10" priority="1939">
      <formula>LEN(TRIM(P54))&gt;0</formula>
    </cfRule>
  </conditionalFormatting>
  <conditionalFormatting sqref="V1:V131 X1:X131 Z1:Z131 AB1:AB131 Y54">
    <cfRule type="containsText" dxfId="7" priority="1940" operator="containsText" text="letter">
      <formula>NOT(ISERROR(SEARCH(("letter"),(V1))))</formula>
    </cfRule>
  </conditionalFormatting>
  <conditionalFormatting sqref="V1:V131 X1:X131 Z1:Z131 AB1:AB131 Y54">
    <cfRule type="containsText" dxfId="5" priority="1941" operator="containsText" text="clean up">
      <formula>NOT(ISERROR(SEARCH(("clean up"),(V1))))</formula>
    </cfRule>
  </conditionalFormatting>
  <conditionalFormatting sqref="V1:V131 X1:X131 Z1:Z131 AB1:AB131 Y54">
    <cfRule type="containsText" dxfId="6" priority="1942" operator="containsText" text="policy">
      <formula>NOT(ISERROR(SEARCH(("policy"),(V1))))</formula>
    </cfRule>
  </conditionalFormatting>
  <conditionalFormatting sqref="V1:V131 X1:X131 Z1:Z131 AB1:AB131 Y54">
    <cfRule type="containsText" dxfId="0" priority="1943" operator="containsText" text="gathering">
      <formula>NOT(ISERROR(SEARCH(("gathering"),(V1))))</formula>
    </cfRule>
  </conditionalFormatting>
  <conditionalFormatting sqref="V1:V131 X1:X131 Z1:Z131 AB1:AB131 Y54">
    <cfRule type="containsText" dxfId="4" priority="1944" operator="containsText" text="suspension">
      <formula>NOT(ISERROR(SEARCH(("suspension"),(V1))))</formula>
    </cfRule>
  </conditionalFormatting>
  <conditionalFormatting sqref="V1:V131 X1:X131 Z1:Z131 AB1:AB131 Y54">
    <cfRule type="containsText" dxfId="8" priority="1945" operator="containsText" text="victim">
      <formula>NOT(ISERROR(SEARCH(("victim"),(V1))))</formula>
    </cfRule>
  </conditionalFormatting>
  <conditionalFormatting sqref="U53 X53 AA53 AC53 AD53 AF53:AH53 AB53 AE53">
    <cfRule type="containsText" dxfId="2" priority="1946" operator="containsText" text="religious leaders">
      <formula>NOT(ISERROR(SEARCH(("religious leaders"),(U53))))</formula>
    </cfRule>
  </conditionalFormatting>
  <conditionalFormatting sqref="U53 X53 AA53 AC53 AD53 AF53:AH53 AB53 AE53">
    <cfRule type="containsText" dxfId="2" priority="1947" operator="containsText" text="ADL">
      <formula>NOT(ISERROR(SEARCH(("ADL"),(U53))))</formula>
    </cfRule>
  </conditionalFormatting>
  <conditionalFormatting sqref="U53 X53 AA53 AC53 AD53 AF53:AH53 AB53 AE53">
    <cfRule type="containsText" dxfId="2" priority="1948" operator="containsText" text="student group">
      <formula>NOT(ISERROR(SEARCH(("student group"),(U53))))</formula>
    </cfRule>
  </conditionalFormatting>
  <conditionalFormatting sqref="U53 X53 AA53 AC53 AD53 AF53:AH53 AB53 AE53">
    <cfRule type="containsText" dxfId="3" priority="1949" operator="containsText" text="owner">
      <formula>NOT(ISERROR(SEARCH(("owner"),(U53))))</formula>
    </cfRule>
  </conditionalFormatting>
  <conditionalFormatting sqref="U53 X53 AA53 AC53 AD53 AF53:AH53 AB53 AE53">
    <cfRule type="containsText" dxfId="2" priority="1950" operator="containsText" text="community members">
      <formula>NOT(ISERROR(SEARCH(("community members"),(U53))))</formula>
    </cfRule>
  </conditionalFormatting>
  <conditionalFormatting sqref="F53">
    <cfRule type="notContainsBlanks" dxfId="10" priority="1951">
      <formula>LEN(TRIM(F53))&gt;0</formula>
    </cfRule>
  </conditionalFormatting>
  <conditionalFormatting sqref="V53:W53 AC53 AF53:AH53 AB53 AD53 AE53">
    <cfRule type="containsText" dxfId="7" priority="1952" operator="containsText" text="letters">
      <formula>NOT(ISERROR(SEARCH(("letters"),(V53))))</formula>
    </cfRule>
  </conditionalFormatting>
  <conditionalFormatting sqref="V53:W53">
    <cfRule type="containsText" dxfId="8" priority="1953" operator="containsText" text="victim ">
      <formula>NOT(ISERROR(SEARCH(("victim "),(V53))))</formula>
    </cfRule>
  </conditionalFormatting>
  <conditionalFormatting sqref="V53:W53">
    <cfRule type="containsText" dxfId="9" priority="1954" operator="containsText" text="other">
      <formula>NOT(ISERROR(SEARCH(("other"),(V53))))</formula>
    </cfRule>
  </conditionalFormatting>
  <conditionalFormatting sqref="Y53 Z53">
    <cfRule type="containsText" dxfId="9" priority="1955" operator="containsText" text="other">
      <formula>NOT(ISERROR(SEARCH(("other"),(Y53))))</formula>
    </cfRule>
  </conditionalFormatting>
  <conditionalFormatting sqref="AE53:AH53">
    <cfRule type="containsText" dxfId="9" priority="1956" operator="containsText" text="other">
      <formula>NOT(ISERROR(SEARCH(("other"),(AE53))))</formula>
    </cfRule>
  </conditionalFormatting>
  <conditionalFormatting sqref="AB53 AC53">
    <cfRule type="containsText" dxfId="9" priority="1957" operator="containsText" text="other">
      <formula>NOT(ISERROR(SEARCH(("other"),(AB53))))</formula>
    </cfRule>
  </conditionalFormatting>
  <conditionalFormatting sqref="P53">
    <cfRule type="notContainsBlanks" dxfId="10" priority="1958">
      <formula>LEN(TRIM(P53))&gt;0</formula>
    </cfRule>
  </conditionalFormatting>
  <conditionalFormatting sqref="V1:V131 X1:X131 Z1:Z131 AB1:AB131 Y53">
    <cfRule type="containsText" dxfId="7" priority="1959" operator="containsText" text="letter">
      <formula>NOT(ISERROR(SEARCH(("letter"),(V1))))</formula>
    </cfRule>
  </conditionalFormatting>
  <conditionalFormatting sqref="V1:V131 X1:X131 Z1:Z131 AB1:AB131 Y53">
    <cfRule type="containsText" dxfId="5" priority="1960" operator="containsText" text="clean up">
      <formula>NOT(ISERROR(SEARCH(("clean up"),(V1))))</formula>
    </cfRule>
  </conditionalFormatting>
  <conditionalFormatting sqref="V1:V131 X1:X131 Z1:Z131 AB1:AB131 Y53">
    <cfRule type="containsText" dxfId="6" priority="1961" operator="containsText" text="policy">
      <formula>NOT(ISERROR(SEARCH(("policy"),(V1))))</formula>
    </cfRule>
  </conditionalFormatting>
  <conditionalFormatting sqref="V1:V131 X1:X131 Z1:Z131 AB1:AB131 Y53">
    <cfRule type="containsText" dxfId="0" priority="1962" operator="containsText" text="gathering">
      <formula>NOT(ISERROR(SEARCH(("gathering"),(V1))))</formula>
    </cfRule>
  </conditionalFormatting>
  <conditionalFormatting sqref="V1:V131 X1:X131 Z1:Z131 AB1:AB131 Y53">
    <cfRule type="containsText" dxfId="4" priority="1963" operator="containsText" text="suspension">
      <formula>NOT(ISERROR(SEARCH(("suspension"),(V1))))</formula>
    </cfRule>
  </conditionalFormatting>
  <conditionalFormatting sqref="V1:V131 X1:X131 Z1:Z131 AB1:AB131 Y53">
    <cfRule type="containsText" dxfId="8" priority="1964" operator="containsText" text="victim">
      <formula>NOT(ISERROR(SEARCH(("victim"),(V1))))</formula>
    </cfRule>
  </conditionalFormatting>
  <conditionalFormatting sqref="U52 X52 AA52 AC52 AD52 AF52:AH52 AB52 AE52">
    <cfRule type="containsText" dxfId="2" priority="1965" operator="containsText" text="religious leaders">
      <formula>NOT(ISERROR(SEARCH(("religious leaders"),(U52))))</formula>
    </cfRule>
  </conditionalFormatting>
  <conditionalFormatting sqref="U52 X52 AA52 AC52 AD52 AF52:AH52 AB52 AE52">
    <cfRule type="containsText" dxfId="2" priority="1966" operator="containsText" text="ADL">
      <formula>NOT(ISERROR(SEARCH(("ADL"),(U52))))</formula>
    </cfRule>
  </conditionalFormatting>
  <conditionalFormatting sqref="U52 X52 AA52 AC52 AD52 AF52:AH52 AB52 AE52">
    <cfRule type="containsText" dxfId="2" priority="1967" operator="containsText" text="student group">
      <formula>NOT(ISERROR(SEARCH(("student group"),(U52))))</formula>
    </cfRule>
  </conditionalFormatting>
  <conditionalFormatting sqref="U52 X52 AA52 AC52 AD52 AF52:AH52 AB52 AE52">
    <cfRule type="containsText" dxfId="3" priority="1968" operator="containsText" text="owner">
      <formula>NOT(ISERROR(SEARCH(("owner"),(U52))))</formula>
    </cfRule>
  </conditionalFormatting>
  <conditionalFormatting sqref="U52 X52 AA52 AC52 AD52 AF52:AH52 AB52 AE52">
    <cfRule type="containsText" dxfId="2" priority="1969" operator="containsText" text="community members">
      <formula>NOT(ISERROR(SEARCH(("community members"),(U52))))</formula>
    </cfRule>
  </conditionalFormatting>
  <conditionalFormatting sqref="F52">
    <cfRule type="notContainsBlanks" dxfId="10" priority="1970">
      <formula>LEN(TRIM(F52))&gt;0</formula>
    </cfRule>
  </conditionalFormatting>
  <conditionalFormatting sqref="V52:W52 AC52 AF52:AH52 AB52 AD52 AE52">
    <cfRule type="containsText" dxfId="7" priority="1971" operator="containsText" text="letters">
      <formula>NOT(ISERROR(SEARCH(("letters"),(V52))))</formula>
    </cfRule>
  </conditionalFormatting>
  <conditionalFormatting sqref="V52:W52">
    <cfRule type="containsText" dxfId="8" priority="1972" operator="containsText" text="victim ">
      <formula>NOT(ISERROR(SEARCH(("victim "),(V52))))</formula>
    </cfRule>
  </conditionalFormatting>
  <conditionalFormatting sqref="V52:W52">
    <cfRule type="containsText" dxfId="9" priority="1973" operator="containsText" text="other">
      <formula>NOT(ISERROR(SEARCH(("other"),(V52))))</formula>
    </cfRule>
  </conditionalFormatting>
  <conditionalFormatting sqref="Y52 Z52">
    <cfRule type="containsText" dxfId="9" priority="1974" operator="containsText" text="other">
      <formula>NOT(ISERROR(SEARCH(("other"),(Y52))))</formula>
    </cfRule>
  </conditionalFormatting>
  <conditionalFormatting sqref="AE52:AH52">
    <cfRule type="containsText" dxfId="9" priority="1975" operator="containsText" text="other">
      <formula>NOT(ISERROR(SEARCH(("other"),(AE52))))</formula>
    </cfRule>
  </conditionalFormatting>
  <conditionalFormatting sqref="AB52 AC52">
    <cfRule type="containsText" dxfId="9" priority="1976" operator="containsText" text="other">
      <formula>NOT(ISERROR(SEARCH(("other"),(AB52))))</formula>
    </cfRule>
  </conditionalFormatting>
  <conditionalFormatting sqref="P52">
    <cfRule type="notContainsBlanks" dxfId="10" priority="1977">
      <formula>LEN(TRIM(P52))&gt;0</formula>
    </cfRule>
  </conditionalFormatting>
  <conditionalFormatting sqref="V1:V131 X1:X131 Z1:Z131 AB1:AB131 Y52">
    <cfRule type="containsText" dxfId="7" priority="1978" operator="containsText" text="letter">
      <formula>NOT(ISERROR(SEARCH(("letter"),(V1))))</formula>
    </cfRule>
  </conditionalFormatting>
  <conditionalFormatting sqref="V1:V131 X1:X131 Z1:Z131 AB1:AB131 Y52">
    <cfRule type="containsText" dxfId="5" priority="1979" operator="containsText" text="clean up">
      <formula>NOT(ISERROR(SEARCH(("clean up"),(V1))))</formula>
    </cfRule>
  </conditionalFormatting>
  <conditionalFormatting sqref="V1:V131 X1:X131 Z1:Z131 AB1:AB131 Y52">
    <cfRule type="containsText" dxfId="6" priority="1980" operator="containsText" text="policy">
      <formula>NOT(ISERROR(SEARCH(("policy"),(V1))))</formula>
    </cfRule>
  </conditionalFormatting>
  <conditionalFormatting sqref="V1:V131 X1:X131 Z1:Z131 AB1:AB131 Y52">
    <cfRule type="containsText" dxfId="0" priority="1981" operator="containsText" text="gathering">
      <formula>NOT(ISERROR(SEARCH(("gathering"),(V1))))</formula>
    </cfRule>
  </conditionalFormatting>
  <conditionalFormatting sqref="V1:V131 X1:X131 Z1:Z131 AB1:AB131 Y52">
    <cfRule type="containsText" dxfId="4" priority="1982" operator="containsText" text="suspension">
      <formula>NOT(ISERROR(SEARCH(("suspension"),(V1))))</formula>
    </cfRule>
  </conditionalFormatting>
  <conditionalFormatting sqref="V1:V131 X1:X131 Z1:Z131 AB1:AB131 Y52">
    <cfRule type="containsText" dxfId="8" priority="1983" operator="containsText" text="victim">
      <formula>NOT(ISERROR(SEARCH(("victim"),(V1))))</formula>
    </cfRule>
  </conditionalFormatting>
  <conditionalFormatting sqref="U50:U51 X50:X51 AA50:AA51 AC50:AC51 AD50:AD51 AF50:AH51 AB50:AB51 AE50:AE51">
    <cfRule type="containsText" dxfId="2" priority="1984" operator="containsText" text="religious leaders">
      <formula>NOT(ISERROR(SEARCH(("religious leaders"),(U50))))</formula>
    </cfRule>
  </conditionalFormatting>
  <conditionalFormatting sqref="U50:U51 X50:X51 AA50:AA51 AC50:AC51 AD50:AD51 AF50:AH51 AB50:AB51 AE50:AE51">
    <cfRule type="containsText" dxfId="2" priority="1985" operator="containsText" text="ADL">
      <formula>NOT(ISERROR(SEARCH(("ADL"),(U50))))</formula>
    </cfRule>
  </conditionalFormatting>
  <conditionalFormatting sqref="U50:U51 X50:X51 AA50:AA51 AC50:AC51 AD50:AD51 AF50:AH51 AB50:AB51 AE50:AE51">
    <cfRule type="containsText" dxfId="2" priority="1986" operator="containsText" text="student group">
      <formula>NOT(ISERROR(SEARCH(("student group"),(U50))))</formula>
    </cfRule>
  </conditionalFormatting>
  <conditionalFormatting sqref="U50:U51 X50:X51 AA50:AA51 AC50:AC51 AD50:AD51 AF50:AH51 AB50:AB51 AE50:AE51">
    <cfRule type="containsText" dxfId="3" priority="1987" operator="containsText" text="owner">
      <formula>NOT(ISERROR(SEARCH(("owner"),(U50))))</formula>
    </cfRule>
  </conditionalFormatting>
  <conditionalFormatting sqref="U50:U51 X50:X51 AA50:AA51 AC50:AC51 AD50:AD51 AF50:AH51 AB50:AB51 AE50:AE51">
    <cfRule type="containsText" dxfId="2" priority="1988" operator="containsText" text="community members">
      <formula>NOT(ISERROR(SEARCH(("community members"),(U50))))</formula>
    </cfRule>
  </conditionalFormatting>
  <conditionalFormatting sqref="F50:F51">
    <cfRule type="notContainsBlanks" dxfId="10" priority="1989">
      <formula>LEN(TRIM(F50))&gt;0</formula>
    </cfRule>
  </conditionalFormatting>
  <conditionalFormatting sqref="V50:W51 AC50:AC51 AF50:AH51 AB50:AB51 AD50:AD51 AE50:AE51">
    <cfRule type="containsText" dxfId="7" priority="1990" operator="containsText" text="letters">
      <formula>NOT(ISERROR(SEARCH(("letters"),(V50))))</formula>
    </cfRule>
  </conditionalFormatting>
  <conditionalFormatting sqref="V50:W51">
    <cfRule type="containsText" dxfId="8" priority="1991" operator="containsText" text="victim ">
      <formula>NOT(ISERROR(SEARCH(("victim "),(V50))))</formula>
    </cfRule>
  </conditionalFormatting>
  <conditionalFormatting sqref="V50:W51">
    <cfRule type="containsText" dxfId="9" priority="1992" operator="containsText" text="other">
      <formula>NOT(ISERROR(SEARCH(("other"),(V50))))</formula>
    </cfRule>
  </conditionalFormatting>
  <conditionalFormatting sqref="Y50:Y51 Z50:Z51">
    <cfRule type="containsText" dxfId="9" priority="1993" operator="containsText" text="other">
      <formula>NOT(ISERROR(SEARCH(("other"),(Y50))))</formula>
    </cfRule>
  </conditionalFormatting>
  <conditionalFormatting sqref="AE50:AH51">
    <cfRule type="containsText" dxfId="9" priority="1994" operator="containsText" text="other">
      <formula>NOT(ISERROR(SEARCH(("other"),(AE50))))</formula>
    </cfRule>
  </conditionalFormatting>
  <conditionalFormatting sqref="AB50:AB51 AC50:AC51">
    <cfRule type="containsText" dxfId="9" priority="1995" operator="containsText" text="other">
      <formula>NOT(ISERROR(SEARCH(("other"),(AB50))))</formula>
    </cfRule>
  </conditionalFormatting>
  <conditionalFormatting sqref="P50:P51">
    <cfRule type="notContainsBlanks" dxfId="10" priority="1996">
      <formula>LEN(TRIM(P50))&gt;0</formula>
    </cfRule>
  </conditionalFormatting>
  <conditionalFormatting sqref="V1:V131 X1:X131 Z1:Z131 AB1:AB131 Y50:Y51">
    <cfRule type="containsText" dxfId="7" priority="1997" operator="containsText" text="letter">
      <formula>NOT(ISERROR(SEARCH(("letter"),(V1))))</formula>
    </cfRule>
  </conditionalFormatting>
  <conditionalFormatting sqref="V1:V131 X1:X131 Z1:Z131 AB1:AB131 Y50:Y51">
    <cfRule type="containsText" dxfId="5" priority="1998" operator="containsText" text="clean up">
      <formula>NOT(ISERROR(SEARCH(("clean up"),(V1))))</formula>
    </cfRule>
  </conditionalFormatting>
  <conditionalFormatting sqref="V1:V131 X1:X131 Z1:Z131 AB1:AB131 Y50:Y51">
    <cfRule type="containsText" dxfId="6" priority="1999" operator="containsText" text="policy">
      <formula>NOT(ISERROR(SEARCH(("policy"),(V1))))</formula>
    </cfRule>
  </conditionalFormatting>
  <conditionalFormatting sqref="V1:V131 X1:X131 Z1:Z131 AB1:AB131 Y50:Y51">
    <cfRule type="containsText" dxfId="0" priority="2000" operator="containsText" text="gathering">
      <formula>NOT(ISERROR(SEARCH(("gathering"),(V1))))</formula>
    </cfRule>
  </conditionalFormatting>
  <conditionalFormatting sqref="V1:V131 X1:X131 Z1:Z131 AB1:AB131 Y50:Y51">
    <cfRule type="containsText" dxfId="4" priority="2001" operator="containsText" text="suspension">
      <formula>NOT(ISERROR(SEARCH(("suspension"),(V1))))</formula>
    </cfRule>
  </conditionalFormatting>
  <conditionalFormatting sqref="V1:V131 X1:X131 Z1:Z131 AB1:AB131 Y50:Y51">
    <cfRule type="containsText" dxfId="8" priority="2002" operator="containsText" text="victim">
      <formula>NOT(ISERROR(SEARCH(("victim"),(V1))))</formula>
    </cfRule>
  </conditionalFormatting>
  <conditionalFormatting sqref="U49 X49 AA49 AC49 AD49 AF49:AH49 AB49 AE49">
    <cfRule type="containsText" dxfId="2" priority="2003" operator="containsText" text="religious leaders">
      <formula>NOT(ISERROR(SEARCH(("religious leaders"),(U49))))</formula>
    </cfRule>
  </conditionalFormatting>
  <conditionalFormatting sqref="U49 X49 AA49 AC49 AD49 AF49:AH49 AB49 AE49">
    <cfRule type="containsText" dxfId="2" priority="2004" operator="containsText" text="ADL">
      <formula>NOT(ISERROR(SEARCH(("ADL"),(U49))))</formula>
    </cfRule>
  </conditionalFormatting>
  <conditionalFormatting sqref="U49 X49 AA49 AC49 AD49 AF49:AH49 AB49 AE49">
    <cfRule type="containsText" dxfId="2" priority="2005" operator="containsText" text="student group">
      <formula>NOT(ISERROR(SEARCH(("student group"),(U49))))</formula>
    </cfRule>
  </conditionalFormatting>
  <conditionalFormatting sqref="U49 X49 AA49 AC49 AD49 AF49:AH49 AB49 AE49">
    <cfRule type="containsText" dxfId="3" priority="2006" operator="containsText" text="owner">
      <formula>NOT(ISERROR(SEARCH(("owner"),(U49))))</formula>
    </cfRule>
  </conditionalFormatting>
  <conditionalFormatting sqref="U49 X49 AA49 AC49 AD49 AF49:AH49 AB49 AE49">
    <cfRule type="containsText" dxfId="2" priority="2007" operator="containsText" text="community members">
      <formula>NOT(ISERROR(SEARCH(("community members"),(U49))))</formula>
    </cfRule>
  </conditionalFormatting>
  <conditionalFormatting sqref="F49">
    <cfRule type="notContainsBlanks" dxfId="10" priority="2008">
      <formula>LEN(TRIM(F49))&gt;0</formula>
    </cfRule>
  </conditionalFormatting>
  <conditionalFormatting sqref="V49:W49 AC49 AF49:AH49 AB49 AD49 AE49">
    <cfRule type="containsText" dxfId="7" priority="2009" operator="containsText" text="letters">
      <formula>NOT(ISERROR(SEARCH(("letters"),(V49))))</formula>
    </cfRule>
  </conditionalFormatting>
  <conditionalFormatting sqref="V49:W49">
    <cfRule type="containsText" dxfId="8" priority="2010" operator="containsText" text="victim ">
      <formula>NOT(ISERROR(SEARCH(("victim "),(V49))))</formula>
    </cfRule>
  </conditionalFormatting>
  <conditionalFormatting sqref="V49:W49">
    <cfRule type="containsText" dxfId="9" priority="2011" operator="containsText" text="other">
      <formula>NOT(ISERROR(SEARCH(("other"),(V49))))</formula>
    </cfRule>
  </conditionalFormatting>
  <conditionalFormatting sqref="Y49 Z49">
    <cfRule type="containsText" dxfId="9" priority="2012" operator="containsText" text="other">
      <formula>NOT(ISERROR(SEARCH(("other"),(Y49))))</formula>
    </cfRule>
  </conditionalFormatting>
  <conditionalFormatting sqref="AE49:AH49">
    <cfRule type="containsText" dxfId="9" priority="2013" operator="containsText" text="other">
      <formula>NOT(ISERROR(SEARCH(("other"),(AE49))))</formula>
    </cfRule>
  </conditionalFormatting>
  <conditionalFormatting sqref="AB49 AC49">
    <cfRule type="containsText" dxfId="9" priority="2014" operator="containsText" text="other">
      <formula>NOT(ISERROR(SEARCH(("other"),(AB49))))</formula>
    </cfRule>
  </conditionalFormatting>
  <conditionalFormatting sqref="P49">
    <cfRule type="notContainsBlanks" dxfId="10" priority="2015">
      <formula>LEN(TRIM(P49))&gt;0</formula>
    </cfRule>
  </conditionalFormatting>
  <conditionalFormatting sqref="V1:V131 X1:X131 Z1:Z131 AB1:AB131 Y49">
    <cfRule type="containsText" dxfId="7" priority="2016" operator="containsText" text="letter">
      <formula>NOT(ISERROR(SEARCH(("letter"),(V1))))</formula>
    </cfRule>
  </conditionalFormatting>
  <conditionalFormatting sqref="V1:V131 X1:X131 Z1:Z131 AB1:AB131 Y49">
    <cfRule type="containsText" dxfId="5" priority="2017" operator="containsText" text="clean up">
      <formula>NOT(ISERROR(SEARCH(("clean up"),(V1))))</formula>
    </cfRule>
  </conditionalFormatting>
  <conditionalFormatting sqref="V1:V131 X1:X131 Z1:Z131 AB1:AB131 Y49">
    <cfRule type="containsText" dxfId="6" priority="2018" operator="containsText" text="policy">
      <formula>NOT(ISERROR(SEARCH(("policy"),(V1))))</formula>
    </cfRule>
  </conditionalFormatting>
  <conditionalFormatting sqref="V1:V131 X1:X131 Z1:Z131 AB1:AB131 Y49">
    <cfRule type="containsText" dxfId="0" priority="2019" operator="containsText" text="gathering">
      <formula>NOT(ISERROR(SEARCH(("gathering"),(V1))))</formula>
    </cfRule>
  </conditionalFormatting>
  <conditionalFormatting sqref="V1:V131 X1:X131 Z1:Z131 AB1:AB131 Y49">
    <cfRule type="containsText" dxfId="4" priority="2020" operator="containsText" text="suspension">
      <formula>NOT(ISERROR(SEARCH(("suspension"),(V1))))</formula>
    </cfRule>
  </conditionalFormatting>
  <conditionalFormatting sqref="V1:V131 X1:X131 Z1:Z131 AB1:AB131 Y49">
    <cfRule type="containsText" dxfId="8" priority="2021" operator="containsText" text="victim">
      <formula>NOT(ISERROR(SEARCH(("victim"),(V1))))</formula>
    </cfRule>
  </conditionalFormatting>
  <conditionalFormatting sqref="U48 X48 AA48 AC48 AD48 AF48:AH48 AB48 AE48">
    <cfRule type="containsText" dxfId="2" priority="2022" operator="containsText" text="religious leaders">
      <formula>NOT(ISERROR(SEARCH(("religious leaders"),(U48))))</formula>
    </cfRule>
  </conditionalFormatting>
  <conditionalFormatting sqref="U48 X48 AA48 AC48 AD48 AF48:AH48 AB48 AE48">
    <cfRule type="containsText" dxfId="2" priority="2023" operator="containsText" text="ADL">
      <formula>NOT(ISERROR(SEARCH(("ADL"),(U48))))</formula>
    </cfRule>
  </conditionalFormatting>
  <conditionalFormatting sqref="U48 X48 AA48 AC48 AD48 AF48:AH48 AB48 AE48">
    <cfRule type="containsText" dxfId="2" priority="2024" operator="containsText" text="student group">
      <formula>NOT(ISERROR(SEARCH(("student group"),(U48))))</formula>
    </cfRule>
  </conditionalFormatting>
  <conditionalFormatting sqref="U48 X48 AA48 AC48 AD48 AF48:AH48 AB48 AE48">
    <cfRule type="containsText" dxfId="3" priority="2025" operator="containsText" text="owner">
      <formula>NOT(ISERROR(SEARCH(("owner"),(U48))))</formula>
    </cfRule>
  </conditionalFormatting>
  <conditionalFormatting sqref="U48 X48 AA48 AC48 AD48 AF48:AH48 AB48 AE48">
    <cfRule type="containsText" dxfId="2" priority="2026" operator="containsText" text="community members">
      <formula>NOT(ISERROR(SEARCH(("community members"),(U48))))</formula>
    </cfRule>
  </conditionalFormatting>
  <conditionalFormatting sqref="F48">
    <cfRule type="notContainsBlanks" dxfId="10" priority="2027">
      <formula>LEN(TRIM(F48))&gt;0</formula>
    </cfRule>
  </conditionalFormatting>
  <conditionalFormatting sqref="V48:W48 AC48 AF48:AH48 AB48 AD48 AE48">
    <cfRule type="containsText" dxfId="7" priority="2028" operator="containsText" text="letters">
      <formula>NOT(ISERROR(SEARCH(("letters"),(V48))))</formula>
    </cfRule>
  </conditionalFormatting>
  <conditionalFormatting sqref="V48:W48">
    <cfRule type="containsText" dxfId="8" priority="2029" operator="containsText" text="victim ">
      <formula>NOT(ISERROR(SEARCH(("victim "),(V48))))</formula>
    </cfRule>
  </conditionalFormatting>
  <conditionalFormatting sqref="V48:W48">
    <cfRule type="containsText" dxfId="9" priority="2030" operator="containsText" text="other">
      <formula>NOT(ISERROR(SEARCH(("other"),(V48))))</formula>
    </cfRule>
  </conditionalFormatting>
  <conditionalFormatting sqref="Y48 Z48">
    <cfRule type="containsText" dxfId="9" priority="2031" operator="containsText" text="other">
      <formula>NOT(ISERROR(SEARCH(("other"),(Y48))))</formula>
    </cfRule>
  </conditionalFormatting>
  <conditionalFormatting sqref="AE48:AH48">
    <cfRule type="containsText" dxfId="9" priority="2032" operator="containsText" text="other">
      <formula>NOT(ISERROR(SEARCH(("other"),(AE48))))</formula>
    </cfRule>
  </conditionalFormatting>
  <conditionalFormatting sqref="AB48 AC48">
    <cfRule type="containsText" dxfId="9" priority="2033" operator="containsText" text="other">
      <formula>NOT(ISERROR(SEARCH(("other"),(AB48))))</formula>
    </cfRule>
  </conditionalFormatting>
  <conditionalFormatting sqref="P48">
    <cfRule type="notContainsBlanks" dxfId="10" priority="2034">
      <formula>LEN(TRIM(P48))&gt;0</formula>
    </cfRule>
  </conditionalFormatting>
  <conditionalFormatting sqref="V1:V131 X1:X131 Z1:Z131 AB1:AB131 Y48">
    <cfRule type="containsText" dxfId="7" priority="2035" operator="containsText" text="letter">
      <formula>NOT(ISERROR(SEARCH(("letter"),(V1))))</formula>
    </cfRule>
  </conditionalFormatting>
  <conditionalFormatting sqref="V1:V131 X1:X131 Z1:Z131 AB1:AB131 Y48">
    <cfRule type="containsText" dxfId="5" priority="2036" operator="containsText" text="clean up">
      <formula>NOT(ISERROR(SEARCH(("clean up"),(V1))))</formula>
    </cfRule>
  </conditionalFormatting>
  <conditionalFormatting sqref="V1:V131 X1:X131 Z1:Z131 AB1:AB131 Y48">
    <cfRule type="containsText" dxfId="6" priority="2037" operator="containsText" text="policy">
      <formula>NOT(ISERROR(SEARCH(("policy"),(V1))))</formula>
    </cfRule>
  </conditionalFormatting>
  <conditionalFormatting sqref="V1:V131 X1:X131 Z1:Z131 AB1:AB131 Y48">
    <cfRule type="containsText" dxfId="0" priority="2038" operator="containsText" text="gathering">
      <formula>NOT(ISERROR(SEARCH(("gathering"),(V1))))</formula>
    </cfRule>
  </conditionalFormatting>
  <conditionalFormatting sqref="V1:V131 X1:X131 Z1:Z131 AB1:AB131 Y48">
    <cfRule type="containsText" dxfId="4" priority="2039" operator="containsText" text="suspension">
      <formula>NOT(ISERROR(SEARCH(("suspension"),(V1))))</formula>
    </cfRule>
  </conditionalFormatting>
  <conditionalFormatting sqref="V1:V131 X1:X131 Z1:Z131 AB1:AB131 Y48">
    <cfRule type="containsText" dxfId="8" priority="2040" operator="containsText" text="victim">
      <formula>NOT(ISERROR(SEARCH(("victim"),(V1))))</formula>
    </cfRule>
  </conditionalFormatting>
  <conditionalFormatting sqref="U47 X47 AA47 AC47 AD47 AF47:AH47 AB47 AE47">
    <cfRule type="containsText" dxfId="2" priority="2041" operator="containsText" text="religious leaders">
      <formula>NOT(ISERROR(SEARCH(("religious leaders"),(U47))))</formula>
    </cfRule>
  </conditionalFormatting>
  <conditionalFormatting sqref="U47 X47 AA47 AC47 AD47 AF47:AH47 AB47 AE47">
    <cfRule type="containsText" dxfId="2" priority="2042" operator="containsText" text="ADL">
      <formula>NOT(ISERROR(SEARCH(("ADL"),(U47))))</formula>
    </cfRule>
  </conditionalFormatting>
  <conditionalFormatting sqref="U47 X47 AA47 AC47 AD47 AF47:AH47 AB47 AE47">
    <cfRule type="containsText" dxfId="2" priority="2043" operator="containsText" text="student group">
      <formula>NOT(ISERROR(SEARCH(("student group"),(U47))))</formula>
    </cfRule>
  </conditionalFormatting>
  <conditionalFormatting sqref="U47 X47 AA47 AC47 AD47 AF47:AH47 AB47 AE47">
    <cfRule type="containsText" dxfId="3" priority="2044" operator="containsText" text="owner">
      <formula>NOT(ISERROR(SEARCH(("owner"),(U47))))</formula>
    </cfRule>
  </conditionalFormatting>
  <conditionalFormatting sqref="U47 X47 AA47 AC47 AD47 AF47:AH47 AB47 AE47">
    <cfRule type="containsText" dxfId="2" priority="2045" operator="containsText" text="community members">
      <formula>NOT(ISERROR(SEARCH(("community members"),(U47))))</formula>
    </cfRule>
  </conditionalFormatting>
  <conditionalFormatting sqref="F47">
    <cfRule type="notContainsBlanks" dxfId="10" priority="2046">
      <formula>LEN(TRIM(F47))&gt;0</formula>
    </cfRule>
  </conditionalFormatting>
  <conditionalFormatting sqref="V47:W47 AC47 AF47:AH47 AB47 AD47 AE47">
    <cfRule type="containsText" dxfId="7" priority="2047" operator="containsText" text="letters">
      <formula>NOT(ISERROR(SEARCH(("letters"),(V47))))</formula>
    </cfRule>
  </conditionalFormatting>
  <conditionalFormatting sqref="V47:W47">
    <cfRule type="containsText" dxfId="8" priority="2048" operator="containsText" text="victim ">
      <formula>NOT(ISERROR(SEARCH(("victim "),(V47))))</formula>
    </cfRule>
  </conditionalFormatting>
  <conditionalFormatting sqref="V47:W47">
    <cfRule type="containsText" dxfId="9" priority="2049" operator="containsText" text="other">
      <formula>NOT(ISERROR(SEARCH(("other"),(V47))))</formula>
    </cfRule>
  </conditionalFormatting>
  <conditionalFormatting sqref="Y47 Z47">
    <cfRule type="containsText" dxfId="9" priority="2050" operator="containsText" text="other">
      <formula>NOT(ISERROR(SEARCH(("other"),(Y47))))</formula>
    </cfRule>
  </conditionalFormatting>
  <conditionalFormatting sqref="AE47:AH47">
    <cfRule type="containsText" dxfId="9" priority="2051" operator="containsText" text="other">
      <formula>NOT(ISERROR(SEARCH(("other"),(AE47))))</formula>
    </cfRule>
  </conditionalFormatting>
  <conditionalFormatting sqref="AB47 AC47">
    <cfRule type="containsText" dxfId="9" priority="2052" operator="containsText" text="other">
      <formula>NOT(ISERROR(SEARCH(("other"),(AB47))))</formula>
    </cfRule>
  </conditionalFormatting>
  <conditionalFormatting sqref="P47">
    <cfRule type="notContainsBlanks" dxfId="10" priority="2053">
      <formula>LEN(TRIM(P47))&gt;0</formula>
    </cfRule>
  </conditionalFormatting>
  <conditionalFormatting sqref="V1:V131 X1:X131 Z1:Z131 AB1:AB131 Y47">
    <cfRule type="containsText" dxfId="7" priority="2054" operator="containsText" text="letter">
      <formula>NOT(ISERROR(SEARCH(("letter"),(V1))))</formula>
    </cfRule>
  </conditionalFormatting>
  <conditionalFormatting sqref="V1:V131 X1:X131 Z1:Z131 AB1:AB131 Y47">
    <cfRule type="containsText" dxfId="5" priority="2055" operator="containsText" text="clean up">
      <formula>NOT(ISERROR(SEARCH(("clean up"),(V1))))</formula>
    </cfRule>
  </conditionalFormatting>
  <conditionalFormatting sqref="V1:V131 X1:X131 Z1:Z131 AB1:AB131 Y47">
    <cfRule type="containsText" dxfId="6" priority="2056" operator="containsText" text="policy">
      <formula>NOT(ISERROR(SEARCH(("policy"),(V1))))</formula>
    </cfRule>
  </conditionalFormatting>
  <conditionalFormatting sqref="V1:V131 X1:X131 Z1:Z131 AB1:AB131 Y47">
    <cfRule type="containsText" dxfId="0" priority="2057" operator="containsText" text="gathering">
      <formula>NOT(ISERROR(SEARCH(("gathering"),(V1))))</formula>
    </cfRule>
  </conditionalFormatting>
  <conditionalFormatting sqref="V1:V131 X1:X131 Z1:Z131 AB1:AB131 Y47">
    <cfRule type="containsText" dxfId="4" priority="2058" operator="containsText" text="suspension">
      <formula>NOT(ISERROR(SEARCH(("suspension"),(V1))))</formula>
    </cfRule>
  </conditionalFormatting>
  <conditionalFormatting sqref="V1:V131 X1:X131 Z1:Z131 AB1:AB131 Y47">
    <cfRule type="containsText" dxfId="8" priority="2059" operator="containsText" text="victim">
      <formula>NOT(ISERROR(SEARCH(("victim"),(V1))))</formula>
    </cfRule>
  </conditionalFormatting>
  <conditionalFormatting sqref="U46 X46 AA46 AC46 AD46 AF46:AH46 AB46 AE46">
    <cfRule type="containsText" dxfId="2" priority="2060" operator="containsText" text="religious leaders">
      <formula>NOT(ISERROR(SEARCH(("religious leaders"),(U46))))</formula>
    </cfRule>
  </conditionalFormatting>
  <conditionalFormatting sqref="U46 X46 AA46 AC46 AD46 AF46:AH46 AB46 AE46">
    <cfRule type="containsText" dxfId="2" priority="2061" operator="containsText" text="ADL">
      <formula>NOT(ISERROR(SEARCH(("ADL"),(U46))))</formula>
    </cfRule>
  </conditionalFormatting>
  <conditionalFormatting sqref="U46 X46 AA46 AC46 AD46 AF46:AH46 AB46 AE46">
    <cfRule type="containsText" dxfId="2" priority="2062" operator="containsText" text="student group">
      <formula>NOT(ISERROR(SEARCH(("student group"),(U46))))</formula>
    </cfRule>
  </conditionalFormatting>
  <conditionalFormatting sqref="U46 X46 AA46 AC46 AD46 AF46:AH46 AB46 AE46">
    <cfRule type="containsText" dxfId="3" priority="2063" operator="containsText" text="owner">
      <formula>NOT(ISERROR(SEARCH(("owner"),(U46))))</formula>
    </cfRule>
  </conditionalFormatting>
  <conditionalFormatting sqref="U46 X46 AA46 AC46 AD46 AF46:AH46 AB46 AE46">
    <cfRule type="containsText" dxfId="2" priority="2064" operator="containsText" text="community members">
      <formula>NOT(ISERROR(SEARCH(("community members"),(U46))))</formula>
    </cfRule>
  </conditionalFormatting>
  <conditionalFormatting sqref="F46">
    <cfRule type="notContainsBlanks" dxfId="10" priority="2065">
      <formula>LEN(TRIM(F46))&gt;0</formula>
    </cfRule>
  </conditionalFormatting>
  <conditionalFormatting sqref="V46:W46 AC46 AF46:AH46 AB46 AD46 AE46">
    <cfRule type="containsText" dxfId="7" priority="2066" operator="containsText" text="letters">
      <formula>NOT(ISERROR(SEARCH(("letters"),(V46))))</formula>
    </cfRule>
  </conditionalFormatting>
  <conditionalFormatting sqref="V46:W46">
    <cfRule type="containsText" dxfId="8" priority="2067" operator="containsText" text="victim ">
      <formula>NOT(ISERROR(SEARCH(("victim "),(V46))))</formula>
    </cfRule>
  </conditionalFormatting>
  <conditionalFormatting sqref="V46:W46">
    <cfRule type="containsText" dxfId="9" priority="2068" operator="containsText" text="other">
      <formula>NOT(ISERROR(SEARCH(("other"),(V46))))</formula>
    </cfRule>
  </conditionalFormatting>
  <conditionalFormatting sqref="Y46 Z46">
    <cfRule type="containsText" dxfId="9" priority="2069" operator="containsText" text="other">
      <formula>NOT(ISERROR(SEARCH(("other"),(Y46))))</formula>
    </cfRule>
  </conditionalFormatting>
  <conditionalFormatting sqref="AE46:AH46">
    <cfRule type="containsText" dxfId="9" priority="2070" operator="containsText" text="other">
      <formula>NOT(ISERROR(SEARCH(("other"),(AE46))))</formula>
    </cfRule>
  </conditionalFormatting>
  <conditionalFormatting sqref="AB46 AC46">
    <cfRule type="containsText" dxfId="9" priority="2071" operator="containsText" text="other">
      <formula>NOT(ISERROR(SEARCH(("other"),(AB46))))</formula>
    </cfRule>
  </conditionalFormatting>
  <conditionalFormatting sqref="P46">
    <cfRule type="notContainsBlanks" dxfId="10" priority="2072">
      <formula>LEN(TRIM(P46))&gt;0</formula>
    </cfRule>
  </conditionalFormatting>
  <conditionalFormatting sqref="V1:V131 X1:X131 Z1:Z131 AB1:AB131 Y46">
    <cfRule type="containsText" dxfId="7" priority="2073" operator="containsText" text="letter">
      <formula>NOT(ISERROR(SEARCH(("letter"),(V1))))</formula>
    </cfRule>
  </conditionalFormatting>
  <conditionalFormatting sqref="V1:V131 X1:X131 Z1:Z131 AB1:AB131 Y46">
    <cfRule type="containsText" dxfId="5" priority="2074" operator="containsText" text="clean up">
      <formula>NOT(ISERROR(SEARCH(("clean up"),(V1))))</formula>
    </cfRule>
  </conditionalFormatting>
  <conditionalFormatting sqref="V1:V131 X1:X131 Z1:Z131 AB1:AB131 Y46">
    <cfRule type="containsText" dxfId="6" priority="2075" operator="containsText" text="policy">
      <formula>NOT(ISERROR(SEARCH(("policy"),(V1))))</formula>
    </cfRule>
  </conditionalFormatting>
  <conditionalFormatting sqref="V1:V131 X1:X131 Z1:Z131 AB1:AB131 Y46">
    <cfRule type="containsText" dxfId="0" priority="2076" operator="containsText" text="gathering">
      <formula>NOT(ISERROR(SEARCH(("gathering"),(V1))))</formula>
    </cfRule>
  </conditionalFormatting>
  <conditionalFormatting sqref="V1:V131 X1:X131 Z1:Z131 AB1:AB131 Y46">
    <cfRule type="containsText" dxfId="4" priority="2077" operator="containsText" text="suspension">
      <formula>NOT(ISERROR(SEARCH(("suspension"),(V1))))</formula>
    </cfRule>
  </conditionalFormatting>
  <conditionalFormatting sqref="V1:V131 X1:X131 Z1:Z131 AB1:AB131 Y46">
    <cfRule type="containsText" dxfId="8" priority="2078" operator="containsText" text="victim">
      <formula>NOT(ISERROR(SEARCH(("victim"),(V1))))</formula>
    </cfRule>
  </conditionalFormatting>
  <conditionalFormatting sqref="U44:U45 X44:X45 AA44:AA45 AC44:AC45 AD44:AD45 AF44:AH45 AB44:AB45 AE44:AE45">
    <cfRule type="containsText" dxfId="2" priority="2079" operator="containsText" text="religious leaders">
      <formula>NOT(ISERROR(SEARCH(("religious leaders"),(U44))))</formula>
    </cfRule>
  </conditionalFormatting>
  <conditionalFormatting sqref="U44:U45 X44:X45 AA44:AA45 AC44:AC45 AD44:AD45 AF44:AH45 AB44:AB45 AE44:AE45">
    <cfRule type="containsText" dxfId="2" priority="2080" operator="containsText" text="ADL">
      <formula>NOT(ISERROR(SEARCH(("ADL"),(U44))))</formula>
    </cfRule>
  </conditionalFormatting>
  <conditionalFormatting sqref="U44:U45 X44:X45 AA44:AA45 AC44:AC45 AD44:AD45 AF44:AH45 AB44:AB45 AE44:AE45">
    <cfRule type="containsText" dxfId="2" priority="2081" operator="containsText" text="student group">
      <formula>NOT(ISERROR(SEARCH(("student group"),(U44))))</formula>
    </cfRule>
  </conditionalFormatting>
  <conditionalFormatting sqref="U44:U45 X44:X45 AA44:AA45 AC44:AC45 AD44:AD45 AF44:AH45 AB44:AB45 AE44:AE45">
    <cfRule type="containsText" dxfId="3" priority="2082" operator="containsText" text="owner">
      <formula>NOT(ISERROR(SEARCH(("owner"),(U44))))</formula>
    </cfRule>
  </conditionalFormatting>
  <conditionalFormatting sqref="U44:U45 X44:X45 AA44:AA45 AC44:AC45 AD44:AD45 AF44:AH45 AB44:AB45 AE44:AE45">
    <cfRule type="containsText" dxfId="2" priority="2083" operator="containsText" text="community members">
      <formula>NOT(ISERROR(SEARCH(("community members"),(U44))))</formula>
    </cfRule>
  </conditionalFormatting>
  <conditionalFormatting sqref="F44:F45">
    <cfRule type="notContainsBlanks" dxfId="10" priority="2084">
      <formula>LEN(TRIM(F44))&gt;0</formula>
    </cfRule>
  </conditionalFormatting>
  <conditionalFormatting sqref="V44:W45 AC44:AC45 AF44:AH45 AB44:AB45 AD44:AD45 AE44:AE45">
    <cfRule type="containsText" dxfId="7" priority="2085" operator="containsText" text="letters">
      <formula>NOT(ISERROR(SEARCH(("letters"),(V44))))</formula>
    </cfRule>
  </conditionalFormatting>
  <conditionalFormatting sqref="V44:W45">
    <cfRule type="containsText" dxfId="8" priority="2086" operator="containsText" text="victim ">
      <formula>NOT(ISERROR(SEARCH(("victim "),(V44))))</formula>
    </cfRule>
  </conditionalFormatting>
  <conditionalFormatting sqref="V44:W45">
    <cfRule type="containsText" dxfId="9" priority="2087" operator="containsText" text="other">
      <formula>NOT(ISERROR(SEARCH(("other"),(V44))))</formula>
    </cfRule>
  </conditionalFormatting>
  <conditionalFormatting sqref="Y44:Y45 Z44:Z45">
    <cfRule type="containsText" dxfId="9" priority="2088" operator="containsText" text="other">
      <formula>NOT(ISERROR(SEARCH(("other"),(Y44))))</formula>
    </cfRule>
  </conditionalFormatting>
  <conditionalFormatting sqref="AE44:AH45">
    <cfRule type="containsText" dxfId="9" priority="2089" operator="containsText" text="other">
      <formula>NOT(ISERROR(SEARCH(("other"),(AE44))))</formula>
    </cfRule>
  </conditionalFormatting>
  <conditionalFormatting sqref="AB44:AB45 AC44:AC45">
    <cfRule type="containsText" dxfId="9" priority="2090" operator="containsText" text="other">
      <formula>NOT(ISERROR(SEARCH(("other"),(AB44))))</formula>
    </cfRule>
  </conditionalFormatting>
  <conditionalFormatting sqref="P44:P45">
    <cfRule type="notContainsBlanks" dxfId="10" priority="2091">
      <formula>LEN(TRIM(P44))&gt;0</formula>
    </cfRule>
  </conditionalFormatting>
  <conditionalFormatting sqref="V1:V131 X1:X131 Z1:Z131 AB1:AB131 Y44:Y45">
    <cfRule type="containsText" dxfId="7" priority="2092" operator="containsText" text="letter">
      <formula>NOT(ISERROR(SEARCH(("letter"),(V1))))</formula>
    </cfRule>
  </conditionalFormatting>
  <conditionalFormatting sqref="V1:V131 X1:X131 Z1:Z131 AB1:AB131 Y44:Y45">
    <cfRule type="containsText" dxfId="5" priority="2093" operator="containsText" text="clean up">
      <formula>NOT(ISERROR(SEARCH(("clean up"),(V1))))</formula>
    </cfRule>
  </conditionalFormatting>
  <conditionalFormatting sqref="V1:V131 X1:X131 Z1:Z131 AB1:AB131 Y44:Y45">
    <cfRule type="containsText" dxfId="6" priority="2094" operator="containsText" text="policy">
      <formula>NOT(ISERROR(SEARCH(("policy"),(V1))))</formula>
    </cfRule>
  </conditionalFormatting>
  <conditionalFormatting sqref="V1:V131 X1:X131 Z1:Z131 AB1:AB131 Y44:Y45">
    <cfRule type="containsText" dxfId="0" priority="2095" operator="containsText" text="gathering">
      <formula>NOT(ISERROR(SEARCH(("gathering"),(V1))))</formula>
    </cfRule>
  </conditionalFormatting>
  <conditionalFormatting sqref="V1:V131 X1:X131 Z1:Z131 AB1:AB131 Y44:Y45">
    <cfRule type="containsText" dxfId="4" priority="2096" operator="containsText" text="suspension">
      <formula>NOT(ISERROR(SEARCH(("suspension"),(V1))))</formula>
    </cfRule>
  </conditionalFormatting>
  <conditionalFormatting sqref="V1:V131 X1:X131 Z1:Z131 AB1:AB131 Y44:Y45">
    <cfRule type="containsText" dxfId="8" priority="2097" operator="containsText" text="victim">
      <formula>NOT(ISERROR(SEARCH(("victim"),(V1))))</formula>
    </cfRule>
  </conditionalFormatting>
  <conditionalFormatting sqref="U43 X43 AA43 AC43 AD43 AF43:AH43 AB43 AE43">
    <cfRule type="containsText" dxfId="2" priority="2098" operator="containsText" text="religious leaders">
      <formula>NOT(ISERROR(SEARCH(("religious leaders"),(U43))))</formula>
    </cfRule>
  </conditionalFormatting>
  <conditionalFormatting sqref="U43 X43 AA43 AC43 AD43 AF43:AH43 AB43 AE43">
    <cfRule type="containsText" dxfId="2" priority="2099" operator="containsText" text="ADL">
      <formula>NOT(ISERROR(SEARCH(("ADL"),(U43))))</formula>
    </cfRule>
  </conditionalFormatting>
  <conditionalFormatting sqref="U43 X43 AA43 AC43 AD43 AF43:AH43 AB43 AE43">
    <cfRule type="containsText" dxfId="2" priority="2100" operator="containsText" text="student group">
      <formula>NOT(ISERROR(SEARCH(("student group"),(U43))))</formula>
    </cfRule>
  </conditionalFormatting>
  <conditionalFormatting sqref="U43 X43 AA43 AC43 AD43 AF43:AH43 AB43 AE43">
    <cfRule type="containsText" dxfId="3" priority="2101" operator="containsText" text="owner">
      <formula>NOT(ISERROR(SEARCH(("owner"),(U43))))</formula>
    </cfRule>
  </conditionalFormatting>
  <conditionalFormatting sqref="U43 X43 AA43 AC43 AD43 AF43:AH43 AB43 AE43">
    <cfRule type="containsText" dxfId="2" priority="2102" operator="containsText" text="community members">
      <formula>NOT(ISERROR(SEARCH(("community members"),(U43))))</formula>
    </cfRule>
  </conditionalFormatting>
  <conditionalFormatting sqref="F43">
    <cfRule type="notContainsBlanks" dxfId="10" priority="2103">
      <formula>LEN(TRIM(F43))&gt;0</formula>
    </cfRule>
  </conditionalFormatting>
  <conditionalFormatting sqref="V43:W43 AC43 AF43:AH43 AB43 AD43 AE43">
    <cfRule type="containsText" dxfId="7" priority="2104" operator="containsText" text="letters">
      <formula>NOT(ISERROR(SEARCH(("letters"),(V43))))</formula>
    </cfRule>
  </conditionalFormatting>
  <conditionalFormatting sqref="V43:W43">
    <cfRule type="containsText" dxfId="8" priority="2105" operator="containsText" text="victim ">
      <formula>NOT(ISERROR(SEARCH(("victim "),(V43))))</formula>
    </cfRule>
  </conditionalFormatting>
  <conditionalFormatting sqref="V43:W43">
    <cfRule type="containsText" dxfId="9" priority="2106" operator="containsText" text="other">
      <formula>NOT(ISERROR(SEARCH(("other"),(V43))))</formula>
    </cfRule>
  </conditionalFormatting>
  <conditionalFormatting sqref="Y43 Z43">
    <cfRule type="containsText" dxfId="9" priority="2107" operator="containsText" text="other">
      <formula>NOT(ISERROR(SEARCH(("other"),(Y43))))</formula>
    </cfRule>
  </conditionalFormatting>
  <conditionalFormatting sqref="AE43:AH43">
    <cfRule type="containsText" dxfId="9" priority="2108" operator="containsText" text="other">
      <formula>NOT(ISERROR(SEARCH(("other"),(AE43))))</formula>
    </cfRule>
  </conditionalFormatting>
  <conditionalFormatting sqref="AB43 AC43">
    <cfRule type="containsText" dxfId="9" priority="2109" operator="containsText" text="other">
      <formula>NOT(ISERROR(SEARCH(("other"),(AB43))))</formula>
    </cfRule>
  </conditionalFormatting>
  <conditionalFormatting sqref="P43">
    <cfRule type="notContainsBlanks" dxfId="10" priority="2110">
      <formula>LEN(TRIM(P43))&gt;0</formula>
    </cfRule>
  </conditionalFormatting>
  <conditionalFormatting sqref="V1:V131 X1:X131 Z1:Z131 AB1:AB131 Y43">
    <cfRule type="containsText" dxfId="7" priority="2111" operator="containsText" text="letter">
      <formula>NOT(ISERROR(SEARCH(("letter"),(V1))))</formula>
    </cfRule>
  </conditionalFormatting>
  <conditionalFormatting sqref="V1:V131 X1:X131 Z1:Z131 AB1:AB131 Y43">
    <cfRule type="containsText" dxfId="5" priority="2112" operator="containsText" text="clean up">
      <formula>NOT(ISERROR(SEARCH(("clean up"),(V1))))</formula>
    </cfRule>
  </conditionalFormatting>
  <conditionalFormatting sqref="V1:V131 X1:X131 Z1:Z131 AB1:AB131 Y43">
    <cfRule type="containsText" dxfId="6" priority="2113" operator="containsText" text="policy">
      <formula>NOT(ISERROR(SEARCH(("policy"),(V1))))</formula>
    </cfRule>
  </conditionalFormatting>
  <conditionalFormatting sqref="V1:V131 X1:X131 Z1:Z131 AB1:AB131 Y43">
    <cfRule type="containsText" dxfId="0" priority="2114" operator="containsText" text="gathering">
      <formula>NOT(ISERROR(SEARCH(("gathering"),(V1))))</formula>
    </cfRule>
  </conditionalFormatting>
  <conditionalFormatting sqref="V1:V131 X1:X131 Z1:Z131 AB1:AB131 Y43">
    <cfRule type="containsText" dxfId="4" priority="2115" operator="containsText" text="suspension">
      <formula>NOT(ISERROR(SEARCH(("suspension"),(V1))))</formula>
    </cfRule>
  </conditionalFormatting>
  <conditionalFormatting sqref="V1:V131 X1:X131 Z1:Z131 AB1:AB131 Y43">
    <cfRule type="containsText" dxfId="8" priority="2116" operator="containsText" text="victim">
      <formula>NOT(ISERROR(SEARCH(("victim"),(V1))))</formula>
    </cfRule>
  </conditionalFormatting>
  <conditionalFormatting sqref="U42 X42 AA42 AC42 AD42 AF42:AH42 AB42 AE42">
    <cfRule type="containsText" dxfId="2" priority="2117" operator="containsText" text="religious leaders">
      <formula>NOT(ISERROR(SEARCH(("religious leaders"),(U42))))</formula>
    </cfRule>
  </conditionalFormatting>
  <conditionalFormatting sqref="U42 X42 AA42 AC42 AD42 AF42:AH42 AB42 AE42">
    <cfRule type="containsText" dxfId="2" priority="2118" operator="containsText" text="ADL">
      <formula>NOT(ISERROR(SEARCH(("ADL"),(U42))))</formula>
    </cfRule>
  </conditionalFormatting>
  <conditionalFormatting sqref="U42 X42 AA42 AC42 AD42 AF42:AH42 AB42 AE42">
    <cfRule type="containsText" dxfId="2" priority="2119" operator="containsText" text="student group">
      <formula>NOT(ISERROR(SEARCH(("student group"),(U42))))</formula>
    </cfRule>
  </conditionalFormatting>
  <conditionalFormatting sqref="U42 X42 AA42 AC42 AD42 AF42:AH42 AB42 AE42">
    <cfRule type="containsText" dxfId="3" priority="2120" operator="containsText" text="owner">
      <formula>NOT(ISERROR(SEARCH(("owner"),(U42))))</formula>
    </cfRule>
  </conditionalFormatting>
  <conditionalFormatting sqref="U42 X42 AA42 AC42 AD42 AF42:AH42 AB42 AE42">
    <cfRule type="containsText" dxfId="2" priority="2121" operator="containsText" text="community members">
      <formula>NOT(ISERROR(SEARCH(("community members"),(U42))))</formula>
    </cfRule>
  </conditionalFormatting>
  <conditionalFormatting sqref="F42">
    <cfRule type="notContainsBlanks" dxfId="10" priority="2122">
      <formula>LEN(TRIM(F42))&gt;0</formula>
    </cfRule>
  </conditionalFormatting>
  <conditionalFormatting sqref="V42:W42 AC42 AF42:AH42 AB42 AD42 AE42">
    <cfRule type="containsText" dxfId="7" priority="2123" operator="containsText" text="letters">
      <formula>NOT(ISERROR(SEARCH(("letters"),(V42))))</formula>
    </cfRule>
  </conditionalFormatting>
  <conditionalFormatting sqref="V42:W42">
    <cfRule type="containsText" dxfId="8" priority="2124" operator="containsText" text="victim ">
      <formula>NOT(ISERROR(SEARCH(("victim "),(V42))))</formula>
    </cfRule>
  </conditionalFormatting>
  <conditionalFormatting sqref="V42:W42">
    <cfRule type="containsText" dxfId="9" priority="2125" operator="containsText" text="other">
      <formula>NOT(ISERROR(SEARCH(("other"),(V42))))</formula>
    </cfRule>
  </conditionalFormatting>
  <conditionalFormatting sqref="Y42 Z42">
    <cfRule type="containsText" dxfId="9" priority="2126" operator="containsText" text="other">
      <formula>NOT(ISERROR(SEARCH(("other"),(Y42))))</formula>
    </cfRule>
  </conditionalFormatting>
  <conditionalFormatting sqref="AE42:AH42">
    <cfRule type="containsText" dxfId="9" priority="2127" operator="containsText" text="other">
      <formula>NOT(ISERROR(SEARCH(("other"),(AE42))))</formula>
    </cfRule>
  </conditionalFormatting>
  <conditionalFormatting sqref="AB42 AC42">
    <cfRule type="containsText" dxfId="9" priority="2128" operator="containsText" text="other">
      <formula>NOT(ISERROR(SEARCH(("other"),(AB42))))</formula>
    </cfRule>
  </conditionalFormatting>
  <conditionalFormatting sqref="P42">
    <cfRule type="notContainsBlanks" dxfId="10" priority="2129">
      <formula>LEN(TRIM(P42))&gt;0</formula>
    </cfRule>
  </conditionalFormatting>
  <conditionalFormatting sqref="V1:V131 X1:X131 Z1:Z131 AB1:AB131 Y42">
    <cfRule type="containsText" dxfId="7" priority="2130" operator="containsText" text="letter">
      <formula>NOT(ISERROR(SEARCH(("letter"),(V1))))</formula>
    </cfRule>
  </conditionalFormatting>
  <conditionalFormatting sqref="V1:V131 X1:X131 Z1:Z131 AB1:AB131 Y42">
    <cfRule type="containsText" dxfId="5" priority="2131" operator="containsText" text="clean up">
      <formula>NOT(ISERROR(SEARCH(("clean up"),(V1))))</formula>
    </cfRule>
  </conditionalFormatting>
  <conditionalFormatting sqref="V1:V131 X1:X131 Z1:Z131 AB1:AB131 Y42">
    <cfRule type="containsText" dxfId="6" priority="2132" operator="containsText" text="policy">
      <formula>NOT(ISERROR(SEARCH(("policy"),(V1))))</formula>
    </cfRule>
  </conditionalFormatting>
  <conditionalFormatting sqref="V1:V131 X1:X131 Z1:Z131 AB1:AB131 Y42">
    <cfRule type="containsText" dxfId="0" priority="2133" operator="containsText" text="gathering">
      <formula>NOT(ISERROR(SEARCH(("gathering"),(V1))))</formula>
    </cfRule>
  </conditionalFormatting>
  <conditionalFormatting sqref="V1:V131 X1:X131 Z1:Z131 AB1:AB131 Y42">
    <cfRule type="containsText" dxfId="4" priority="2134" operator="containsText" text="suspension">
      <formula>NOT(ISERROR(SEARCH(("suspension"),(V1))))</formula>
    </cfRule>
  </conditionalFormatting>
  <conditionalFormatting sqref="V1:V131 X1:X131 Z1:Z131 AB1:AB131 Y42">
    <cfRule type="containsText" dxfId="8" priority="2135" operator="containsText" text="victim">
      <formula>NOT(ISERROR(SEARCH(("victim"),(V1))))</formula>
    </cfRule>
  </conditionalFormatting>
  <conditionalFormatting sqref="U40:U41 X40:X41 AA40:AA41 AC40:AC41 AD40:AD41 AF40:AH41 AB40:AB41 AE40:AE41">
    <cfRule type="containsText" dxfId="2" priority="2136" operator="containsText" text="religious leaders">
      <formula>NOT(ISERROR(SEARCH(("religious leaders"),(U40))))</formula>
    </cfRule>
  </conditionalFormatting>
  <conditionalFormatting sqref="U40:U41 X40:X41 AA40:AA41 AC40:AC41 AD40:AD41 AF40:AH41 AB40:AB41 AE40:AE41">
    <cfRule type="containsText" dxfId="2" priority="2137" operator="containsText" text="ADL">
      <formula>NOT(ISERROR(SEARCH(("ADL"),(U40))))</formula>
    </cfRule>
  </conditionalFormatting>
  <conditionalFormatting sqref="U40:U41 X40:X41 AA40:AA41 AC40:AC41 AD40:AD41 AF40:AH41 AB40:AB41 AE40:AE41">
    <cfRule type="containsText" dxfId="2" priority="2138" operator="containsText" text="student group">
      <formula>NOT(ISERROR(SEARCH(("student group"),(U40))))</formula>
    </cfRule>
  </conditionalFormatting>
  <conditionalFormatting sqref="U40:U41 X40:X41 AA40:AA41 AC40:AC41 AD40:AD41 AF40:AH41 AB40:AB41 AE40:AE41">
    <cfRule type="containsText" dxfId="3" priority="2139" operator="containsText" text="owner">
      <formula>NOT(ISERROR(SEARCH(("owner"),(U40))))</formula>
    </cfRule>
  </conditionalFormatting>
  <conditionalFormatting sqref="U40:U41 X40:X41 AA40:AA41 AC40:AC41 AD40:AD41 AF40:AH41 AB40:AB41 AE40:AE41">
    <cfRule type="containsText" dxfId="2" priority="2140" operator="containsText" text="community members">
      <formula>NOT(ISERROR(SEARCH(("community members"),(U40))))</formula>
    </cfRule>
  </conditionalFormatting>
  <conditionalFormatting sqref="F40:F41">
    <cfRule type="notContainsBlanks" dxfId="10" priority="2141">
      <formula>LEN(TRIM(F40))&gt;0</formula>
    </cfRule>
  </conditionalFormatting>
  <conditionalFormatting sqref="V40:W41 AC40:AC41 AF40:AH41 AB40:AB41 AD40:AD41 AE40:AE41">
    <cfRule type="containsText" dxfId="7" priority="2142" operator="containsText" text="letters">
      <formula>NOT(ISERROR(SEARCH(("letters"),(V40))))</formula>
    </cfRule>
  </conditionalFormatting>
  <conditionalFormatting sqref="V40:W41">
    <cfRule type="containsText" dxfId="8" priority="2143" operator="containsText" text="victim ">
      <formula>NOT(ISERROR(SEARCH(("victim "),(V40))))</formula>
    </cfRule>
  </conditionalFormatting>
  <conditionalFormatting sqref="V40:W41">
    <cfRule type="containsText" dxfId="9" priority="2144" operator="containsText" text="other">
      <formula>NOT(ISERROR(SEARCH(("other"),(V40))))</formula>
    </cfRule>
  </conditionalFormatting>
  <conditionalFormatting sqref="Y40:Y41 Z40:Z41">
    <cfRule type="containsText" dxfId="9" priority="2145" operator="containsText" text="other">
      <formula>NOT(ISERROR(SEARCH(("other"),(Y40))))</formula>
    </cfRule>
  </conditionalFormatting>
  <conditionalFormatting sqref="AE40:AH41">
    <cfRule type="containsText" dxfId="9" priority="2146" operator="containsText" text="other">
      <formula>NOT(ISERROR(SEARCH(("other"),(AE40))))</formula>
    </cfRule>
  </conditionalFormatting>
  <conditionalFormatting sqref="AB40:AB41 AC40:AC41">
    <cfRule type="containsText" dxfId="9" priority="2147" operator="containsText" text="other">
      <formula>NOT(ISERROR(SEARCH(("other"),(AB40))))</formula>
    </cfRule>
  </conditionalFormatting>
  <conditionalFormatting sqref="P40:P41">
    <cfRule type="notContainsBlanks" dxfId="10" priority="2148">
      <formula>LEN(TRIM(P40))&gt;0</formula>
    </cfRule>
  </conditionalFormatting>
  <conditionalFormatting sqref="V1:V131 X1:X131 Z1:Z131 AB1:AB131 Y40:Y41">
    <cfRule type="containsText" dxfId="7" priority="2149" operator="containsText" text="letter">
      <formula>NOT(ISERROR(SEARCH(("letter"),(V1))))</formula>
    </cfRule>
  </conditionalFormatting>
  <conditionalFormatting sqref="V1:V131 X1:X131 Z1:Z131 AB1:AB131 Y40:Y41">
    <cfRule type="containsText" dxfId="5" priority="2150" operator="containsText" text="clean up">
      <formula>NOT(ISERROR(SEARCH(("clean up"),(V1))))</formula>
    </cfRule>
  </conditionalFormatting>
  <conditionalFormatting sqref="V1:V131 X1:X131 Z1:Z131 AB1:AB131 Y40:Y41">
    <cfRule type="containsText" dxfId="6" priority="2151" operator="containsText" text="policy">
      <formula>NOT(ISERROR(SEARCH(("policy"),(V1))))</formula>
    </cfRule>
  </conditionalFormatting>
  <conditionalFormatting sqref="V1:V131 X1:X131 Z1:Z131 AB1:AB131 Y40:Y41">
    <cfRule type="containsText" dxfId="0" priority="2152" operator="containsText" text="gathering">
      <formula>NOT(ISERROR(SEARCH(("gathering"),(V1))))</formula>
    </cfRule>
  </conditionalFormatting>
  <conditionalFormatting sqref="V1:V131 X1:X131 Z1:Z131 AB1:AB131 Y40:Y41">
    <cfRule type="containsText" dxfId="4" priority="2153" operator="containsText" text="suspension">
      <formula>NOT(ISERROR(SEARCH(("suspension"),(V1))))</formula>
    </cfRule>
  </conditionalFormatting>
  <conditionalFormatting sqref="V1:V131 X1:X131 Z1:Z131 AB1:AB131 Y40:Y41">
    <cfRule type="containsText" dxfId="8" priority="2154" operator="containsText" text="victim">
      <formula>NOT(ISERROR(SEARCH(("victim"),(V1))))</formula>
    </cfRule>
  </conditionalFormatting>
  <conditionalFormatting sqref="U39 X39 AA39 AC39 AD39 AF39:AH39 AB39 AE39">
    <cfRule type="containsText" dxfId="2" priority="2155" operator="containsText" text="religious leaders">
      <formula>NOT(ISERROR(SEARCH(("religious leaders"),(U39))))</formula>
    </cfRule>
  </conditionalFormatting>
  <conditionalFormatting sqref="U39 X39 AA39 AC39 AD39 AF39:AH39 AB39 AE39">
    <cfRule type="containsText" dxfId="2" priority="2156" operator="containsText" text="ADL">
      <formula>NOT(ISERROR(SEARCH(("ADL"),(U39))))</formula>
    </cfRule>
  </conditionalFormatting>
  <conditionalFormatting sqref="U39 X39 AA39 AC39 AD39 AF39:AH39 AB39 AE39">
    <cfRule type="containsText" dxfId="2" priority="2157" operator="containsText" text="student group">
      <formula>NOT(ISERROR(SEARCH(("student group"),(U39))))</formula>
    </cfRule>
  </conditionalFormatting>
  <conditionalFormatting sqref="U39 X39 AA39 AC39 AD39 AF39:AH39 AB39 AE39">
    <cfRule type="containsText" dxfId="3" priority="2158" operator="containsText" text="owner">
      <formula>NOT(ISERROR(SEARCH(("owner"),(U39))))</formula>
    </cfRule>
  </conditionalFormatting>
  <conditionalFormatting sqref="U39 X39 AA39 AC39 AD39 AF39:AH39 AB39 AE39">
    <cfRule type="containsText" dxfId="2" priority="2159" operator="containsText" text="community members">
      <formula>NOT(ISERROR(SEARCH(("community members"),(U39))))</formula>
    </cfRule>
  </conditionalFormatting>
  <conditionalFormatting sqref="F39">
    <cfRule type="notContainsBlanks" dxfId="10" priority="2160">
      <formula>LEN(TRIM(F39))&gt;0</formula>
    </cfRule>
  </conditionalFormatting>
  <conditionalFormatting sqref="V39:W39 AC39 AF39:AH39 AB39 AD39 AE39">
    <cfRule type="containsText" dxfId="7" priority="2161" operator="containsText" text="letters">
      <formula>NOT(ISERROR(SEARCH(("letters"),(V39))))</formula>
    </cfRule>
  </conditionalFormatting>
  <conditionalFormatting sqref="V39:W39">
    <cfRule type="containsText" dxfId="8" priority="2162" operator="containsText" text="victim ">
      <formula>NOT(ISERROR(SEARCH(("victim "),(V39))))</formula>
    </cfRule>
  </conditionalFormatting>
  <conditionalFormatting sqref="V39:W39">
    <cfRule type="containsText" dxfId="9" priority="2163" operator="containsText" text="other">
      <formula>NOT(ISERROR(SEARCH(("other"),(V39))))</formula>
    </cfRule>
  </conditionalFormatting>
  <conditionalFormatting sqref="Y39 Z39">
    <cfRule type="containsText" dxfId="9" priority="2164" operator="containsText" text="other">
      <formula>NOT(ISERROR(SEARCH(("other"),(Y39))))</formula>
    </cfRule>
  </conditionalFormatting>
  <conditionalFormatting sqref="AE39:AH39">
    <cfRule type="containsText" dxfId="9" priority="2165" operator="containsText" text="other">
      <formula>NOT(ISERROR(SEARCH(("other"),(AE39))))</formula>
    </cfRule>
  </conditionalFormatting>
  <conditionalFormatting sqref="AB39 AC39">
    <cfRule type="containsText" dxfId="9" priority="2166" operator="containsText" text="other">
      <formula>NOT(ISERROR(SEARCH(("other"),(AB39))))</formula>
    </cfRule>
  </conditionalFormatting>
  <conditionalFormatting sqref="P39">
    <cfRule type="notContainsBlanks" dxfId="10" priority="2167">
      <formula>LEN(TRIM(P39))&gt;0</formula>
    </cfRule>
  </conditionalFormatting>
  <conditionalFormatting sqref="V1:V131 X1:X131 Z1:Z131 AB1:AB131 Y39">
    <cfRule type="containsText" dxfId="7" priority="2168" operator="containsText" text="letter">
      <formula>NOT(ISERROR(SEARCH(("letter"),(V1))))</formula>
    </cfRule>
  </conditionalFormatting>
  <conditionalFormatting sqref="V1:V131 X1:X131 Z1:Z131 AB1:AB131 Y39">
    <cfRule type="containsText" dxfId="5" priority="2169" operator="containsText" text="clean up">
      <formula>NOT(ISERROR(SEARCH(("clean up"),(V1))))</formula>
    </cfRule>
  </conditionalFormatting>
  <conditionalFormatting sqref="V1:V131 X1:X131 Z1:Z131 AB1:AB131 Y39">
    <cfRule type="containsText" dxfId="6" priority="2170" operator="containsText" text="policy">
      <formula>NOT(ISERROR(SEARCH(("policy"),(V1))))</formula>
    </cfRule>
  </conditionalFormatting>
  <conditionalFormatting sqref="V1:V131 X1:X131 Z1:Z131 AB1:AB131 Y39">
    <cfRule type="containsText" dxfId="0" priority="2171" operator="containsText" text="gathering">
      <formula>NOT(ISERROR(SEARCH(("gathering"),(V1))))</formula>
    </cfRule>
  </conditionalFormatting>
  <conditionalFormatting sqref="V1:V131 X1:X131 Z1:Z131 AB1:AB131 Y39">
    <cfRule type="containsText" dxfId="4" priority="2172" operator="containsText" text="suspension">
      <formula>NOT(ISERROR(SEARCH(("suspension"),(V1))))</formula>
    </cfRule>
  </conditionalFormatting>
  <conditionalFormatting sqref="V1:V131 X1:X131 Z1:Z131 AB1:AB131 Y39">
    <cfRule type="containsText" dxfId="8" priority="2173" operator="containsText" text="victim">
      <formula>NOT(ISERROR(SEARCH(("victim"),(V1))))</formula>
    </cfRule>
  </conditionalFormatting>
  <conditionalFormatting sqref="U38 X38 AA38 AC38 AD38 AF38:AH38 AB38 AE38">
    <cfRule type="containsText" dxfId="2" priority="2174" operator="containsText" text="religious leaders">
      <formula>NOT(ISERROR(SEARCH(("religious leaders"),(U38))))</formula>
    </cfRule>
  </conditionalFormatting>
  <conditionalFormatting sqref="U38 X38 AA38 AC38 AD38 AF38:AH38 AB38 AE38">
    <cfRule type="containsText" dxfId="2" priority="2175" operator="containsText" text="ADL">
      <formula>NOT(ISERROR(SEARCH(("ADL"),(U38))))</formula>
    </cfRule>
  </conditionalFormatting>
  <conditionalFormatting sqref="U38 X38 AA38 AC38 AD38 AF38:AH38 AB38 AE38">
    <cfRule type="containsText" dxfId="2" priority="2176" operator="containsText" text="student group">
      <formula>NOT(ISERROR(SEARCH(("student group"),(U38))))</formula>
    </cfRule>
  </conditionalFormatting>
  <conditionalFormatting sqref="U38 X38 AA38 AC38 AD38 AF38:AH38 AB38 AE38">
    <cfRule type="containsText" dxfId="3" priority="2177" operator="containsText" text="owner">
      <formula>NOT(ISERROR(SEARCH(("owner"),(U38))))</formula>
    </cfRule>
  </conditionalFormatting>
  <conditionalFormatting sqref="U38 X38 AA38 AC38 AD38 AF38:AH38 AB38 AE38">
    <cfRule type="containsText" dxfId="2" priority="2178" operator="containsText" text="community members">
      <formula>NOT(ISERROR(SEARCH(("community members"),(U38))))</formula>
    </cfRule>
  </conditionalFormatting>
  <conditionalFormatting sqref="F38">
    <cfRule type="notContainsBlanks" dxfId="10" priority="2179">
      <formula>LEN(TRIM(F38))&gt;0</formula>
    </cfRule>
  </conditionalFormatting>
  <conditionalFormatting sqref="V38:W38 AC38 AF38:AH38 AB38 AD38 AE38">
    <cfRule type="containsText" dxfId="7" priority="2180" operator="containsText" text="letters">
      <formula>NOT(ISERROR(SEARCH(("letters"),(V38))))</formula>
    </cfRule>
  </conditionalFormatting>
  <conditionalFormatting sqref="V38:W38">
    <cfRule type="containsText" dxfId="8" priority="2181" operator="containsText" text="victim ">
      <formula>NOT(ISERROR(SEARCH(("victim "),(V38))))</formula>
    </cfRule>
  </conditionalFormatting>
  <conditionalFormatting sqref="V38:W38">
    <cfRule type="containsText" dxfId="9" priority="2182" operator="containsText" text="other">
      <formula>NOT(ISERROR(SEARCH(("other"),(V38))))</formula>
    </cfRule>
  </conditionalFormatting>
  <conditionalFormatting sqref="Y38 Z38">
    <cfRule type="containsText" dxfId="9" priority="2183" operator="containsText" text="other">
      <formula>NOT(ISERROR(SEARCH(("other"),(Y38))))</formula>
    </cfRule>
  </conditionalFormatting>
  <conditionalFormatting sqref="AE38:AH38">
    <cfRule type="containsText" dxfId="9" priority="2184" operator="containsText" text="other">
      <formula>NOT(ISERROR(SEARCH(("other"),(AE38))))</formula>
    </cfRule>
  </conditionalFormatting>
  <conditionalFormatting sqref="AB38 AC38">
    <cfRule type="containsText" dxfId="9" priority="2185" operator="containsText" text="other">
      <formula>NOT(ISERROR(SEARCH(("other"),(AB38))))</formula>
    </cfRule>
  </conditionalFormatting>
  <conditionalFormatting sqref="P38">
    <cfRule type="notContainsBlanks" dxfId="10" priority="2186">
      <formula>LEN(TRIM(P38))&gt;0</formula>
    </cfRule>
  </conditionalFormatting>
  <conditionalFormatting sqref="V1:V131 X1:X131 Z1:Z131 AB1:AB131 Y38">
    <cfRule type="containsText" dxfId="7" priority="2187" operator="containsText" text="letter">
      <formula>NOT(ISERROR(SEARCH(("letter"),(V1))))</formula>
    </cfRule>
  </conditionalFormatting>
  <conditionalFormatting sqref="V1:V131 X1:X131 Z1:Z131 AB1:AB131 Y38">
    <cfRule type="containsText" dxfId="5" priority="2188" operator="containsText" text="clean up">
      <formula>NOT(ISERROR(SEARCH(("clean up"),(V1))))</formula>
    </cfRule>
  </conditionalFormatting>
  <conditionalFormatting sqref="V1:V131 X1:X131 Z1:Z131 AB1:AB131 Y38">
    <cfRule type="containsText" dxfId="6" priority="2189" operator="containsText" text="policy">
      <formula>NOT(ISERROR(SEARCH(("policy"),(V1))))</formula>
    </cfRule>
  </conditionalFormatting>
  <conditionalFormatting sqref="V1:V131 X1:X131 Z1:Z131 AB1:AB131 Y38">
    <cfRule type="containsText" dxfId="0" priority="2190" operator="containsText" text="gathering">
      <formula>NOT(ISERROR(SEARCH(("gathering"),(V1))))</formula>
    </cfRule>
  </conditionalFormatting>
  <conditionalFormatting sqref="V1:V131 X1:X131 Z1:Z131 AB1:AB131 Y38">
    <cfRule type="containsText" dxfId="4" priority="2191" operator="containsText" text="suspension">
      <formula>NOT(ISERROR(SEARCH(("suspension"),(V1))))</formula>
    </cfRule>
  </conditionalFormatting>
  <conditionalFormatting sqref="V1:V131 X1:X131 Z1:Z131 AB1:AB131 Y38">
    <cfRule type="containsText" dxfId="8" priority="2192" operator="containsText" text="victim">
      <formula>NOT(ISERROR(SEARCH(("victim"),(V1))))</formula>
    </cfRule>
  </conditionalFormatting>
  <conditionalFormatting sqref="U37 X37 AA37 AC37 AD37 AF37:AH37 AB37 AE37">
    <cfRule type="containsText" dxfId="2" priority="2193" operator="containsText" text="religious leaders">
      <formula>NOT(ISERROR(SEARCH(("religious leaders"),(U37))))</formula>
    </cfRule>
  </conditionalFormatting>
  <conditionalFormatting sqref="U37 X37 AA37 AC37 AD37 AF37:AH37 AB37 AE37">
    <cfRule type="containsText" dxfId="2" priority="2194" operator="containsText" text="ADL">
      <formula>NOT(ISERROR(SEARCH(("ADL"),(U37))))</formula>
    </cfRule>
  </conditionalFormatting>
  <conditionalFormatting sqref="U37 X37 AA37 AC37 AD37 AF37:AH37 AB37 AE37">
    <cfRule type="containsText" dxfId="2" priority="2195" operator="containsText" text="student group">
      <formula>NOT(ISERROR(SEARCH(("student group"),(U37))))</formula>
    </cfRule>
  </conditionalFormatting>
  <conditionalFormatting sqref="U37 X37 AA37 AC37 AD37 AF37:AH37 AB37 AE37">
    <cfRule type="containsText" dxfId="3" priority="2196" operator="containsText" text="owner">
      <formula>NOT(ISERROR(SEARCH(("owner"),(U37))))</formula>
    </cfRule>
  </conditionalFormatting>
  <conditionalFormatting sqref="U37 X37 AA37 AC37 AD37 AF37:AH37 AB37 AE37">
    <cfRule type="containsText" dxfId="2" priority="2197" operator="containsText" text="community members">
      <formula>NOT(ISERROR(SEARCH(("community members"),(U37))))</formula>
    </cfRule>
  </conditionalFormatting>
  <conditionalFormatting sqref="F37">
    <cfRule type="notContainsBlanks" dxfId="10" priority="2198">
      <formula>LEN(TRIM(F37))&gt;0</formula>
    </cfRule>
  </conditionalFormatting>
  <conditionalFormatting sqref="V37:W37 AC37 AF37:AH37 AB37 AD37 AE37">
    <cfRule type="containsText" dxfId="7" priority="2199" operator="containsText" text="letters">
      <formula>NOT(ISERROR(SEARCH(("letters"),(V37))))</formula>
    </cfRule>
  </conditionalFormatting>
  <conditionalFormatting sqref="V37:W37">
    <cfRule type="containsText" dxfId="8" priority="2200" operator="containsText" text="victim ">
      <formula>NOT(ISERROR(SEARCH(("victim "),(V37))))</formula>
    </cfRule>
  </conditionalFormatting>
  <conditionalFormatting sqref="V37:W37">
    <cfRule type="containsText" dxfId="9" priority="2201" operator="containsText" text="other">
      <formula>NOT(ISERROR(SEARCH(("other"),(V37))))</formula>
    </cfRule>
  </conditionalFormatting>
  <conditionalFormatting sqref="Y37 Z37">
    <cfRule type="containsText" dxfId="9" priority="2202" operator="containsText" text="other">
      <formula>NOT(ISERROR(SEARCH(("other"),(Y37))))</formula>
    </cfRule>
  </conditionalFormatting>
  <conditionalFormatting sqref="AE37:AH37">
    <cfRule type="containsText" dxfId="9" priority="2203" operator="containsText" text="other">
      <formula>NOT(ISERROR(SEARCH(("other"),(AE37))))</formula>
    </cfRule>
  </conditionalFormatting>
  <conditionalFormatting sqref="AB37 AC37">
    <cfRule type="containsText" dxfId="9" priority="2204" operator="containsText" text="other">
      <formula>NOT(ISERROR(SEARCH(("other"),(AB37))))</formula>
    </cfRule>
  </conditionalFormatting>
  <conditionalFormatting sqref="P37">
    <cfRule type="notContainsBlanks" dxfId="10" priority="2205">
      <formula>LEN(TRIM(P37))&gt;0</formula>
    </cfRule>
  </conditionalFormatting>
  <conditionalFormatting sqref="V1:V131 X1:X131 Z1:Z131 AB1:AB131 Y37">
    <cfRule type="containsText" dxfId="7" priority="2206" operator="containsText" text="letter">
      <formula>NOT(ISERROR(SEARCH(("letter"),(V1))))</formula>
    </cfRule>
  </conditionalFormatting>
  <conditionalFormatting sqref="V1:V131 X1:X131 Z1:Z131 AB1:AB131 Y37">
    <cfRule type="containsText" dxfId="5" priority="2207" operator="containsText" text="clean up">
      <formula>NOT(ISERROR(SEARCH(("clean up"),(V1))))</formula>
    </cfRule>
  </conditionalFormatting>
  <conditionalFormatting sqref="V1:V131 X1:X131 Z1:Z131 AB1:AB131 Y37">
    <cfRule type="containsText" dxfId="6" priority="2208" operator="containsText" text="policy">
      <formula>NOT(ISERROR(SEARCH(("policy"),(V1))))</formula>
    </cfRule>
  </conditionalFormatting>
  <conditionalFormatting sqref="V1:V131 X1:X131 Z1:Z131 AB1:AB131 Y37">
    <cfRule type="containsText" dxfId="0" priority="2209" operator="containsText" text="gathering">
      <formula>NOT(ISERROR(SEARCH(("gathering"),(V1))))</formula>
    </cfRule>
  </conditionalFormatting>
  <conditionalFormatting sqref="V1:V131 X1:X131 Z1:Z131 AB1:AB131 Y37">
    <cfRule type="containsText" dxfId="4" priority="2210" operator="containsText" text="suspension">
      <formula>NOT(ISERROR(SEARCH(("suspension"),(V1))))</formula>
    </cfRule>
  </conditionalFormatting>
  <conditionalFormatting sqref="V1:V131 X1:X131 Z1:Z131 AB1:AB131 Y37">
    <cfRule type="containsText" dxfId="8" priority="2211" operator="containsText" text="victim">
      <formula>NOT(ISERROR(SEARCH(("victim"),(V1))))</formula>
    </cfRule>
  </conditionalFormatting>
  <conditionalFormatting sqref="U35:U36 X35:X36 AA35:AA36 AC35:AC36 AD35:AD36 AF35:AH36 AB35:AB36 AE35:AE36">
    <cfRule type="containsText" dxfId="2" priority="2212" operator="containsText" text="religious leaders">
      <formula>NOT(ISERROR(SEARCH(("religious leaders"),(U35))))</formula>
    </cfRule>
  </conditionalFormatting>
  <conditionalFormatting sqref="U35:U36 X35:X36 AA35:AA36 AC35:AC36 AD35:AD36 AF35:AH36 AB35:AB36 AE35:AE36">
    <cfRule type="containsText" dxfId="2" priority="2213" operator="containsText" text="ADL">
      <formula>NOT(ISERROR(SEARCH(("ADL"),(U35))))</formula>
    </cfRule>
  </conditionalFormatting>
  <conditionalFormatting sqref="U35:U36 X35:X36 AA35:AA36 AC35:AC36 AD35:AD36 AF35:AH36 AB35:AB36 AE35:AE36">
    <cfRule type="containsText" dxfId="2" priority="2214" operator="containsText" text="student group">
      <formula>NOT(ISERROR(SEARCH(("student group"),(U35))))</formula>
    </cfRule>
  </conditionalFormatting>
  <conditionalFormatting sqref="U35:U36 X35:X36 AA35:AA36 AC35:AC36 AD35:AD36 AF35:AH36 AB35:AB36 AE35:AE36">
    <cfRule type="containsText" dxfId="3" priority="2215" operator="containsText" text="owner">
      <formula>NOT(ISERROR(SEARCH(("owner"),(U35))))</formula>
    </cfRule>
  </conditionalFormatting>
  <conditionalFormatting sqref="U35:U36 X35:X36 AA35:AA36 AC35:AC36 AD35:AD36 AF35:AH36 AB35:AB36 AE35:AE36">
    <cfRule type="containsText" dxfId="2" priority="2216" operator="containsText" text="community members">
      <formula>NOT(ISERROR(SEARCH(("community members"),(U35))))</formula>
    </cfRule>
  </conditionalFormatting>
  <conditionalFormatting sqref="F35:F36">
    <cfRule type="notContainsBlanks" dxfId="10" priority="2217">
      <formula>LEN(TRIM(F35))&gt;0</formula>
    </cfRule>
  </conditionalFormatting>
  <conditionalFormatting sqref="V35:W36 AC35:AC36 AF35:AH36 AB35:AB36 AD35:AD36 AE35:AE36">
    <cfRule type="containsText" dxfId="7" priority="2218" operator="containsText" text="letters">
      <formula>NOT(ISERROR(SEARCH(("letters"),(V35))))</formula>
    </cfRule>
  </conditionalFormatting>
  <conditionalFormatting sqref="V35:W36">
    <cfRule type="containsText" dxfId="8" priority="2219" operator="containsText" text="victim ">
      <formula>NOT(ISERROR(SEARCH(("victim "),(V35))))</formula>
    </cfRule>
  </conditionalFormatting>
  <conditionalFormatting sqref="V35:W36">
    <cfRule type="containsText" dxfId="9" priority="2220" operator="containsText" text="other">
      <formula>NOT(ISERROR(SEARCH(("other"),(V35))))</formula>
    </cfRule>
  </conditionalFormatting>
  <conditionalFormatting sqref="Y35:Y36 Z35:Z36">
    <cfRule type="containsText" dxfId="9" priority="2221" operator="containsText" text="other">
      <formula>NOT(ISERROR(SEARCH(("other"),(Y35))))</formula>
    </cfRule>
  </conditionalFormatting>
  <conditionalFormatting sqref="AE35:AH36">
    <cfRule type="containsText" dxfId="9" priority="2222" operator="containsText" text="other">
      <formula>NOT(ISERROR(SEARCH(("other"),(AE35))))</formula>
    </cfRule>
  </conditionalFormatting>
  <conditionalFormatting sqref="AB35:AB36 AC35:AC36">
    <cfRule type="containsText" dxfId="9" priority="2223" operator="containsText" text="other">
      <formula>NOT(ISERROR(SEARCH(("other"),(AB35))))</formula>
    </cfRule>
  </conditionalFormatting>
  <conditionalFormatting sqref="P35:P36">
    <cfRule type="notContainsBlanks" dxfId="10" priority="2224">
      <formula>LEN(TRIM(P35))&gt;0</formula>
    </cfRule>
  </conditionalFormatting>
  <conditionalFormatting sqref="V1:V131 X1:X131 Z1:Z131 AB1:AB131 Y35:Y36">
    <cfRule type="containsText" dxfId="7" priority="2225" operator="containsText" text="letter">
      <formula>NOT(ISERROR(SEARCH(("letter"),(V1))))</formula>
    </cfRule>
  </conditionalFormatting>
  <conditionalFormatting sqref="V1:V131 X1:X131 Z1:Z131 AB1:AB131 Y35:Y36">
    <cfRule type="containsText" dxfId="5" priority="2226" operator="containsText" text="clean up">
      <formula>NOT(ISERROR(SEARCH(("clean up"),(V1))))</formula>
    </cfRule>
  </conditionalFormatting>
  <conditionalFormatting sqref="V1:V131 X1:X131 Z1:Z131 AB1:AB131 Y35:Y36">
    <cfRule type="containsText" dxfId="6" priority="2227" operator="containsText" text="policy">
      <formula>NOT(ISERROR(SEARCH(("policy"),(V1))))</formula>
    </cfRule>
  </conditionalFormatting>
  <conditionalFormatting sqref="V1:V131 X1:X131 Z1:Z131 AB1:AB131 Y35:Y36">
    <cfRule type="containsText" dxfId="0" priority="2228" operator="containsText" text="gathering">
      <formula>NOT(ISERROR(SEARCH(("gathering"),(V1))))</formula>
    </cfRule>
  </conditionalFormatting>
  <conditionalFormatting sqref="V1:V131 X1:X131 Z1:Z131 AB1:AB131 Y35:Y36">
    <cfRule type="containsText" dxfId="4" priority="2229" operator="containsText" text="suspension">
      <formula>NOT(ISERROR(SEARCH(("suspension"),(V1))))</formula>
    </cfRule>
  </conditionalFormatting>
  <conditionalFormatting sqref="V1:V131 X1:X131 Z1:Z131 AB1:AB131 Y35:Y36">
    <cfRule type="containsText" dxfId="8" priority="2230" operator="containsText" text="victim">
      <formula>NOT(ISERROR(SEARCH(("victim"),(V1))))</formula>
    </cfRule>
  </conditionalFormatting>
  <conditionalFormatting sqref="U34 X34 AA34 AC34 AD34 AF34:AH34 AB34 AE34">
    <cfRule type="containsText" dxfId="2" priority="2231" operator="containsText" text="religious leaders">
      <formula>NOT(ISERROR(SEARCH(("religious leaders"),(U34))))</formula>
    </cfRule>
  </conditionalFormatting>
  <conditionalFormatting sqref="U34 X34 AA34 AC34 AD34 AF34:AH34 AB34 AE34">
    <cfRule type="containsText" dxfId="2" priority="2232" operator="containsText" text="ADL">
      <formula>NOT(ISERROR(SEARCH(("ADL"),(U34))))</formula>
    </cfRule>
  </conditionalFormatting>
  <conditionalFormatting sqref="U34 X34 AA34 AC34 AD34 AF34:AH34 AB34 AE34">
    <cfRule type="containsText" dxfId="2" priority="2233" operator="containsText" text="student group">
      <formula>NOT(ISERROR(SEARCH(("student group"),(U34))))</formula>
    </cfRule>
  </conditionalFormatting>
  <conditionalFormatting sqref="U34 X34 AA34 AC34 AD34 AF34:AH34 AB34 AE34">
    <cfRule type="containsText" dxfId="3" priority="2234" operator="containsText" text="owner">
      <formula>NOT(ISERROR(SEARCH(("owner"),(U34))))</formula>
    </cfRule>
  </conditionalFormatting>
  <conditionalFormatting sqref="U34 X34 AA34 AC34 AD34 AF34:AH34 AB34 AE34">
    <cfRule type="containsText" dxfId="2" priority="2235" operator="containsText" text="community members">
      <formula>NOT(ISERROR(SEARCH(("community members"),(U34))))</formula>
    </cfRule>
  </conditionalFormatting>
  <conditionalFormatting sqref="F34">
    <cfRule type="notContainsBlanks" dxfId="10" priority="2236">
      <formula>LEN(TRIM(F34))&gt;0</formula>
    </cfRule>
  </conditionalFormatting>
  <conditionalFormatting sqref="V34:W34 AC34 AF34:AH34 AB34 AD34 AE34">
    <cfRule type="containsText" dxfId="7" priority="2237" operator="containsText" text="letters">
      <formula>NOT(ISERROR(SEARCH(("letters"),(V34))))</formula>
    </cfRule>
  </conditionalFormatting>
  <conditionalFormatting sqref="V34:W34">
    <cfRule type="containsText" dxfId="8" priority="2238" operator="containsText" text="victim ">
      <formula>NOT(ISERROR(SEARCH(("victim "),(V34))))</formula>
    </cfRule>
  </conditionalFormatting>
  <conditionalFormatting sqref="V34:W34">
    <cfRule type="containsText" dxfId="9" priority="2239" operator="containsText" text="other">
      <formula>NOT(ISERROR(SEARCH(("other"),(V34))))</formula>
    </cfRule>
  </conditionalFormatting>
  <conditionalFormatting sqref="Y34 Z34">
    <cfRule type="containsText" dxfId="9" priority="2240" operator="containsText" text="other">
      <formula>NOT(ISERROR(SEARCH(("other"),(Y34))))</formula>
    </cfRule>
  </conditionalFormatting>
  <conditionalFormatting sqref="AE34:AH34">
    <cfRule type="containsText" dxfId="9" priority="2241" operator="containsText" text="other">
      <formula>NOT(ISERROR(SEARCH(("other"),(AE34))))</formula>
    </cfRule>
  </conditionalFormatting>
  <conditionalFormatting sqref="AB34 AC34">
    <cfRule type="containsText" dxfId="9" priority="2242" operator="containsText" text="other">
      <formula>NOT(ISERROR(SEARCH(("other"),(AB34))))</formula>
    </cfRule>
  </conditionalFormatting>
  <conditionalFormatting sqref="P34">
    <cfRule type="notContainsBlanks" dxfId="10" priority="2243">
      <formula>LEN(TRIM(P34))&gt;0</formula>
    </cfRule>
  </conditionalFormatting>
  <conditionalFormatting sqref="V1:V131 X1:X131 Z1:Z131 AB1:AB131 Y34">
    <cfRule type="containsText" dxfId="7" priority="2244" operator="containsText" text="letter">
      <formula>NOT(ISERROR(SEARCH(("letter"),(V1))))</formula>
    </cfRule>
  </conditionalFormatting>
  <conditionalFormatting sqref="V1:V131 X1:X131 Z1:Z131 AB1:AB131 Y34">
    <cfRule type="containsText" dxfId="5" priority="2245" operator="containsText" text="clean up">
      <formula>NOT(ISERROR(SEARCH(("clean up"),(V1))))</formula>
    </cfRule>
  </conditionalFormatting>
  <conditionalFormatting sqref="V1:V131 X1:X131 Z1:Z131 AB1:AB131 Y34">
    <cfRule type="containsText" dxfId="6" priority="2246" operator="containsText" text="policy">
      <formula>NOT(ISERROR(SEARCH(("policy"),(V1))))</formula>
    </cfRule>
  </conditionalFormatting>
  <conditionalFormatting sqref="V1:V131 X1:X131 Z1:Z131 AB1:AB131 Y34">
    <cfRule type="containsText" dxfId="0" priority="2247" operator="containsText" text="gathering">
      <formula>NOT(ISERROR(SEARCH(("gathering"),(V1))))</formula>
    </cfRule>
  </conditionalFormatting>
  <conditionalFormatting sqref="V1:V131 X1:X131 Z1:Z131 AB1:AB131 Y34">
    <cfRule type="containsText" dxfId="4" priority="2248" operator="containsText" text="suspension">
      <formula>NOT(ISERROR(SEARCH(("suspension"),(V1))))</formula>
    </cfRule>
  </conditionalFormatting>
  <conditionalFormatting sqref="V1:V131 X1:X131 Z1:Z131 AB1:AB131 Y34">
    <cfRule type="containsText" dxfId="8" priority="2249" operator="containsText" text="victim">
      <formula>NOT(ISERROR(SEARCH(("victim"),(V1))))</formula>
    </cfRule>
  </conditionalFormatting>
  <conditionalFormatting sqref="U33 X33 AA33 AC33 AD33 AF33:AH33 AB33 AE33">
    <cfRule type="containsText" dxfId="2" priority="2250" operator="containsText" text="religious leaders">
      <formula>NOT(ISERROR(SEARCH(("religious leaders"),(U33))))</formula>
    </cfRule>
  </conditionalFormatting>
  <conditionalFormatting sqref="U33 X33 AA33 AC33 AD33 AF33:AH33 AB33 AE33">
    <cfRule type="containsText" dxfId="2" priority="2251" operator="containsText" text="ADL">
      <formula>NOT(ISERROR(SEARCH(("ADL"),(U33))))</formula>
    </cfRule>
  </conditionalFormatting>
  <conditionalFormatting sqref="U33 X33 AA33 AC33 AD33 AF33:AH33 AB33 AE33">
    <cfRule type="containsText" dxfId="2" priority="2252" operator="containsText" text="student group">
      <formula>NOT(ISERROR(SEARCH(("student group"),(U33))))</formula>
    </cfRule>
  </conditionalFormatting>
  <conditionalFormatting sqref="U33 X33 AA33 AC33 AD33 AF33:AH33 AB33 AE33">
    <cfRule type="containsText" dxfId="3" priority="2253" operator="containsText" text="owner">
      <formula>NOT(ISERROR(SEARCH(("owner"),(U33))))</formula>
    </cfRule>
  </conditionalFormatting>
  <conditionalFormatting sqref="U33 X33 AA33 AC33 AD33 AF33:AH33 AB33 AE33">
    <cfRule type="containsText" dxfId="2" priority="2254" operator="containsText" text="community members">
      <formula>NOT(ISERROR(SEARCH(("community members"),(U33))))</formula>
    </cfRule>
  </conditionalFormatting>
  <conditionalFormatting sqref="F33">
    <cfRule type="notContainsBlanks" dxfId="10" priority="2255">
      <formula>LEN(TRIM(F33))&gt;0</formula>
    </cfRule>
  </conditionalFormatting>
  <conditionalFormatting sqref="V33:W33 AC33 AF33:AH33 AB33 AD33 AE33">
    <cfRule type="containsText" dxfId="7" priority="2256" operator="containsText" text="letters">
      <formula>NOT(ISERROR(SEARCH(("letters"),(V33))))</formula>
    </cfRule>
  </conditionalFormatting>
  <conditionalFormatting sqref="V33:W33">
    <cfRule type="containsText" dxfId="8" priority="2257" operator="containsText" text="victim ">
      <formula>NOT(ISERROR(SEARCH(("victim "),(V33))))</formula>
    </cfRule>
  </conditionalFormatting>
  <conditionalFormatting sqref="V33:W33">
    <cfRule type="containsText" dxfId="9" priority="2258" operator="containsText" text="other">
      <formula>NOT(ISERROR(SEARCH(("other"),(V33))))</formula>
    </cfRule>
  </conditionalFormatting>
  <conditionalFormatting sqref="Y33 Z33">
    <cfRule type="containsText" dxfId="9" priority="2259" operator="containsText" text="other">
      <formula>NOT(ISERROR(SEARCH(("other"),(Y33))))</formula>
    </cfRule>
  </conditionalFormatting>
  <conditionalFormatting sqref="AE33:AH33">
    <cfRule type="containsText" dxfId="9" priority="2260" operator="containsText" text="other">
      <formula>NOT(ISERROR(SEARCH(("other"),(AE33))))</formula>
    </cfRule>
  </conditionalFormatting>
  <conditionalFormatting sqref="AB33 AC33">
    <cfRule type="containsText" dxfId="9" priority="2261" operator="containsText" text="other">
      <formula>NOT(ISERROR(SEARCH(("other"),(AB33))))</formula>
    </cfRule>
  </conditionalFormatting>
  <conditionalFormatting sqref="P33">
    <cfRule type="notContainsBlanks" dxfId="10" priority="2262">
      <formula>LEN(TRIM(P33))&gt;0</formula>
    </cfRule>
  </conditionalFormatting>
  <conditionalFormatting sqref="V1:V131 X1:X131 Z1:Z131 AB1:AB131 Y33">
    <cfRule type="containsText" dxfId="7" priority="2263" operator="containsText" text="letter">
      <formula>NOT(ISERROR(SEARCH(("letter"),(V1))))</formula>
    </cfRule>
  </conditionalFormatting>
  <conditionalFormatting sqref="V1:V131 X1:X131 Z1:Z131 AB1:AB131 Y33">
    <cfRule type="containsText" dxfId="5" priority="2264" operator="containsText" text="clean up">
      <formula>NOT(ISERROR(SEARCH(("clean up"),(V1))))</formula>
    </cfRule>
  </conditionalFormatting>
  <conditionalFormatting sqref="V1:V131 X1:X131 Z1:Z131 AB1:AB131 Y33">
    <cfRule type="containsText" dxfId="6" priority="2265" operator="containsText" text="policy">
      <formula>NOT(ISERROR(SEARCH(("policy"),(V1))))</formula>
    </cfRule>
  </conditionalFormatting>
  <conditionalFormatting sqref="V1:V131 X1:X131 Z1:Z131 AB1:AB131 Y33">
    <cfRule type="containsText" dxfId="0" priority="2266" operator="containsText" text="gathering">
      <formula>NOT(ISERROR(SEARCH(("gathering"),(V1))))</formula>
    </cfRule>
  </conditionalFormatting>
  <conditionalFormatting sqref="V1:V131 X1:X131 Z1:Z131 AB1:AB131 Y33">
    <cfRule type="containsText" dxfId="4" priority="2267" operator="containsText" text="suspension">
      <formula>NOT(ISERROR(SEARCH(("suspension"),(V1))))</formula>
    </cfRule>
  </conditionalFormatting>
  <conditionalFormatting sqref="V1:V131 X1:X131 Z1:Z131 AB1:AB131 Y33">
    <cfRule type="containsText" dxfId="8" priority="2268" operator="containsText" text="victim">
      <formula>NOT(ISERROR(SEARCH(("victim"),(V1))))</formula>
    </cfRule>
  </conditionalFormatting>
  <conditionalFormatting sqref="U32 X32 AA32 AC32 AD32 AF32:AH32 AB32 AE32">
    <cfRule type="containsText" dxfId="2" priority="2269" operator="containsText" text="religious leaders">
      <formula>NOT(ISERROR(SEARCH(("religious leaders"),(U32))))</formula>
    </cfRule>
  </conditionalFormatting>
  <conditionalFormatting sqref="U32 X32 AA32 AC32 AD32 AF32:AH32 AB32 AE32">
    <cfRule type="containsText" dxfId="2" priority="2270" operator="containsText" text="ADL">
      <formula>NOT(ISERROR(SEARCH(("ADL"),(U32))))</formula>
    </cfRule>
  </conditionalFormatting>
  <conditionalFormatting sqref="U32 X32 AA32 AC32 AD32 AF32:AH32 AB32 AE32">
    <cfRule type="containsText" dxfId="2" priority="2271" operator="containsText" text="student group">
      <formula>NOT(ISERROR(SEARCH(("student group"),(U32))))</formula>
    </cfRule>
  </conditionalFormatting>
  <conditionalFormatting sqref="U32 X32 AA32 AC32 AD32 AF32:AH32 AB32 AE32">
    <cfRule type="containsText" dxfId="3" priority="2272" operator="containsText" text="owner">
      <formula>NOT(ISERROR(SEARCH(("owner"),(U32))))</formula>
    </cfRule>
  </conditionalFormatting>
  <conditionalFormatting sqref="U32 X32 AA32 AC32 AD32 AF32:AH32 AB32 AE32">
    <cfRule type="containsText" dxfId="2" priority="2273" operator="containsText" text="community members">
      <formula>NOT(ISERROR(SEARCH(("community members"),(U32))))</formula>
    </cfRule>
  </conditionalFormatting>
  <conditionalFormatting sqref="F32">
    <cfRule type="notContainsBlanks" dxfId="10" priority="2274">
      <formula>LEN(TRIM(F32))&gt;0</formula>
    </cfRule>
  </conditionalFormatting>
  <conditionalFormatting sqref="V32:W32 AC32 AF32:AH32 AB32 AD32 AE32">
    <cfRule type="containsText" dxfId="7" priority="2275" operator="containsText" text="letters">
      <formula>NOT(ISERROR(SEARCH(("letters"),(V32))))</formula>
    </cfRule>
  </conditionalFormatting>
  <conditionalFormatting sqref="V32:W32">
    <cfRule type="containsText" dxfId="8" priority="2276" operator="containsText" text="victim ">
      <formula>NOT(ISERROR(SEARCH(("victim "),(V32))))</formula>
    </cfRule>
  </conditionalFormatting>
  <conditionalFormatting sqref="V32:W32">
    <cfRule type="containsText" dxfId="9" priority="2277" operator="containsText" text="other">
      <formula>NOT(ISERROR(SEARCH(("other"),(V32))))</formula>
    </cfRule>
  </conditionalFormatting>
  <conditionalFormatting sqref="Y32 Z32">
    <cfRule type="containsText" dxfId="9" priority="2278" operator="containsText" text="other">
      <formula>NOT(ISERROR(SEARCH(("other"),(Y32))))</formula>
    </cfRule>
  </conditionalFormatting>
  <conditionalFormatting sqref="AE32:AH32">
    <cfRule type="containsText" dxfId="9" priority="2279" operator="containsText" text="other">
      <formula>NOT(ISERROR(SEARCH(("other"),(AE32))))</formula>
    </cfRule>
  </conditionalFormatting>
  <conditionalFormatting sqref="AB32 AC32">
    <cfRule type="containsText" dxfId="9" priority="2280" operator="containsText" text="other">
      <formula>NOT(ISERROR(SEARCH(("other"),(AB32))))</formula>
    </cfRule>
  </conditionalFormatting>
  <conditionalFormatting sqref="P32">
    <cfRule type="notContainsBlanks" dxfId="10" priority="2281">
      <formula>LEN(TRIM(P32))&gt;0</formula>
    </cfRule>
  </conditionalFormatting>
  <conditionalFormatting sqref="V1:V131 X1:X131 Z1:Z131 AB1:AB131 Y32">
    <cfRule type="containsText" dxfId="7" priority="2282" operator="containsText" text="letter">
      <formula>NOT(ISERROR(SEARCH(("letter"),(V1))))</formula>
    </cfRule>
  </conditionalFormatting>
  <conditionalFormatting sqref="V1:V131 X1:X131 Z1:Z131 AB1:AB131 Y32">
    <cfRule type="containsText" dxfId="5" priority="2283" operator="containsText" text="clean up">
      <formula>NOT(ISERROR(SEARCH(("clean up"),(V1))))</formula>
    </cfRule>
  </conditionalFormatting>
  <conditionalFormatting sqref="V1:V131 X1:X131 Z1:Z131 AB1:AB131 Y32">
    <cfRule type="containsText" dxfId="6" priority="2284" operator="containsText" text="policy">
      <formula>NOT(ISERROR(SEARCH(("policy"),(V1))))</formula>
    </cfRule>
  </conditionalFormatting>
  <conditionalFormatting sqref="V1:V131 X1:X131 Z1:Z131 AB1:AB131 Y32">
    <cfRule type="containsText" dxfId="0" priority="2285" operator="containsText" text="gathering">
      <formula>NOT(ISERROR(SEARCH(("gathering"),(V1))))</formula>
    </cfRule>
  </conditionalFormatting>
  <conditionalFormatting sqref="V1:V131 X1:X131 Z1:Z131 AB1:AB131 Y32">
    <cfRule type="containsText" dxfId="4" priority="2286" operator="containsText" text="suspension">
      <formula>NOT(ISERROR(SEARCH(("suspension"),(V1))))</formula>
    </cfRule>
  </conditionalFormatting>
  <conditionalFormatting sqref="V1:V131 X1:X131 Z1:Z131 AB1:AB131 Y32">
    <cfRule type="containsText" dxfId="8" priority="2287" operator="containsText" text="victim">
      <formula>NOT(ISERROR(SEARCH(("victim"),(V1))))</formula>
    </cfRule>
  </conditionalFormatting>
  <conditionalFormatting sqref="U31 X31 AA31 AC31 AD31 AF31:AH31 AB31 AE31">
    <cfRule type="containsText" dxfId="2" priority="2288" operator="containsText" text="religious leaders">
      <formula>NOT(ISERROR(SEARCH(("religious leaders"),(U31))))</formula>
    </cfRule>
  </conditionalFormatting>
  <conditionalFormatting sqref="U31 X31 AA31 AC31 AD31 AF31:AH31 AB31 AE31">
    <cfRule type="containsText" dxfId="2" priority="2289" operator="containsText" text="ADL">
      <formula>NOT(ISERROR(SEARCH(("ADL"),(U31))))</formula>
    </cfRule>
  </conditionalFormatting>
  <conditionalFormatting sqref="U31 X31 AA31 AC31 AD31 AF31:AH31 AB31 AE31">
    <cfRule type="containsText" dxfId="2" priority="2290" operator="containsText" text="student group">
      <formula>NOT(ISERROR(SEARCH(("student group"),(U31))))</formula>
    </cfRule>
  </conditionalFormatting>
  <conditionalFormatting sqref="U31 X31 AA31 AC31 AD31 AF31:AH31 AB31 AE31">
    <cfRule type="containsText" dxfId="3" priority="2291" operator="containsText" text="owner">
      <formula>NOT(ISERROR(SEARCH(("owner"),(U31))))</formula>
    </cfRule>
  </conditionalFormatting>
  <conditionalFormatting sqref="U31 X31 AA31 AC31 AD31 AF31:AH31 AB31 AE31">
    <cfRule type="containsText" dxfId="2" priority="2292" operator="containsText" text="community members">
      <formula>NOT(ISERROR(SEARCH(("community members"),(U31))))</formula>
    </cfRule>
  </conditionalFormatting>
  <conditionalFormatting sqref="F31">
    <cfRule type="notContainsBlanks" dxfId="10" priority="2293">
      <formula>LEN(TRIM(F31))&gt;0</formula>
    </cfRule>
  </conditionalFormatting>
  <conditionalFormatting sqref="V31:W31 AC31 AF31:AH31 AB31 AD31 AE31">
    <cfRule type="containsText" dxfId="7" priority="2294" operator="containsText" text="letters">
      <formula>NOT(ISERROR(SEARCH(("letters"),(V31))))</formula>
    </cfRule>
  </conditionalFormatting>
  <conditionalFormatting sqref="V31:W31">
    <cfRule type="containsText" dxfId="8" priority="2295" operator="containsText" text="victim ">
      <formula>NOT(ISERROR(SEARCH(("victim "),(V31))))</formula>
    </cfRule>
  </conditionalFormatting>
  <conditionalFormatting sqref="V31:W31">
    <cfRule type="containsText" dxfId="9" priority="2296" operator="containsText" text="other">
      <formula>NOT(ISERROR(SEARCH(("other"),(V31))))</formula>
    </cfRule>
  </conditionalFormatting>
  <conditionalFormatting sqref="Y31 Z31">
    <cfRule type="containsText" dxfId="9" priority="2297" operator="containsText" text="other">
      <formula>NOT(ISERROR(SEARCH(("other"),(Y31))))</formula>
    </cfRule>
  </conditionalFormatting>
  <conditionalFormatting sqref="AE31:AH31">
    <cfRule type="containsText" dxfId="9" priority="2298" operator="containsText" text="other">
      <formula>NOT(ISERROR(SEARCH(("other"),(AE31))))</formula>
    </cfRule>
  </conditionalFormatting>
  <conditionalFormatting sqref="AB31 AC31">
    <cfRule type="containsText" dxfId="9" priority="2299" operator="containsText" text="other">
      <formula>NOT(ISERROR(SEARCH(("other"),(AB31))))</formula>
    </cfRule>
  </conditionalFormatting>
  <conditionalFormatting sqref="P31">
    <cfRule type="notContainsBlanks" dxfId="10" priority="2300">
      <formula>LEN(TRIM(P31))&gt;0</formula>
    </cfRule>
  </conditionalFormatting>
  <conditionalFormatting sqref="V1:V131 X1:X131 Z1:Z131 AB1:AB131 Y31">
    <cfRule type="containsText" dxfId="7" priority="2301" operator="containsText" text="letter">
      <formula>NOT(ISERROR(SEARCH(("letter"),(V1))))</formula>
    </cfRule>
  </conditionalFormatting>
  <conditionalFormatting sqref="V1:V131 X1:X131 Z1:Z131 AB1:AB131 Y31">
    <cfRule type="containsText" dxfId="5" priority="2302" operator="containsText" text="clean up">
      <formula>NOT(ISERROR(SEARCH(("clean up"),(V1))))</formula>
    </cfRule>
  </conditionalFormatting>
  <conditionalFormatting sqref="V1:V131 X1:X131 Z1:Z131 AB1:AB131 Y31">
    <cfRule type="containsText" dxfId="6" priority="2303" operator="containsText" text="policy">
      <formula>NOT(ISERROR(SEARCH(("policy"),(V1))))</formula>
    </cfRule>
  </conditionalFormatting>
  <conditionalFormatting sqref="V1:V131 X1:X131 Z1:Z131 AB1:AB131 Y31">
    <cfRule type="containsText" dxfId="0" priority="2304" operator="containsText" text="gathering">
      <formula>NOT(ISERROR(SEARCH(("gathering"),(V1))))</formula>
    </cfRule>
  </conditionalFormatting>
  <conditionalFormatting sqref="V1:V131 X1:X131 Z1:Z131 AB1:AB131 Y31">
    <cfRule type="containsText" dxfId="4" priority="2305" operator="containsText" text="suspension">
      <formula>NOT(ISERROR(SEARCH(("suspension"),(V1))))</formula>
    </cfRule>
  </conditionalFormatting>
  <conditionalFormatting sqref="V1:V131 X1:X131 Z1:Z131 AB1:AB131 Y31">
    <cfRule type="containsText" dxfId="8" priority="2306" operator="containsText" text="victim">
      <formula>NOT(ISERROR(SEARCH(("victim"),(V1))))</formula>
    </cfRule>
  </conditionalFormatting>
  <conditionalFormatting sqref="U30 X30 AA30 AC30 AD30 AF30:AH30 AB30 AE30">
    <cfRule type="containsText" dxfId="2" priority="2307" operator="containsText" text="religious leaders">
      <formula>NOT(ISERROR(SEARCH(("religious leaders"),(U30))))</formula>
    </cfRule>
  </conditionalFormatting>
  <conditionalFormatting sqref="U30 X30 AA30 AC30 AD30 AF30:AH30 AB30 AE30">
    <cfRule type="containsText" dxfId="2" priority="2308" operator="containsText" text="ADL">
      <formula>NOT(ISERROR(SEARCH(("ADL"),(U30))))</formula>
    </cfRule>
  </conditionalFormatting>
  <conditionalFormatting sqref="U30 X30 AA30 AC30 AD30 AF30:AH30 AB30 AE30">
    <cfRule type="containsText" dxfId="2" priority="2309" operator="containsText" text="student group">
      <formula>NOT(ISERROR(SEARCH(("student group"),(U30))))</formula>
    </cfRule>
  </conditionalFormatting>
  <conditionalFormatting sqref="U30 X30 AA30 AC30 AD30 AF30:AH30 AB30 AE30">
    <cfRule type="containsText" dxfId="3" priority="2310" operator="containsText" text="owner">
      <formula>NOT(ISERROR(SEARCH(("owner"),(U30))))</formula>
    </cfRule>
  </conditionalFormatting>
  <conditionalFormatting sqref="U30 X30 AA30 AC30 AD30 AF30:AH30 AB30 AE30">
    <cfRule type="containsText" dxfId="2" priority="2311" operator="containsText" text="community members">
      <formula>NOT(ISERROR(SEARCH(("community members"),(U30))))</formula>
    </cfRule>
  </conditionalFormatting>
  <conditionalFormatting sqref="F30">
    <cfRule type="notContainsBlanks" dxfId="10" priority="2312">
      <formula>LEN(TRIM(F30))&gt;0</formula>
    </cfRule>
  </conditionalFormatting>
  <conditionalFormatting sqref="V30:W30 AC30 AF30:AH30 AB30 AD30 AE30">
    <cfRule type="containsText" dxfId="7" priority="2313" operator="containsText" text="letters">
      <formula>NOT(ISERROR(SEARCH(("letters"),(V30))))</formula>
    </cfRule>
  </conditionalFormatting>
  <conditionalFormatting sqref="V30:W30">
    <cfRule type="containsText" dxfId="8" priority="2314" operator="containsText" text="victim ">
      <formula>NOT(ISERROR(SEARCH(("victim "),(V30))))</formula>
    </cfRule>
  </conditionalFormatting>
  <conditionalFormatting sqref="V30:W30">
    <cfRule type="containsText" dxfId="9" priority="2315" operator="containsText" text="other">
      <formula>NOT(ISERROR(SEARCH(("other"),(V30))))</formula>
    </cfRule>
  </conditionalFormatting>
  <conditionalFormatting sqref="Y30 Z30">
    <cfRule type="containsText" dxfId="9" priority="2316" operator="containsText" text="other">
      <formula>NOT(ISERROR(SEARCH(("other"),(Y30))))</formula>
    </cfRule>
  </conditionalFormatting>
  <conditionalFormatting sqref="AE30:AH30">
    <cfRule type="containsText" dxfId="9" priority="2317" operator="containsText" text="other">
      <formula>NOT(ISERROR(SEARCH(("other"),(AE30))))</formula>
    </cfRule>
  </conditionalFormatting>
  <conditionalFormatting sqref="AB30 AC30">
    <cfRule type="containsText" dxfId="9" priority="2318" operator="containsText" text="other">
      <formula>NOT(ISERROR(SEARCH(("other"),(AB30))))</formula>
    </cfRule>
  </conditionalFormatting>
  <conditionalFormatting sqref="P30">
    <cfRule type="notContainsBlanks" dxfId="10" priority="2319">
      <formula>LEN(TRIM(P30))&gt;0</formula>
    </cfRule>
  </conditionalFormatting>
  <conditionalFormatting sqref="V1:V131 X1:X131 Z1:Z131 AB1:AB131 Y30">
    <cfRule type="containsText" dxfId="7" priority="2320" operator="containsText" text="letter">
      <formula>NOT(ISERROR(SEARCH(("letter"),(V1))))</formula>
    </cfRule>
  </conditionalFormatting>
  <conditionalFormatting sqref="V1:V131 X1:X131 Z1:Z131 AB1:AB131 Y30">
    <cfRule type="containsText" dxfId="5" priority="2321" operator="containsText" text="clean up">
      <formula>NOT(ISERROR(SEARCH(("clean up"),(V1))))</formula>
    </cfRule>
  </conditionalFormatting>
  <conditionalFormatting sqref="V1:V131 X1:X131 Z1:Z131 AB1:AB131 Y30">
    <cfRule type="containsText" dxfId="6" priority="2322" operator="containsText" text="policy">
      <formula>NOT(ISERROR(SEARCH(("policy"),(V1))))</formula>
    </cfRule>
  </conditionalFormatting>
  <conditionalFormatting sqref="V1:V131 X1:X131 Z1:Z131 AB1:AB131 Y30">
    <cfRule type="containsText" dxfId="0" priority="2323" operator="containsText" text="gathering">
      <formula>NOT(ISERROR(SEARCH(("gathering"),(V1))))</formula>
    </cfRule>
  </conditionalFormatting>
  <conditionalFormatting sqref="V1:V131 X1:X131 Z1:Z131 AB1:AB131 Y30">
    <cfRule type="containsText" dxfId="4" priority="2324" operator="containsText" text="suspension">
      <formula>NOT(ISERROR(SEARCH(("suspension"),(V1))))</formula>
    </cfRule>
  </conditionalFormatting>
  <conditionalFormatting sqref="V1:V131 X1:X131 Z1:Z131 AB1:AB131 Y30">
    <cfRule type="containsText" dxfId="8" priority="2325" operator="containsText" text="victim">
      <formula>NOT(ISERROR(SEARCH(("victim"),(V1))))</formula>
    </cfRule>
  </conditionalFormatting>
  <conditionalFormatting sqref="U29 X29 AA29 AC29 AD29 AF29:AH29 AB29 AE29">
    <cfRule type="containsText" dxfId="2" priority="2326" operator="containsText" text="religious leaders">
      <formula>NOT(ISERROR(SEARCH(("religious leaders"),(U29))))</formula>
    </cfRule>
  </conditionalFormatting>
  <conditionalFormatting sqref="U29 X29 AA29 AC29 AD29 AF29:AH29 AB29 AE29">
    <cfRule type="containsText" dxfId="2" priority="2327" operator="containsText" text="ADL">
      <formula>NOT(ISERROR(SEARCH(("ADL"),(U29))))</formula>
    </cfRule>
  </conditionalFormatting>
  <conditionalFormatting sqref="U29 X29 AA29 AC29 AD29 AF29:AH29 AB29 AE29">
    <cfRule type="containsText" dxfId="2" priority="2328" operator="containsText" text="student group">
      <formula>NOT(ISERROR(SEARCH(("student group"),(U29))))</formula>
    </cfRule>
  </conditionalFormatting>
  <conditionalFormatting sqref="U29 X29 AA29 AC29 AD29 AF29:AH29 AB29 AE29">
    <cfRule type="containsText" dxfId="3" priority="2329" operator="containsText" text="owner">
      <formula>NOT(ISERROR(SEARCH(("owner"),(U29))))</formula>
    </cfRule>
  </conditionalFormatting>
  <conditionalFormatting sqref="U29 X29 AA29 AC29 AD29 AF29:AH29 AB29 AE29">
    <cfRule type="containsText" dxfId="2" priority="2330" operator="containsText" text="community members">
      <formula>NOT(ISERROR(SEARCH(("community members"),(U29))))</formula>
    </cfRule>
  </conditionalFormatting>
  <conditionalFormatting sqref="F29">
    <cfRule type="notContainsBlanks" dxfId="10" priority="2331">
      <formula>LEN(TRIM(F29))&gt;0</formula>
    </cfRule>
  </conditionalFormatting>
  <conditionalFormatting sqref="V29:W29 AC29 AF29:AH29 AB29 AD29 AE29">
    <cfRule type="containsText" dxfId="7" priority="2332" operator="containsText" text="letters">
      <formula>NOT(ISERROR(SEARCH(("letters"),(V29))))</formula>
    </cfRule>
  </conditionalFormatting>
  <conditionalFormatting sqref="V29:W29">
    <cfRule type="containsText" dxfId="8" priority="2333" operator="containsText" text="victim ">
      <formula>NOT(ISERROR(SEARCH(("victim "),(V29))))</formula>
    </cfRule>
  </conditionalFormatting>
  <conditionalFormatting sqref="V29:W29">
    <cfRule type="containsText" dxfId="9" priority="2334" operator="containsText" text="other">
      <formula>NOT(ISERROR(SEARCH(("other"),(V29))))</formula>
    </cfRule>
  </conditionalFormatting>
  <conditionalFormatting sqref="Y29 Z29">
    <cfRule type="containsText" dxfId="9" priority="2335" operator="containsText" text="other">
      <formula>NOT(ISERROR(SEARCH(("other"),(Y29))))</formula>
    </cfRule>
  </conditionalFormatting>
  <conditionalFormatting sqref="AE29:AH29">
    <cfRule type="containsText" dxfId="9" priority="2336" operator="containsText" text="other">
      <formula>NOT(ISERROR(SEARCH(("other"),(AE29))))</formula>
    </cfRule>
  </conditionalFormatting>
  <conditionalFormatting sqref="AB29 AC29">
    <cfRule type="containsText" dxfId="9" priority="2337" operator="containsText" text="other">
      <formula>NOT(ISERROR(SEARCH(("other"),(AB29))))</formula>
    </cfRule>
  </conditionalFormatting>
  <conditionalFormatting sqref="P29">
    <cfRule type="notContainsBlanks" dxfId="10" priority="2338">
      <formula>LEN(TRIM(P29))&gt;0</formula>
    </cfRule>
  </conditionalFormatting>
  <conditionalFormatting sqref="V1:V131 X1:X131 Z1:Z131 AB1:AB131 Y29">
    <cfRule type="containsText" dxfId="7" priority="2339" operator="containsText" text="letter">
      <formula>NOT(ISERROR(SEARCH(("letter"),(V1))))</formula>
    </cfRule>
  </conditionalFormatting>
  <conditionalFormatting sqref="V1:V131 X1:X131 Z1:Z131 AB1:AB131 Y29">
    <cfRule type="containsText" dxfId="5" priority="2340" operator="containsText" text="clean up">
      <formula>NOT(ISERROR(SEARCH(("clean up"),(V1))))</formula>
    </cfRule>
  </conditionalFormatting>
  <conditionalFormatting sqref="V1:V131 X1:X131 Z1:Z131 AB1:AB131 Y29">
    <cfRule type="containsText" dxfId="6" priority="2341" operator="containsText" text="policy">
      <formula>NOT(ISERROR(SEARCH(("policy"),(V1))))</formula>
    </cfRule>
  </conditionalFormatting>
  <conditionalFormatting sqref="V1:V131 X1:X131 Z1:Z131 AB1:AB131 Y29">
    <cfRule type="containsText" dxfId="0" priority="2342" operator="containsText" text="gathering">
      <formula>NOT(ISERROR(SEARCH(("gathering"),(V1))))</formula>
    </cfRule>
  </conditionalFormatting>
  <conditionalFormatting sqref="V1:V131 X1:X131 Z1:Z131 AB1:AB131 Y29">
    <cfRule type="containsText" dxfId="4" priority="2343" operator="containsText" text="suspension">
      <formula>NOT(ISERROR(SEARCH(("suspension"),(V1))))</formula>
    </cfRule>
  </conditionalFormatting>
  <conditionalFormatting sqref="V1:V131 X1:X131 Z1:Z131 AB1:AB131 Y29">
    <cfRule type="containsText" dxfId="8" priority="2344" operator="containsText" text="victim">
      <formula>NOT(ISERROR(SEARCH(("victim"),(V1))))</formula>
    </cfRule>
  </conditionalFormatting>
  <conditionalFormatting sqref="U28 X28 AA28 AC28 AD28 AF28:AH28 AB28 AE28">
    <cfRule type="containsText" dxfId="2" priority="2345" operator="containsText" text="religious leaders">
      <formula>NOT(ISERROR(SEARCH(("religious leaders"),(U28))))</formula>
    </cfRule>
  </conditionalFormatting>
  <conditionalFormatting sqref="U28 X28 AA28 AC28 AD28 AF28:AH28 AB28 AE28">
    <cfRule type="containsText" dxfId="2" priority="2346" operator="containsText" text="ADL">
      <formula>NOT(ISERROR(SEARCH(("ADL"),(U28))))</formula>
    </cfRule>
  </conditionalFormatting>
  <conditionalFormatting sqref="U28 X28 AA28 AC28 AD28 AF28:AH28 AB28 AE28">
    <cfRule type="containsText" dxfId="2" priority="2347" operator="containsText" text="student group">
      <formula>NOT(ISERROR(SEARCH(("student group"),(U28))))</formula>
    </cfRule>
  </conditionalFormatting>
  <conditionalFormatting sqref="U28 X28 AA28 AC28 AD28 AF28:AH28 AB28 AE28">
    <cfRule type="containsText" dxfId="3" priority="2348" operator="containsText" text="owner">
      <formula>NOT(ISERROR(SEARCH(("owner"),(U28))))</formula>
    </cfRule>
  </conditionalFormatting>
  <conditionalFormatting sqref="U28 X28 AA28 AC28 AD28 AF28:AH28 AB28 AE28">
    <cfRule type="containsText" dxfId="2" priority="2349" operator="containsText" text="community members">
      <formula>NOT(ISERROR(SEARCH(("community members"),(U28))))</formula>
    </cfRule>
  </conditionalFormatting>
  <conditionalFormatting sqref="F28">
    <cfRule type="notContainsBlanks" dxfId="10" priority="2350">
      <formula>LEN(TRIM(F28))&gt;0</formula>
    </cfRule>
  </conditionalFormatting>
  <conditionalFormatting sqref="V28:W28 AC28 AF28:AH28 AB28 AD28 AE28">
    <cfRule type="containsText" dxfId="7" priority="2351" operator="containsText" text="letters">
      <formula>NOT(ISERROR(SEARCH(("letters"),(V28))))</formula>
    </cfRule>
  </conditionalFormatting>
  <conditionalFormatting sqref="V28:W28">
    <cfRule type="containsText" dxfId="8" priority="2352" operator="containsText" text="victim ">
      <formula>NOT(ISERROR(SEARCH(("victim "),(V28))))</formula>
    </cfRule>
  </conditionalFormatting>
  <conditionalFormatting sqref="V28:W28">
    <cfRule type="containsText" dxfId="9" priority="2353" operator="containsText" text="other">
      <formula>NOT(ISERROR(SEARCH(("other"),(V28))))</formula>
    </cfRule>
  </conditionalFormatting>
  <conditionalFormatting sqref="Y28 Z28">
    <cfRule type="containsText" dxfId="9" priority="2354" operator="containsText" text="other">
      <formula>NOT(ISERROR(SEARCH(("other"),(Y28))))</formula>
    </cfRule>
  </conditionalFormatting>
  <conditionalFormatting sqref="AE28:AH28">
    <cfRule type="containsText" dxfId="9" priority="2355" operator="containsText" text="other">
      <formula>NOT(ISERROR(SEARCH(("other"),(AE28))))</formula>
    </cfRule>
  </conditionalFormatting>
  <conditionalFormatting sqref="AB28 AC28">
    <cfRule type="containsText" dxfId="9" priority="2356" operator="containsText" text="other">
      <formula>NOT(ISERROR(SEARCH(("other"),(AB28))))</formula>
    </cfRule>
  </conditionalFormatting>
  <conditionalFormatting sqref="P28">
    <cfRule type="notContainsBlanks" dxfId="10" priority="2357">
      <formula>LEN(TRIM(P28))&gt;0</formula>
    </cfRule>
  </conditionalFormatting>
  <conditionalFormatting sqref="V1:V131 X1:X131 Z1:Z131 AB1:AB131 Y28">
    <cfRule type="containsText" dxfId="7" priority="2358" operator="containsText" text="letter">
      <formula>NOT(ISERROR(SEARCH(("letter"),(V1))))</formula>
    </cfRule>
  </conditionalFormatting>
  <conditionalFormatting sqref="V1:V131 X1:X131 Z1:Z131 AB1:AB131 Y28">
    <cfRule type="containsText" dxfId="5" priority="2359" operator="containsText" text="clean up">
      <formula>NOT(ISERROR(SEARCH(("clean up"),(V1))))</formula>
    </cfRule>
  </conditionalFormatting>
  <conditionalFormatting sqref="V1:V131 X1:X131 Z1:Z131 AB1:AB131 Y28">
    <cfRule type="containsText" dxfId="6" priority="2360" operator="containsText" text="policy">
      <formula>NOT(ISERROR(SEARCH(("policy"),(V1))))</formula>
    </cfRule>
  </conditionalFormatting>
  <conditionalFormatting sqref="V1:V131 X1:X131 Z1:Z131 AB1:AB131 Y28">
    <cfRule type="containsText" dxfId="0" priority="2361" operator="containsText" text="gathering">
      <formula>NOT(ISERROR(SEARCH(("gathering"),(V1))))</formula>
    </cfRule>
  </conditionalFormatting>
  <conditionalFormatting sqref="V1:V131 X1:X131 Z1:Z131 AB1:AB131 Y28">
    <cfRule type="containsText" dxfId="4" priority="2362" operator="containsText" text="suspension">
      <formula>NOT(ISERROR(SEARCH(("suspension"),(V1))))</formula>
    </cfRule>
  </conditionalFormatting>
  <conditionalFormatting sqref="V1:V131 X1:X131 Z1:Z131 AB1:AB131 Y28">
    <cfRule type="containsText" dxfId="8" priority="2363" operator="containsText" text="victim">
      <formula>NOT(ISERROR(SEARCH(("victim"),(V1))))</formula>
    </cfRule>
  </conditionalFormatting>
  <conditionalFormatting sqref="U27 X27 AA27 AC27 AD27 AF27:AH27 AB27 AE27">
    <cfRule type="containsText" dxfId="2" priority="2364" operator="containsText" text="religious leaders">
      <formula>NOT(ISERROR(SEARCH(("religious leaders"),(U27))))</formula>
    </cfRule>
  </conditionalFormatting>
  <conditionalFormatting sqref="U27 X27 AA27 AC27 AD27 AF27:AH27 AB27 AE27">
    <cfRule type="containsText" dxfId="2" priority="2365" operator="containsText" text="ADL">
      <formula>NOT(ISERROR(SEARCH(("ADL"),(U27))))</formula>
    </cfRule>
  </conditionalFormatting>
  <conditionalFormatting sqref="U27 X27 AA27 AC27 AD27 AF27:AH27 AB27 AE27">
    <cfRule type="containsText" dxfId="2" priority="2366" operator="containsText" text="student group">
      <formula>NOT(ISERROR(SEARCH(("student group"),(U27))))</formula>
    </cfRule>
  </conditionalFormatting>
  <conditionalFormatting sqref="U27 X27 AA27 AC27 AD27 AF27:AH27 AB27 AE27">
    <cfRule type="containsText" dxfId="3" priority="2367" operator="containsText" text="owner">
      <formula>NOT(ISERROR(SEARCH(("owner"),(U27))))</formula>
    </cfRule>
  </conditionalFormatting>
  <conditionalFormatting sqref="U27 X27 AA27 AC27 AD27 AF27:AH27 AB27 AE27">
    <cfRule type="containsText" dxfId="2" priority="2368" operator="containsText" text="community members">
      <formula>NOT(ISERROR(SEARCH(("community members"),(U27))))</formula>
    </cfRule>
  </conditionalFormatting>
  <conditionalFormatting sqref="F27">
    <cfRule type="notContainsBlanks" dxfId="10" priority="2369">
      <formula>LEN(TRIM(F27))&gt;0</formula>
    </cfRule>
  </conditionalFormatting>
  <conditionalFormatting sqref="V27:W27 AC27 AF27:AH27 AB27 AD27 AE27">
    <cfRule type="containsText" dxfId="7" priority="2370" operator="containsText" text="letters">
      <formula>NOT(ISERROR(SEARCH(("letters"),(V27))))</formula>
    </cfRule>
  </conditionalFormatting>
  <conditionalFormatting sqref="V27:W27">
    <cfRule type="containsText" dxfId="8" priority="2371" operator="containsText" text="victim ">
      <formula>NOT(ISERROR(SEARCH(("victim "),(V27))))</formula>
    </cfRule>
  </conditionalFormatting>
  <conditionalFormatting sqref="V27:W27">
    <cfRule type="containsText" dxfId="9" priority="2372" operator="containsText" text="other">
      <formula>NOT(ISERROR(SEARCH(("other"),(V27))))</formula>
    </cfRule>
  </conditionalFormatting>
  <conditionalFormatting sqref="Y27 Z27">
    <cfRule type="containsText" dxfId="9" priority="2373" operator="containsText" text="other">
      <formula>NOT(ISERROR(SEARCH(("other"),(Y27))))</formula>
    </cfRule>
  </conditionalFormatting>
  <conditionalFormatting sqref="AE27:AH27">
    <cfRule type="containsText" dxfId="9" priority="2374" operator="containsText" text="other">
      <formula>NOT(ISERROR(SEARCH(("other"),(AE27))))</formula>
    </cfRule>
  </conditionalFormatting>
  <conditionalFormatting sqref="AB27 AC27">
    <cfRule type="containsText" dxfId="9" priority="2375" operator="containsText" text="other">
      <formula>NOT(ISERROR(SEARCH(("other"),(AB27))))</formula>
    </cfRule>
  </conditionalFormatting>
  <conditionalFormatting sqref="P27">
    <cfRule type="notContainsBlanks" dxfId="10" priority="2376">
      <formula>LEN(TRIM(P27))&gt;0</formula>
    </cfRule>
  </conditionalFormatting>
  <conditionalFormatting sqref="V1:V131 X1:X131 Z1:Z131 AB1:AB131 Y27">
    <cfRule type="containsText" dxfId="7" priority="2377" operator="containsText" text="letter">
      <formula>NOT(ISERROR(SEARCH(("letter"),(V1))))</formula>
    </cfRule>
  </conditionalFormatting>
  <conditionalFormatting sqref="V1:V131 X1:X131 Z1:Z131 AB1:AB131 Y27">
    <cfRule type="containsText" dxfId="5" priority="2378" operator="containsText" text="clean up">
      <formula>NOT(ISERROR(SEARCH(("clean up"),(V1))))</formula>
    </cfRule>
  </conditionalFormatting>
  <conditionalFormatting sqref="V1:V131 X1:X131 Z1:Z131 AB1:AB131 Y27">
    <cfRule type="containsText" dxfId="6" priority="2379" operator="containsText" text="policy">
      <formula>NOT(ISERROR(SEARCH(("policy"),(V1))))</formula>
    </cfRule>
  </conditionalFormatting>
  <conditionalFormatting sqref="V1:V131 X1:X131 Z1:Z131 AB1:AB131 Y27">
    <cfRule type="containsText" dxfId="0" priority="2380" operator="containsText" text="gathering">
      <formula>NOT(ISERROR(SEARCH(("gathering"),(V1))))</formula>
    </cfRule>
  </conditionalFormatting>
  <conditionalFormatting sqref="V1:V131 X1:X131 Z1:Z131 AB1:AB131 Y27">
    <cfRule type="containsText" dxfId="4" priority="2381" operator="containsText" text="suspension">
      <formula>NOT(ISERROR(SEARCH(("suspension"),(V1))))</formula>
    </cfRule>
  </conditionalFormatting>
  <conditionalFormatting sqref="V1:V131 X1:X131 Z1:Z131 AB1:AB131 Y27">
    <cfRule type="containsText" dxfId="8" priority="2382" operator="containsText" text="victim">
      <formula>NOT(ISERROR(SEARCH(("victim"),(V1))))</formula>
    </cfRule>
  </conditionalFormatting>
  <conditionalFormatting sqref="U26 X26 AA26 AC26 AD26 AF26:AH26 AB26 AE26">
    <cfRule type="containsText" dxfId="2" priority="2383" operator="containsText" text="religious leaders">
      <formula>NOT(ISERROR(SEARCH(("religious leaders"),(U26))))</formula>
    </cfRule>
  </conditionalFormatting>
  <conditionalFormatting sqref="U26 X26 AA26 AC26 AD26 AF26:AH26 AB26 AE26">
    <cfRule type="containsText" dxfId="2" priority="2384" operator="containsText" text="ADL">
      <formula>NOT(ISERROR(SEARCH(("ADL"),(U26))))</formula>
    </cfRule>
  </conditionalFormatting>
  <conditionalFormatting sqref="U26 X26 AA26 AC26 AD26 AF26:AH26 AB26 AE26">
    <cfRule type="containsText" dxfId="2" priority="2385" operator="containsText" text="student group">
      <formula>NOT(ISERROR(SEARCH(("student group"),(U26))))</formula>
    </cfRule>
  </conditionalFormatting>
  <conditionalFormatting sqref="U26 X26 AA26 AC26 AD26 AF26:AH26 AB26 AE26">
    <cfRule type="containsText" dxfId="3" priority="2386" operator="containsText" text="owner">
      <formula>NOT(ISERROR(SEARCH(("owner"),(U26))))</formula>
    </cfRule>
  </conditionalFormatting>
  <conditionalFormatting sqref="U26 X26 AA26 AC26 AD26 AF26:AH26 AB26 AE26">
    <cfRule type="containsText" dxfId="2" priority="2387" operator="containsText" text="community members">
      <formula>NOT(ISERROR(SEARCH(("community members"),(U26))))</formula>
    </cfRule>
  </conditionalFormatting>
  <conditionalFormatting sqref="F26">
    <cfRule type="notContainsBlanks" dxfId="10" priority="2388">
      <formula>LEN(TRIM(F26))&gt;0</formula>
    </cfRule>
  </conditionalFormatting>
  <conditionalFormatting sqref="V26:W26 AC26 AF26:AH26 AB26 AD26 AE26">
    <cfRule type="containsText" dxfId="7" priority="2389" operator="containsText" text="letters">
      <formula>NOT(ISERROR(SEARCH(("letters"),(V26))))</formula>
    </cfRule>
  </conditionalFormatting>
  <conditionalFormatting sqref="V26:W26">
    <cfRule type="containsText" dxfId="8" priority="2390" operator="containsText" text="victim ">
      <formula>NOT(ISERROR(SEARCH(("victim "),(V26))))</formula>
    </cfRule>
  </conditionalFormatting>
  <conditionalFormatting sqref="V26:W26">
    <cfRule type="containsText" dxfId="9" priority="2391" operator="containsText" text="other">
      <formula>NOT(ISERROR(SEARCH(("other"),(V26))))</formula>
    </cfRule>
  </conditionalFormatting>
  <conditionalFormatting sqref="Y26 Z26">
    <cfRule type="containsText" dxfId="9" priority="2392" operator="containsText" text="other">
      <formula>NOT(ISERROR(SEARCH(("other"),(Y26))))</formula>
    </cfRule>
  </conditionalFormatting>
  <conditionalFormatting sqref="AE26:AH26">
    <cfRule type="containsText" dxfId="9" priority="2393" operator="containsText" text="other">
      <formula>NOT(ISERROR(SEARCH(("other"),(AE26))))</formula>
    </cfRule>
  </conditionalFormatting>
  <conditionalFormatting sqref="AB26 AC26">
    <cfRule type="containsText" dxfId="9" priority="2394" operator="containsText" text="other">
      <formula>NOT(ISERROR(SEARCH(("other"),(AB26))))</formula>
    </cfRule>
  </conditionalFormatting>
  <conditionalFormatting sqref="P26">
    <cfRule type="notContainsBlanks" dxfId="10" priority="2395">
      <formula>LEN(TRIM(P26))&gt;0</formula>
    </cfRule>
  </conditionalFormatting>
  <conditionalFormatting sqref="V1:V131 X1:X131 Z1:Z131 AB1:AB131 Y26">
    <cfRule type="containsText" dxfId="7" priority="2396" operator="containsText" text="letter">
      <formula>NOT(ISERROR(SEARCH(("letter"),(V1))))</formula>
    </cfRule>
  </conditionalFormatting>
  <conditionalFormatting sqref="V1:V131 X1:X131 Z1:Z131 AB1:AB131 Y26">
    <cfRule type="containsText" dxfId="5" priority="2397" operator="containsText" text="clean up">
      <formula>NOT(ISERROR(SEARCH(("clean up"),(V1))))</formula>
    </cfRule>
  </conditionalFormatting>
  <conditionalFormatting sqref="V1:V131 X1:X131 Z1:Z131 AB1:AB131 Y26">
    <cfRule type="containsText" dxfId="6" priority="2398" operator="containsText" text="policy">
      <formula>NOT(ISERROR(SEARCH(("policy"),(V1))))</formula>
    </cfRule>
  </conditionalFormatting>
  <conditionalFormatting sqref="V1:V131 X1:X131 Z1:Z131 AB1:AB131 Y26">
    <cfRule type="containsText" dxfId="0" priority="2399" operator="containsText" text="gathering">
      <formula>NOT(ISERROR(SEARCH(("gathering"),(V1))))</formula>
    </cfRule>
  </conditionalFormatting>
  <conditionalFormatting sqref="V1:V131 X1:X131 Z1:Z131 AB1:AB131 Y26">
    <cfRule type="containsText" dxfId="4" priority="2400" operator="containsText" text="suspension">
      <formula>NOT(ISERROR(SEARCH(("suspension"),(V1))))</formula>
    </cfRule>
  </conditionalFormatting>
  <conditionalFormatting sqref="V1:V131 X1:X131 Z1:Z131 AB1:AB131 Y26">
    <cfRule type="containsText" dxfId="8" priority="2401" operator="containsText" text="victim">
      <formula>NOT(ISERROR(SEARCH(("victim"),(V1))))</formula>
    </cfRule>
  </conditionalFormatting>
  <conditionalFormatting sqref="U25 X25 AA25 AC25 AD25 AF25:AH25 AB25 AE25">
    <cfRule type="containsText" dxfId="2" priority="2402" operator="containsText" text="religious leaders">
      <formula>NOT(ISERROR(SEARCH(("religious leaders"),(U25))))</formula>
    </cfRule>
  </conditionalFormatting>
  <conditionalFormatting sqref="U25 X25 AA25 AC25 AD25 AF25:AH25 AB25 AE25">
    <cfRule type="containsText" dxfId="2" priority="2403" operator="containsText" text="ADL">
      <formula>NOT(ISERROR(SEARCH(("ADL"),(U25))))</formula>
    </cfRule>
  </conditionalFormatting>
  <conditionalFormatting sqref="U25 X25 AA25 AC25 AD25 AF25:AH25 AB25 AE25">
    <cfRule type="containsText" dxfId="2" priority="2404" operator="containsText" text="student group">
      <formula>NOT(ISERROR(SEARCH(("student group"),(U25))))</formula>
    </cfRule>
  </conditionalFormatting>
  <conditionalFormatting sqref="U25 X25 AA25 AC25 AD25 AF25:AH25 AB25 AE25">
    <cfRule type="containsText" dxfId="3" priority="2405" operator="containsText" text="owner">
      <formula>NOT(ISERROR(SEARCH(("owner"),(U25))))</formula>
    </cfRule>
  </conditionalFormatting>
  <conditionalFormatting sqref="U25 X25 AA25 AC25 AD25 AF25:AH25 AB25 AE25">
    <cfRule type="containsText" dxfId="2" priority="2406" operator="containsText" text="community members">
      <formula>NOT(ISERROR(SEARCH(("community members"),(U25))))</formula>
    </cfRule>
  </conditionalFormatting>
  <conditionalFormatting sqref="F25">
    <cfRule type="notContainsBlanks" dxfId="10" priority="2407">
      <formula>LEN(TRIM(F25))&gt;0</formula>
    </cfRule>
  </conditionalFormatting>
  <conditionalFormatting sqref="V25:W25 AC25 AF25:AH25 AB25 AD25 AE25">
    <cfRule type="containsText" dxfId="7" priority="2408" operator="containsText" text="letters">
      <formula>NOT(ISERROR(SEARCH(("letters"),(V25))))</formula>
    </cfRule>
  </conditionalFormatting>
  <conditionalFormatting sqref="V25:W25">
    <cfRule type="containsText" dxfId="8" priority="2409" operator="containsText" text="victim ">
      <formula>NOT(ISERROR(SEARCH(("victim "),(V25))))</formula>
    </cfRule>
  </conditionalFormatting>
  <conditionalFormatting sqref="V25:W25">
    <cfRule type="containsText" dxfId="9" priority="2410" operator="containsText" text="other">
      <formula>NOT(ISERROR(SEARCH(("other"),(V25))))</formula>
    </cfRule>
  </conditionalFormatting>
  <conditionalFormatting sqref="Y25 Z25">
    <cfRule type="containsText" dxfId="9" priority="2411" operator="containsText" text="other">
      <formula>NOT(ISERROR(SEARCH(("other"),(Y25))))</formula>
    </cfRule>
  </conditionalFormatting>
  <conditionalFormatting sqref="AE25:AH25">
    <cfRule type="containsText" dxfId="9" priority="2412" operator="containsText" text="other">
      <formula>NOT(ISERROR(SEARCH(("other"),(AE25))))</formula>
    </cfRule>
  </conditionalFormatting>
  <conditionalFormatting sqref="AB25 AC25">
    <cfRule type="containsText" dxfId="9" priority="2413" operator="containsText" text="other">
      <formula>NOT(ISERROR(SEARCH(("other"),(AB25))))</formula>
    </cfRule>
  </conditionalFormatting>
  <conditionalFormatting sqref="P25">
    <cfRule type="notContainsBlanks" dxfId="10" priority="2414">
      <formula>LEN(TRIM(P25))&gt;0</formula>
    </cfRule>
  </conditionalFormatting>
  <conditionalFormatting sqref="V1:V131 X1:X131 Z1:Z131 AB1:AB131 Y25">
    <cfRule type="containsText" dxfId="7" priority="2415" operator="containsText" text="letter">
      <formula>NOT(ISERROR(SEARCH(("letter"),(V1))))</formula>
    </cfRule>
  </conditionalFormatting>
  <conditionalFormatting sqref="V1:V131 X1:X131 Z1:Z131 AB1:AB131 Y25">
    <cfRule type="containsText" dxfId="5" priority="2416" operator="containsText" text="clean up">
      <formula>NOT(ISERROR(SEARCH(("clean up"),(V1))))</formula>
    </cfRule>
  </conditionalFormatting>
  <conditionalFormatting sqref="V1:V131 X1:X131 Z1:Z131 AB1:AB131 Y25">
    <cfRule type="containsText" dxfId="6" priority="2417" operator="containsText" text="policy">
      <formula>NOT(ISERROR(SEARCH(("policy"),(V1))))</formula>
    </cfRule>
  </conditionalFormatting>
  <conditionalFormatting sqref="V1:V131 X1:X131 Z1:Z131 AB1:AB131 Y25">
    <cfRule type="containsText" dxfId="0" priority="2418" operator="containsText" text="gathering">
      <formula>NOT(ISERROR(SEARCH(("gathering"),(V1))))</formula>
    </cfRule>
  </conditionalFormatting>
  <conditionalFormatting sqref="V1:V131 X1:X131 Z1:Z131 AB1:AB131 Y25">
    <cfRule type="containsText" dxfId="4" priority="2419" operator="containsText" text="suspension">
      <formula>NOT(ISERROR(SEARCH(("suspension"),(V1))))</formula>
    </cfRule>
  </conditionalFormatting>
  <conditionalFormatting sqref="V1:V131 X1:X131 Z1:Z131 AB1:AB131 Y25">
    <cfRule type="containsText" dxfId="8" priority="2420" operator="containsText" text="victim">
      <formula>NOT(ISERROR(SEARCH(("victim"),(V1))))</formula>
    </cfRule>
  </conditionalFormatting>
  <conditionalFormatting sqref="U24 X24 AA24 AC24 AD24 AF24:AH24 AB24 AE24">
    <cfRule type="containsText" dxfId="2" priority="2421" operator="containsText" text="religious leaders">
      <formula>NOT(ISERROR(SEARCH(("religious leaders"),(U24))))</formula>
    </cfRule>
  </conditionalFormatting>
  <conditionalFormatting sqref="U24 X24 AA24 AC24 AD24 AF24:AH24 AB24 AE24">
    <cfRule type="containsText" dxfId="2" priority="2422" operator="containsText" text="ADL">
      <formula>NOT(ISERROR(SEARCH(("ADL"),(U24))))</formula>
    </cfRule>
  </conditionalFormatting>
  <conditionalFormatting sqref="U24 X24 AA24 AC24 AD24 AF24:AH24 AB24 AE24">
    <cfRule type="containsText" dxfId="2" priority="2423" operator="containsText" text="student group">
      <formula>NOT(ISERROR(SEARCH(("student group"),(U24))))</formula>
    </cfRule>
  </conditionalFormatting>
  <conditionalFormatting sqref="U24 X24 AA24 AC24 AD24 AF24:AH24 AB24 AE24">
    <cfRule type="containsText" dxfId="3" priority="2424" operator="containsText" text="owner">
      <formula>NOT(ISERROR(SEARCH(("owner"),(U24))))</formula>
    </cfRule>
  </conditionalFormatting>
  <conditionalFormatting sqref="U24 X24 AA24 AC24 AD24 AF24:AH24 AB24 AE24">
    <cfRule type="containsText" dxfId="2" priority="2425" operator="containsText" text="community members">
      <formula>NOT(ISERROR(SEARCH(("community members"),(U24))))</formula>
    </cfRule>
  </conditionalFormatting>
  <conditionalFormatting sqref="F24">
    <cfRule type="notContainsBlanks" dxfId="10" priority="2426">
      <formula>LEN(TRIM(F24))&gt;0</formula>
    </cfRule>
  </conditionalFormatting>
  <conditionalFormatting sqref="V24:W24 AC24 AF24:AH24 AB24 AD24 AE24">
    <cfRule type="containsText" dxfId="7" priority="2427" operator="containsText" text="letters">
      <formula>NOT(ISERROR(SEARCH(("letters"),(V24))))</formula>
    </cfRule>
  </conditionalFormatting>
  <conditionalFormatting sqref="V24:W24">
    <cfRule type="containsText" dxfId="8" priority="2428" operator="containsText" text="victim ">
      <formula>NOT(ISERROR(SEARCH(("victim "),(V24))))</formula>
    </cfRule>
  </conditionalFormatting>
  <conditionalFormatting sqref="V24:W24">
    <cfRule type="containsText" dxfId="9" priority="2429" operator="containsText" text="other">
      <formula>NOT(ISERROR(SEARCH(("other"),(V24))))</formula>
    </cfRule>
  </conditionalFormatting>
  <conditionalFormatting sqref="Y24 Z24">
    <cfRule type="containsText" dxfId="9" priority="2430" operator="containsText" text="other">
      <formula>NOT(ISERROR(SEARCH(("other"),(Y24))))</formula>
    </cfRule>
  </conditionalFormatting>
  <conditionalFormatting sqref="AE24:AH24">
    <cfRule type="containsText" dxfId="9" priority="2431" operator="containsText" text="other">
      <formula>NOT(ISERROR(SEARCH(("other"),(AE24))))</formula>
    </cfRule>
  </conditionalFormatting>
  <conditionalFormatting sqref="AB24 AC24">
    <cfRule type="containsText" dxfId="9" priority="2432" operator="containsText" text="other">
      <formula>NOT(ISERROR(SEARCH(("other"),(AB24))))</formula>
    </cfRule>
  </conditionalFormatting>
  <conditionalFormatting sqref="P24">
    <cfRule type="notContainsBlanks" dxfId="10" priority="2433">
      <formula>LEN(TRIM(P24))&gt;0</formula>
    </cfRule>
  </conditionalFormatting>
  <conditionalFormatting sqref="V1:V131 X1:X131 Z1:Z131 AB1:AB131 Y24">
    <cfRule type="containsText" dxfId="7" priority="2434" operator="containsText" text="letter">
      <formula>NOT(ISERROR(SEARCH(("letter"),(V1))))</formula>
    </cfRule>
  </conditionalFormatting>
  <conditionalFormatting sqref="V1:V131 X1:X131 Z1:Z131 AB1:AB131 Y24">
    <cfRule type="containsText" dxfId="5" priority="2435" operator="containsText" text="clean up">
      <formula>NOT(ISERROR(SEARCH(("clean up"),(V1))))</formula>
    </cfRule>
  </conditionalFormatting>
  <conditionalFormatting sqref="V1:V131 X1:X131 Z1:Z131 AB1:AB131 Y24">
    <cfRule type="containsText" dxfId="6" priority="2436" operator="containsText" text="policy">
      <formula>NOT(ISERROR(SEARCH(("policy"),(V1))))</formula>
    </cfRule>
  </conditionalFormatting>
  <conditionalFormatting sqref="V1:V131 X1:X131 Z1:Z131 AB1:AB131 Y24">
    <cfRule type="containsText" dxfId="0" priority="2437" operator="containsText" text="gathering">
      <formula>NOT(ISERROR(SEARCH(("gathering"),(V1))))</formula>
    </cfRule>
  </conditionalFormatting>
  <conditionalFormatting sqref="V1:V131 X1:X131 Z1:Z131 AB1:AB131 Y24">
    <cfRule type="containsText" dxfId="4" priority="2438" operator="containsText" text="suspension">
      <formula>NOT(ISERROR(SEARCH(("suspension"),(V1))))</formula>
    </cfRule>
  </conditionalFormatting>
  <conditionalFormatting sqref="V1:V131 X1:X131 Z1:Z131 AB1:AB131 Y24">
    <cfRule type="containsText" dxfId="8" priority="2439" operator="containsText" text="victim">
      <formula>NOT(ISERROR(SEARCH(("victim"),(V1))))</formula>
    </cfRule>
  </conditionalFormatting>
  <conditionalFormatting sqref="U23 X23 AA23 AC23 AD23 AF23:AH23 AB23 AE23">
    <cfRule type="containsText" dxfId="2" priority="2440" operator="containsText" text="religious leaders">
      <formula>NOT(ISERROR(SEARCH(("religious leaders"),(U23))))</formula>
    </cfRule>
  </conditionalFormatting>
  <conditionalFormatting sqref="U23 X23 AA23 AC23 AD23 AF23:AH23 AB23 AE23">
    <cfRule type="containsText" dxfId="2" priority="2441" operator="containsText" text="ADL">
      <formula>NOT(ISERROR(SEARCH(("ADL"),(U23))))</formula>
    </cfRule>
  </conditionalFormatting>
  <conditionalFormatting sqref="U23 X23 AA23 AC23 AD23 AF23:AH23 AB23 AE23">
    <cfRule type="containsText" dxfId="2" priority="2442" operator="containsText" text="student group">
      <formula>NOT(ISERROR(SEARCH(("student group"),(U23))))</formula>
    </cfRule>
  </conditionalFormatting>
  <conditionalFormatting sqref="U23 X23 AA23 AC23 AD23 AF23:AH23 AB23 AE23">
    <cfRule type="containsText" dxfId="3" priority="2443" operator="containsText" text="owner">
      <formula>NOT(ISERROR(SEARCH(("owner"),(U23))))</formula>
    </cfRule>
  </conditionalFormatting>
  <conditionalFormatting sqref="U23 X23 AA23 AC23 AD23 AF23:AH23 AB23 AE23">
    <cfRule type="containsText" dxfId="2" priority="2444" operator="containsText" text="community members">
      <formula>NOT(ISERROR(SEARCH(("community members"),(U23))))</formula>
    </cfRule>
  </conditionalFormatting>
  <conditionalFormatting sqref="F23">
    <cfRule type="notContainsBlanks" dxfId="10" priority="2445">
      <formula>LEN(TRIM(F23))&gt;0</formula>
    </cfRule>
  </conditionalFormatting>
  <conditionalFormatting sqref="V23:W23 AC23 AF23:AH23 AB23 AD23 AE23">
    <cfRule type="containsText" dxfId="7" priority="2446" operator="containsText" text="letters">
      <formula>NOT(ISERROR(SEARCH(("letters"),(V23))))</formula>
    </cfRule>
  </conditionalFormatting>
  <conditionalFormatting sqref="V23:W23">
    <cfRule type="containsText" dxfId="8" priority="2447" operator="containsText" text="victim ">
      <formula>NOT(ISERROR(SEARCH(("victim "),(V23))))</formula>
    </cfRule>
  </conditionalFormatting>
  <conditionalFormatting sqref="V23:W23">
    <cfRule type="containsText" dxfId="9" priority="2448" operator="containsText" text="other">
      <formula>NOT(ISERROR(SEARCH(("other"),(V23))))</formula>
    </cfRule>
  </conditionalFormatting>
  <conditionalFormatting sqref="Y23 Z23">
    <cfRule type="containsText" dxfId="9" priority="2449" operator="containsText" text="other">
      <formula>NOT(ISERROR(SEARCH(("other"),(Y23))))</formula>
    </cfRule>
  </conditionalFormatting>
  <conditionalFormatting sqref="AE23:AH23">
    <cfRule type="containsText" dxfId="9" priority="2450" operator="containsText" text="other">
      <formula>NOT(ISERROR(SEARCH(("other"),(AE23))))</formula>
    </cfRule>
  </conditionalFormatting>
  <conditionalFormatting sqref="AB23 AC23">
    <cfRule type="containsText" dxfId="9" priority="2451" operator="containsText" text="other">
      <formula>NOT(ISERROR(SEARCH(("other"),(AB23))))</formula>
    </cfRule>
  </conditionalFormatting>
  <conditionalFormatting sqref="P23">
    <cfRule type="notContainsBlanks" dxfId="10" priority="2452">
      <formula>LEN(TRIM(P23))&gt;0</formula>
    </cfRule>
  </conditionalFormatting>
  <conditionalFormatting sqref="V1:V131 X1:X131 Z1:Z131 AB1:AB131 Y23">
    <cfRule type="containsText" dxfId="7" priority="2453" operator="containsText" text="letter">
      <formula>NOT(ISERROR(SEARCH(("letter"),(V1))))</formula>
    </cfRule>
  </conditionalFormatting>
  <conditionalFormatting sqref="V1:V131 X1:X131 Z1:Z131 AB1:AB131 Y23">
    <cfRule type="containsText" dxfId="5" priority="2454" operator="containsText" text="clean up">
      <formula>NOT(ISERROR(SEARCH(("clean up"),(V1))))</formula>
    </cfRule>
  </conditionalFormatting>
  <conditionalFormatting sqref="V1:V131 X1:X131 Z1:Z131 AB1:AB131 Y23">
    <cfRule type="containsText" dxfId="6" priority="2455" operator="containsText" text="policy">
      <formula>NOT(ISERROR(SEARCH(("policy"),(V1))))</formula>
    </cfRule>
  </conditionalFormatting>
  <conditionalFormatting sqref="V1:V131 X1:X131 Z1:Z131 AB1:AB131 Y23">
    <cfRule type="containsText" dxfId="0" priority="2456" operator="containsText" text="gathering">
      <formula>NOT(ISERROR(SEARCH(("gathering"),(V1))))</formula>
    </cfRule>
  </conditionalFormatting>
  <conditionalFormatting sqref="V1:V131 X1:X131 Z1:Z131 AB1:AB131 Y23">
    <cfRule type="containsText" dxfId="4" priority="2457" operator="containsText" text="suspension">
      <formula>NOT(ISERROR(SEARCH(("suspension"),(V1))))</formula>
    </cfRule>
  </conditionalFormatting>
  <conditionalFormatting sqref="V1:V131 X1:X131 Z1:Z131 AB1:AB131 Y23">
    <cfRule type="containsText" dxfId="8" priority="2458" operator="containsText" text="victim">
      <formula>NOT(ISERROR(SEARCH(("victim"),(V1))))</formula>
    </cfRule>
  </conditionalFormatting>
  <conditionalFormatting sqref="U22 X22 AA22 AC22 AD22 AF22:AH22 AB22 AE22">
    <cfRule type="containsText" dxfId="2" priority="2459" operator="containsText" text="religious leaders">
      <formula>NOT(ISERROR(SEARCH(("religious leaders"),(U22))))</formula>
    </cfRule>
  </conditionalFormatting>
  <conditionalFormatting sqref="U22 X22 AA22 AC22 AD22 AF22:AH22 AB22 AE22">
    <cfRule type="containsText" dxfId="2" priority="2460" operator="containsText" text="ADL">
      <formula>NOT(ISERROR(SEARCH(("ADL"),(U22))))</formula>
    </cfRule>
  </conditionalFormatting>
  <conditionalFormatting sqref="U22 X22 AA22 AC22 AD22 AF22:AH22 AB22 AE22">
    <cfRule type="containsText" dxfId="2" priority="2461" operator="containsText" text="student group">
      <formula>NOT(ISERROR(SEARCH(("student group"),(U22))))</formula>
    </cfRule>
  </conditionalFormatting>
  <conditionalFormatting sqref="U22 X22 AA22 AC22 AD22 AF22:AH22 AB22 AE22">
    <cfRule type="containsText" dxfId="3" priority="2462" operator="containsText" text="owner">
      <formula>NOT(ISERROR(SEARCH(("owner"),(U22))))</formula>
    </cfRule>
  </conditionalFormatting>
  <conditionalFormatting sqref="U22 X22 AA22 AC22 AD22 AF22:AH22 AB22 AE22">
    <cfRule type="containsText" dxfId="2" priority="2463" operator="containsText" text="community members">
      <formula>NOT(ISERROR(SEARCH(("community members"),(U22))))</formula>
    </cfRule>
  </conditionalFormatting>
  <conditionalFormatting sqref="F22">
    <cfRule type="notContainsBlanks" dxfId="10" priority="2464">
      <formula>LEN(TRIM(F22))&gt;0</formula>
    </cfRule>
  </conditionalFormatting>
  <conditionalFormatting sqref="V22:W22 AC22 AF22:AH22 AB22 AD22 AE22">
    <cfRule type="containsText" dxfId="7" priority="2465" operator="containsText" text="letters">
      <formula>NOT(ISERROR(SEARCH(("letters"),(V22))))</formula>
    </cfRule>
  </conditionalFormatting>
  <conditionalFormatting sqref="V22:W22">
    <cfRule type="containsText" dxfId="8" priority="2466" operator="containsText" text="victim ">
      <formula>NOT(ISERROR(SEARCH(("victim "),(V22))))</formula>
    </cfRule>
  </conditionalFormatting>
  <conditionalFormatting sqref="V22:W22">
    <cfRule type="containsText" dxfId="9" priority="2467" operator="containsText" text="other">
      <formula>NOT(ISERROR(SEARCH(("other"),(V22))))</formula>
    </cfRule>
  </conditionalFormatting>
  <conditionalFormatting sqref="Y22 Z22">
    <cfRule type="containsText" dxfId="9" priority="2468" operator="containsText" text="other">
      <formula>NOT(ISERROR(SEARCH(("other"),(Y22))))</formula>
    </cfRule>
  </conditionalFormatting>
  <conditionalFormatting sqref="AE22:AH22">
    <cfRule type="containsText" dxfId="9" priority="2469" operator="containsText" text="other">
      <formula>NOT(ISERROR(SEARCH(("other"),(AE22))))</formula>
    </cfRule>
  </conditionalFormatting>
  <conditionalFormatting sqref="AB22 AC22">
    <cfRule type="containsText" dxfId="9" priority="2470" operator="containsText" text="other">
      <formula>NOT(ISERROR(SEARCH(("other"),(AB22))))</formula>
    </cfRule>
  </conditionalFormatting>
  <conditionalFormatting sqref="P22">
    <cfRule type="notContainsBlanks" dxfId="10" priority="2471">
      <formula>LEN(TRIM(P22))&gt;0</formula>
    </cfRule>
  </conditionalFormatting>
  <conditionalFormatting sqref="V1:V131 X1:X131 Z1:Z131 AB1:AB131 Y22">
    <cfRule type="containsText" dxfId="7" priority="2472" operator="containsText" text="letter">
      <formula>NOT(ISERROR(SEARCH(("letter"),(V1))))</formula>
    </cfRule>
  </conditionalFormatting>
  <conditionalFormatting sqref="V1:V131 X1:X131 Z1:Z131 AB1:AB131 Y22">
    <cfRule type="containsText" dxfId="5" priority="2473" operator="containsText" text="clean up">
      <formula>NOT(ISERROR(SEARCH(("clean up"),(V1))))</formula>
    </cfRule>
  </conditionalFormatting>
  <conditionalFormatting sqref="V1:V131 X1:X131 Z1:Z131 AB1:AB131 Y22">
    <cfRule type="containsText" dxfId="6" priority="2474" operator="containsText" text="policy">
      <formula>NOT(ISERROR(SEARCH(("policy"),(V1))))</formula>
    </cfRule>
  </conditionalFormatting>
  <conditionalFormatting sqref="V1:V131 X1:X131 Z1:Z131 AB1:AB131 Y22">
    <cfRule type="containsText" dxfId="0" priority="2475" operator="containsText" text="gathering">
      <formula>NOT(ISERROR(SEARCH(("gathering"),(V1))))</formula>
    </cfRule>
  </conditionalFormatting>
  <conditionalFormatting sqref="V1:V131 X1:X131 Z1:Z131 AB1:AB131 Y22">
    <cfRule type="containsText" dxfId="4" priority="2476" operator="containsText" text="suspension">
      <formula>NOT(ISERROR(SEARCH(("suspension"),(V1))))</formula>
    </cfRule>
  </conditionalFormatting>
  <conditionalFormatting sqref="V1:V131 X1:X131 Z1:Z131 AB1:AB131 Y22">
    <cfRule type="containsText" dxfId="8" priority="2477" operator="containsText" text="victim">
      <formula>NOT(ISERROR(SEARCH(("victim"),(V1))))</formula>
    </cfRule>
  </conditionalFormatting>
  <conditionalFormatting sqref="U21 X21 AA21 AC21 AD21 AF21:AH21 AB21 AE21">
    <cfRule type="containsText" dxfId="2" priority="2478" operator="containsText" text="religious leaders">
      <formula>NOT(ISERROR(SEARCH(("religious leaders"),(U21))))</formula>
    </cfRule>
  </conditionalFormatting>
  <conditionalFormatting sqref="U21 X21 AA21 AC21 AD21 AF21:AH21 AB21 AE21">
    <cfRule type="containsText" dxfId="2" priority="2479" operator="containsText" text="ADL">
      <formula>NOT(ISERROR(SEARCH(("ADL"),(U21))))</formula>
    </cfRule>
  </conditionalFormatting>
  <conditionalFormatting sqref="U21 X21 AA21 AC21 AD21 AF21:AH21 AB21 AE21">
    <cfRule type="containsText" dxfId="2" priority="2480" operator="containsText" text="student group">
      <formula>NOT(ISERROR(SEARCH(("student group"),(U21))))</formula>
    </cfRule>
  </conditionalFormatting>
  <conditionalFormatting sqref="U21 X21 AA21 AC21 AD21 AF21:AH21 AB21 AE21">
    <cfRule type="containsText" dxfId="3" priority="2481" operator="containsText" text="owner">
      <formula>NOT(ISERROR(SEARCH(("owner"),(U21))))</formula>
    </cfRule>
  </conditionalFormatting>
  <conditionalFormatting sqref="U21 X21 AA21 AC21 AD21 AF21:AH21 AB21 AE21">
    <cfRule type="containsText" dxfId="2" priority="2482" operator="containsText" text="community members">
      <formula>NOT(ISERROR(SEARCH(("community members"),(U21))))</formula>
    </cfRule>
  </conditionalFormatting>
  <conditionalFormatting sqref="F21">
    <cfRule type="notContainsBlanks" dxfId="10" priority="2483">
      <formula>LEN(TRIM(F21))&gt;0</formula>
    </cfRule>
  </conditionalFormatting>
  <conditionalFormatting sqref="V21:W21 AC21 AF21:AH21 AB21 AD21 AE21">
    <cfRule type="containsText" dxfId="7" priority="2484" operator="containsText" text="letters">
      <formula>NOT(ISERROR(SEARCH(("letters"),(V21))))</formula>
    </cfRule>
  </conditionalFormatting>
  <conditionalFormatting sqref="V21:W21">
    <cfRule type="containsText" dxfId="8" priority="2485" operator="containsText" text="victim ">
      <formula>NOT(ISERROR(SEARCH(("victim "),(V21))))</formula>
    </cfRule>
  </conditionalFormatting>
  <conditionalFormatting sqref="V21:W21">
    <cfRule type="containsText" dxfId="9" priority="2486" operator="containsText" text="other">
      <formula>NOT(ISERROR(SEARCH(("other"),(V21))))</formula>
    </cfRule>
  </conditionalFormatting>
  <conditionalFormatting sqref="Y21 Z21">
    <cfRule type="containsText" dxfId="9" priority="2487" operator="containsText" text="other">
      <formula>NOT(ISERROR(SEARCH(("other"),(Y21))))</formula>
    </cfRule>
  </conditionalFormatting>
  <conditionalFormatting sqref="AE21:AH21">
    <cfRule type="containsText" dxfId="9" priority="2488" operator="containsText" text="other">
      <formula>NOT(ISERROR(SEARCH(("other"),(AE21))))</formula>
    </cfRule>
  </conditionalFormatting>
  <conditionalFormatting sqref="AB21 AC21">
    <cfRule type="containsText" dxfId="9" priority="2489" operator="containsText" text="other">
      <formula>NOT(ISERROR(SEARCH(("other"),(AB21))))</formula>
    </cfRule>
  </conditionalFormatting>
  <conditionalFormatting sqref="P21">
    <cfRule type="notContainsBlanks" dxfId="10" priority="2490">
      <formula>LEN(TRIM(P21))&gt;0</formula>
    </cfRule>
  </conditionalFormatting>
  <conditionalFormatting sqref="V1:V131 X1:X131 Z1:Z131 AB1:AB131 Y21">
    <cfRule type="containsText" dxfId="7" priority="2491" operator="containsText" text="letter">
      <formula>NOT(ISERROR(SEARCH(("letter"),(V1))))</formula>
    </cfRule>
  </conditionalFormatting>
  <conditionalFormatting sqref="V1:V131 X1:X131 Z1:Z131 AB1:AB131 Y21">
    <cfRule type="containsText" dxfId="5" priority="2492" operator="containsText" text="clean up">
      <formula>NOT(ISERROR(SEARCH(("clean up"),(V1))))</formula>
    </cfRule>
  </conditionalFormatting>
  <conditionalFormatting sqref="V1:V131 X1:X131 Z1:Z131 AB1:AB131 Y21">
    <cfRule type="containsText" dxfId="6" priority="2493" operator="containsText" text="policy">
      <formula>NOT(ISERROR(SEARCH(("policy"),(V1))))</formula>
    </cfRule>
  </conditionalFormatting>
  <conditionalFormatting sqref="V1:V131 X1:X131 Z1:Z131 AB1:AB131 Y21">
    <cfRule type="containsText" dxfId="0" priority="2494" operator="containsText" text="gathering">
      <formula>NOT(ISERROR(SEARCH(("gathering"),(V1))))</formula>
    </cfRule>
  </conditionalFormatting>
  <conditionalFormatting sqref="V1:V131 X1:X131 Z1:Z131 AB1:AB131 Y21">
    <cfRule type="containsText" dxfId="4" priority="2495" operator="containsText" text="suspension">
      <formula>NOT(ISERROR(SEARCH(("suspension"),(V1))))</formula>
    </cfRule>
  </conditionalFormatting>
  <conditionalFormatting sqref="V1:V131 X1:X131 Z1:Z131 AB1:AB131 Y21">
    <cfRule type="containsText" dxfId="8" priority="2496" operator="containsText" text="victim">
      <formula>NOT(ISERROR(SEARCH(("victim"),(V1))))</formula>
    </cfRule>
  </conditionalFormatting>
  <conditionalFormatting sqref="U19:U20 X19:X20 AA19:AA20 AC19:AC20 AD19:AD20 AF19:AH20 AB19:AB20 AE19:AE20">
    <cfRule type="containsText" dxfId="2" priority="2497" operator="containsText" text="religious leaders">
      <formula>NOT(ISERROR(SEARCH(("religious leaders"),(U19))))</formula>
    </cfRule>
  </conditionalFormatting>
  <conditionalFormatting sqref="U19:U20 X19:X20 AA19:AA20 AC19:AC20 AD19:AD20 AF19:AH20 AB19:AB20 AE19:AE20">
    <cfRule type="containsText" dxfId="2" priority="2498" operator="containsText" text="ADL">
      <formula>NOT(ISERROR(SEARCH(("ADL"),(U19))))</formula>
    </cfRule>
  </conditionalFormatting>
  <conditionalFormatting sqref="U19:U20 X19:X20 AA19:AA20 AC19:AC20 AD19:AD20 AF19:AH20 AB19:AB20 AE19:AE20">
    <cfRule type="containsText" dxfId="2" priority="2499" operator="containsText" text="student group">
      <formula>NOT(ISERROR(SEARCH(("student group"),(U19))))</formula>
    </cfRule>
  </conditionalFormatting>
  <conditionalFormatting sqref="U19:U20 X19:X20 AA19:AA20 AC19:AC20 AD19:AD20 AF19:AH20 AB19:AB20 AE19:AE20">
    <cfRule type="containsText" dxfId="3" priority="2500" operator="containsText" text="owner">
      <formula>NOT(ISERROR(SEARCH(("owner"),(U19))))</formula>
    </cfRule>
  </conditionalFormatting>
  <conditionalFormatting sqref="U19:U20 X19:X20 AA19:AA20 AC19:AC20 AD19:AD20 AF19:AH20 AB19:AB20 AE19:AE20">
    <cfRule type="containsText" dxfId="2" priority="2501" operator="containsText" text="community members">
      <formula>NOT(ISERROR(SEARCH(("community members"),(U19))))</formula>
    </cfRule>
  </conditionalFormatting>
  <conditionalFormatting sqref="F19:F20">
    <cfRule type="notContainsBlanks" dxfId="10" priority="2502">
      <formula>LEN(TRIM(F19))&gt;0</formula>
    </cfRule>
  </conditionalFormatting>
  <conditionalFormatting sqref="V19:W20 AC19:AC20 AF19:AH20 AB19:AB20 AD19:AD20 AE19:AE20">
    <cfRule type="containsText" dxfId="7" priority="2503" operator="containsText" text="letters">
      <formula>NOT(ISERROR(SEARCH(("letters"),(V19))))</formula>
    </cfRule>
  </conditionalFormatting>
  <conditionalFormatting sqref="V19:W20">
    <cfRule type="containsText" dxfId="8" priority="2504" operator="containsText" text="victim ">
      <formula>NOT(ISERROR(SEARCH(("victim "),(V19))))</formula>
    </cfRule>
  </conditionalFormatting>
  <conditionalFormatting sqref="V19:W20">
    <cfRule type="containsText" dxfId="9" priority="2505" operator="containsText" text="other">
      <formula>NOT(ISERROR(SEARCH(("other"),(V19))))</formula>
    </cfRule>
  </conditionalFormatting>
  <conditionalFormatting sqref="Y19:Y20 Z19:Z20">
    <cfRule type="containsText" dxfId="9" priority="2506" operator="containsText" text="other">
      <formula>NOT(ISERROR(SEARCH(("other"),(Y19))))</formula>
    </cfRule>
  </conditionalFormatting>
  <conditionalFormatting sqref="AE19:AH20">
    <cfRule type="containsText" dxfId="9" priority="2507" operator="containsText" text="other">
      <formula>NOT(ISERROR(SEARCH(("other"),(AE19))))</formula>
    </cfRule>
  </conditionalFormatting>
  <conditionalFormatting sqref="AB19:AB20 AC19:AC20">
    <cfRule type="containsText" dxfId="9" priority="2508" operator="containsText" text="other">
      <formula>NOT(ISERROR(SEARCH(("other"),(AB19))))</formula>
    </cfRule>
  </conditionalFormatting>
  <conditionalFormatting sqref="P19:P20">
    <cfRule type="notContainsBlanks" dxfId="10" priority="2509">
      <formula>LEN(TRIM(P19))&gt;0</formula>
    </cfRule>
  </conditionalFormatting>
  <conditionalFormatting sqref="V1:V131 X1:X131 Z1:Z131 AB1:AB131 Y19:Y20">
    <cfRule type="containsText" dxfId="7" priority="2510" operator="containsText" text="letter">
      <formula>NOT(ISERROR(SEARCH(("letter"),(V1))))</formula>
    </cfRule>
  </conditionalFormatting>
  <conditionalFormatting sqref="V1:V131 X1:X131 Z1:Z131 AB1:AB131 Y19:Y20">
    <cfRule type="containsText" dxfId="5" priority="2511" operator="containsText" text="clean up">
      <formula>NOT(ISERROR(SEARCH(("clean up"),(V1))))</formula>
    </cfRule>
  </conditionalFormatting>
  <conditionalFormatting sqref="V1:V131 X1:X131 Z1:Z131 AB1:AB131 Y19:Y20">
    <cfRule type="containsText" dxfId="6" priority="2512" operator="containsText" text="policy">
      <formula>NOT(ISERROR(SEARCH(("policy"),(V1))))</formula>
    </cfRule>
  </conditionalFormatting>
  <conditionalFormatting sqref="V1:V131 X1:X131 Z1:Z131 AB1:AB131 Y19:Y20">
    <cfRule type="containsText" dxfId="0" priority="2513" operator="containsText" text="gathering">
      <formula>NOT(ISERROR(SEARCH(("gathering"),(V1))))</formula>
    </cfRule>
  </conditionalFormatting>
  <conditionalFormatting sqref="V1:V131 X1:X131 Z1:Z131 AB1:AB131 Y19:Y20">
    <cfRule type="containsText" dxfId="4" priority="2514" operator="containsText" text="suspension">
      <formula>NOT(ISERROR(SEARCH(("suspension"),(V1))))</formula>
    </cfRule>
  </conditionalFormatting>
  <conditionalFormatting sqref="V1:V131 X1:X131 Z1:Z131 AB1:AB131 Y19:Y20">
    <cfRule type="containsText" dxfId="8" priority="2515" operator="containsText" text="victim">
      <formula>NOT(ISERROR(SEARCH(("victim"),(V1))))</formula>
    </cfRule>
  </conditionalFormatting>
  <conditionalFormatting sqref="U17:U18 X17:X18 AA17:AA18 AC17:AC18 AD17:AD18 AF17:AH18 AB17:AB18 AE17:AE18">
    <cfRule type="containsText" dxfId="2" priority="2516" operator="containsText" text="religious leaders">
      <formula>NOT(ISERROR(SEARCH(("religious leaders"),(U17))))</formula>
    </cfRule>
  </conditionalFormatting>
  <conditionalFormatting sqref="U17:U18 X17:X18 AA17:AA18 AC17:AC18 AD17:AD18 AF17:AH18 AB17:AB18 AE17:AE18">
    <cfRule type="containsText" dxfId="2" priority="2517" operator="containsText" text="ADL">
      <formula>NOT(ISERROR(SEARCH(("ADL"),(U17))))</formula>
    </cfRule>
  </conditionalFormatting>
  <conditionalFormatting sqref="U17:U18 X17:X18 AA17:AA18 AC17:AC18 AD17:AD18 AF17:AH18 AB17:AB18 AE17:AE18">
    <cfRule type="containsText" dxfId="2" priority="2518" operator="containsText" text="student group">
      <formula>NOT(ISERROR(SEARCH(("student group"),(U17))))</formula>
    </cfRule>
  </conditionalFormatting>
  <conditionalFormatting sqref="U17:U18 X17:X18 AA17:AA18 AC17:AC18 AD17:AD18 AF17:AH18 AB17:AB18 AE17:AE18">
    <cfRule type="containsText" dxfId="3" priority="2519" operator="containsText" text="owner">
      <formula>NOT(ISERROR(SEARCH(("owner"),(U17))))</formula>
    </cfRule>
  </conditionalFormatting>
  <conditionalFormatting sqref="U17:U18 X17:X18 AA17:AA18 AC17:AC18 AD17:AD18 AF17:AH18 AB17:AB18 AE17:AE18">
    <cfRule type="containsText" dxfId="2" priority="2520" operator="containsText" text="community members">
      <formula>NOT(ISERROR(SEARCH(("community members"),(U17))))</formula>
    </cfRule>
  </conditionalFormatting>
  <conditionalFormatting sqref="F17:F18">
    <cfRule type="notContainsBlanks" dxfId="10" priority="2521">
      <formula>LEN(TRIM(F17))&gt;0</formula>
    </cfRule>
  </conditionalFormatting>
  <conditionalFormatting sqref="V17:W18 AC17:AC18 AF17:AH18 AB17:AB18 AD17:AD18 AE17:AE18">
    <cfRule type="containsText" dxfId="7" priority="2522" operator="containsText" text="letters">
      <formula>NOT(ISERROR(SEARCH(("letters"),(V17))))</formula>
    </cfRule>
  </conditionalFormatting>
  <conditionalFormatting sqref="V17:W18">
    <cfRule type="containsText" dxfId="8" priority="2523" operator="containsText" text="victim ">
      <formula>NOT(ISERROR(SEARCH(("victim "),(V17))))</formula>
    </cfRule>
  </conditionalFormatting>
  <conditionalFormatting sqref="V17:W18">
    <cfRule type="containsText" dxfId="9" priority="2524" operator="containsText" text="other">
      <formula>NOT(ISERROR(SEARCH(("other"),(V17))))</formula>
    </cfRule>
  </conditionalFormatting>
  <conditionalFormatting sqref="Y17:Y18 Z17:Z18">
    <cfRule type="containsText" dxfId="9" priority="2525" operator="containsText" text="other">
      <formula>NOT(ISERROR(SEARCH(("other"),(Y17))))</formula>
    </cfRule>
  </conditionalFormatting>
  <conditionalFormatting sqref="AE17:AH18">
    <cfRule type="containsText" dxfId="9" priority="2526" operator="containsText" text="other">
      <formula>NOT(ISERROR(SEARCH(("other"),(AE17))))</formula>
    </cfRule>
  </conditionalFormatting>
  <conditionalFormatting sqref="AB17:AB18 AC17:AC18">
    <cfRule type="containsText" dxfId="9" priority="2527" operator="containsText" text="other">
      <formula>NOT(ISERROR(SEARCH(("other"),(AB17))))</formula>
    </cfRule>
  </conditionalFormatting>
  <conditionalFormatting sqref="P17:P18">
    <cfRule type="notContainsBlanks" dxfId="10" priority="2528">
      <formula>LEN(TRIM(P17))&gt;0</formula>
    </cfRule>
  </conditionalFormatting>
  <conditionalFormatting sqref="V1:V131 X1:X131 Z1:Z131 AB1:AB131 Y17:Y18">
    <cfRule type="containsText" dxfId="7" priority="2529" operator="containsText" text="letter">
      <formula>NOT(ISERROR(SEARCH(("letter"),(V1))))</formula>
    </cfRule>
  </conditionalFormatting>
  <conditionalFormatting sqref="V1:V131 X1:X131 Z1:Z131 AB1:AB131 Y17:Y18">
    <cfRule type="containsText" dxfId="5" priority="2530" operator="containsText" text="clean up">
      <formula>NOT(ISERROR(SEARCH(("clean up"),(V1))))</formula>
    </cfRule>
  </conditionalFormatting>
  <conditionalFormatting sqref="V1:V131 X1:X131 Z1:Z131 AB1:AB131 Y17:Y18">
    <cfRule type="containsText" dxfId="6" priority="2531" operator="containsText" text="policy">
      <formula>NOT(ISERROR(SEARCH(("policy"),(V1))))</formula>
    </cfRule>
  </conditionalFormatting>
  <conditionalFormatting sqref="V1:V131 X1:X131 Z1:Z131 AB1:AB131 Y17:Y18">
    <cfRule type="containsText" dxfId="0" priority="2532" operator="containsText" text="gathering">
      <formula>NOT(ISERROR(SEARCH(("gathering"),(V1))))</formula>
    </cfRule>
  </conditionalFormatting>
  <conditionalFormatting sqref="V1:V131 X1:X131 Z1:Z131 AB1:AB131 Y17:Y18">
    <cfRule type="containsText" dxfId="4" priority="2533" operator="containsText" text="suspension">
      <formula>NOT(ISERROR(SEARCH(("suspension"),(V1))))</formula>
    </cfRule>
  </conditionalFormatting>
  <conditionalFormatting sqref="V1:V131 X1:X131 Z1:Z131 AB1:AB131 Y17:Y18">
    <cfRule type="containsText" dxfId="8" priority="2534" operator="containsText" text="victim">
      <formula>NOT(ISERROR(SEARCH(("victim"),(V1))))</formula>
    </cfRule>
  </conditionalFormatting>
  <conditionalFormatting sqref="U16 X16 AA16 AC16 AD16 AF16:AH16 AB16 AE16">
    <cfRule type="containsText" dxfId="2" priority="2535" operator="containsText" text="religious leaders">
      <formula>NOT(ISERROR(SEARCH(("religious leaders"),(U16))))</formula>
    </cfRule>
  </conditionalFormatting>
  <conditionalFormatting sqref="U16 X16 AA16 AC16 AD16 AF16:AH16 AB16 AE16">
    <cfRule type="containsText" dxfId="2" priority="2536" operator="containsText" text="ADL">
      <formula>NOT(ISERROR(SEARCH(("ADL"),(U16))))</formula>
    </cfRule>
  </conditionalFormatting>
  <conditionalFormatting sqref="U16 X16 AA16 AC16 AD16 AF16:AH16 AB16 AE16">
    <cfRule type="containsText" dxfId="2" priority="2537" operator="containsText" text="student group">
      <formula>NOT(ISERROR(SEARCH(("student group"),(U16))))</formula>
    </cfRule>
  </conditionalFormatting>
  <conditionalFormatting sqref="U16 X16 AA16 AC16 AD16 AF16:AH16 AB16 AE16">
    <cfRule type="containsText" dxfId="3" priority="2538" operator="containsText" text="owner">
      <formula>NOT(ISERROR(SEARCH(("owner"),(U16))))</formula>
    </cfRule>
  </conditionalFormatting>
  <conditionalFormatting sqref="U16 X16 AA16 AC16 AD16 AF16:AH16 AB16 AE16">
    <cfRule type="containsText" dxfId="2" priority="2539" operator="containsText" text="community members">
      <formula>NOT(ISERROR(SEARCH(("community members"),(U16))))</formula>
    </cfRule>
  </conditionalFormatting>
  <conditionalFormatting sqref="F16">
    <cfRule type="notContainsBlanks" dxfId="10" priority="2540">
      <formula>LEN(TRIM(F16))&gt;0</formula>
    </cfRule>
  </conditionalFormatting>
  <conditionalFormatting sqref="V16:W16 AC16 AF16:AH16 AB16 AD16 AE16">
    <cfRule type="containsText" dxfId="7" priority="2541" operator="containsText" text="letters">
      <formula>NOT(ISERROR(SEARCH(("letters"),(V16))))</formula>
    </cfRule>
  </conditionalFormatting>
  <conditionalFormatting sqref="V16:W16">
    <cfRule type="containsText" dxfId="8" priority="2542" operator="containsText" text="victim ">
      <formula>NOT(ISERROR(SEARCH(("victim "),(V16))))</formula>
    </cfRule>
  </conditionalFormatting>
  <conditionalFormatting sqref="V16:W16">
    <cfRule type="containsText" dxfId="9" priority="2543" operator="containsText" text="other">
      <formula>NOT(ISERROR(SEARCH(("other"),(V16))))</formula>
    </cfRule>
  </conditionalFormatting>
  <conditionalFormatting sqref="Y16 Z16">
    <cfRule type="containsText" dxfId="9" priority="2544" operator="containsText" text="other">
      <formula>NOT(ISERROR(SEARCH(("other"),(Y16))))</formula>
    </cfRule>
  </conditionalFormatting>
  <conditionalFormatting sqref="AE16:AH16">
    <cfRule type="containsText" dxfId="9" priority="2545" operator="containsText" text="other">
      <formula>NOT(ISERROR(SEARCH(("other"),(AE16))))</formula>
    </cfRule>
  </conditionalFormatting>
  <conditionalFormatting sqref="AB16 AC16">
    <cfRule type="containsText" dxfId="9" priority="2546" operator="containsText" text="other">
      <formula>NOT(ISERROR(SEARCH(("other"),(AB16))))</formula>
    </cfRule>
  </conditionalFormatting>
  <conditionalFormatting sqref="P16">
    <cfRule type="notContainsBlanks" dxfId="10" priority="2547">
      <formula>LEN(TRIM(P16))&gt;0</formula>
    </cfRule>
  </conditionalFormatting>
  <conditionalFormatting sqref="V1:V131 X1:X131 Z1:Z131 AB1:AB131 Y16">
    <cfRule type="containsText" dxfId="7" priority="2548" operator="containsText" text="letter">
      <formula>NOT(ISERROR(SEARCH(("letter"),(V1))))</formula>
    </cfRule>
  </conditionalFormatting>
  <conditionalFormatting sqref="V1:V131 X1:X131 Z1:Z131 AB1:AB131 Y16">
    <cfRule type="containsText" dxfId="5" priority="2549" operator="containsText" text="clean up">
      <formula>NOT(ISERROR(SEARCH(("clean up"),(V1))))</formula>
    </cfRule>
  </conditionalFormatting>
  <conditionalFormatting sqref="V1:V131 X1:X131 Z1:Z131 AB1:AB131 Y16">
    <cfRule type="containsText" dxfId="6" priority="2550" operator="containsText" text="policy">
      <formula>NOT(ISERROR(SEARCH(("policy"),(V1))))</formula>
    </cfRule>
  </conditionalFormatting>
  <conditionalFormatting sqref="V1:V131 X1:X131 Z1:Z131 AB1:AB131 Y16">
    <cfRule type="containsText" dxfId="0" priority="2551" operator="containsText" text="gathering">
      <formula>NOT(ISERROR(SEARCH(("gathering"),(V1))))</formula>
    </cfRule>
  </conditionalFormatting>
  <conditionalFormatting sqref="V1:V131 X1:X131 Z1:Z131 AB1:AB131 Y16">
    <cfRule type="containsText" dxfId="4" priority="2552" operator="containsText" text="suspension">
      <formula>NOT(ISERROR(SEARCH(("suspension"),(V1))))</formula>
    </cfRule>
  </conditionalFormatting>
  <conditionalFormatting sqref="V1:V131 X1:X131 Z1:Z131 AB1:AB131 Y16">
    <cfRule type="containsText" dxfId="8" priority="2553" operator="containsText" text="victim">
      <formula>NOT(ISERROR(SEARCH(("victim"),(V1))))</formula>
    </cfRule>
  </conditionalFormatting>
  <conditionalFormatting sqref="U15 X15 AA15 AC15 AD15 AF15:AH15 AB15 AE15">
    <cfRule type="containsText" dxfId="2" priority="2554" operator="containsText" text="religious leaders">
      <formula>NOT(ISERROR(SEARCH(("religious leaders"),(U15))))</formula>
    </cfRule>
  </conditionalFormatting>
  <conditionalFormatting sqref="U15 X15 AA15 AC15 AD15 AF15:AH15 AB15 AE15">
    <cfRule type="containsText" dxfId="2" priority="2555" operator="containsText" text="ADL">
      <formula>NOT(ISERROR(SEARCH(("ADL"),(U15))))</formula>
    </cfRule>
  </conditionalFormatting>
  <conditionalFormatting sqref="U15 X15 AA15 AC15 AD15 AF15:AH15 AB15 AE15">
    <cfRule type="containsText" dxfId="2" priority="2556" operator="containsText" text="student group">
      <formula>NOT(ISERROR(SEARCH(("student group"),(U15))))</formula>
    </cfRule>
  </conditionalFormatting>
  <conditionalFormatting sqref="U15 X15 AA15 AC15 AD15 AF15:AH15 AB15 AE15">
    <cfRule type="containsText" dxfId="3" priority="2557" operator="containsText" text="owner">
      <formula>NOT(ISERROR(SEARCH(("owner"),(U15))))</formula>
    </cfRule>
  </conditionalFormatting>
  <conditionalFormatting sqref="U15 X15 AA15 AC15 AD15 AF15:AH15 AB15 AE15">
    <cfRule type="containsText" dxfId="2" priority="2558" operator="containsText" text="community members">
      <formula>NOT(ISERROR(SEARCH(("community members"),(U15))))</formula>
    </cfRule>
  </conditionalFormatting>
  <conditionalFormatting sqref="F15">
    <cfRule type="notContainsBlanks" dxfId="10" priority="2559">
      <formula>LEN(TRIM(F15))&gt;0</formula>
    </cfRule>
  </conditionalFormatting>
  <conditionalFormatting sqref="V15:W15 AC15 AF15:AH15 AB15 AD15 AE15">
    <cfRule type="containsText" dxfId="7" priority="2560" operator="containsText" text="letters">
      <formula>NOT(ISERROR(SEARCH(("letters"),(V15))))</formula>
    </cfRule>
  </conditionalFormatting>
  <conditionalFormatting sqref="V15:W15">
    <cfRule type="containsText" dxfId="8" priority="2561" operator="containsText" text="victim ">
      <formula>NOT(ISERROR(SEARCH(("victim "),(V15))))</formula>
    </cfRule>
  </conditionalFormatting>
  <conditionalFormatting sqref="V15:W15">
    <cfRule type="containsText" dxfId="9" priority="2562" operator="containsText" text="other">
      <formula>NOT(ISERROR(SEARCH(("other"),(V15))))</formula>
    </cfRule>
  </conditionalFormatting>
  <conditionalFormatting sqref="Y15 Z15">
    <cfRule type="containsText" dxfId="9" priority="2563" operator="containsText" text="other">
      <formula>NOT(ISERROR(SEARCH(("other"),(Y15))))</formula>
    </cfRule>
  </conditionalFormatting>
  <conditionalFormatting sqref="AE15:AH15">
    <cfRule type="containsText" dxfId="9" priority="2564" operator="containsText" text="other">
      <formula>NOT(ISERROR(SEARCH(("other"),(AE15))))</formula>
    </cfRule>
  </conditionalFormatting>
  <conditionalFormatting sqref="AB15 AC15">
    <cfRule type="containsText" dxfId="9" priority="2565" operator="containsText" text="other">
      <formula>NOT(ISERROR(SEARCH(("other"),(AB15))))</formula>
    </cfRule>
  </conditionalFormatting>
  <conditionalFormatting sqref="P15">
    <cfRule type="notContainsBlanks" dxfId="10" priority="2566">
      <formula>LEN(TRIM(P15))&gt;0</formula>
    </cfRule>
  </conditionalFormatting>
  <conditionalFormatting sqref="V1:V131 X1:X131 Z1:Z131 AB1:AB131 Y15">
    <cfRule type="containsText" dxfId="7" priority="2567" operator="containsText" text="letter">
      <formula>NOT(ISERROR(SEARCH(("letter"),(V1))))</formula>
    </cfRule>
  </conditionalFormatting>
  <conditionalFormatting sqref="V1:V131 X1:X131 Z1:Z131 AB1:AB131 Y15">
    <cfRule type="containsText" dxfId="5" priority="2568" operator="containsText" text="clean up">
      <formula>NOT(ISERROR(SEARCH(("clean up"),(V1))))</formula>
    </cfRule>
  </conditionalFormatting>
  <conditionalFormatting sqref="V1:V131 X1:X131 Z1:Z131 AB1:AB131 Y15">
    <cfRule type="containsText" dxfId="6" priority="2569" operator="containsText" text="policy">
      <formula>NOT(ISERROR(SEARCH(("policy"),(V1))))</formula>
    </cfRule>
  </conditionalFormatting>
  <conditionalFormatting sqref="V1:V131 X1:X131 Z1:Z131 AB1:AB131 Y15">
    <cfRule type="containsText" dxfId="0" priority="2570" operator="containsText" text="gathering">
      <formula>NOT(ISERROR(SEARCH(("gathering"),(V1))))</formula>
    </cfRule>
  </conditionalFormatting>
  <conditionalFormatting sqref="V1:V131 X1:X131 Z1:Z131 AB1:AB131 Y15">
    <cfRule type="containsText" dxfId="4" priority="2571" operator="containsText" text="suspension">
      <formula>NOT(ISERROR(SEARCH(("suspension"),(V1))))</formula>
    </cfRule>
  </conditionalFormatting>
  <conditionalFormatting sqref="V1:V131 X1:X131 Z1:Z131 AB1:AB131 Y15">
    <cfRule type="containsText" dxfId="8" priority="2572" operator="containsText" text="victim">
      <formula>NOT(ISERROR(SEARCH(("victim"),(V1))))</formula>
    </cfRule>
  </conditionalFormatting>
  <conditionalFormatting sqref="U13:U14 X13:X14 AA13:AA14 AC13:AC14 AD13:AD14 AF13:AH14 AB13:AB14 AE13:AE14">
    <cfRule type="containsText" dxfId="2" priority="2573" operator="containsText" text="religious leaders">
      <formula>NOT(ISERROR(SEARCH(("religious leaders"),(U13))))</formula>
    </cfRule>
  </conditionalFormatting>
  <conditionalFormatting sqref="U13:U14 X13:X14 AA13:AA14 AC13:AC14 AD13:AD14 AF13:AH14 AB13:AB14 AE13:AE14">
    <cfRule type="containsText" dxfId="2" priority="2574" operator="containsText" text="ADL">
      <formula>NOT(ISERROR(SEARCH(("ADL"),(U13))))</formula>
    </cfRule>
  </conditionalFormatting>
  <conditionalFormatting sqref="U13:U14 X13:X14 AA13:AA14 AC13:AC14 AD13:AD14 AF13:AH14 AB13:AB14 AE13:AE14">
    <cfRule type="containsText" dxfId="2" priority="2575" operator="containsText" text="student group">
      <formula>NOT(ISERROR(SEARCH(("student group"),(U13))))</formula>
    </cfRule>
  </conditionalFormatting>
  <conditionalFormatting sqref="U13:U14 X13:X14 AA13:AA14 AC13:AC14 AD13:AD14 AF13:AH14 AB13:AB14 AE13:AE14">
    <cfRule type="containsText" dxfId="3" priority="2576" operator="containsText" text="owner">
      <formula>NOT(ISERROR(SEARCH(("owner"),(U13))))</formula>
    </cfRule>
  </conditionalFormatting>
  <conditionalFormatting sqref="U13:U14 X13:X14 AA13:AA14 AC13:AC14 AD13:AD14 AF13:AH14 AB13:AB14 AE13:AE14">
    <cfRule type="containsText" dxfId="2" priority="2577" operator="containsText" text="community members">
      <formula>NOT(ISERROR(SEARCH(("community members"),(U13))))</formula>
    </cfRule>
  </conditionalFormatting>
  <conditionalFormatting sqref="F13:F14">
    <cfRule type="notContainsBlanks" dxfId="10" priority="2578">
      <formula>LEN(TRIM(F13))&gt;0</formula>
    </cfRule>
  </conditionalFormatting>
  <conditionalFormatting sqref="V13:W14 AC13:AC14 AF13:AH14 AB13:AB14 AD13:AD14 AE13:AE14">
    <cfRule type="containsText" dxfId="7" priority="2579" operator="containsText" text="letters">
      <formula>NOT(ISERROR(SEARCH(("letters"),(V13))))</formula>
    </cfRule>
  </conditionalFormatting>
  <conditionalFormatting sqref="V13:W14">
    <cfRule type="containsText" dxfId="8" priority="2580" operator="containsText" text="victim ">
      <formula>NOT(ISERROR(SEARCH(("victim "),(V13))))</formula>
    </cfRule>
  </conditionalFormatting>
  <conditionalFormatting sqref="V13:W14">
    <cfRule type="containsText" dxfId="9" priority="2581" operator="containsText" text="other">
      <formula>NOT(ISERROR(SEARCH(("other"),(V13))))</formula>
    </cfRule>
  </conditionalFormatting>
  <conditionalFormatting sqref="Y13:Y14 Z13:Z14">
    <cfRule type="containsText" dxfId="9" priority="2582" operator="containsText" text="other">
      <formula>NOT(ISERROR(SEARCH(("other"),(Y13))))</formula>
    </cfRule>
  </conditionalFormatting>
  <conditionalFormatting sqref="AE13:AH14">
    <cfRule type="containsText" dxfId="9" priority="2583" operator="containsText" text="other">
      <formula>NOT(ISERROR(SEARCH(("other"),(AE13))))</formula>
    </cfRule>
  </conditionalFormatting>
  <conditionalFormatting sqref="AB13:AB14 AC13:AC14">
    <cfRule type="containsText" dxfId="9" priority="2584" operator="containsText" text="other">
      <formula>NOT(ISERROR(SEARCH(("other"),(AB13))))</formula>
    </cfRule>
  </conditionalFormatting>
  <conditionalFormatting sqref="P13:P14">
    <cfRule type="notContainsBlanks" dxfId="10" priority="2585">
      <formula>LEN(TRIM(P13))&gt;0</formula>
    </cfRule>
  </conditionalFormatting>
  <conditionalFormatting sqref="V1:V131 X1:X131 Z1:Z131 AB1:AB131 Y13:Y14">
    <cfRule type="containsText" dxfId="7" priority="2586" operator="containsText" text="letter">
      <formula>NOT(ISERROR(SEARCH(("letter"),(V1))))</formula>
    </cfRule>
  </conditionalFormatting>
  <conditionalFormatting sqref="V1:V131 X1:X131 Z1:Z131 AB1:AB131 Y13:Y14">
    <cfRule type="containsText" dxfId="5" priority="2587" operator="containsText" text="clean up">
      <formula>NOT(ISERROR(SEARCH(("clean up"),(V1))))</formula>
    </cfRule>
  </conditionalFormatting>
  <conditionalFormatting sqref="V1:V131 X1:X131 Z1:Z131 AB1:AB131 Y13:Y14">
    <cfRule type="containsText" dxfId="6" priority="2588" operator="containsText" text="policy">
      <formula>NOT(ISERROR(SEARCH(("policy"),(V1))))</formula>
    </cfRule>
  </conditionalFormatting>
  <conditionalFormatting sqref="V1:V131 X1:X131 Z1:Z131 AB1:AB131 Y13:Y14">
    <cfRule type="containsText" dxfId="0" priority="2589" operator="containsText" text="gathering">
      <formula>NOT(ISERROR(SEARCH(("gathering"),(V1))))</formula>
    </cfRule>
  </conditionalFormatting>
  <conditionalFormatting sqref="V1:V131 X1:X131 Z1:Z131 AB1:AB131 Y13:Y14">
    <cfRule type="containsText" dxfId="4" priority="2590" operator="containsText" text="suspension">
      <formula>NOT(ISERROR(SEARCH(("suspension"),(V1))))</formula>
    </cfRule>
  </conditionalFormatting>
  <conditionalFormatting sqref="V1:V131 X1:X131 Z1:Z131 AB1:AB131 Y13:Y14">
    <cfRule type="containsText" dxfId="8" priority="2591" operator="containsText" text="victim">
      <formula>NOT(ISERROR(SEARCH(("victim"),(V1))))</formula>
    </cfRule>
  </conditionalFormatting>
  <conditionalFormatting sqref="U12 X12 AA12 AC12 AD12 AF12:AH12 AB12 AE12">
    <cfRule type="containsText" dxfId="2" priority="2592" operator="containsText" text="religious leaders">
      <formula>NOT(ISERROR(SEARCH(("religious leaders"),(U12))))</formula>
    </cfRule>
  </conditionalFormatting>
  <conditionalFormatting sqref="U12 X12 AA12 AC12 AD12 AF12:AH12 AB12 AE12">
    <cfRule type="containsText" dxfId="2" priority="2593" operator="containsText" text="ADL">
      <formula>NOT(ISERROR(SEARCH(("ADL"),(U12))))</formula>
    </cfRule>
  </conditionalFormatting>
  <conditionalFormatting sqref="U12 X12 AA12 AC12 AD12 AF12:AH12 AB12 AE12">
    <cfRule type="containsText" dxfId="2" priority="2594" operator="containsText" text="student group">
      <formula>NOT(ISERROR(SEARCH(("student group"),(U12))))</formula>
    </cfRule>
  </conditionalFormatting>
  <conditionalFormatting sqref="U12 X12 AA12 AC12 AD12 AF12:AH12 AB12 AE12">
    <cfRule type="containsText" dxfId="3" priority="2595" operator="containsText" text="owner">
      <formula>NOT(ISERROR(SEARCH(("owner"),(U12))))</formula>
    </cfRule>
  </conditionalFormatting>
  <conditionalFormatting sqref="U12 X12 AA12 AC12 AD12 AF12:AH12 AB12 AE12">
    <cfRule type="containsText" dxfId="2" priority="2596" operator="containsText" text="community members">
      <formula>NOT(ISERROR(SEARCH(("community members"),(U12))))</formula>
    </cfRule>
  </conditionalFormatting>
  <conditionalFormatting sqref="F12">
    <cfRule type="notContainsBlanks" dxfId="10" priority="2597">
      <formula>LEN(TRIM(F12))&gt;0</formula>
    </cfRule>
  </conditionalFormatting>
  <conditionalFormatting sqref="V12:W12 AC12 AF12:AH12 AB12 AD12 AE12">
    <cfRule type="containsText" dxfId="7" priority="2598" operator="containsText" text="letters">
      <formula>NOT(ISERROR(SEARCH(("letters"),(V12))))</formula>
    </cfRule>
  </conditionalFormatting>
  <conditionalFormatting sqref="V12:W12">
    <cfRule type="containsText" dxfId="8" priority="2599" operator="containsText" text="victim ">
      <formula>NOT(ISERROR(SEARCH(("victim "),(V12))))</formula>
    </cfRule>
  </conditionalFormatting>
  <conditionalFormatting sqref="V12:W12">
    <cfRule type="containsText" dxfId="9" priority="2600" operator="containsText" text="other">
      <formula>NOT(ISERROR(SEARCH(("other"),(V12))))</formula>
    </cfRule>
  </conditionalFormatting>
  <conditionalFormatting sqref="Y12 Z12">
    <cfRule type="containsText" dxfId="9" priority="2601" operator="containsText" text="other">
      <formula>NOT(ISERROR(SEARCH(("other"),(Y12))))</formula>
    </cfRule>
  </conditionalFormatting>
  <conditionalFormatting sqref="AE12:AH12">
    <cfRule type="containsText" dxfId="9" priority="2602" operator="containsText" text="other">
      <formula>NOT(ISERROR(SEARCH(("other"),(AE12))))</formula>
    </cfRule>
  </conditionalFormatting>
  <conditionalFormatting sqref="AB12 AC12">
    <cfRule type="containsText" dxfId="9" priority="2603" operator="containsText" text="other">
      <formula>NOT(ISERROR(SEARCH(("other"),(AB12))))</formula>
    </cfRule>
  </conditionalFormatting>
  <conditionalFormatting sqref="P12">
    <cfRule type="notContainsBlanks" dxfId="10" priority="2604">
      <formula>LEN(TRIM(P12))&gt;0</formula>
    </cfRule>
  </conditionalFormatting>
  <conditionalFormatting sqref="V1:V131 X1:X131 Z1:Z131 AB1:AB131 Y12">
    <cfRule type="containsText" dxfId="7" priority="2605" operator="containsText" text="letter">
      <formula>NOT(ISERROR(SEARCH(("letter"),(V1))))</formula>
    </cfRule>
  </conditionalFormatting>
  <conditionalFormatting sqref="V1:V131 X1:X131 Z1:Z131 AB1:AB131 Y12">
    <cfRule type="containsText" dxfId="5" priority="2606" operator="containsText" text="clean up">
      <formula>NOT(ISERROR(SEARCH(("clean up"),(V1))))</formula>
    </cfRule>
  </conditionalFormatting>
  <conditionalFormatting sqref="V1:V131 X1:X131 Z1:Z131 AB1:AB131 Y12">
    <cfRule type="containsText" dxfId="6" priority="2607" operator="containsText" text="policy">
      <formula>NOT(ISERROR(SEARCH(("policy"),(V1))))</formula>
    </cfRule>
  </conditionalFormatting>
  <conditionalFormatting sqref="V1:V131 X1:X131 Z1:Z131 AB1:AB131 Y12">
    <cfRule type="containsText" dxfId="0" priority="2608" operator="containsText" text="gathering">
      <formula>NOT(ISERROR(SEARCH(("gathering"),(V1))))</formula>
    </cfRule>
  </conditionalFormatting>
  <conditionalFormatting sqref="V1:V131 X1:X131 Z1:Z131 AB1:AB131 Y12">
    <cfRule type="containsText" dxfId="4" priority="2609" operator="containsText" text="suspension">
      <formula>NOT(ISERROR(SEARCH(("suspension"),(V1))))</formula>
    </cfRule>
  </conditionalFormatting>
  <conditionalFormatting sqref="V1:V131 X1:X131 Z1:Z131 AB1:AB131 Y12">
    <cfRule type="containsText" dxfId="8" priority="2610" operator="containsText" text="victim">
      <formula>NOT(ISERROR(SEARCH(("victim"),(V1))))</formula>
    </cfRule>
  </conditionalFormatting>
  <conditionalFormatting sqref="U11 X11 AA11 AC11 AD11 AF11:AH11 AB11 AE11">
    <cfRule type="containsText" dxfId="2" priority="2611" operator="containsText" text="religious leaders">
      <formula>NOT(ISERROR(SEARCH(("religious leaders"),(U11))))</formula>
    </cfRule>
  </conditionalFormatting>
  <conditionalFormatting sqref="U11 X11 AA11 AC11 AD11 AF11:AH11 AB11 AE11">
    <cfRule type="containsText" dxfId="2" priority="2612" operator="containsText" text="ADL">
      <formula>NOT(ISERROR(SEARCH(("ADL"),(U11))))</formula>
    </cfRule>
  </conditionalFormatting>
  <conditionalFormatting sqref="U11 X11 AA11 AC11 AD11 AF11:AH11 AB11 AE11">
    <cfRule type="containsText" dxfId="2" priority="2613" operator="containsText" text="student group">
      <formula>NOT(ISERROR(SEARCH(("student group"),(U11))))</formula>
    </cfRule>
  </conditionalFormatting>
  <conditionalFormatting sqref="U11 X11 AA11 AC11 AD11 AF11:AH11 AB11 AE11">
    <cfRule type="containsText" dxfId="3" priority="2614" operator="containsText" text="owner">
      <formula>NOT(ISERROR(SEARCH(("owner"),(U11))))</formula>
    </cfRule>
  </conditionalFormatting>
  <conditionalFormatting sqref="U11 X11 AA11 AC11 AD11 AF11:AH11 AB11 AE11">
    <cfRule type="containsText" dxfId="2" priority="2615" operator="containsText" text="community members">
      <formula>NOT(ISERROR(SEARCH(("community members"),(U11))))</formula>
    </cfRule>
  </conditionalFormatting>
  <conditionalFormatting sqref="F11">
    <cfRule type="notContainsBlanks" dxfId="10" priority="2616">
      <formula>LEN(TRIM(F11))&gt;0</formula>
    </cfRule>
  </conditionalFormatting>
  <conditionalFormatting sqref="V11:W11 AC11 AF11:AH11 AB11 AD11 AE11">
    <cfRule type="containsText" dxfId="7" priority="2617" operator="containsText" text="letters">
      <formula>NOT(ISERROR(SEARCH(("letters"),(V11))))</formula>
    </cfRule>
  </conditionalFormatting>
  <conditionalFormatting sqref="V11:W11">
    <cfRule type="containsText" dxfId="8" priority="2618" operator="containsText" text="victim ">
      <formula>NOT(ISERROR(SEARCH(("victim "),(V11))))</formula>
    </cfRule>
  </conditionalFormatting>
  <conditionalFormatting sqref="V11:W11">
    <cfRule type="containsText" dxfId="9" priority="2619" operator="containsText" text="other">
      <formula>NOT(ISERROR(SEARCH(("other"),(V11))))</formula>
    </cfRule>
  </conditionalFormatting>
  <conditionalFormatting sqref="Y11 Z11">
    <cfRule type="containsText" dxfId="9" priority="2620" operator="containsText" text="other">
      <formula>NOT(ISERROR(SEARCH(("other"),(Y11))))</formula>
    </cfRule>
  </conditionalFormatting>
  <conditionalFormatting sqref="AE11:AH11">
    <cfRule type="containsText" dxfId="9" priority="2621" operator="containsText" text="other">
      <formula>NOT(ISERROR(SEARCH(("other"),(AE11))))</formula>
    </cfRule>
  </conditionalFormatting>
  <conditionalFormatting sqref="AB11 AC11">
    <cfRule type="containsText" dxfId="9" priority="2622" operator="containsText" text="other">
      <formula>NOT(ISERROR(SEARCH(("other"),(AB11))))</formula>
    </cfRule>
  </conditionalFormatting>
  <conditionalFormatting sqref="P11">
    <cfRule type="notContainsBlanks" dxfId="10" priority="2623">
      <formula>LEN(TRIM(P11))&gt;0</formula>
    </cfRule>
  </conditionalFormatting>
  <conditionalFormatting sqref="V1:V131 X1:X131 Z1:Z131 AB1:AB131 Y11">
    <cfRule type="containsText" dxfId="7" priority="2624" operator="containsText" text="letter">
      <formula>NOT(ISERROR(SEARCH(("letter"),(V1))))</formula>
    </cfRule>
  </conditionalFormatting>
  <conditionalFormatting sqref="V1:V131 X1:X131 Z1:Z131 AB1:AB131 Y11">
    <cfRule type="containsText" dxfId="5" priority="2625" operator="containsText" text="clean up">
      <formula>NOT(ISERROR(SEARCH(("clean up"),(V1))))</formula>
    </cfRule>
  </conditionalFormatting>
  <conditionalFormatting sqref="V1:V131 X1:X131 Z1:Z131 AB1:AB131 Y11">
    <cfRule type="containsText" dxfId="6" priority="2626" operator="containsText" text="policy">
      <formula>NOT(ISERROR(SEARCH(("policy"),(V1))))</formula>
    </cfRule>
  </conditionalFormatting>
  <conditionalFormatting sqref="V1:V131 X1:X131 Z1:Z131 AB1:AB131 Y11">
    <cfRule type="containsText" dxfId="0" priority="2627" operator="containsText" text="gathering">
      <formula>NOT(ISERROR(SEARCH(("gathering"),(V1))))</formula>
    </cfRule>
  </conditionalFormatting>
  <conditionalFormatting sqref="V1:V131 X1:X131 Z1:Z131 AB1:AB131 Y11">
    <cfRule type="containsText" dxfId="4" priority="2628" operator="containsText" text="suspension">
      <formula>NOT(ISERROR(SEARCH(("suspension"),(V1))))</formula>
    </cfRule>
  </conditionalFormatting>
  <conditionalFormatting sqref="V1:V131 X1:X131 Z1:Z131 AB1:AB131 Y11">
    <cfRule type="containsText" dxfId="8" priority="2629" operator="containsText" text="victim">
      <formula>NOT(ISERROR(SEARCH(("victim"),(V1))))</formula>
    </cfRule>
  </conditionalFormatting>
  <conditionalFormatting sqref="U10 X10 AA10 AC10 AD10 AF10:AH10 AB10 AE10">
    <cfRule type="containsText" dxfId="2" priority="2630" operator="containsText" text="religious leaders">
      <formula>NOT(ISERROR(SEARCH(("religious leaders"),(U10))))</formula>
    </cfRule>
  </conditionalFormatting>
  <conditionalFormatting sqref="U10 X10 AA10 AC10 AD10 AF10:AH10 AB10 AE10">
    <cfRule type="containsText" dxfId="2" priority="2631" operator="containsText" text="ADL">
      <formula>NOT(ISERROR(SEARCH(("ADL"),(U10))))</formula>
    </cfRule>
  </conditionalFormatting>
  <conditionalFormatting sqref="U10 X10 AA10 AC10 AD10 AF10:AH10 AB10 AE10">
    <cfRule type="containsText" dxfId="2" priority="2632" operator="containsText" text="student group">
      <formula>NOT(ISERROR(SEARCH(("student group"),(U10))))</formula>
    </cfRule>
  </conditionalFormatting>
  <conditionalFormatting sqref="U10 X10 AA10 AC10 AD10 AF10:AH10 AB10 AE10">
    <cfRule type="containsText" dxfId="3" priority="2633" operator="containsText" text="owner">
      <formula>NOT(ISERROR(SEARCH(("owner"),(U10))))</formula>
    </cfRule>
  </conditionalFormatting>
  <conditionalFormatting sqref="U10 X10 AA10 AC10 AD10 AF10:AH10 AB10 AE10">
    <cfRule type="containsText" dxfId="2" priority="2634" operator="containsText" text="community members">
      <formula>NOT(ISERROR(SEARCH(("community members"),(U10))))</formula>
    </cfRule>
  </conditionalFormatting>
  <conditionalFormatting sqref="F10">
    <cfRule type="notContainsBlanks" dxfId="10" priority="2635">
      <formula>LEN(TRIM(F10))&gt;0</formula>
    </cfRule>
  </conditionalFormatting>
  <conditionalFormatting sqref="V10:W10 AC10 AF10:AH10 AB10 AD10 AE10">
    <cfRule type="containsText" dxfId="7" priority="2636" operator="containsText" text="letters">
      <formula>NOT(ISERROR(SEARCH(("letters"),(V10))))</formula>
    </cfRule>
  </conditionalFormatting>
  <conditionalFormatting sqref="V10:W10">
    <cfRule type="containsText" dxfId="8" priority="2637" operator="containsText" text="victim ">
      <formula>NOT(ISERROR(SEARCH(("victim "),(V10))))</formula>
    </cfRule>
  </conditionalFormatting>
  <conditionalFormatting sqref="V10:W10">
    <cfRule type="containsText" dxfId="9" priority="2638" operator="containsText" text="other">
      <formula>NOT(ISERROR(SEARCH(("other"),(V10))))</formula>
    </cfRule>
  </conditionalFormatting>
  <conditionalFormatting sqref="Y10 Z10">
    <cfRule type="containsText" dxfId="9" priority="2639" operator="containsText" text="other">
      <formula>NOT(ISERROR(SEARCH(("other"),(Y10))))</formula>
    </cfRule>
  </conditionalFormatting>
  <conditionalFormatting sqref="AE10:AH10">
    <cfRule type="containsText" dxfId="9" priority="2640" operator="containsText" text="other">
      <formula>NOT(ISERROR(SEARCH(("other"),(AE10))))</formula>
    </cfRule>
  </conditionalFormatting>
  <conditionalFormatting sqref="AB10 AC10">
    <cfRule type="containsText" dxfId="9" priority="2641" operator="containsText" text="other">
      <formula>NOT(ISERROR(SEARCH(("other"),(AB10))))</formula>
    </cfRule>
  </conditionalFormatting>
  <conditionalFormatting sqref="P10">
    <cfRule type="notContainsBlanks" dxfId="10" priority="2642">
      <formula>LEN(TRIM(P10))&gt;0</formula>
    </cfRule>
  </conditionalFormatting>
  <conditionalFormatting sqref="V1:V131 X1:X131 Z1:Z131 AB1:AB131 Y10">
    <cfRule type="containsText" dxfId="7" priority="2643" operator="containsText" text="letter">
      <formula>NOT(ISERROR(SEARCH(("letter"),(V1))))</formula>
    </cfRule>
  </conditionalFormatting>
  <conditionalFormatting sqref="V1:V131 X1:X131 Z1:Z131 AB1:AB131 Y10">
    <cfRule type="containsText" dxfId="5" priority="2644" operator="containsText" text="clean up">
      <formula>NOT(ISERROR(SEARCH(("clean up"),(V1))))</formula>
    </cfRule>
  </conditionalFormatting>
  <conditionalFormatting sqref="V1:V131 X1:X131 Z1:Z131 AB1:AB131 Y10">
    <cfRule type="containsText" dxfId="6" priority="2645" operator="containsText" text="policy">
      <formula>NOT(ISERROR(SEARCH(("policy"),(V1))))</formula>
    </cfRule>
  </conditionalFormatting>
  <conditionalFormatting sqref="V1:V131 X1:X131 Z1:Z131 AB1:AB131 Y10">
    <cfRule type="containsText" dxfId="0" priority="2646" operator="containsText" text="gathering">
      <formula>NOT(ISERROR(SEARCH(("gathering"),(V1))))</formula>
    </cfRule>
  </conditionalFormatting>
  <conditionalFormatting sqref="V1:V131 X1:X131 Z1:Z131 AB1:AB131 Y10">
    <cfRule type="containsText" dxfId="4" priority="2647" operator="containsText" text="suspension">
      <formula>NOT(ISERROR(SEARCH(("suspension"),(V1))))</formula>
    </cfRule>
  </conditionalFormatting>
  <conditionalFormatting sqref="V1:V131 X1:X131 Z1:Z131 AB1:AB131 Y10">
    <cfRule type="containsText" dxfId="8" priority="2648" operator="containsText" text="victim">
      <formula>NOT(ISERROR(SEARCH(("victim"),(V1))))</formula>
    </cfRule>
  </conditionalFormatting>
  <conditionalFormatting sqref="U9 X9 AA9 AC9 AD9 AF9:AH9 AB9 AE9">
    <cfRule type="containsText" dxfId="2" priority="2649" operator="containsText" text="religious leaders">
      <formula>NOT(ISERROR(SEARCH(("religious leaders"),(U9))))</formula>
    </cfRule>
  </conditionalFormatting>
  <conditionalFormatting sqref="U9 X9 AA9 AC9 AD9 AF9:AH9 AB9 AE9">
    <cfRule type="containsText" dxfId="2" priority="2650" operator="containsText" text="ADL">
      <formula>NOT(ISERROR(SEARCH(("ADL"),(U9))))</formula>
    </cfRule>
  </conditionalFormatting>
  <conditionalFormatting sqref="U9 X9 AA9 AC9 AD9 AF9:AH9 AB9 AE9">
    <cfRule type="containsText" dxfId="2" priority="2651" operator="containsText" text="student group">
      <formula>NOT(ISERROR(SEARCH(("student group"),(U9))))</formula>
    </cfRule>
  </conditionalFormatting>
  <conditionalFormatting sqref="U9 X9 AA9 AC9 AD9 AF9:AH9 AB9 AE9">
    <cfRule type="containsText" dxfId="3" priority="2652" operator="containsText" text="owner">
      <formula>NOT(ISERROR(SEARCH(("owner"),(U9))))</formula>
    </cfRule>
  </conditionalFormatting>
  <conditionalFormatting sqref="U9 X9 AA9 AC9 AD9 AF9:AH9 AB9 AE9">
    <cfRule type="containsText" dxfId="2" priority="2653" operator="containsText" text="community members">
      <formula>NOT(ISERROR(SEARCH(("community members"),(U9))))</formula>
    </cfRule>
  </conditionalFormatting>
  <conditionalFormatting sqref="F9">
    <cfRule type="notContainsBlanks" dxfId="10" priority="2654">
      <formula>LEN(TRIM(F9))&gt;0</formula>
    </cfRule>
  </conditionalFormatting>
  <conditionalFormatting sqref="V9:W9 AC9 AF9:AH9 AB9 AD9 AE9">
    <cfRule type="containsText" dxfId="7" priority="2655" operator="containsText" text="letters">
      <formula>NOT(ISERROR(SEARCH(("letters"),(V9))))</formula>
    </cfRule>
  </conditionalFormatting>
  <conditionalFormatting sqref="V9:W9">
    <cfRule type="containsText" dxfId="8" priority="2656" operator="containsText" text="victim ">
      <formula>NOT(ISERROR(SEARCH(("victim "),(V9))))</formula>
    </cfRule>
  </conditionalFormatting>
  <conditionalFormatting sqref="V9:W9">
    <cfRule type="containsText" dxfId="9" priority="2657" operator="containsText" text="other">
      <formula>NOT(ISERROR(SEARCH(("other"),(V9))))</formula>
    </cfRule>
  </conditionalFormatting>
  <conditionalFormatting sqref="Y9 Z9">
    <cfRule type="containsText" dxfId="9" priority="2658" operator="containsText" text="other">
      <formula>NOT(ISERROR(SEARCH(("other"),(Y9))))</formula>
    </cfRule>
  </conditionalFormatting>
  <conditionalFormatting sqref="AE9:AH9">
    <cfRule type="containsText" dxfId="9" priority="2659" operator="containsText" text="other">
      <formula>NOT(ISERROR(SEARCH(("other"),(AE9))))</formula>
    </cfRule>
  </conditionalFormatting>
  <conditionalFormatting sqref="AB9 AC9">
    <cfRule type="containsText" dxfId="9" priority="2660" operator="containsText" text="other">
      <formula>NOT(ISERROR(SEARCH(("other"),(AB9))))</formula>
    </cfRule>
  </conditionalFormatting>
  <conditionalFormatting sqref="P9">
    <cfRule type="notContainsBlanks" dxfId="10" priority="2661">
      <formula>LEN(TRIM(P9))&gt;0</formula>
    </cfRule>
  </conditionalFormatting>
  <conditionalFormatting sqref="V1:V131 X1:X131 Z1:Z131 AB1:AB131 Y9">
    <cfRule type="containsText" dxfId="7" priority="2662" operator="containsText" text="letter">
      <formula>NOT(ISERROR(SEARCH(("letter"),(V1))))</formula>
    </cfRule>
  </conditionalFormatting>
  <conditionalFormatting sqref="V1:V131 X1:X131 Z1:Z131 AB1:AB131 Y9">
    <cfRule type="containsText" dxfId="5" priority="2663" operator="containsText" text="clean up">
      <formula>NOT(ISERROR(SEARCH(("clean up"),(V1))))</formula>
    </cfRule>
  </conditionalFormatting>
  <conditionalFormatting sqref="V1:V131 X1:X131 Z1:Z131 AB1:AB131 Y9">
    <cfRule type="containsText" dxfId="6" priority="2664" operator="containsText" text="policy">
      <formula>NOT(ISERROR(SEARCH(("policy"),(V1))))</formula>
    </cfRule>
  </conditionalFormatting>
  <conditionalFormatting sqref="V1:V131 X1:X131 Z1:Z131 AB1:AB131 Y9">
    <cfRule type="containsText" dxfId="0" priority="2665" operator="containsText" text="gathering">
      <formula>NOT(ISERROR(SEARCH(("gathering"),(V1))))</formula>
    </cfRule>
  </conditionalFormatting>
  <conditionalFormatting sqref="V1:V131 X1:X131 Z1:Z131 AB1:AB131 Y9">
    <cfRule type="containsText" dxfId="4" priority="2666" operator="containsText" text="suspension">
      <formula>NOT(ISERROR(SEARCH(("suspension"),(V1))))</formula>
    </cfRule>
  </conditionalFormatting>
  <conditionalFormatting sqref="V1:V131 X1:X131 Z1:Z131 AB1:AB131 Y9">
    <cfRule type="containsText" dxfId="8" priority="2667" operator="containsText" text="victim">
      <formula>NOT(ISERROR(SEARCH(("victim"),(V1))))</formula>
    </cfRule>
  </conditionalFormatting>
  <conditionalFormatting sqref="U3:U8 X3:X8 AA3:AA8 AC3:AC8 AD3:AD8 AF3:AH8 AB3:AB8 AE3:AE8">
    <cfRule type="containsText" dxfId="2" priority="2668" operator="containsText" text="religious leaders">
      <formula>NOT(ISERROR(SEARCH(("religious leaders"),(U3))))</formula>
    </cfRule>
  </conditionalFormatting>
  <conditionalFormatting sqref="U3:U8 X3:X8 AA3:AA8 AC3:AC8 AD3:AD8 AF3:AH8 AB3:AB8 AE3:AE8">
    <cfRule type="containsText" dxfId="2" priority="2669" operator="containsText" text="ADL">
      <formula>NOT(ISERROR(SEARCH(("ADL"),(U3))))</formula>
    </cfRule>
  </conditionalFormatting>
  <conditionalFormatting sqref="U3:U8 X3:X8 AA3:AA8 AC3:AC8 AD3:AD8 AF3:AH8 AB3:AB8 AE3:AE8">
    <cfRule type="containsText" dxfId="2" priority="2670" operator="containsText" text="student group">
      <formula>NOT(ISERROR(SEARCH(("student group"),(U3))))</formula>
    </cfRule>
  </conditionalFormatting>
  <conditionalFormatting sqref="U3:U8 X3:X8 AA3:AA8 AC3:AC8 AD3:AD8 AF3:AH8 AB3:AB8 AE3:AE8">
    <cfRule type="containsText" dxfId="3" priority="2671" operator="containsText" text="owner">
      <formula>NOT(ISERROR(SEARCH(("owner"),(U3))))</formula>
    </cfRule>
  </conditionalFormatting>
  <conditionalFormatting sqref="U3:U8 X3:X8 AA3:AA8 AC3:AC8 AD3:AD8 AF3:AH8 AB3:AB8 AE3:AE8">
    <cfRule type="containsText" dxfId="2" priority="2672" operator="containsText" text="community members">
      <formula>NOT(ISERROR(SEARCH(("community members"),(U3))))</formula>
    </cfRule>
  </conditionalFormatting>
  <conditionalFormatting sqref="F3:F8">
    <cfRule type="notContainsBlanks" dxfId="10" priority="2673">
      <formula>LEN(TRIM(F3))&gt;0</formula>
    </cfRule>
  </conditionalFormatting>
  <conditionalFormatting sqref="V3:W8 AC3:AC8 AF3:AH8 AB3:AB8 AD3:AD8 AE3:AE8">
    <cfRule type="containsText" dxfId="7" priority="2674" operator="containsText" text="letters">
      <formula>NOT(ISERROR(SEARCH(("letters"),(V3))))</formula>
    </cfRule>
  </conditionalFormatting>
  <conditionalFormatting sqref="V3:W8">
    <cfRule type="containsText" dxfId="8" priority="2675" operator="containsText" text="victim ">
      <formula>NOT(ISERROR(SEARCH(("victim "),(V3))))</formula>
    </cfRule>
  </conditionalFormatting>
  <conditionalFormatting sqref="V3:W8">
    <cfRule type="containsText" dxfId="9" priority="2676" operator="containsText" text="other">
      <formula>NOT(ISERROR(SEARCH(("other"),(V3))))</formula>
    </cfRule>
  </conditionalFormatting>
  <conditionalFormatting sqref="Y3:Y8 Z3:Z8">
    <cfRule type="containsText" dxfId="9" priority="2677" operator="containsText" text="other">
      <formula>NOT(ISERROR(SEARCH(("other"),(Y3))))</formula>
    </cfRule>
  </conditionalFormatting>
  <conditionalFormatting sqref="AE3:AH8">
    <cfRule type="containsText" dxfId="9" priority="2678" operator="containsText" text="other">
      <formula>NOT(ISERROR(SEARCH(("other"),(AE3))))</formula>
    </cfRule>
  </conditionalFormatting>
  <conditionalFormatting sqref="AB3:AB8 AC3:AC8">
    <cfRule type="containsText" dxfId="9" priority="2679" operator="containsText" text="other">
      <formula>NOT(ISERROR(SEARCH(("other"),(AB3))))</formula>
    </cfRule>
  </conditionalFormatting>
  <conditionalFormatting sqref="P3:P8">
    <cfRule type="notContainsBlanks" dxfId="10" priority="2680">
      <formula>LEN(TRIM(P3))&gt;0</formula>
    </cfRule>
  </conditionalFormatting>
  <conditionalFormatting sqref="V1:V131 X1:X131 Z1:Z131 AB1:AB131 Y3:Y8">
    <cfRule type="containsText" dxfId="7" priority="2681" operator="containsText" text="letter">
      <formula>NOT(ISERROR(SEARCH(("letter"),(V1))))</formula>
    </cfRule>
  </conditionalFormatting>
  <conditionalFormatting sqref="V1:V131 X1:X131 Z1:Z131 AB1:AB131 Y3:Y8">
    <cfRule type="containsText" dxfId="5" priority="2682" operator="containsText" text="clean up">
      <formula>NOT(ISERROR(SEARCH(("clean up"),(V1))))</formula>
    </cfRule>
  </conditionalFormatting>
  <conditionalFormatting sqref="V1:V131 X1:X131 Z1:Z131 AB1:AB131 Y3:Y8">
    <cfRule type="containsText" dxfId="6" priority="2683" operator="containsText" text="policy">
      <formula>NOT(ISERROR(SEARCH(("policy"),(V1))))</formula>
    </cfRule>
  </conditionalFormatting>
  <conditionalFormatting sqref="V1:V131 X1:X131 Z1:Z131 AB1:AB131 Y3:Y8">
    <cfRule type="containsText" dxfId="0" priority="2684" operator="containsText" text="gathering">
      <formula>NOT(ISERROR(SEARCH(("gathering"),(V1))))</formula>
    </cfRule>
  </conditionalFormatting>
  <conditionalFormatting sqref="V1:V131 X1:X131 Z1:Z131 AB1:AB131 Y3:Y8">
    <cfRule type="containsText" dxfId="4" priority="2685" operator="containsText" text="suspension">
      <formula>NOT(ISERROR(SEARCH(("suspension"),(V1))))</formula>
    </cfRule>
  </conditionalFormatting>
  <conditionalFormatting sqref="V1:V131 X1:X131 Z1:Z131 AB1:AB131 Y3:Y8">
    <cfRule type="containsText" dxfId="8" priority="2686" operator="containsText" text="victim">
      <formula>NOT(ISERROR(SEARCH(("victim"),(V1))))</formula>
    </cfRule>
  </conditionalFormatting>
  <conditionalFormatting sqref="U2 X2 AA2 AC2 AD2 AF2:AH2 AB2 AE2">
    <cfRule type="containsText" dxfId="2" priority="2687" operator="containsText" text="religious leaders">
      <formula>NOT(ISERROR(SEARCH(("religious leaders"),(U2))))</formula>
    </cfRule>
  </conditionalFormatting>
  <conditionalFormatting sqref="U2 X2 AA2 AC2 AD2 AF2:AH2 AB2 AE2">
    <cfRule type="containsText" dxfId="2" priority="2688" operator="containsText" text="ADL">
      <formula>NOT(ISERROR(SEARCH(("ADL"),(U2))))</formula>
    </cfRule>
  </conditionalFormatting>
  <conditionalFormatting sqref="U2 X2 AA2 AC2 AD2 AF2:AH2 AB2 AE2">
    <cfRule type="containsText" dxfId="2" priority="2689" operator="containsText" text="student group">
      <formula>NOT(ISERROR(SEARCH(("student group"),(U2))))</formula>
    </cfRule>
  </conditionalFormatting>
  <conditionalFormatting sqref="U2 X2 AA2 AC2 AD2 AF2:AH2 AB2 AE2">
    <cfRule type="containsText" dxfId="3" priority="2690" operator="containsText" text="owner">
      <formula>NOT(ISERROR(SEARCH(("owner"),(U2))))</formula>
    </cfRule>
  </conditionalFormatting>
  <conditionalFormatting sqref="U2 X2 AA2 AC2 AD2 AF2:AH2 AB2 AE2">
    <cfRule type="containsText" dxfId="2" priority="2691" operator="containsText" text="community members">
      <formula>NOT(ISERROR(SEARCH(("community members"),(U2))))</formula>
    </cfRule>
  </conditionalFormatting>
  <conditionalFormatting sqref="F2">
    <cfRule type="notContainsBlanks" dxfId="10" priority="2692">
      <formula>LEN(TRIM(F2))&gt;0</formula>
    </cfRule>
  </conditionalFormatting>
  <conditionalFormatting sqref="V2:W2 AC2 AF2:AH2 AB2 AD2 AE2">
    <cfRule type="containsText" dxfId="7" priority="2693" operator="containsText" text="letters">
      <formula>NOT(ISERROR(SEARCH(("letters"),(V2))))</formula>
    </cfRule>
  </conditionalFormatting>
  <conditionalFormatting sqref="V2:W2">
    <cfRule type="containsText" dxfId="8" priority="2694" operator="containsText" text="victim ">
      <formula>NOT(ISERROR(SEARCH(("victim "),(V2))))</formula>
    </cfRule>
  </conditionalFormatting>
  <conditionalFormatting sqref="V2:W2">
    <cfRule type="containsText" dxfId="9" priority="2695" operator="containsText" text="other">
      <formula>NOT(ISERROR(SEARCH(("other"),(V2))))</formula>
    </cfRule>
  </conditionalFormatting>
  <conditionalFormatting sqref="Y2 Z2">
    <cfRule type="containsText" dxfId="9" priority="2696" operator="containsText" text="other">
      <formula>NOT(ISERROR(SEARCH(("other"),(Y2))))</formula>
    </cfRule>
  </conditionalFormatting>
  <conditionalFormatting sqref="AE2:AH2">
    <cfRule type="containsText" dxfId="9" priority="2697" operator="containsText" text="other">
      <formula>NOT(ISERROR(SEARCH(("other"),(AE2))))</formula>
    </cfRule>
  </conditionalFormatting>
  <conditionalFormatting sqref="AB2 AC2">
    <cfRule type="containsText" dxfId="9" priority="2698" operator="containsText" text="other">
      <formula>NOT(ISERROR(SEARCH(("other"),(AB2))))</formula>
    </cfRule>
  </conditionalFormatting>
  <conditionalFormatting sqref="P2">
    <cfRule type="notContainsBlanks" dxfId="10" priority="2699">
      <formula>LEN(TRIM(P2))&gt;0</formula>
    </cfRule>
  </conditionalFormatting>
  <conditionalFormatting sqref="V1:V131 X1:X131 Z1:Z131 AB1:AB131 Y2">
    <cfRule type="containsText" dxfId="7" priority="2700" operator="containsText" text="letter">
      <formula>NOT(ISERROR(SEARCH(("letter"),(V1))))</formula>
    </cfRule>
  </conditionalFormatting>
  <conditionalFormatting sqref="V1:V131 X1:X131 Z1:Z131 AB1:AB131 Y2">
    <cfRule type="containsText" dxfId="5" priority="2701" operator="containsText" text="clean up">
      <formula>NOT(ISERROR(SEARCH(("clean up"),(V1))))</formula>
    </cfRule>
  </conditionalFormatting>
  <conditionalFormatting sqref="V1:V131 X1:X131 Z1:Z131 AB1:AB131 Y2">
    <cfRule type="containsText" dxfId="6" priority="2702" operator="containsText" text="policy">
      <formula>NOT(ISERROR(SEARCH(("policy"),(V1))))</formula>
    </cfRule>
  </conditionalFormatting>
  <conditionalFormatting sqref="V1:V131 X1:X131 Z1:Z131 AB1:AB131 Y2">
    <cfRule type="containsText" dxfId="0" priority="2703" operator="containsText" text="gathering">
      <formula>NOT(ISERROR(SEARCH(("gathering"),(V1))))</formula>
    </cfRule>
  </conditionalFormatting>
  <conditionalFormatting sqref="V1:V131 X1:X131 Z1:Z131 AB1:AB131 Y2">
    <cfRule type="containsText" dxfId="4" priority="2704" operator="containsText" text="suspension">
      <formula>NOT(ISERROR(SEARCH(("suspension"),(V1))))</formula>
    </cfRule>
  </conditionalFormatting>
  <conditionalFormatting sqref="V1:V131 X1:X131 Z1:Z131 AB1:AB131 Y2">
    <cfRule type="containsText" dxfId="8" priority="2705" operator="containsText" text="victim">
      <formula>NOT(ISERROR(SEARCH(("victim"),(V1))))</formula>
    </cfRule>
  </conditionalFormatting>
  <conditionalFormatting sqref="U1 X1 AA1 AC1 AD1 AF1:AH1">
    <cfRule type="containsText" dxfId="2" priority="2706" operator="containsText" text="religious leaders">
      <formula>NOT(ISERROR(SEARCH(("religious leaders"),(U1))))</formula>
    </cfRule>
  </conditionalFormatting>
  <conditionalFormatting sqref="U1 X1 AA1 AC1 AD1 AF1:AH1">
    <cfRule type="containsText" dxfId="2" priority="2707" operator="containsText" text="ADL">
      <formula>NOT(ISERROR(SEARCH(("ADL"),(U1))))</formula>
    </cfRule>
  </conditionalFormatting>
  <conditionalFormatting sqref="U1 X1 AA1 AC1 AD1 AF1:AH1">
    <cfRule type="containsText" dxfId="2" priority="2708" operator="containsText" text="student group">
      <formula>NOT(ISERROR(SEARCH(("student group"),(U1))))</formula>
    </cfRule>
  </conditionalFormatting>
  <conditionalFormatting sqref="U1 X1 AA1 AC1 AD1 AF1:AH1">
    <cfRule type="containsText" dxfId="3" priority="2709" operator="containsText" text="owner">
      <formula>NOT(ISERROR(SEARCH(("owner"),(U1))))</formula>
    </cfRule>
  </conditionalFormatting>
  <conditionalFormatting sqref="U1 X1 AA1 AC1 AD1 AF1:AH1">
    <cfRule type="containsText" dxfId="2" priority="2710" operator="containsText" text="community members">
      <formula>NOT(ISERROR(SEARCH(("community members"),(U1))))</formula>
    </cfRule>
  </conditionalFormatting>
  <conditionalFormatting sqref="V1:W1 AC1 AF1:AH1">
    <cfRule type="containsText" dxfId="7" priority="2711" operator="containsText" text="letters">
      <formula>NOT(ISERROR(SEARCH(("letters"),(V1))))</formula>
    </cfRule>
  </conditionalFormatting>
  <conditionalFormatting sqref="V1:W1">
    <cfRule type="containsText" dxfId="8" priority="2712" operator="containsText" text="victim ">
      <formula>NOT(ISERROR(SEARCH(("victim "),(V1))))</formula>
    </cfRule>
  </conditionalFormatting>
  <conditionalFormatting sqref="V1:W1">
    <cfRule type="containsText" dxfId="9" priority="2713" operator="containsText" text="other">
      <formula>NOT(ISERROR(SEARCH(("other"),(V1))))</formula>
    </cfRule>
  </conditionalFormatting>
  <conditionalFormatting sqref="Y1 Z1">
    <cfRule type="containsText" dxfId="9" priority="2714" operator="containsText" text="other">
      <formula>NOT(ISERROR(SEARCH(("other"),(Y1))))</formula>
    </cfRule>
  </conditionalFormatting>
  <conditionalFormatting sqref="AE1:AH1">
    <cfRule type="containsText" dxfId="9" priority="2715" operator="containsText" text="other">
      <formula>NOT(ISERROR(SEARCH(("other"),(AE1))))</formula>
    </cfRule>
  </conditionalFormatting>
  <conditionalFormatting sqref="AB1 AC1">
    <cfRule type="containsText" dxfId="9" priority="2716" operator="containsText" text="other">
      <formula>NOT(ISERROR(SEARCH(("other"),(AB1))))</formula>
    </cfRule>
  </conditionalFormatting>
  <conditionalFormatting sqref="P1">
    <cfRule type="notContainsBlanks" dxfId="10" priority="2717">
      <formula>LEN(TRIM(P1))&gt;0</formula>
    </cfRule>
  </conditionalFormatting>
  <conditionalFormatting sqref="M1">
    <cfRule type="notContainsBlanks" dxfId="10" priority="2718">
      <formula>LEN(TRIM(M1))&gt;0</formula>
    </cfRule>
  </conditionalFormatting>
  <conditionalFormatting sqref="A1">
    <cfRule type="notContainsBlanks" dxfId="10" priority="2719">
      <formula>LEN(TRIM(A1))&gt;0</formula>
    </cfRule>
  </conditionalFormatting>
  <conditionalFormatting sqref="F1">
    <cfRule type="notContainsBlanks" dxfId="10" priority="2720">
      <formula>LEN(TRIM(F1))&gt;0</formula>
    </cfRule>
  </conditionalFormatting>
  <conditionalFormatting sqref="V1:V131 X1:X131 Y1 Z1:Z131 AB1:AB131">
    <cfRule type="containsText" dxfId="7" priority="2721" operator="containsText" text="letter">
      <formula>NOT(ISERROR(SEARCH(("letter"),(V1))))</formula>
    </cfRule>
  </conditionalFormatting>
  <conditionalFormatting sqref="V1:V131 X1:X131 Y1 Z1:Z131 AB1:AB131">
    <cfRule type="containsText" dxfId="5" priority="2722" operator="containsText" text="clean up">
      <formula>NOT(ISERROR(SEARCH(("clean up"),(V1))))</formula>
    </cfRule>
  </conditionalFormatting>
  <conditionalFormatting sqref="V1:V131 X1:X131 Y1 Z1:Z131 AB1:AB131">
    <cfRule type="containsText" dxfId="6" priority="2723" operator="containsText" text="policy">
      <formula>NOT(ISERROR(SEARCH(("policy"),(V1))))</formula>
    </cfRule>
  </conditionalFormatting>
  <conditionalFormatting sqref="V1:V131 X1:X131 Y1 Z1:Z131 AB1:AB131">
    <cfRule type="containsText" dxfId="0" priority="2724" operator="containsText" text="gathering">
      <formula>NOT(ISERROR(SEARCH(("gathering"),(V1))))</formula>
    </cfRule>
  </conditionalFormatting>
  <conditionalFormatting sqref="V1:V131 X1:X131 Y1 Z1:Z131 AB1:AB131">
    <cfRule type="containsText" dxfId="4" priority="2725" operator="containsText" text="suspension">
      <formula>NOT(ISERROR(SEARCH(("suspension"),(V1))))</formula>
    </cfRule>
  </conditionalFormatting>
  <conditionalFormatting sqref="V1:V131 X1:X131 Y1 Z1:Z131 AB1:AB131">
    <cfRule type="containsText" dxfId="8" priority="2726" operator="containsText" text="victim">
      <formula>NOT(ISERROR(SEARCH(("victim"),(V1))))</formula>
    </cfRule>
  </conditionalFormatting>
  <dataValidations>
    <dataValidation type="list" allowBlank="1" sqref="M2:M174">
      <formula1>"college,park,public space,local business,K-12,religious institution,community center,private property,public facility,public transportation,abandoned structure,cemetary,government property,fairgrounds,virtual,unknown"</formula1>
    </dataValidation>
    <dataValidation type="list" allowBlank="1" sqref="F2:F174">
      <formula1>"Local News,National News,International News,Student Newspaper,Online Magazine,Religious Journal,Aggregate Community News Platform,Non-profit Website,School Administration Website,Online database,Social media,Government website,Blog,Tabloid paper,military "&amp;"news"</formula1>
    </dataValidation>
    <dataValidation type="list" allowBlank="1" sqref="U2:U174 X2:X174 AA2:AA174 AD2:AD174">
      <formula1>'Wheeler formulas'!$F$1:$F$13</formula1>
    </dataValidation>
    <dataValidation type="list" allowBlank="1" sqref="P2:Q174">
      <formula1>"Jewish Community,Black American Community,Asian American Community,Native American Community,Latinx Community,Muslim Community,Trump Supporter,Biden Supporter,BLM supporter,Non-White,Immigrant,LGBTQ,multiple"</formula1>
    </dataValidation>
    <dataValidation type="list" allowBlank="1" sqref="V2:V174 Y2:Y174 AB2:AB174 AE2:AE174">
      <formula1>'Wheeler formulas'!$G$1:$G$7</formula1>
    </dataValidation>
    <dataValidation type="list" allowBlank="1" sqref="S74">
      <formula1>"Local News,National News,International News,Student Newspaper,Online Magazine,Religious Journal,Aggregate Community News Platform,Non-profit Website,School Administration Website,Online database,Social media,Government website,Blog,Tabloid News"</formula1>
    </dataValidation>
  </dataValidations>
  <hyperlinks>
    <hyperlink r:id="rId1" ref="A2"/>
    <hyperlink r:id="rId2" ref="O2"/>
    <hyperlink r:id="rId3" ref="A3"/>
    <hyperlink r:id="rId4" ref="O3"/>
    <hyperlink r:id="rId5" ref="A4"/>
    <hyperlink r:id="rId6" ref="O4"/>
    <hyperlink r:id="rId7" ref="A5"/>
    <hyperlink r:id="rId8" ref="A6"/>
    <hyperlink r:id="rId9" ref="A7"/>
    <hyperlink r:id="rId10" ref="O7"/>
    <hyperlink r:id="rId11" ref="A8"/>
    <hyperlink r:id="rId12" ref="O8"/>
    <hyperlink r:id="rId13" ref="A9"/>
    <hyperlink r:id="rId14" ref="O9"/>
    <hyperlink r:id="rId15" ref="A10"/>
    <hyperlink r:id="rId16" ref="O10"/>
    <hyperlink r:id="rId17" ref="A11"/>
    <hyperlink r:id="rId18" ref="A12"/>
    <hyperlink r:id="rId19" ref="A13"/>
    <hyperlink r:id="rId20" ref="O13"/>
    <hyperlink r:id="rId21" ref="A14"/>
    <hyperlink r:id="rId22" ref="O14"/>
    <hyperlink r:id="rId23" ref="A15"/>
    <hyperlink r:id="rId24" ref="A16"/>
    <hyperlink r:id="rId25" ref="A17"/>
    <hyperlink r:id="rId26" ref="O17"/>
    <hyperlink r:id="rId27" ref="S17"/>
    <hyperlink r:id="rId28" ref="A18"/>
    <hyperlink r:id="rId29" ref="O18"/>
    <hyperlink r:id="rId30" ref="A19"/>
    <hyperlink r:id="rId31" ref="O19"/>
    <hyperlink r:id="rId32" ref="A20"/>
    <hyperlink r:id="rId33" ref="O20"/>
    <hyperlink r:id="rId34" ref="A21"/>
    <hyperlink r:id="rId35" ref="O21"/>
    <hyperlink r:id="rId36" ref="A22"/>
    <hyperlink r:id="rId37" ref="O22"/>
    <hyperlink r:id="rId38" ref="A23"/>
    <hyperlink r:id="rId39" ref="A24"/>
    <hyperlink r:id="rId40" ref="A25"/>
    <hyperlink r:id="rId41" ref="O25"/>
    <hyperlink r:id="rId42" ref="A26"/>
    <hyperlink r:id="rId43" ref="A27"/>
    <hyperlink r:id="rId44" ref="A28"/>
    <hyperlink r:id="rId45" ref="O28"/>
    <hyperlink r:id="rId46" ref="A29"/>
    <hyperlink r:id="rId47" ref="A30"/>
    <hyperlink r:id="rId48" ref="A31"/>
    <hyperlink r:id="rId49" ref="A32"/>
    <hyperlink r:id="rId50" ref="O32"/>
    <hyperlink r:id="rId51" ref="A33"/>
    <hyperlink r:id="rId52" ref="A34"/>
    <hyperlink r:id="rId53" ref="O34"/>
    <hyperlink r:id="rId54" ref="S34"/>
    <hyperlink r:id="rId55" ref="A35"/>
    <hyperlink r:id="rId56" ref="A36"/>
    <hyperlink r:id="rId57" ref="O36"/>
    <hyperlink r:id="rId58" ref="A37"/>
    <hyperlink r:id="rId59" ref="O37"/>
    <hyperlink r:id="rId60" ref="A38"/>
    <hyperlink r:id="rId61" ref="S38"/>
    <hyperlink r:id="rId62" ref="A39"/>
    <hyperlink r:id="rId63" ref="A40"/>
    <hyperlink r:id="rId64" ref="A41"/>
    <hyperlink r:id="rId65" ref="A42"/>
    <hyperlink r:id="rId66" ref="O42"/>
    <hyperlink r:id="rId67" ref="A43"/>
    <hyperlink r:id="rId68" ref="A44"/>
    <hyperlink r:id="rId69" ref="A45"/>
    <hyperlink r:id="rId70" ref="O45"/>
    <hyperlink r:id="rId71" ref="A46"/>
    <hyperlink r:id="rId72" ref="A47"/>
    <hyperlink r:id="rId73" ref="O47"/>
    <hyperlink r:id="rId74" ref="A48"/>
    <hyperlink r:id="rId75" ref="A49"/>
    <hyperlink r:id="rId76" ref="A50"/>
    <hyperlink r:id="rId77" ref="O50"/>
    <hyperlink r:id="rId78" ref="A51"/>
    <hyperlink r:id="rId79" ref="A52"/>
    <hyperlink r:id="rId80" ref="A53"/>
    <hyperlink r:id="rId81" ref="A54"/>
    <hyperlink r:id="rId82" ref="O54"/>
    <hyperlink r:id="rId83" ref="A55"/>
    <hyperlink r:id="rId84" ref="A56"/>
    <hyperlink r:id="rId85" ref="A57"/>
    <hyperlink r:id="rId86" ref="O57"/>
    <hyperlink r:id="rId87" ref="A58"/>
    <hyperlink r:id="rId88" ref="O58"/>
    <hyperlink r:id="rId89" ref="A59"/>
    <hyperlink r:id="rId90" ref="O59"/>
    <hyperlink r:id="rId91" ref="A60"/>
    <hyperlink r:id="rId92" ref="A61"/>
    <hyperlink r:id="rId93" ref="O61"/>
    <hyperlink r:id="rId94" ref="A62"/>
    <hyperlink r:id="rId95" ref="S62"/>
    <hyperlink r:id="rId96" ref="A63"/>
    <hyperlink r:id="rId97" ref="O63"/>
    <hyperlink r:id="rId98" ref="A64"/>
    <hyperlink r:id="rId99" ref="O64"/>
    <hyperlink r:id="rId100" ref="A65"/>
    <hyperlink r:id="rId101" ref="A66"/>
    <hyperlink r:id="rId102" ref="A67"/>
    <hyperlink r:id="rId103" ref="A68"/>
    <hyperlink r:id="rId104" ref="A69"/>
    <hyperlink r:id="rId105" ref="O69"/>
    <hyperlink r:id="rId106" ref="A70"/>
    <hyperlink r:id="rId107" ref="A71"/>
    <hyperlink r:id="rId108" ref="A72"/>
    <hyperlink r:id="rId109" ref="A73"/>
    <hyperlink r:id="rId110" ref="A74"/>
    <hyperlink r:id="rId111" ref="A75"/>
    <hyperlink r:id="rId112" ref="O75"/>
    <hyperlink r:id="rId113" ref="A76"/>
    <hyperlink r:id="rId114" ref="A77"/>
    <hyperlink r:id="rId115" ref="O77"/>
    <hyperlink r:id="rId116" ref="A78"/>
    <hyperlink r:id="rId117" ref="O78"/>
    <hyperlink r:id="rId118" ref="A79"/>
    <hyperlink r:id="rId119" ref="O79"/>
    <hyperlink r:id="rId120" ref="A80"/>
    <hyperlink r:id="rId121" ref="A81"/>
    <hyperlink r:id="rId122" ref="A82"/>
    <hyperlink r:id="rId123" ref="A83"/>
    <hyperlink r:id="rId124" ref="A84"/>
    <hyperlink r:id="rId125" ref="O84"/>
    <hyperlink r:id="rId126" ref="A85"/>
    <hyperlink r:id="rId127" ref="O85"/>
    <hyperlink r:id="rId128" ref="A86"/>
    <hyperlink r:id="rId129" ref="A87"/>
    <hyperlink r:id="rId130" ref="O87"/>
    <hyperlink r:id="rId131" ref="A88"/>
    <hyperlink r:id="rId132" ref="A89"/>
    <hyperlink r:id="rId133" ref="A90"/>
    <hyperlink r:id="rId134" ref="A91"/>
    <hyperlink r:id="rId135" ref="A92"/>
    <hyperlink r:id="rId136" ref="A93"/>
    <hyperlink r:id="rId137" ref="A94"/>
    <hyperlink r:id="rId138" ref="A95"/>
    <hyperlink r:id="rId139" ref="O95"/>
    <hyperlink r:id="rId140" ref="A96"/>
    <hyperlink r:id="rId141" ref="S96"/>
    <hyperlink r:id="rId142" ref="A97"/>
    <hyperlink r:id="rId143" ref="O97"/>
    <hyperlink r:id="rId144" ref="S97"/>
    <hyperlink r:id="rId145" ref="A98"/>
    <hyperlink r:id="rId146" ref="A99"/>
    <hyperlink r:id="rId147" ref="S99"/>
    <hyperlink r:id="rId148" ref="A100"/>
    <hyperlink r:id="rId149" ref="A101"/>
    <hyperlink r:id="rId150" ref="S101"/>
    <hyperlink r:id="rId151" ref="A102"/>
    <hyperlink r:id="rId152" ref="S102"/>
    <hyperlink r:id="rId153" ref="A103"/>
    <hyperlink r:id="rId154" ref="O103"/>
    <hyperlink r:id="rId155" ref="A104"/>
    <hyperlink r:id="rId156" ref="A105"/>
    <hyperlink r:id="rId157" ref="A106"/>
    <hyperlink r:id="rId158" ref="O106"/>
    <hyperlink r:id="rId159" ref="S106"/>
    <hyperlink r:id="rId160" ref="T106"/>
    <hyperlink r:id="rId161" ref="A107"/>
    <hyperlink r:id="rId162" ref="T107"/>
    <hyperlink r:id="rId163" ref="A108"/>
    <hyperlink r:id="rId164" ref="A109"/>
    <hyperlink r:id="rId165" ref="A110"/>
    <hyperlink r:id="rId166" ref="A111"/>
    <hyperlink r:id="rId167" ref="A112"/>
    <hyperlink r:id="rId168" ref="A113"/>
    <hyperlink r:id="rId169" ref="T113"/>
    <hyperlink r:id="rId170" ref="A114"/>
    <hyperlink r:id="rId171" ref="O114"/>
    <hyperlink r:id="rId172" ref="A115"/>
    <hyperlink r:id="rId173" ref="A116"/>
    <hyperlink r:id="rId174" ref="A117"/>
    <hyperlink r:id="rId175" ref="S117"/>
    <hyperlink r:id="rId176" ref="A118"/>
    <hyperlink r:id="rId177" ref="A119"/>
    <hyperlink r:id="rId178" ref="S119"/>
    <hyperlink r:id="rId179" ref="A120"/>
    <hyperlink r:id="rId180" location="stream/0" ref="S120"/>
    <hyperlink r:id="rId181" ref="A121"/>
    <hyperlink r:id="rId182" ref="T121"/>
    <hyperlink r:id="rId183" ref="A122"/>
    <hyperlink r:id="rId184" location="document/p1" ref="T122"/>
    <hyperlink r:id="rId185" ref="A123"/>
    <hyperlink r:id="rId186" ref="O123"/>
    <hyperlink r:id="rId187" ref="A124"/>
    <hyperlink r:id="rId188" ref="A125"/>
    <hyperlink r:id="rId189" ref="A126"/>
    <hyperlink r:id="rId190" ref="S126"/>
    <hyperlink r:id="rId191" ref="A127"/>
    <hyperlink r:id="rId192" ref="O127"/>
    <hyperlink r:id="rId193" ref="S127"/>
    <hyperlink r:id="rId194" ref="T127"/>
    <hyperlink r:id="rId195" ref="A128"/>
    <hyperlink r:id="rId196" ref="A129"/>
    <hyperlink r:id="rId197" ref="A130"/>
    <hyperlink r:id="rId198" ref="O130"/>
    <hyperlink r:id="rId199" ref="T130"/>
    <hyperlink r:id="rId200" ref="A131"/>
    <hyperlink r:id="rId201" ref="A132"/>
    <hyperlink r:id="rId202" ref="S132"/>
    <hyperlink r:id="rId203" ref="A133"/>
    <hyperlink r:id="rId204" ref="S133"/>
    <hyperlink r:id="rId205" ref="A134"/>
    <hyperlink r:id="rId206" ref="O134"/>
    <hyperlink r:id="rId207" ref="S134"/>
    <hyperlink r:id="rId208" ref="A135"/>
    <hyperlink r:id="rId209" ref="S135"/>
    <hyperlink r:id="rId210" ref="A136"/>
    <hyperlink r:id="rId211" ref="A137"/>
    <hyperlink r:id="rId212" ref="A138"/>
    <hyperlink r:id="rId213" ref="S138"/>
    <hyperlink r:id="rId214" ref="A139"/>
    <hyperlink r:id="rId215" ref="A140"/>
    <hyperlink r:id="rId216" ref="A141"/>
    <hyperlink r:id="rId217" ref="S141"/>
    <hyperlink r:id="rId218" ref="A142"/>
    <hyperlink r:id="rId219" ref="A143"/>
    <hyperlink r:id="rId220" ref="O143"/>
    <hyperlink r:id="rId221" ref="A144"/>
    <hyperlink r:id="rId222" ref="A145"/>
    <hyperlink r:id="rId223" ref="A146"/>
    <hyperlink r:id="rId224" ref="A147"/>
    <hyperlink r:id="rId225" ref="A148"/>
    <hyperlink r:id="rId226" ref="A149"/>
    <hyperlink r:id="rId227" ref="A150"/>
    <hyperlink r:id="rId228" ref="A151"/>
    <hyperlink r:id="rId229" ref="A152"/>
    <hyperlink r:id="rId230" ref="A153"/>
    <hyperlink r:id="rId231" ref="A154"/>
    <hyperlink r:id="rId232" ref="A155"/>
    <hyperlink r:id="rId233" ref="S155"/>
    <hyperlink r:id="rId234" ref="A156"/>
    <hyperlink r:id="rId235" ref="A157"/>
    <hyperlink r:id="rId236" ref="A158"/>
    <hyperlink r:id="rId237" ref="A159"/>
    <hyperlink r:id="rId238" ref="A160"/>
    <hyperlink r:id="rId239" ref="A161"/>
    <hyperlink r:id="rId240" ref="S161"/>
    <hyperlink r:id="rId241" ref="A162"/>
    <hyperlink r:id="rId242" ref="S162"/>
    <hyperlink r:id="rId243" ref="A163"/>
    <hyperlink r:id="rId244" ref="A164"/>
    <hyperlink r:id="rId245" ref="T164"/>
    <hyperlink r:id="rId246" ref="A165"/>
    <hyperlink r:id="rId247" ref="A166"/>
    <hyperlink r:id="rId248" ref="O166"/>
    <hyperlink r:id="rId249" ref="A167"/>
    <hyperlink r:id="rId250" ref="A168"/>
    <hyperlink r:id="rId251" ref="S168"/>
    <hyperlink r:id="rId252" ref="A169"/>
    <hyperlink r:id="rId253" ref="O169"/>
    <hyperlink r:id="rId254" ref="A170"/>
    <hyperlink r:id="rId255" ref="A171"/>
    <hyperlink r:id="rId256" ref="A172"/>
    <hyperlink r:id="rId257" ref="S172"/>
    <hyperlink r:id="rId258" ref="A173"/>
    <hyperlink r:id="rId259" ref="A174"/>
    <hyperlink r:id="rId260" ref="O174"/>
  </hyperlinks>
  <printOptions gridLines="1" horizontalCentered="1"/>
  <pageMargins bottom="0.75" footer="0.0" header="0.0" left="0.7" right="0.7" top="0.75"/>
  <pageSetup fitToHeight="0" cellComments="atEnd" orientation="landscape" pageOrder="overThenDown"/>
  <drawing r:id="rId26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3.63"/>
    <col customWidth="1" min="2" max="2" width="9.5"/>
    <col customWidth="1" hidden="1" min="3" max="3" width="12.63"/>
    <col customWidth="1" min="5" max="5" width="8.5"/>
    <col customWidth="1" min="7" max="7" width="14.75"/>
    <col customWidth="1" min="8" max="8" width="15.13"/>
    <col hidden="1" min="10" max="12" width="12.63"/>
    <col hidden="1" min="14" max="15" width="12.63"/>
    <col customWidth="1" hidden="1" min="17" max="18" width="8.0"/>
    <col customWidth="1" min="19" max="19" width="62.13"/>
    <col customWidth="1" min="20" max="20" width="9.63"/>
    <col customWidth="1" min="21" max="21" width="13.25"/>
    <col customWidth="1" min="22" max="22" width="9.38"/>
    <col customWidth="1" min="23" max="23" width="14.25"/>
    <col customWidth="1" min="24" max="24" width="9.13"/>
    <col customWidth="1" min="25" max="25" width="14.38"/>
    <col customWidth="1" min="26" max="26" width="9.13"/>
    <col customWidth="1" min="27" max="30" width="13.63"/>
  </cols>
  <sheetData>
    <row r="1">
      <c r="A1" s="16" t="s">
        <v>241</v>
      </c>
      <c r="B1" s="17">
        <v>42433.0</v>
      </c>
      <c r="C1" s="578">
        <v>42430.0</v>
      </c>
      <c r="D1" s="3" t="s">
        <v>236</v>
      </c>
      <c r="E1" s="3" t="s">
        <v>138</v>
      </c>
      <c r="F1" s="3" t="s">
        <v>53</v>
      </c>
      <c r="G1" s="3" t="s">
        <v>54</v>
      </c>
      <c r="H1" s="25"/>
      <c r="I1" s="21"/>
      <c r="J1" s="3" t="s">
        <v>58</v>
      </c>
      <c r="K1" s="3" t="s">
        <v>5610</v>
      </c>
      <c r="L1" s="3" t="s">
        <v>194</v>
      </c>
      <c r="M1" s="3" t="s">
        <v>194</v>
      </c>
      <c r="N1" s="3" t="s">
        <v>5700</v>
      </c>
      <c r="O1" s="74"/>
      <c r="P1" s="21"/>
      <c r="Q1" s="21"/>
      <c r="R1" s="21"/>
      <c r="S1" s="3" t="s">
        <v>5895</v>
      </c>
      <c r="T1" s="5" t="s">
        <v>179</v>
      </c>
      <c r="U1" s="5" t="s">
        <v>111</v>
      </c>
      <c r="V1" s="12"/>
      <c r="W1" s="5"/>
      <c r="X1" s="12"/>
      <c r="Y1" s="12"/>
      <c r="Z1" s="12"/>
      <c r="AA1" s="12"/>
      <c r="AB1" s="12"/>
      <c r="AC1" s="12"/>
      <c r="AD1" s="12"/>
    </row>
    <row r="2">
      <c r="A2" s="47" t="s">
        <v>241</v>
      </c>
      <c r="B2" s="17">
        <v>42437.0</v>
      </c>
      <c r="C2" s="578">
        <v>42430.0</v>
      </c>
      <c r="D2" s="3" t="s">
        <v>236</v>
      </c>
      <c r="E2" s="3" t="s">
        <v>138</v>
      </c>
      <c r="F2" s="3" t="s">
        <v>53</v>
      </c>
      <c r="G2" s="3" t="s">
        <v>54</v>
      </c>
      <c r="H2" s="25"/>
      <c r="I2" s="21"/>
      <c r="J2" s="3" t="s">
        <v>58</v>
      </c>
      <c r="K2" s="3" t="s">
        <v>5896</v>
      </c>
      <c r="L2" s="3" t="s">
        <v>194</v>
      </c>
      <c r="M2" s="3" t="s">
        <v>194</v>
      </c>
      <c r="N2" s="3" t="s">
        <v>5774</v>
      </c>
      <c r="O2" s="74"/>
      <c r="P2" s="21"/>
      <c r="Q2" s="21"/>
      <c r="R2" s="21"/>
      <c r="S2" s="3" t="s">
        <v>5897</v>
      </c>
      <c r="T2" s="5" t="s">
        <v>179</v>
      </c>
      <c r="U2" s="5" t="s">
        <v>111</v>
      </c>
      <c r="V2" s="5" t="s">
        <v>179</v>
      </c>
      <c r="W2" s="5" t="s">
        <v>110</v>
      </c>
      <c r="X2" s="12"/>
      <c r="Y2" s="12"/>
      <c r="Z2" s="12"/>
      <c r="AA2" s="12"/>
      <c r="AB2" s="12"/>
      <c r="AC2" s="12"/>
      <c r="AD2" s="12"/>
    </row>
    <row r="3">
      <c r="A3" s="16" t="s">
        <v>5234</v>
      </c>
      <c r="B3" s="17">
        <v>42458.0</v>
      </c>
      <c r="C3" s="578">
        <v>42430.0</v>
      </c>
      <c r="D3" s="3" t="s">
        <v>247</v>
      </c>
      <c r="E3" s="3" t="s">
        <v>124</v>
      </c>
      <c r="F3" s="3" t="s">
        <v>53</v>
      </c>
      <c r="G3" s="3" t="s">
        <v>5235</v>
      </c>
      <c r="H3" s="7" t="s">
        <v>5236</v>
      </c>
      <c r="I3" s="21"/>
      <c r="J3" s="3" t="s">
        <v>58</v>
      </c>
      <c r="K3" s="3" t="s">
        <v>5610</v>
      </c>
      <c r="L3" s="3" t="s">
        <v>1325</v>
      </c>
      <c r="M3" s="3" t="s">
        <v>5237</v>
      </c>
      <c r="N3" s="3" t="s">
        <v>5736</v>
      </c>
      <c r="O3" s="20" t="s">
        <v>5238</v>
      </c>
      <c r="P3" s="3" t="s">
        <v>5898</v>
      </c>
      <c r="Q3" s="21"/>
      <c r="R3" s="21"/>
      <c r="S3" s="3" t="s">
        <v>5239</v>
      </c>
      <c r="T3" s="5" t="s">
        <v>70</v>
      </c>
      <c r="U3" s="5" t="s">
        <v>71</v>
      </c>
      <c r="V3" s="5" t="s">
        <v>164</v>
      </c>
      <c r="W3" s="5" t="s">
        <v>111</v>
      </c>
      <c r="X3" s="12"/>
      <c r="Y3" s="12"/>
      <c r="Z3" s="12"/>
      <c r="AA3" s="12"/>
      <c r="AB3" s="12"/>
      <c r="AC3" s="12"/>
      <c r="AD3" s="12"/>
    </row>
    <row r="4">
      <c r="A4" s="47" t="s">
        <v>271</v>
      </c>
      <c r="B4" s="17">
        <v>42461.0</v>
      </c>
      <c r="C4" s="578">
        <v>42461.0</v>
      </c>
      <c r="D4" s="3" t="s">
        <v>272</v>
      </c>
      <c r="E4" s="3" t="s">
        <v>74</v>
      </c>
      <c r="F4" s="3" t="s">
        <v>53</v>
      </c>
      <c r="G4" s="3" t="s">
        <v>55</v>
      </c>
      <c r="H4" s="25"/>
      <c r="I4" s="21"/>
      <c r="J4" s="3" t="s">
        <v>58</v>
      </c>
      <c r="K4" s="3" t="s">
        <v>273</v>
      </c>
      <c r="L4" s="3" t="s">
        <v>194</v>
      </c>
      <c r="M4" s="3" t="s">
        <v>194</v>
      </c>
      <c r="N4" s="3" t="s">
        <v>5899</v>
      </c>
      <c r="O4" s="74"/>
      <c r="P4" s="3" t="s">
        <v>134</v>
      </c>
      <c r="Q4" s="21"/>
      <c r="R4" s="21"/>
      <c r="S4" s="3" t="s">
        <v>276</v>
      </c>
      <c r="T4" s="5" t="s">
        <v>179</v>
      </c>
      <c r="U4" s="5" t="s">
        <v>111</v>
      </c>
      <c r="V4" s="12"/>
      <c r="W4" s="5"/>
      <c r="X4" s="12"/>
      <c r="Y4" s="12"/>
      <c r="Z4" s="12"/>
      <c r="AA4" s="12"/>
      <c r="AB4" s="12"/>
      <c r="AC4" s="12"/>
      <c r="AD4" s="12"/>
    </row>
    <row r="5">
      <c r="A5" s="16" t="s">
        <v>5247</v>
      </c>
      <c r="B5" s="17">
        <v>42468.0</v>
      </c>
      <c r="C5" s="578">
        <v>42461.0</v>
      </c>
      <c r="D5" s="3" t="s">
        <v>247</v>
      </c>
      <c r="E5" s="3" t="s">
        <v>124</v>
      </c>
      <c r="F5" s="3" t="s">
        <v>53</v>
      </c>
      <c r="G5" s="3" t="s">
        <v>378</v>
      </c>
      <c r="H5" s="7" t="s">
        <v>5248</v>
      </c>
      <c r="I5" s="21"/>
      <c r="J5" s="3" t="s">
        <v>58</v>
      </c>
      <c r="K5" s="3" t="s">
        <v>59</v>
      </c>
      <c r="L5" s="3" t="s">
        <v>1325</v>
      </c>
      <c r="M5" s="3" t="s">
        <v>5237</v>
      </c>
      <c r="N5" s="3" t="s">
        <v>275</v>
      </c>
      <c r="O5" s="20" t="s">
        <v>5249</v>
      </c>
      <c r="P5" s="21"/>
      <c r="Q5" s="21"/>
      <c r="R5" s="21"/>
      <c r="S5" s="3" t="s">
        <v>5250</v>
      </c>
      <c r="T5" s="5" t="s">
        <v>164</v>
      </c>
      <c r="U5" s="5" t="s">
        <v>111</v>
      </c>
      <c r="V5" s="12"/>
      <c r="W5" s="5"/>
      <c r="X5" s="12"/>
      <c r="Y5" s="12"/>
      <c r="Z5" s="12"/>
      <c r="AA5" s="12"/>
      <c r="AB5" s="12"/>
      <c r="AC5" s="12"/>
      <c r="AD5" s="12"/>
    </row>
    <row r="6">
      <c r="A6" s="16" t="s">
        <v>277</v>
      </c>
      <c r="B6" s="17">
        <v>42474.0</v>
      </c>
      <c r="C6" s="578">
        <v>42461.0</v>
      </c>
      <c r="D6" s="3" t="s">
        <v>278</v>
      </c>
      <c r="E6" s="3" t="s">
        <v>95</v>
      </c>
      <c r="F6" s="3" t="s">
        <v>191</v>
      </c>
      <c r="G6" s="3" t="s">
        <v>279</v>
      </c>
      <c r="H6" s="25"/>
      <c r="I6" s="21"/>
      <c r="J6" s="3" t="s">
        <v>58</v>
      </c>
      <c r="K6" s="3" t="s">
        <v>5610</v>
      </c>
      <c r="L6" s="3" t="s">
        <v>194</v>
      </c>
      <c r="M6" s="3" t="s">
        <v>194</v>
      </c>
      <c r="N6" s="3" t="s">
        <v>5667</v>
      </c>
      <c r="O6" s="20" t="s">
        <v>280</v>
      </c>
      <c r="P6" s="3" t="s">
        <v>64</v>
      </c>
      <c r="Q6" s="21"/>
      <c r="R6" s="21"/>
      <c r="S6" s="3" t="s">
        <v>281</v>
      </c>
      <c r="T6" s="5" t="s">
        <v>179</v>
      </c>
      <c r="U6" s="5" t="s">
        <v>92</v>
      </c>
      <c r="V6" s="5" t="s">
        <v>283</v>
      </c>
      <c r="W6" s="5" t="s">
        <v>111</v>
      </c>
      <c r="X6" s="5" t="s">
        <v>283</v>
      </c>
      <c r="Y6" s="5" t="s">
        <v>110</v>
      </c>
      <c r="Z6" s="5" t="s">
        <v>70</v>
      </c>
      <c r="AA6" s="5" t="s">
        <v>71</v>
      </c>
      <c r="AB6" s="5"/>
      <c r="AC6" s="5"/>
      <c r="AD6" s="5"/>
    </row>
    <row r="7">
      <c r="A7" s="16" t="s">
        <v>291</v>
      </c>
      <c r="B7" s="17">
        <v>42489.0</v>
      </c>
      <c r="C7" s="578">
        <v>42461.0</v>
      </c>
      <c r="D7" s="3" t="s">
        <v>292</v>
      </c>
      <c r="E7" s="3" t="s">
        <v>124</v>
      </c>
      <c r="F7" s="3" t="s">
        <v>96</v>
      </c>
      <c r="G7" s="21"/>
      <c r="H7" s="25"/>
      <c r="I7" s="21"/>
      <c r="J7" s="3" t="s">
        <v>58</v>
      </c>
      <c r="K7" s="3" t="s">
        <v>5610</v>
      </c>
      <c r="L7" s="3" t="s">
        <v>194</v>
      </c>
      <c r="M7" s="3" t="s">
        <v>194</v>
      </c>
      <c r="N7" s="3" t="s">
        <v>98</v>
      </c>
      <c r="O7" s="74"/>
      <c r="P7" s="21"/>
      <c r="Q7" s="21"/>
      <c r="R7" s="21"/>
      <c r="S7" s="3" t="s">
        <v>293</v>
      </c>
      <c r="T7" s="5" t="s">
        <v>179</v>
      </c>
      <c r="U7" s="5" t="s">
        <v>111</v>
      </c>
      <c r="V7" s="12"/>
      <c r="W7" s="5"/>
      <c r="X7" s="12"/>
      <c r="Y7" s="12"/>
      <c r="Z7" s="12"/>
      <c r="AA7" s="12"/>
      <c r="AB7" s="12"/>
      <c r="AC7" s="12"/>
      <c r="AD7" s="12"/>
    </row>
    <row r="8">
      <c r="A8" s="16" t="s">
        <v>1484</v>
      </c>
      <c r="B8" s="17">
        <v>42510.0</v>
      </c>
      <c r="C8" s="578">
        <v>42491.0</v>
      </c>
      <c r="D8" s="3" t="s">
        <v>1485</v>
      </c>
      <c r="E8" s="3" t="s">
        <v>95</v>
      </c>
      <c r="F8" s="3" t="s">
        <v>53</v>
      </c>
      <c r="G8" s="21"/>
      <c r="H8" s="25"/>
      <c r="I8" s="3" t="s">
        <v>1486</v>
      </c>
      <c r="J8" s="3" t="s">
        <v>58</v>
      </c>
      <c r="K8" s="3" t="s">
        <v>5604</v>
      </c>
      <c r="L8" s="3" t="s">
        <v>1476</v>
      </c>
      <c r="M8" s="3" t="s">
        <v>1470</v>
      </c>
      <c r="N8" s="3" t="s">
        <v>5605</v>
      </c>
      <c r="O8" s="74"/>
      <c r="P8" s="21"/>
      <c r="Q8" s="3" t="s">
        <v>5606</v>
      </c>
      <c r="R8" s="3"/>
      <c r="S8" s="3" t="s">
        <v>1488</v>
      </c>
      <c r="T8" s="5" t="s">
        <v>163</v>
      </c>
      <c r="U8" s="5" t="s">
        <v>111</v>
      </c>
      <c r="V8" s="5" t="s">
        <v>163</v>
      </c>
      <c r="W8" s="5" t="s">
        <v>92</v>
      </c>
      <c r="X8" s="12"/>
      <c r="Y8" s="12"/>
      <c r="Z8" s="12"/>
      <c r="AA8" s="12"/>
      <c r="AB8" s="12"/>
      <c r="AC8" s="12"/>
      <c r="AD8" s="12"/>
    </row>
    <row r="9">
      <c r="A9" s="16" t="s">
        <v>5900</v>
      </c>
      <c r="B9" s="17">
        <v>42541.0</v>
      </c>
      <c r="C9" s="578">
        <v>42522.0</v>
      </c>
      <c r="D9" s="3" t="s">
        <v>4459</v>
      </c>
      <c r="E9" s="3" t="s">
        <v>423</v>
      </c>
      <c r="F9" s="3" t="s">
        <v>659</v>
      </c>
      <c r="G9" s="3" t="s">
        <v>254</v>
      </c>
      <c r="H9" s="25"/>
      <c r="I9" s="3"/>
      <c r="J9" s="3"/>
      <c r="K9" s="3" t="s">
        <v>5603</v>
      </c>
      <c r="L9" s="3" t="s">
        <v>1381</v>
      </c>
      <c r="M9" s="3" t="s">
        <v>1381</v>
      </c>
      <c r="N9" s="3" t="s">
        <v>5901</v>
      </c>
      <c r="O9" s="20" t="s">
        <v>4460</v>
      </c>
      <c r="P9" s="3" t="s">
        <v>5902</v>
      </c>
      <c r="Q9" s="3"/>
      <c r="R9" s="3"/>
      <c r="S9" s="3" t="s">
        <v>4461</v>
      </c>
      <c r="T9" s="5" t="s">
        <v>636</v>
      </c>
      <c r="U9" s="5" t="s">
        <v>111</v>
      </c>
      <c r="V9" s="5" t="s">
        <v>70</v>
      </c>
      <c r="W9" s="5" t="s">
        <v>71</v>
      </c>
      <c r="X9" s="12"/>
      <c r="Y9" s="12"/>
      <c r="Z9" s="12"/>
      <c r="AA9" s="12"/>
      <c r="AB9" s="12"/>
      <c r="AC9" s="12"/>
      <c r="AD9" s="12"/>
    </row>
    <row r="10">
      <c r="A10" s="16" t="s">
        <v>3370</v>
      </c>
      <c r="B10" s="17">
        <v>42601.0</v>
      </c>
      <c r="C10" s="578">
        <v>42583.0</v>
      </c>
      <c r="D10" s="3" t="s">
        <v>3371</v>
      </c>
      <c r="E10" s="3" t="s">
        <v>81</v>
      </c>
      <c r="F10" s="3" t="s">
        <v>53</v>
      </c>
      <c r="G10" s="3" t="s">
        <v>672</v>
      </c>
      <c r="H10" s="25"/>
      <c r="I10" s="21"/>
      <c r="J10" s="3" t="s">
        <v>58</v>
      </c>
      <c r="K10" s="3" t="s">
        <v>5603</v>
      </c>
      <c r="L10" s="3" t="s">
        <v>3324</v>
      </c>
      <c r="M10" s="3" t="s">
        <v>3324</v>
      </c>
      <c r="N10" s="3" t="s">
        <v>3372</v>
      </c>
      <c r="O10" s="74"/>
      <c r="P10" s="3" t="s">
        <v>134</v>
      </c>
      <c r="Q10" s="21"/>
      <c r="R10" s="21"/>
      <c r="S10" s="3" t="s">
        <v>3373</v>
      </c>
      <c r="T10" s="5" t="s">
        <v>70</v>
      </c>
      <c r="U10" s="5" t="s">
        <v>71</v>
      </c>
      <c r="V10" s="5" t="s">
        <v>171</v>
      </c>
      <c r="W10" s="5" t="s">
        <v>71</v>
      </c>
      <c r="X10" s="12"/>
      <c r="Y10" s="12"/>
      <c r="Z10" s="12"/>
      <c r="AA10" s="12"/>
      <c r="AB10" s="12"/>
      <c r="AC10" s="12"/>
      <c r="AD10" s="12"/>
    </row>
    <row r="11">
      <c r="A11" s="16" t="s">
        <v>319</v>
      </c>
      <c r="B11" s="17">
        <v>42644.0</v>
      </c>
      <c r="C11" s="578">
        <v>42644.0</v>
      </c>
      <c r="D11" s="3" t="s">
        <v>320</v>
      </c>
      <c r="E11" s="3" t="s">
        <v>201</v>
      </c>
      <c r="F11" s="3" t="s">
        <v>53</v>
      </c>
      <c r="G11" s="3"/>
      <c r="H11" s="25"/>
      <c r="I11" s="21"/>
      <c r="J11" s="3" t="s">
        <v>58</v>
      </c>
      <c r="K11" s="3" t="s">
        <v>5610</v>
      </c>
      <c r="L11" s="3" t="s">
        <v>194</v>
      </c>
      <c r="M11" s="3" t="s">
        <v>194</v>
      </c>
      <c r="N11" s="3" t="s">
        <v>5789</v>
      </c>
      <c r="O11" s="74"/>
      <c r="P11" s="21"/>
      <c r="Q11" s="21"/>
      <c r="R11" s="21"/>
      <c r="S11" s="3" t="s">
        <v>321</v>
      </c>
      <c r="T11" s="5" t="s">
        <v>70</v>
      </c>
      <c r="U11" s="5" t="s">
        <v>71</v>
      </c>
      <c r="V11" s="5" t="s">
        <v>179</v>
      </c>
      <c r="W11" s="5" t="s">
        <v>111</v>
      </c>
      <c r="X11" s="12"/>
      <c r="Y11" s="12"/>
      <c r="Z11" s="12"/>
      <c r="AA11" s="12"/>
      <c r="AB11" s="12"/>
      <c r="AC11" s="12"/>
      <c r="AD11" s="12"/>
    </row>
    <row r="12">
      <c r="A12" s="75" t="s">
        <v>2547</v>
      </c>
      <c r="B12" s="76">
        <v>42667.0</v>
      </c>
      <c r="C12" s="579">
        <v>42644.0</v>
      </c>
      <c r="D12" s="45" t="s">
        <v>2548</v>
      </c>
      <c r="E12" s="45" t="s">
        <v>898</v>
      </c>
      <c r="F12" s="45" t="s">
        <v>53</v>
      </c>
      <c r="G12" s="45" t="s">
        <v>54</v>
      </c>
      <c r="H12" s="79"/>
      <c r="I12" s="36"/>
      <c r="J12" s="45" t="s">
        <v>58</v>
      </c>
      <c r="K12" s="45" t="s">
        <v>316</v>
      </c>
      <c r="L12" s="45" t="s">
        <v>5730</v>
      </c>
      <c r="M12" s="45" t="s">
        <v>2520</v>
      </c>
      <c r="N12" s="45" t="s">
        <v>214</v>
      </c>
      <c r="O12" s="259" t="s">
        <v>2549</v>
      </c>
      <c r="P12" s="21"/>
      <c r="Q12" s="36"/>
      <c r="R12" s="36"/>
      <c r="S12" s="45" t="s">
        <v>2550</v>
      </c>
      <c r="T12" s="5" t="s">
        <v>70</v>
      </c>
      <c r="U12" s="5" t="s">
        <v>71</v>
      </c>
      <c r="V12" s="5" t="s">
        <v>70</v>
      </c>
      <c r="W12" s="5" t="s">
        <v>111</v>
      </c>
      <c r="X12" s="12"/>
      <c r="Y12" s="12"/>
      <c r="Z12" s="12"/>
      <c r="AA12" s="12"/>
      <c r="AB12" s="12"/>
      <c r="AC12" s="12"/>
      <c r="AD12" s="12"/>
    </row>
    <row r="13">
      <c r="A13" s="16" t="s">
        <v>339</v>
      </c>
      <c r="B13" s="17">
        <v>42668.0</v>
      </c>
      <c r="C13" s="578">
        <v>42644.0</v>
      </c>
      <c r="D13" s="3" t="s">
        <v>340</v>
      </c>
      <c r="E13" s="3" t="s">
        <v>333</v>
      </c>
      <c r="F13" s="3" t="s">
        <v>96</v>
      </c>
      <c r="G13" s="3" t="s">
        <v>341</v>
      </c>
      <c r="H13" s="25"/>
      <c r="I13" s="21"/>
      <c r="J13" s="3" t="s">
        <v>58</v>
      </c>
      <c r="K13" s="3" t="s">
        <v>5903</v>
      </c>
      <c r="L13" s="3" t="s">
        <v>194</v>
      </c>
      <c r="M13" s="3" t="s">
        <v>194</v>
      </c>
      <c r="N13" s="3" t="s">
        <v>297</v>
      </c>
      <c r="O13" s="74"/>
      <c r="P13" s="21"/>
      <c r="Q13" s="21"/>
      <c r="R13" s="21"/>
      <c r="S13" s="3" t="s">
        <v>343</v>
      </c>
      <c r="T13" s="5" t="s">
        <v>179</v>
      </c>
      <c r="U13" s="5" t="s">
        <v>111</v>
      </c>
      <c r="V13" s="5" t="s">
        <v>179</v>
      </c>
      <c r="W13" s="5" t="s">
        <v>110</v>
      </c>
      <c r="X13" s="12"/>
      <c r="Y13" s="12"/>
      <c r="Z13" s="12"/>
      <c r="AA13" s="12"/>
      <c r="AB13" s="12"/>
      <c r="AC13" s="12"/>
      <c r="AD13" s="12"/>
    </row>
    <row r="14">
      <c r="A14" s="16" t="s">
        <v>2986</v>
      </c>
      <c r="B14" s="17">
        <v>42682.0</v>
      </c>
      <c r="C14" s="578">
        <v>42675.0</v>
      </c>
      <c r="D14" s="3" t="s">
        <v>2987</v>
      </c>
      <c r="E14" s="3" t="s">
        <v>333</v>
      </c>
      <c r="F14" s="3" t="s">
        <v>53</v>
      </c>
      <c r="G14" s="3" t="s">
        <v>1929</v>
      </c>
      <c r="H14" s="7" t="s">
        <v>2988</v>
      </c>
      <c r="I14" s="21"/>
      <c r="J14" s="3" t="s">
        <v>58</v>
      </c>
      <c r="K14" s="3" t="s">
        <v>5603</v>
      </c>
      <c r="L14" s="3" t="s">
        <v>2972</v>
      </c>
      <c r="M14" s="3" t="s">
        <v>2965</v>
      </c>
      <c r="N14" s="3" t="s">
        <v>5904</v>
      </c>
      <c r="O14" s="20" t="s">
        <v>2989</v>
      </c>
      <c r="P14" s="3" t="s">
        <v>87</v>
      </c>
      <c r="Q14" s="21"/>
      <c r="R14" s="21"/>
      <c r="S14" s="3" t="s">
        <v>2990</v>
      </c>
      <c r="T14" s="5" t="s">
        <v>70</v>
      </c>
      <c r="U14" s="5" t="s">
        <v>71</v>
      </c>
      <c r="V14" s="5" t="s">
        <v>78</v>
      </c>
      <c r="W14" s="5" t="s">
        <v>69</v>
      </c>
      <c r="X14" s="5" t="s">
        <v>70</v>
      </c>
      <c r="Y14" s="5" t="s">
        <v>111</v>
      </c>
      <c r="Z14" s="12"/>
      <c r="AA14" s="12"/>
      <c r="AB14" s="12"/>
      <c r="AC14" s="12"/>
      <c r="AD14" s="12"/>
    </row>
    <row r="15">
      <c r="A15" s="412" t="s">
        <v>354</v>
      </c>
      <c r="B15" s="413">
        <v>42683.0</v>
      </c>
      <c r="C15" s="580">
        <v>42675.0</v>
      </c>
      <c r="D15" s="82" t="s">
        <v>5905</v>
      </c>
      <c r="E15" s="82" t="s">
        <v>356</v>
      </c>
      <c r="F15" s="82" t="s">
        <v>53</v>
      </c>
      <c r="G15" s="82" t="s">
        <v>55</v>
      </c>
      <c r="H15" s="120" t="s">
        <v>357</v>
      </c>
      <c r="I15" s="82" t="s">
        <v>349</v>
      </c>
      <c r="J15" s="82" t="s">
        <v>223</v>
      </c>
      <c r="K15" s="82" t="s">
        <v>5603</v>
      </c>
      <c r="L15" s="82" t="s">
        <v>194</v>
      </c>
      <c r="M15" s="82" t="s">
        <v>194</v>
      </c>
      <c r="N15" s="82" t="s">
        <v>5666</v>
      </c>
      <c r="O15" s="420" t="s">
        <v>358</v>
      </c>
      <c r="P15" s="3" t="s">
        <v>359</v>
      </c>
      <c r="Q15" s="416"/>
      <c r="R15" s="416"/>
      <c r="S15" s="82" t="s">
        <v>5906</v>
      </c>
      <c r="T15" s="5" t="s">
        <v>179</v>
      </c>
      <c r="U15" s="5" t="s">
        <v>111</v>
      </c>
      <c r="V15" s="12"/>
      <c r="W15" s="5"/>
      <c r="X15" s="12"/>
      <c r="Y15" s="12"/>
      <c r="Z15" s="12"/>
      <c r="AA15" s="12"/>
      <c r="AB15" s="12"/>
      <c r="AC15" s="12"/>
      <c r="AD15" s="12"/>
    </row>
    <row r="16">
      <c r="A16" s="16" t="s">
        <v>1541</v>
      </c>
      <c r="B16" s="17">
        <v>42683.0</v>
      </c>
      <c r="C16" s="578">
        <v>42675.0</v>
      </c>
      <c r="D16" s="3" t="s">
        <v>1542</v>
      </c>
      <c r="E16" s="3" t="s">
        <v>324</v>
      </c>
      <c r="F16" s="3" t="s">
        <v>53</v>
      </c>
      <c r="G16" s="3"/>
      <c r="H16" s="7" t="s">
        <v>1543</v>
      </c>
      <c r="I16" s="3" t="s">
        <v>5800</v>
      </c>
      <c r="J16" s="3" t="s">
        <v>58</v>
      </c>
      <c r="K16" s="3" t="s">
        <v>5603</v>
      </c>
      <c r="L16" s="3" t="s">
        <v>1476</v>
      </c>
      <c r="M16" s="3" t="s">
        <v>1470</v>
      </c>
      <c r="N16" s="3" t="s">
        <v>297</v>
      </c>
      <c r="O16" s="20" t="s">
        <v>1544</v>
      </c>
      <c r="P16" s="3" t="s">
        <v>64</v>
      </c>
      <c r="Q16" s="21"/>
      <c r="R16" s="21"/>
      <c r="S16" s="3" t="s">
        <v>1545</v>
      </c>
      <c r="T16" s="5" t="s">
        <v>179</v>
      </c>
      <c r="U16" s="5" t="s">
        <v>111</v>
      </c>
      <c r="V16" s="5" t="s">
        <v>179</v>
      </c>
      <c r="W16" s="5" t="s">
        <v>226</v>
      </c>
      <c r="X16" s="12"/>
      <c r="Y16" s="12"/>
      <c r="Z16" s="12"/>
      <c r="AA16" s="12"/>
      <c r="AB16" s="12"/>
      <c r="AC16" s="12"/>
      <c r="AD16" s="12"/>
    </row>
    <row r="17">
      <c r="A17" s="16" t="s">
        <v>1536</v>
      </c>
      <c r="B17" s="17">
        <v>42683.0</v>
      </c>
      <c r="C17" s="578">
        <v>42675.0</v>
      </c>
      <c r="D17" s="3" t="s">
        <v>1537</v>
      </c>
      <c r="E17" s="3" t="s">
        <v>210</v>
      </c>
      <c r="F17" s="3" t="s">
        <v>96</v>
      </c>
      <c r="G17" s="3" t="s">
        <v>5907</v>
      </c>
      <c r="H17" s="7" t="s">
        <v>1546</v>
      </c>
      <c r="I17" s="21"/>
      <c r="J17" s="3" t="s">
        <v>83</v>
      </c>
      <c r="K17" s="3" t="s">
        <v>5749</v>
      </c>
      <c r="L17" s="3" t="s">
        <v>1476</v>
      </c>
      <c r="M17" s="3" t="s">
        <v>1470</v>
      </c>
      <c r="N17" s="3" t="s">
        <v>5908</v>
      </c>
      <c r="O17" s="21"/>
      <c r="P17" s="3" t="s">
        <v>65</v>
      </c>
      <c r="Q17" s="21"/>
      <c r="R17" s="21"/>
      <c r="S17" s="118" t="s">
        <v>5909</v>
      </c>
      <c r="T17" s="5" t="s">
        <v>179</v>
      </c>
      <c r="U17" s="5" t="s">
        <v>111</v>
      </c>
      <c r="V17" s="5" t="s">
        <v>179</v>
      </c>
      <c r="W17" s="5" t="s">
        <v>110</v>
      </c>
      <c r="X17" s="12"/>
      <c r="Y17" s="12"/>
      <c r="Z17" s="12"/>
      <c r="AA17" s="12"/>
      <c r="AB17" s="12"/>
      <c r="AC17" s="12"/>
      <c r="AD17" s="12"/>
    </row>
    <row r="18">
      <c r="A18" s="16" t="s">
        <v>1536</v>
      </c>
      <c r="B18" s="17">
        <v>42683.0</v>
      </c>
      <c r="C18" s="578">
        <v>42675.0</v>
      </c>
      <c r="D18" s="3" t="s">
        <v>1537</v>
      </c>
      <c r="E18" s="3" t="s">
        <v>210</v>
      </c>
      <c r="F18" s="3" t="s">
        <v>96</v>
      </c>
      <c r="G18" s="3" t="s">
        <v>5907</v>
      </c>
      <c r="H18" s="25"/>
      <c r="I18" s="21"/>
      <c r="J18" s="3" t="s">
        <v>83</v>
      </c>
      <c r="K18" s="3" t="s">
        <v>5610</v>
      </c>
      <c r="L18" s="3" t="s">
        <v>1476</v>
      </c>
      <c r="M18" s="3" t="s">
        <v>1470</v>
      </c>
      <c r="N18" s="3" t="s">
        <v>5908</v>
      </c>
      <c r="O18" s="21"/>
      <c r="P18" s="21"/>
      <c r="Q18" s="21"/>
      <c r="R18" s="21"/>
      <c r="S18" s="118" t="s">
        <v>5910</v>
      </c>
      <c r="T18" s="5" t="s">
        <v>179</v>
      </c>
      <c r="U18" s="5" t="s">
        <v>111</v>
      </c>
      <c r="V18" s="5" t="s">
        <v>179</v>
      </c>
      <c r="W18" s="5" t="s">
        <v>110</v>
      </c>
      <c r="X18" s="12"/>
      <c r="Y18" s="12"/>
      <c r="Z18" s="12"/>
      <c r="AA18" s="12"/>
      <c r="AB18" s="12"/>
      <c r="AC18" s="12"/>
      <c r="AD18" s="12"/>
    </row>
    <row r="19">
      <c r="A19" s="16" t="s">
        <v>1553</v>
      </c>
      <c r="B19" s="24">
        <v>42685.0</v>
      </c>
      <c r="C19" s="578">
        <v>42675.0</v>
      </c>
      <c r="D19" s="3" t="s">
        <v>1528</v>
      </c>
      <c r="E19" s="3" t="s">
        <v>477</v>
      </c>
      <c r="F19" s="3" t="s">
        <v>659</v>
      </c>
      <c r="G19" s="3" t="s">
        <v>54</v>
      </c>
      <c r="H19" s="25"/>
      <c r="I19" s="21"/>
      <c r="J19" s="3" t="s">
        <v>58</v>
      </c>
      <c r="K19" s="3" t="s">
        <v>5911</v>
      </c>
      <c r="L19" s="3" t="s">
        <v>1469</v>
      </c>
      <c r="M19" s="3" t="s">
        <v>1470</v>
      </c>
      <c r="N19" s="3" t="s">
        <v>297</v>
      </c>
      <c r="O19" s="74"/>
      <c r="P19" s="21"/>
      <c r="Q19" s="21"/>
      <c r="R19" s="21"/>
      <c r="S19" s="3" t="s">
        <v>1554</v>
      </c>
      <c r="T19" s="5" t="s">
        <v>179</v>
      </c>
      <c r="U19" s="5" t="s">
        <v>111</v>
      </c>
      <c r="V19" s="5" t="s">
        <v>70</v>
      </c>
      <c r="W19" s="5" t="s">
        <v>71</v>
      </c>
      <c r="X19" s="5" t="s">
        <v>179</v>
      </c>
      <c r="Y19" s="5" t="s">
        <v>69</v>
      </c>
      <c r="Z19" s="12"/>
      <c r="AA19" s="12"/>
      <c r="AB19" s="12"/>
      <c r="AC19" s="12"/>
      <c r="AD19" s="12"/>
    </row>
    <row r="20">
      <c r="A20" s="16" t="s">
        <v>376</v>
      </c>
      <c r="B20" s="24">
        <v>42685.0</v>
      </c>
      <c r="C20" s="578">
        <v>42675.0</v>
      </c>
      <c r="D20" s="3" t="s">
        <v>377</v>
      </c>
      <c r="E20" s="3" t="s">
        <v>333</v>
      </c>
      <c r="F20" s="3" t="s">
        <v>53</v>
      </c>
      <c r="G20" s="3" t="s">
        <v>5912</v>
      </c>
      <c r="H20" s="7" t="s">
        <v>248</v>
      </c>
      <c r="I20" s="21"/>
      <c r="J20" s="3" t="s">
        <v>58</v>
      </c>
      <c r="K20" s="21"/>
      <c r="L20" s="3" t="s">
        <v>194</v>
      </c>
      <c r="M20" s="3" t="s">
        <v>194</v>
      </c>
      <c r="N20" s="3" t="s">
        <v>5667</v>
      </c>
      <c r="O20" s="74"/>
      <c r="P20" s="21"/>
      <c r="Q20" s="21"/>
      <c r="R20" s="21"/>
      <c r="S20" s="3" t="s">
        <v>379</v>
      </c>
      <c r="T20" s="5" t="s">
        <v>70</v>
      </c>
      <c r="U20" s="5" t="s">
        <v>71</v>
      </c>
      <c r="V20" s="5" t="s">
        <v>179</v>
      </c>
      <c r="W20" s="5" t="s">
        <v>111</v>
      </c>
      <c r="X20" s="5" t="s">
        <v>380</v>
      </c>
      <c r="Y20" s="5" t="s">
        <v>111</v>
      </c>
      <c r="Z20" s="12"/>
      <c r="AA20" s="12"/>
      <c r="AB20" s="12"/>
      <c r="AC20" s="12"/>
      <c r="AD20" s="12"/>
    </row>
    <row r="21">
      <c r="A21" s="412" t="s">
        <v>394</v>
      </c>
      <c r="B21" s="419">
        <v>42686.0</v>
      </c>
      <c r="C21" s="580">
        <v>42675.0</v>
      </c>
      <c r="D21" s="82" t="s">
        <v>395</v>
      </c>
      <c r="E21" s="82" t="s">
        <v>333</v>
      </c>
      <c r="F21" s="82" t="s">
        <v>96</v>
      </c>
      <c r="G21" s="82" t="s">
        <v>55</v>
      </c>
      <c r="H21" s="415"/>
      <c r="I21" s="416"/>
      <c r="J21" s="82" t="s">
        <v>58</v>
      </c>
      <c r="K21" s="82" t="s">
        <v>5610</v>
      </c>
      <c r="L21" s="82" t="s">
        <v>194</v>
      </c>
      <c r="M21" s="82" t="s">
        <v>194</v>
      </c>
      <c r="N21" s="82" t="s">
        <v>5913</v>
      </c>
      <c r="O21" s="581" t="s">
        <v>396</v>
      </c>
      <c r="P21" s="21"/>
      <c r="Q21" s="416"/>
      <c r="R21" s="416"/>
      <c r="S21" s="82" t="s">
        <v>397</v>
      </c>
      <c r="T21" s="5" t="s">
        <v>70</v>
      </c>
      <c r="U21" s="5" t="s">
        <v>71</v>
      </c>
      <c r="V21" s="5" t="s">
        <v>179</v>
      </c>
      <c r="W21" s="5" t="s">
        <v>111</v>
      </c>
      <c r="X21" s="5" t="s">
        <v>109</v>
      </c>
      <c r="Y21" s="5" t="s">
        <v>111</v>
      </c>
      <c r="Z21" s="12"/>
      <c r="AA21" s="12"/>
      <c r="AB21" s="12"/>
      <c r="AC21" s="12"/>
      <c r="AD21" s="12"/>
    </row>
    <row r="22">
      <c r="A22" s="16" t="s">
        <v>390</v>
      </c>
      <c r="B22" s="24">
        <v>42686.0</v>
      </c>
      <c r="C22" s="578">
        <v>42675.0</v>
      </c>
      <c r="D22" s="3" t="s">
        <v>391</v>
      </c>
      <c r="E22" s="3" t="s">
        <v>210</v>
      </c>
      <c r="F22" s="3" t="s">
        <v>53</v>
      </c>
      <c r="G22" s="21"/>
      <c r="H22" s="25"/>
      <c r="I22" s="21"/>
      <c r="J22" s="3" t="s">
        <v>58</v>
      </c>
      <c r="K22" s="3" t="s">
        <v>5610</v>
      </c>
      <c r="L22" s="3" t="s">
        <v>194</v>
      </c>
      <c r="M22" s="3" t="s">
        <v>194</v>
      </c>
      <c r="N22" s="3" t="s">
        <v>820</v>
      </c>
      <c r="O22" s="74"/>
      <c r="P22" s="21"/>
      <c r="Q22" s="21"/>
      <c r="R22" s="3" t="s">
        <v>69</v>
      </c>
      <c r="S22" s="3" t="s">
        <v>392</v>
      </c>
      <c r="T22" s="5" t="s">
        <v>179</v>
      </c>
      <c r="U22" s="5" t="s">
        <v>111</v>
      </c>
      <c r="V22" s="5" t="s">
        <v>70</v>
      </c>
      <c r="W22" s="5" t="s">
        <v>71</v>
      </c>
      <c r="X22" s="12"/>
      <c r="Y22" s="12"/>
      <c r="Z22" s="12"/>
      <c r="AA22" s="12"/>
      <c r="AB22" s="12"/>
      <c r="AC22" s="12"/>
      <c r="AD22" s="12"/>
    </row>
    <row r="23">
      <c r="A23" s="16" t="s">
        <v>5914</v>
      </c>
      <c r="B23" s="24">
        <v>42686.0</v>
      </c>
      <c r="C23" s="578">
        <v>42675.0</v>
      </c>
      <c r="D23" s="3" t="s">
        <v>387</v>
      </c>
      <c r="E23" s="3" t="s">
        <v>388</v>
      </c>
      <c r="F23" s="3" t="s">
        <v>53</v>
      </c>
      <c r="G23" s="3" t="s">
        <v>54</v>
      </c>
      <c r="H23" s="25"/>
      <c r="I23" s="21"/>
      <c r="J23" s="3" t="s">
        <v>58</v>
      </c>
      <c r="K23" s="3" t="s">
        <v>5610</v>
      </c>
      <c r="L23" s="3" t="s">
        <v>194</v>
      </c>
      <c r="M23" s="3" t="s">
        <v>194</v>
      </c>
      <c r="N23" s="3" t="s">
        <v>317</v>
      </c>
      <c r="O23" s="74"/>
      <c r="P23" s="21"/>
      <c r="Q23" s="21"/>
      <c r="R23" s="21"/>
      <c r="S23" s="3" t="s">
        <v>389</v>
      </c>
      <c r="T23" s="5" t="s">
        <v>179</v>
      </c>
      <c r="U23" s="5" t="s">
        <v>111</v>
      </c>
      <c r="V23" s="5" t="s">
        <v>163</v>
      </c>
      <c r="W23" s="5" t="s">
        <v>111</v>
      </c>
      <c r="X23" s="12"/>
      <c r="Y23" s="12"/>
      <c r="Z23" s="12"/>
      <c r="AA23" s="12"/>
      <c r="AB23" s="12"/>
      <c r="AC23" s="12"/>
      <c r="AD23" s="12"/>
    </row>
    <row r="24">
      <c r="A24" s="16" t="s">
        <v>4514</v>
      </c>
      <c r="B24" s="24">
        <v>42687.0</v>
      </c>
      <c r="C24" s="578">
        <v>42675.0</v>
      </c>
      <c r="D24" s="3" t="s">
        <v>340</v>
      </c>
      <c r="E24" s="3" t="s">
        <v>333</v>
      </c>
      <c r="F24" s="3" t="s">
        <v>96</v>
      </c>
      <c r="G24" s="3" t="s">
        <v>55</v>
      </c>
      <c r="H24" s="25"/>
      <c r="I24" s="21"/>
      <c r="J24" s="3" t="s">
        <v>58</v>
      </c>
      <c r="K24" s="3" t="s">
        <v>5603</v>
      </c>
      <c r="L24" s="3" t="s">
        <v>84</v>
      </c>
      <c r="M24" s="3" t="s">
        <v>1381</v>
      </c>
      <c r="N24" s="3" t="s">
        <v>366</v>
      </c>
      <c r="O24" s="20" t="s">
        <v>4515</v>
      </c>
      <c r="P24" s="3" t="s">
        <v>134</v>
      </c>
      <c r="Q24" s="3" t="s">
        <v>5915</v>
      </c>
      <c r="R24" s="3"/>
      <c r="S24" s="3" t="s">
        <v>4516</v>
      </c>
      <c r="T24" s="5" t="s">
        <v>70</v>
      </c>
      <c r="U24" s="5" t="s">
        <v>71</v>
      </c>
      <c r="V24" s="5" t="s">
        <v>68</v>
      </c>
      <c r="W24" s="5" t="s">
        <v>111</v>
      </c>
      <c r="X24" s="5" t="s">
        <v>109</v>
      </c>
      <c r="Y24" s="5" t="s">
        <v>111</v>
      </c>
      <c r="Z24" s="12"/>
      <c r="AA24" s="12"/>
      <c r="AB24" s="12"/>
      <c r="AC24" s="12"/>
      <c r="AD24" s="12"/>
    </row>
    <row r="25">
      <c r="A25" s="16" t="s">
        <v>4518</v>
      </c>
      <c r="B25" s="24">
        <v>42688.0</v>
      </c>
      <c r="C25" s="578">
        <v>42675.0</v>
      </c>
      <c r="D25" s="3" t="s">
        <v>4519</v>
      </c>
      <c r="E25" s="3" t="s">
        <v>333</v>
      </c>
      <c r="F25" s="3" t="s">
        <v>53</v>
      </c>
      <c r="G25" s="21"/>
      <c r="H25" s="25"/>
      <c r="I25" s="21"/>
      <c r="J25" s="3" t="s">
        <v>58</v>
      </c>
      <c r="K25" s="3" t="s">
        <v>5603</v>
      </c>
      <c r="L25" s="3" t="s">
        <v>5916</v>
      </c>
      <c r="M25" s="3" t="s">
        <v>1381</v>
      </c>
      <c r="N25" s="3" t="s">
        <v>4520</v>
      </c>
      <c r="O25" s="20" t="s">
        <v>4521</v>
      </c>
      <c r="P25" s="21"/>
      <c r="Q25" s="21"/>
      <c r="R25" s="21"/>
      <c r="S25" s="3" t="s">
        <v>4522</v>
      </c>
      <c r="T25" s="5" t="s">
        <v>78</v>
      </c>
      <c r="U25" s="5" t="s">
        <v>69</v>
      </c>
      <c r="V25" s="5" t="s">
        <v>70</v>
      </c>
      <c r="W25" s="5" t="s">
        <v>111</v>
      </c>
      <c r="X25" s="5" t="s">
        <v>70</v>
      </c>
      <c r="Y25" s="5" t="s">
        <v>111</v>
      </c>
      <c r="Z25" s="5" t="s">
        <v>70</v>
      </c>
      <c r="AA25" s="5" t="s">
        <v>71</v>
      </c>
      <c r="AB25" s="5"/>
      <c r="AC25" s="5"/>
      <c r="AD25" s="5"/>
    </row>
    <row r="26">
      <c r="A26" s="421" t="s">
        <v>399</v>
      </c>
      <c r="B26" s="24">
        <v>42689.0</v>
      </c>
      <c r="C26" s="578">
        <v>42675.0</v>
      </c>
      <c r="D26" s="3" t="s">
        <v>400</v>
      </c>
      <c r="E26" s="3" t="s">
        <v>52</v>
      </c>
      <c r="F26" s="3" t="s">
        <v>53</v>
      </c>
      <c r="G26" s="3" t="s">
        <v>5609</v>
      </c>
      <c r="H26" s="7" t="s">
        <v>382</v>
      </c>
      <c r="I26" s="21"/>
      <c r="J26" s="3" t="s">
        <v>58</v>
      </c>
      <c r="K26" s="3" t="s">
        <v>5610</v>
      </c>
      <c r="L26" s="3" t="s">
        <v>194</v>
      </c>
      <c r="M26" s="3" t="s">
        <v>194</v>
      </c>
      <c r="N26" s="3" t="s">
        <v>297</v>
      </c>
      <c r="O26" s="20" t="s">
        <v>402</v>
      </c>
      <c r="P26" s="21"/>
      <c r="Q26" s="21"/>
      <c r="R26" s="21"/>
      <c r="S26" s="118" t="s">
        <v>5917</v>
      </c>
      <c r="T26" s="5" t="s">
        <v>179</v>
      </c>
      <c r="U26" s="5" t="s">
        <v>111</v>
      </c>
      <c r="V26" s="5" t="s">
        <v>179</v>
      </c>
      <c r="W26" s="5" t="s">
        <v>92</v>
      </c>
      <c r="X26" s="5" t="s">
        <v>179</v>
      </c>
      <c r="Y26" s="5" t="s">
        <v>226</v>
      </c>
      <c r="Z26" s="5" t="s">
        <v>70</v>
      </c>
      <c r="AA26" s="5" t="s">
        <v>71</v>
      </c>
      <c r="AB26" s="5"/>
      <c r="AC26" s="5"/>
      <c r="AD26" s="5"/>
    </row>
    <row r="27">
      <c r="A27" s="412" t="s">
        <v>2558</v>
      </c>
      <c r="B27" s="419">
        <v>42689.0</v>
      </c>
      <c r="C27" s="580">
        <v>42675.0</v>
      </c>
      <c r="D27" s="82" t="s">
        <v>2559</v>
      </c>
      <c r="E27" s="82" t="s">
        <v>150</v>
      </c>
      <c r="F27" s="82" t="s">
        <v>53</v>
      </c>
      <c r="G27" s="82" t="s">
        <v>54</v>
      </c>
      <c r="H27" s="415"/>
      <c r="I27" s="416"/>
      <c r="J27" s="82" t="s">
        <v>58</v>
      </c>
      <c r="K27" s="82" t="s">
        <v>5603</v>
      </c>
      <c r="L27" s="82" t="s">
        <v>5730</v>
      </c>
      <c r="M27" s="82" t="s">
        <v>2520</v>
      </c>
      <c r="N27" s="82" t="s">
        <v>5666</v>
      </c>
      <c r="O27" s="467"/>
      <c r="P27" s="21"/>
      <c r="Q27" s="82" t="s">
        <v>5731</v>
      </c>
      <c r="R27" s="82"/>
      <c r="S27" s="82" t="s">
        <v>2560</v>
      </c>
      <c r="T27" s="5" t="s">
        <v>70</v>
      </c>
      <c r="U27" s="5" t="s">
        <v>71</v>
      </c>
      <c r="V27" s="5" t="s">
        <v>179</v>
      </c>
      <c r="W27" s="5" t="s">
        <v>111</v>
      </c>
      <c r="X27" s="5" t="s">
        <v>163</v>
      </c>
      <c r="Y27" s="5" t="s">
        <v>92</v>
      </c>
      <c r="Z27" s="12"/>
      <c r="AA27" s="12"/>
      <c r="AB27" s="12"/>
      <c r="AC27" s="12"/>
      <c r="AD27" s="12"/>
    </row>
    <row r="28">
      <c r="A28" s="454" t="s">
        <v>3390</v>
      </c>
      <c r="B28" s="582">
        <v>42689.0</v>
      </c>
      <c r="C28" s="583">
        <v>42675.0</v>
      </c>
      <c r="D28" s="457" t="s">
        <v>395</v>
      </c>
      <c r="E28" s="457" t="s">
        <v>333</v>
      </c>
      <c r="F28" s="457" t="s">
        <v>870</v>
      </c>
      <c r="G28" s="459"/>
      <c r="H28" s="464"/>
      <c r="I28" s="459"/>
      <c r="J28" s="457" t="s">
        <v>58</v>
      </c>
      <c r="K28" s="457" t="s">
        <v>316</v>
      </c>
      <c r="L28" s="457" t="s">
        <v>5918</v>
      </c>
      <c r="M28" s="457" t="s">
        <v>3324</v>
      </c>
      <c r="N28" s="457" t="s">
        <v>317</v>
      </c>
      <c r="O28" s="584" t="s">
        <v>3391</v>
      </c>
      <c r="P28" s="21"/>
      <c r="Q28" s="459"/>
      <c r="R28" s="459"/>
      <c r="S28" s="457" t="s">
        <v>3392</v>
      </c>
      <c r="T28" s="5" t="s">
        <v>109</v>
      </c>
      <c r="U28" s="5" t="s">
        <v>111</v>
      </c>
      <c r="V28" s="5" t="s">
        <v>70</v>
      </c>
      <c r="W28" s="5" t="s">
        <v>71</v>
      </c>
      <c r="X28" s="12"/>
      <c r="Y28" s="12"/>
      <c r="Z28" s="12"/>
      <c r="AA28" s="12"/>
      <c r="AB28" s="12"/>
      <c r="AC28" s="12"/>
      <c r="AD28" s="12"/>
    </row>
    <row r="29">
      <c r="A29" s="16" t="s">
        <v>407</v>
      </c>
      <c r="B29" s="24">
        <v>42691.0</v>
      </c>
      <c r="C29" s="578">
        <v>42675.0</v>
      </c>
      <c r="D29" s="3" t="s">
        <v>395</v>
      </c>
      <c r="E29" s="3" t="s">
        <v>333</v>
      </c>
      <c r="F29" s="3" t="s">
        <v>191</v>
      </c>
      <c r="G29" s="21"/>
      <c r="H29" s="7" t="s">
        <v>408</v>
      </c>
      <c r="I29" s="21"/>
      <c r="J29" s="3" t="s">
        <v>58</v>
      </c>
      <c r="K29" s="3" t="s">
        <v>5665</v>
      </c>
      <c r="L29" s="3" t="s">
        <v>194</v>
      </c>
      <c r="M29" s="3" t="s">
        <v>194</v>
      </c>
      <c r="N29" s="3" t="s">
        <v>5705</v>
      </c>
      <c r="O29" s="20" t="s">
        <v>409</v>
      </c>
      <c r="P29" s="21"/>
      <c r="Q29" s="21"/>
      <c r="R29" s="21"/>
      <c r="S29" s="3" t="s">
        <v>410</v>
      </c>
      <c r="T29" s="5" t="s">
        <v>179</v>
      </c>
      <c r="U29" s="5" t="s">
        <v>111</v>
      </c>
      <c r="V29" s="5" t="s">
        <v>70</v>
      </c>
      <c r="W29" s="5" t="s">
        <v>71</v>
      </c>
      <c r="X29" s="5" t="s">
        <v>179</v>
      </c>
      <c r="Y29" s="5" t="s">
        <v>226</v>
      </c>
      <c r="Z29" s="12"/>
      <c r="AA29" s="12"/>
      <c r="AB29" s="12"/>
      <c r="AC29" s="12"/>
      <c r="AD29" s="12"/>
    </row>
    <row r="30">
      <c r="A30" s="16" t="s">
        <v>404</v>
      </c>
      <c r="B30" s="24">
        <v>42691.0</v>
      </c>
      <c r="C30" s="578">
        <v>42675.0</v>
      </c>
      <c r="D30" s="3" t="s">
        <v>405</v>
      </c>
      <c r="E30" s="3" t="s">
        <v>74</v>
      </c>
      <c r="F30" s="3" t="s">
        <v>53</v>
      </c>
      <c r="G30" s="3" t="s">
        <v>115</v>
      </c>
      <c r="H30" s="25"/>
      <c r="I30" s="21"/>
      <c r="J30" s="3" t="s">
        <v>58</v>
      </c>
      <c r="K30" s="3" t="s">
        <v>5610</v>
      </c>
      <c r="L30" s="3" t="s">
        <v>194</v>
      </c>
      <c r="M30" s="3" t="s">
        <v>194</v>
      </c>
      <c r="N30" s="3" t="s">
        <v>297</v>
      </c>
      <c r="O30" s="74"/>
      <c r="P30" s="21"/>
      <c r="Q30" s="21"/>
      <c r="R30" s="21"/>
      <c r="S30" s="3" t="s">
        <v>406</v>
      </c>
      <c r="T30" s="5" t="s">
        <v>179</v>
      </c>
      <c r="U30" s="5" t="s">
        <v>69</v>
      </c>
      <c r="V30" s="5" t="s">
        <v>179</v>
      </c>
      <c r="W30" s="5" t="s">
        <v>111</v>
      </c>
      <c r="X30" s="5" t="s">
        <v>179</v>
      </c>
      <c r="Y30" s="5" t="s">
        <v>111</v>
      </c>
      <c r="Z30" s="12"/>
      <c r="AA30" s="12"/>
      <c r="AB30" s="12"/>
      <c r="AC30" s="12"/>
      <c r="AD30" s="12"/>
    </row>
    <row r="31">
      <c r="A31" s="16" t="s">
        <v>1558</v>
      </c>
      <c r="B31" s="24">
        <v>42691.0</v>
      </c>
      <c r="C31" s="578">
        <v>42675.0</v>
      </c>
      <c r="D31" s="3" t="s">
        <v>1559</v>
      </c>
      <c r="E31" s="3" t="s">
        <v>423</v>
      </c>
      <c r="F31" s="3" t="s">
        <v>53</v>
      </c>
      <c r="G31" s="3"/>
      <c r="H31" s="25"/>
      <c r="I31" s="21"/>
      <c r="J31" s="3" t="s">
        <v>58</v>
      </c>
      <c r="K31" s="3" t="s">
        <v>5610</v>
      </c>
      <c r="L31" s="3" t="s">
        <v>1560</v>
      </c>
      <c r="M31" s="3" t="s">
        <v>1470</v>
      </c>
      <c r="N31" s="3" t="s">
        <v>5919</v>
      </c>
      <c r="O31" s="20" t="s">
        <v>1561</v>
      </c>
      <c r="P31" s="21"/>
      <c r="Q31" s="3" t="s">
        <v>5920</v>
      </c>
      <c r="R31" s="3"/>
      <c r="S31" s="3" t="s">
        <v>1562</v>
      </c>
      <c r="T31" s="5" t="s">
        <v>179</v>
      </c>
      <c r="U31" s="5" t="s">
        <v>111</v>
      </c>
      <c r="V31" s="5" t="s">
        <v>179</v>
      </c>
      <c r="W31" s="5" t="s">
        <v>42</v>
      </c>
      <c r="X31" s="12"/>
      <c r="Y31" s="12"/>
      <c r="Z31" s="12"/>
      <c r="AA31" s="12"/>
      <c r="AB31" s="12"/>
      <c r="AC31" s="12"/>
      <c r="AD31" s="12"/>
    </row>
    <row r="32">
      <c r="A32" s="16" t="s">
        <v>1555</v>
      </c>
      <c r="B32" s="24">
        <v>42691.0</v>
      </c>
      <c r="C32" s="578">
        <v>42675.0</v>
      </c>
      <c r="D32" s="3" t="s">
        <v>1556</v>
      </c>
      <c r="E32" s="3" t="s">
        <v>333</v>
      </c>
      <c r="F32" s="3" t="s">
        <v>53</v>
      </c>
      <c r="G32" s="3" t="s">
        <v>55</v>
      </c>
      <c r="H32" s="25"/>
      <c r="I32" s="21"/>
      <c r="J32" s="3" t="s">
        <v>58</v>
      </c>
      <c r="K32" s="3" t="s">
        <v>5610</v>
      </c>
      <c r="L32" s="3" t="s">
        <v>1476</v>
      </c>
      <c r="M32" s="3" t="s">
        <v>1470</v>
      </c>
      <c r="N32" s="3" t="s">
        <v>297</v>
      </c>
      <c r="O32" s="74"/>
      <c r="P32" s="21"/>
      <c r="Q32" s="21"/>
      <c r="R32" s="21"/>
      <c r="S32" s="3" t="s">
        <v>1557</v>
      </c>
      <c r="T32" s="5" t="s">
        <v>179</v>
      </c>
      <c r="U32" s="5" t="s">
        <v>69</v>
      </c>
      <c r="V32" s="5" t="s">
        <v>179</v>
      </c>
      <c r="W32" s="5" t="s">
        <v>111</v>
      </c>
      <c r="X32" s="12"/>
      <c r="Y32" s="12"/>
      <c r="Z32" s="12"/>
      <c r="AA32" s="12"/>
      <c r="AB32" s="12"/>
      <c r="AC32" s="12"/>
      <c r="AD32" s="12"/>
    </row>
    <row r="33">
      <c r="A33" s="412" t="s">
        <v>1564</v>
      </c>
      <c r="B33" s="419">
        <v>42694.0</v>
      </c>
      <c r="C33" s="580">
        <v>42675.0</v>
      </c>
      <c r="D33" s="82" t="s">
        <v>1035</v>
      </c>
      <c r="E33" s="82" t="s">
        <v>1036</v>
      </c>
      <c r="F33" s="82" t="s">
        <v>53</v>
      </c>
      <c r="G33" s="82" t="s">
        <v>378</v>
      </c>
      <c r="H33" s="120" t="s">
        <v>1565</v>
      </c>
      <c r="I33" s="416"/>
      <c r="J33" s="82" t="s">
        <v>223</v>
      </c>
      <c r="K33" s="82" t="s">
        <v>5603</v>
      </c>
      <c r="L33" s="82" t="s">
        <v>1497</v>
      </c>
      <c r="M33" s="82" t="s">
        <v>1470</v>
      </c>
      <c r="N33" s="82" t="s">
        <v>5921</v>
      </c>
      <c r="O33" s="417" t="s">
        <v>1568</v>
      </c>
      <c r="P33" s="21"/>
      <c r="Q33" s="416"/>
      <c r="R33" s="416"/>
      <c r="S33" s="82" t="s">
        <v>1569</v>
      </c>
      <c r="T33" s="5" t="s">
        <v>68</v>
      </c>
      <c r="U33" s="5" t="s">
        <v>69</v>
      </c>
      <c r="V33" s="5" t="s">
        <v>163</v>
      </c>
      <c r="W33" s="5" t="s">
        <v>111</v>
      </c>
      <c r="X33" s="5" t="s">
        <v>70</v>
      </c>
      <c r="Y33" s="5" t="s">
        <v>71</v>
      </c>
      <c r="Z33" s="12"/>
      <c r="AA33" s="12"/>
      <c r="AB33" s="12"/>
      <c r="AC33" s="12"/>
      <c r="AD33" s="12"/>
    </row>
    <row r="34">
      <c r="A34" s="16" t="s">
        <v>412</v>
      </c>
      <c r="B34" s="24">
        <v>42694.0</v>
      </c>
      <c r="C34" s="578">
        <v>42675.0</v>
      </c>
      <c r="D34" s="3" t="s">
        <v>295</v>
      </c>
      <c r="E34" s="3" t="s">
        <v>210</v>
      </c>
      <c r="F34" s="3" t="s">
        <v>191</v>
      </c>
      <c r="G34" s="3" t="s">
        <v>55</v>
      </c>
      <c r="H34" s="25"/>
      <c r="I34" s="21"/>
      <c r="J34" s="3" t="s">
        <v>58</v>
      </c>
      <c r="K34" s="3" t="s">
        <v>5603</v>
      </c>
      <c r="L34" s="3" t="s">
        <v>194</v>
      </c>
      <c r="M34" s="3" t="s">
        <v>194</v>
      </c>
      <c r="N34" s="3" t="s">
        <v>297</v>
      </c>
      <c r="O34" s="20" t="s">
        <v>413</v>
      </c>
      <c r="P34" s="21"/>
      <c r="Q34" s="21"/>
      <c r="R34" s="21"/>
      <c r="S34" s="3" t="s">
        <v>5922</v>
      </c>
      <c r="T34" s="5" t="s">
        <v>179</v>
      </c>
      <c r="U34" s="5" t="s">
        <v>69</v>
      </c>
      <c r="V34" s="5" t="s">
        <v>179</v>
      </c>
      <c r="W34" s="5" t="s">
        <v>111</v>
      </c>
      <c r="X34" s="12"/>
      <c r="Y34" s="12"/>
      <c r="Z34" s="12"/>
      <c r="AA34" s="12"/>
      <c r="AB34" s="12"/>
      <c r="AC34" s="12"/>
      <c r="AD34" s="12"/>
    </row>
    <row r="35">
      <c r="A35" s="16" t="s">
        <v>421</v>
      </c>
      <c r="B35" s="24">
        <v>42694.0</v>
      </c>
      <c r="C35" s="578">
        <v>42675.0</v>
      </c>
      <c r="D35" s="3" t="s">
        <v>422</v>
      </c>
      <c r="E35" s="3" t="s">
        <v>423</v>
      </c>
      <c r="F35" s="3" t="s">
        <v>191</v>
      </c>
      <c r="G35" s="3" t="s">
        <v>54</v>
      </c>
      <c r="H35" s="7" t="s">
        <v>424</v>
      </c>
      <c r="I35" s="3" t="s">
        <v>1566</v>
      </c>
      <c r="J35" s="3" t="s">
        <v>58</v>
      </c>
      <c r="K35" s="3" t="s">
        <v>5603</v>
      </c>
      <c r="L35" s="3" t="s">
        <v>194</v>
      </c>
      <c r="M35" s="3" t="s">
        <v>194</v>
      </c>
      <c r="N35" s="3" t="s">
        <v>5923</v>
      </c>
      <c r="O35" s="20" t="s">
        <v>425</v>
      </c>
      <c r="P35" s="21"/>
      <c r="Q35" s="21"/>
      <c r="R35" s="21"/>
      <c r="S35" s="3" t="s">
        <v>426</v>
      </c>
      <c r="T35" s="5" t="s">
        <v>636</v>
      </c>
      <c r="U35" s="5" t="s">
        <v>111</v>
      </c>
      <c r="V35" s="5" t="s">
        <v>179</v>
      </c>
      <c r="W35" s="5" t="s">
        <v>111</v>
      </c>
      <c r="X35" s="12"/>
      <c r="Y35" s="12"/>
      <c r="Z35" s="12"/>
      <c r="AA35" s="12"/>
      <c r="AB35" s="12"/>
      <c r="AC35" s="12"/>
      <c r="AD35" s="12"/>
    </row>
    <row r="36">
      <c r="A36" s="412" t="s">
        <v>4285</v>
      </c>
      <c r="B36" s="419">
        <v>42695.0</v>
      </c>
      <c r="C36" s="580">
        <v>42675.0</v>
      </c>
      <c r="D36" s="82" t="s">
        <v>4286</v>
      </c>
      <c r="E36" s="82" t="s">
        <v>124</v>
      </c>
      <c r="F36" s="82" t="s">
        <v>53</v>
      </c>
      <c r="G36" s="82" t="s">
        <v>55</v>
      </c>
      <c r="H36" s="120" t="s">
        <v>4287</v>
      </c>
      <c r="I36" s="416"/>
      <c r="J36" s="82" t="s">
        <v>58</v>
      </c>
      <c r="K36" s="82" t="s">
        <v>648</v>
      </c>
      <c r="L36" s="82" t="s">
        <v>4288</v>
      </c>
      <c r="M36" s="82" t="s">
        <v>4283</v>
      </c>
      <c r="N36" s="82" t="s">
        <v>1081</v>
      </c>
      <c r="O36" s="417" t="s">
        <v>4289</v>
      </c>
      <c r="P36" s="21"/>
      <c r="Q36" s="416"/>
      <c r="R36" s="416"/>
      <c r="S36" s="82" t="s">
        <v>4290</v>
      </c>
      <c r="T36" s="5" t="s">
        <v>164</v>
      </c>
      <c r="U36" s="5" t="s">
        <v>111</v>
      </c>
      <c r="V36" s="5" t="s">
        <v>70</v>
      </c>
      <c r="W36" s="5" t="s">
        <v>71</v>
      </c>
      <c r="X36" s="5" t="s">
        <v>171</v>
      </c>
      <c r="Y36" s="5" t="s">
        <v>71</v>
      </c>
      <c r="Z36" s="12"/>
      <c r="AA36" s="12"/>
      <c r="AB36" s="12"/>
      <c r="AC36" s="12"/>
      <c r="AD36" s="12"/>
    </row>
    <row r="37">
      <c r="A37" s="16" t="s">
        <v>1575</v>
      </c>
      <c r="B37" s="24">
        <v>42696.0</v>
      </c>
      <c r="C37" s="422">
        <v>42675.0</v>
      </c>
      <c r="D37" s="3" t="s">
        <v>1576</v>
      </c>
      <c r="E37" s="3" t="s">
        <v>81</v>
      </c>
      <c r="F37" s="3" t="s">
        <v>53</v>
      </c>
      <c r="G37" s="3" t="s">
        <v>5924</v>
      </c>
      <c r="H37" s="25"/>
      <c r="I37" s="21"/>
      <c r="J37" s="3" t="s">
        <v>58</v>
      </c>
      <c r="K37" s="3" t="s">
        <v>5610</v>
      </c>
      <c r="L37" s="3" t="s">
        <v>1469</v>
      </c>
      <c r="M37" s="3" t="s">
        <v>1470</v>
      </c>
      <c r="N37" s="3" t="s">
        <v>297</v>
      </c>
      <c r="O37" s="74"/>
      <c r="P37" s="21"/>
      <c r="Q37" s="21"/>
      <c r="R37" s="21"/>
      <c r="S37" s="3" t="s">
        <v>1577</v>
      </c>
      <c r="T37" s="5" t="s">
        <v>179</v>
      </c>
      <c r="U37" s="5" t="s">
        <v>111</v>
      </c>
      <c r="V37" s="5" t="s">
        <v>179</v>
      </c>
      <c r="W37" s="5" t="s">
        <v>110</v>
      </c>
      <c r="X37" s="5" t="s">
        <v>70</v>
      </c>
      <c r="Y37" s="5" t="s">
        <v>111</v>
      </c>
      <c r="Z37" s="12"/>
      <c r="AA37" s="12"/>
      <c r="AB37" s="12"/>
      <c r="AC37" s="12"/>
      <c r="AD37" s="12"/>
    </row>
    <row r="38">
      <c r="A38" s="16" t="s">
        <v>3410</v>
      </c>
      <c r="B38" s="24">
        <v>42698.0</v>
      </c>
      <c r="C38" s="578">
        <v>42675.0</v>
      </c>
      <c r="D38" s="3" t="s">
        <v>467</v>
      </c>
      <c r="E38" s="3" t="s">
        <v>182</v>
      </c>
      <c r="F38" s="3" t="s">
        <v>96</v>
      </c>
      <c r="G38" s="3" t="s">
        <v>3411</v>
      </c>
      <c r="H38" s="7" t="s">
        <v>56</v>
      </c>
      <c r="I38" s="21"/>
      <c r="J38" s="3" t="s">
        <v>58</v>
      </c>
      <c r="K38" s="3" t="s">
        <v>5603</v>
      </c>
      <c r="L38" s="3" t="s">
        <v>3324</v>
      </c>
      <c r="M38" s="3" t="s">
        <v>3324</v>
      </c>
      <c r="N38" s="3" t="s">
        <v>98</v>
      </c>
      <c r="O38" s="96" t="s">
        <v>3412</v>
      </c>
      <c r="P38" s="3" t="s">
        <v>64</v>
      </c>
      <c r="Q38" s="3" t="s">
        <v>5802</v>
      </c>
      <c r="R38" s="3"/>
      <c r="S38" s="3" t="s">
        <v>5925</v>
      </c>
      <c r="T38" s="5" t="s">
        <v>636</v>
      </c>
      <c r="U38" s="5" t="s">
        <v>69</v>
      </c>
      <c r="V38" s="5" t="s">
        <v>68</v>
      </c>
      <c r="W38" s="5" t="s">
        <v>226</v>
      </c>
      <c r="X38" s="5" t="s">
        <v>70</v>
      </c>
      <c r="Y38" s="5" t="s">
        <v>42</v>
      </c>
      <c r="Z38" s="5" t="s">
        <v>109</v>
      </c>
      <c r="AA38" s="5" t="s">
        <v>111</v>
      </c>
      <c r="AB38" s="5"/>
      <c r="AC38" s="5"/>
      <c r="AD38" s="5"/>
    </row>
    <row r="39">
      <c r="A39" s="531" t="s">
        <v>5926</v>
      </c>
      <c r="B39" s="585">
        <v>42703.0</v>
      </c>
      <c r="C39" s="586">
        <v>42675.0</v>
      </c>
      <c r="D39" s="477" t="s">
        <v>436</v>
      </c>
      <c r="E39" s="477" t="s">
        <v>74</v>
      </c>
      <c r="F39" s="477" t="s">
        <v>53</v>
      </c>
      <c r="G39" s="477" t="s">
        <v>5927</v>
      </c>
      <c r="H39" s="478"/>
      <c r="I39" s="479"/>
      <c r="J39" s="477" t="s">
        <v>58</v>
      </c>
      <c r="K39" s="477" t="s">
        <v>325</v>
      </c>
      <c r="L39" s="477" t="s">
        <v>194</v>
      </c>
      <c r="M39" s="477" t="s">
        <v>194</v>
      </c>
      <c r="N39" s="477" t="s">
        <v>5625</v>
      </c>
      <c r="O39" s="480"/>
      <c r="P39" s="21"/>
      <c r="Q39" s="479"/>
      <c r="R39" s="479"/>
      <c r="S39" s="477" t="s">
        <v>439</v>
      </c>
      <c r="T39" s="5" t="s">
        <v>70</v>
      </c>
      <c r="U39" s="5" t="s">
        <v>71</v>
      </c>
      <c r="V39" s="5" t="s">
        <v>179</v>
      </c>
      <c r="W39" s="5" t="s">
        <v>69</v>
      </c>
      <c r="X39" s="5" t="s">
        <v>179</v>
      </c>
      <c r="Y39" s="5" t="s">
        <v>111</v>
      </c>
      <c r="Z39" s="5" t="s">
        <v>171</v>
      </c>
      <c r="AA39" s="5" t="s">
        <v>71</v>
      </c>
      <c r="AB39" s="5"/>
      <c r="AC39" s="5"/>
      <c r="AD39" s="5"/>
    </row>
    <row r="40">
      <c r="A40" s="16" t="s">
        <v>1592</v>
      </c>
      <c r="B40" s="24">
        <v>42703.0</v>
      </c>
      <c r="C40" s="578">
        <v>42675.0</v>
      </c>
      <c r="D40" s="3" t="s">
        <v>1522</v>
      </c>
      <c r="E40" s="3" t="s">
        <v>477</v>
      </c>
      <c r="F40" s="3" t="s">
        <v>96</v>
      </c>
      <c r="G40" s="3"/>
      <c r="H40" s="25"/>
      <c r="I40" s="21"/>
      <c r="J40" s="3" t="s">
        <v>58</v>
      </c>
      <c r="K40" s="3" t="s">
        <v>5928</v>
      </c>
      <c r="L40" s="3" t="s">
        <v>1476</v>
      </c>
      <c r="M40" s="3" t="s">
        <v>1470</v>
      </c>
      <c r="N40" s="3" t="s">
        <v>297</v>
      </c>
      <c r="O40" s="74"/>
      <c r="P40" s="21"/>
      <c r="Q40" s="21"/>
      <c r="R40" s="21"/>
      <c r="S40" s="3" t="s">
        <v>1593</v>
      </c>
      <c r="T40" s="5" t="s">
        <v>179</v>
      </c>
      <c r="U40" s="5" t="s">
        <v>111</v>
      </c>
      <c r="V40" s="5" t="s">
        <v>70</v>
      </c>
      <c r="W40" s="5" t="s">
        <v>71</v>
      </c>
      <c r="X40" s="12"/>
      <c r="Y40" s="12"/>
      <c r="Z40" s="12"/>
      <c r="AA40" s="12"/>
      <c r="AB40" s="12"/>
      <c r="AC40" s="12"/>
      <c r="AD40" s="12"/>
    </row>
    <row r="41">
      <c r="A41" s="16" t="s">
        <v>1600</v>
      </c>
      <c r="B41" s="17">
        <v>42705.0</v>
      </c>
      <c r="C41" s="578">
        <v>42705.0</v>
      </c>
      <c r="D41" s="3" t="s">
        <v>1601</v>
      </c>
      <c r="E41" s="3" t="s">
        <v>81</v>
      </c>
      <c r="F41" s="3" t="s">
        <v>659</v>
      </c>
      <c r="G41" s="21"/>
      <c r="H41" s="25"/>
      <c r="I41" s="21"/>
      <c r="J41" s="3" t="s">
        <v>58</v>
      </c>
      <c r="K41" s="3" t="s">
        <v>5610</v>
      </c>
      <c r="L41" s="3" t="s">
        <v>1469</v>
      </c>
      <c r="M41" s="3" t="s">
        <v>1470</v>
      </c>
      <c r="N41" s="3" t="s">
        <v>297</v>
      </c>
      <c r="O41" s="74"/>
      <c r="P41" s="3"/>
      <c r="Q41" s="21"/>
      <c r="R41" s="21"/>
      <c r="S41" s="3" t="s">
        <v>5929</v>
      </c>
      <c r="T41" s="5" t="s">
        <v>179</v>
      </c>
      <c r="U41" s="5" t="s">
        <v>69</v>
      </c>
      <c r="V41" s="5" t="s">
        <v>179</v>
      </c>
      <c r="W41" s="5" t="s">
        <v>111</v>
      </c>
      <c r="X41" s="5" t="s">
        <v>179</v>
      </c>
      <c r="Y41" s="5" t="s">
        <v>110</v>
      </c>
      <c r="Z41" s="12"/>
      <c r="AA41" s="12"/>
      <c r="AB41" s="12"/>
      <c r="AC41" s="12"/>
      <c r="AD41" s="12"/>
    </row>
    <row r="42">
      <c r="A42" s="16" t="s">
        <v>1608</v>
      </c>
      <c r="B42" s="17">
        <v>42706.0</v>
      </c>
      <c r="C42" s="578">
        <v>42705.0</v>
      </c>
      <c r="D42" s="3" t="s">
        <v>1511</v>
      </c>
      <c r="E42" s="3" t="s">
        <v>210</v>
      </c>
      <c r="F42" s="3" t="s">
        <v>53</v>
      </c>
      <c r="G42" s="3" t="s">
        <v>1609</v>
      </c>
      <c r="H42" s="25"/>
      <c r="I42" s="21"/>
      <c r="J42" s="3" t="s">
        <v>58</v>
      </c>
      <c r="K42" s="3" t="s">
        <v>5610</v>
      </c>
      <c r="L42" s="3" t="s">
        <v>1469</v>
      </c>
      <c r="M42" s="3" t="s">
        <v>1470</v>
      </c>
      <c r="N42" s="3" t="s">
        <v>1359</v>
      </c>
      <c r="O42" s="74"/>
      <c r="P42" s="21"/>
      <c r="Q42" s="3" t="s">
        <v>196</v>
      </c>
      <c r="R42" s="3"/>
      <c r="S42" s="3" t="s">
        <v>1610</v>
      </c>
      <c r="T42" s="5" t="s">
        <v>179</v>
      </c>
      <c r="U42" s="5" t="s">
        <v>111</v>
      </c>
      <c r="V42" s="5" t="s">
        <v>179</v>
      </c>
      <c r="W42" s="5" t="s">
        <v>111</v>
      </c>
      <c r="X42" s="5" t="s">
        <v>179</v>
      </c>
      <c r="Y42" s="5" t="s">
        <v>110</v>
      </c>
      <c r="Z42" s="5" t="s">
        <v>70</v>
      </c>
      <c r="AA42" s="5" t="s">
        <v>71</v>
      </c>
      <c r="AB42" s="5"/>
      <c r="AC42" s="5"/>
      <c r="AD42" s="5"/>
    </row>
    <row r="43">
      <c r="A43" s="16" t="s">
        <v>444</v>
      </c>
      <c r="B43" s="17">
        <v>42706.0</v>
      </c>
      <c r="C43" s="578">
        <v>42705.0</v>
      </c>
      <c r="D43" s="3" t="s">
        <v>445</v>
      </c>
      <c r="E43" s="3" t="s">
        <v>210</v>
      </c>
      <c r="F43" s="3" t="s">
        <v>53</v>
      </c>
      <c r="G43" s="3" t="s">
        <v>446</v>
      </c>
      <c r="H43" s="25"/>
      <c r="I43" s="21"/>
      <c r="J43" s="21"/>
      <c r="K43" s="3" t="s">
        <v>316</v>
      </c>
      <c r="L43" s="3" t="s">
        <v>194</v>
      </c>
      <c r="M43" s="3" t="s">
        <v>194</v>
      </c>
      <c r="N43" s="3" t="s">
        <v>5930</v>
      </c>
      <c r="O43" s="74"/>
      <c r="P43" s="21"/>
      <c r="Q43" s="21"/>
      <c r="R43" s="21"/>
      <c r="S43" s="3" t="s">
        <v>5931</v>
      </c>
      <c r="T43" s="5" t="s">
        <v>179</v>
      </c>
      <c r="U43" s="5" t="s">
        <v>69</v>
      </c>
      <c r="V43" s="5" t="s">
        <v>70</v>
      </c>
      <c r="W43" s="5" t="s">
        <v>71</v>
      </c>
      <c r="X43" s="5" t="s">
        <v>179</v>
      </c>
      <c r="Y43" s="5" t="s">
        <v>111</v>
      </c>
      <c r="Z43" s="5"/>
      <c r="AA43" s="5"/>
      <c r="AB43" s="5"/>
      <c r="AC43" s="5"/>
      <c r="AD43" s="5"/>
    </row>
    <row r="44">
      <c r="A44" s="16" t="s">
        <v>1613</v>
      </c>
      <c r="B44" s="17">
        <v>42709.0</v>
      </c>
      <c r="C44" s="578">
        <v>42705.0</v>
      </c>
      <c r="D44" s="3" t="s">
        <v>5932</v>
      </c>
      <c r="E44" s="3" t="s">
        <v>74</v>
      </c>
      <c r="F44" s="3" t="s">
        <v>53</v>
      </c>
      <c r="G44" s="3" t="s">
        <v>455</v>
      </c>
      <c r="H44" s="7" t="s">
        <v>248</v>
      </c>
      <c r="I44" s="21"/>
      <c r="J44" s="3" t="s">
        <v>58</v>
      </c>
      <c r="K44" s="3" t="s">
        <v>517</v>
      </c>
      <c r="L44" s="3" t="s">
        <v>1476</v>
      </c>
      <c r="M44" s="3" t="s">
        <v>1470</v>
      </c>
      <c r="N44" s="3" t="s">
        <v>1598</v>
      </c>
      <c r="O44" s="74"/>
      <c r="P44" s="21"/>
      <c r="Q44" s="21"/>
      <c r="R44" s="21"/>
      <c r="S44" s="3" t="s">
        <v>1614</v>
      </c>
      <c r="T44" s="5" t="s">
        <v>70</v>
      </c>
      <c r="U44" s="5" t="s">
        <v>71</v>
      </c>
      <c r="V44" s="5" t="s">
        <v>179</v>
      </c>
      <c r="W44" s="5" t="s">
        <v>110</v>
      </c>
      <c r="X44" s="5" t="s">
        <v>171</v>
      </c>
      <c r="Y44" s="5" t="s">
        <v>110</v>
      </c>
      <c r="Z44" s="5" t="s">
        <v>179</v>
      </c>
      <c r="AA44" s="5" t="s">
        <v>111</v>
      </c>
      <c r="AB44" s="5"/>
      <c r="AC44" s="5"/>
      <c r="AD44" s="5"/>
    </row>
    <row r="45">
      <c r="A45" s="75" t="s">
        <v>1623</v>
      </c>
      <c r="B45" s="219">
        <v>42716.0</v>
      </c>
      <c r="C45" s="579">
        <v>42705.0</v>
      </c>
      <c r="D45" s="45" t="s">
        <v>1624</v>
      </c>
      <c r="E45" s="45" t="s">
        <v>423</v>
      </c>
      <c r="F45" s="45" t="s">
        <v>53</v>
      </c>
      <c r="G45" s="45" t="s">
        <v>55</v>
      </c>
      <c r="H45" s="79"/>
      <c r="I45" s="36"/>
      <c r="J45" s="45" t="s">
        <v>58</v>
      </c>
      <c r="K45" s="45" t="s">
        <v>648</v>
      </c>
      <c r="L45" s="45" t="s">
        <v>1469</v>
      </c>
      <c r="M45" s="45" t="s">
        <v>1470</v>
      </c>
      <c r="N45" s="45" t="s">
        <v>297</v>
      </c>
      <c r="O45" s="95"/>
      <c r="P45" s="36"/>
      <c r="Q45" s="36"/>
      <c r="R45" s="36"/>
      <c r="S45" s="45" t="s">
        <v>1625</v>
      </c>
      <c r="T45" s="5" t="s">
        <v>179</v>
      </c>
      <c r="U45" s="5" t="s">
        <v>111</v>
      </c>
      <c r="V45" s="5" t="s">
        <v>179</v>
      </c>
      <c r="W45" s="5" t="s">
        <v>69</v>
      </c>
      <c r="X45" s="5" t="s">
        <v>179</v>
      </c>
      <c r="Y45" s="5" t="s">
        <v>110</v>
      </c>
      <c r="Z45" s="12"/>
      <c r="AA45" s="12"/>
      <c r="AB45" s="12"/>
      <c r="AC45" s="12"/>
      <c r="AD45" s="12"/>
    </row>
    <row r="46">
      <c r="A46" s="16" t="s">
        <v>1627</v>
      </c>
      <c r="B46" s="24">
        <v>42716.0</v>
      </c>
      <c r="C46" s="578">
        <v>42705.0</v>
      </c>
      <c r="D46" s="3" t="s">
        <v>1628</v>
      </c>
      <c r="E46" s="3" t="s">
        <v>210</v>
      </c>
      <c r="F46" s="3" t="s">
        <v>53</v>
      </c>
      <c r="G46" s="3"/>
      <c r="H46" s="7" t="s">
        <v>211</v>
      </c>
      <c r="I46" s="21"/>
      <c r="J46" s="3" t="s">
        <v>58</v>
      </c>
      <c r="K46" s="3" t="s">
        <v>273</v>
      </c>
      <c r="L46" s="3" t="s">
        <v>1629</v>
      </c>
      <c r="M46" s="3" t="s">
        <v>1470</v>
      </c>
      <c r="N46" s="3" t="s">
        <v>275</v>
      </c>
      <c r="O46" s="74"/>
      <c r="P46" s="21"/>
      <c r="Q46" s="21"/>
      <c r="R46" s="21"/>
      <c r="S46" s="3" t="s">
        <v>1630</v>
      </c>
      <c r="T46" s="5" t="s">
        <v>179</v>
      </c>
      <c r="U46" s="5" t="s">
        <v>111</v>
      </c>
      <c r="V46" s="12"/>
      <c r="W46" s="5"/>
      <c r="X46" s="12"/>
      <c r="Y46" s="12"/>
      <c r="Z46" s="12"/>
      <c r="AA46" s="12"/>
      <c r="AB46" s="12"/>
      <c r="AC46" s="12"/>
      <c r="AD46" s="12"/>
    </row>
    <row r="47">
      <c r="A47" s="412" t="s">
        <v>5298</v>
      </c>
      <c r="B47" s="419">
        <v>42721.0</v>
      </c>
      <c r="C47" s="580">
        <v>42705.0</v>
      </c>
      <c r="D47" s="82" t="s">
        <v>5299</v>
      </c>
      <c r="E47" s="82" t="s">
        <v>423</v>
      </c>
      <c r="F47" s="82" t="s">
        <v>53</v>
      </c>
      <c r="G47" s="82" t="s">
        <v>54</v>
      </c>
      <c r="H47" s="415"/>
      <c r="I47" s="416"/>
      <c r="J47" s="82" t="s">
        <v>58</v>
      </c>
      <c r="K47" s="82" t="s">
        <v>5610</v>
      </c>
      <c r="L47" s="82" t="s">
        <v>5300</v>
      </c>
      <c r="M47" s="82" t="s">
        <v>5237</v>
      </c>
      <c r="N47" s="82" t="s">
        <v>5666</v>
      </c>
      <c r="O47" s="467"/>
      <c r="P47" s="3" t="s">
        <v>134</v>
      </c>
      <c r="Q47" s="416"/>
      <c r="R47" s="416"/>
      <c r="S47" s="82" t="s">
        <v>5301</v>
      </c>
      <c r="T47" s="5" t="s">
        <v>164</v>
      </c>
      <c r="U47" s="5" t="s">
        <v>69</v>
      </c>
      <c r="V47" s="5" t="s">
        <v>163</v>
      </c>
      <c r="W47" s="5" t="s">
        <v>111</v>
      </c>
      <c r="X47" s="5" t="s">
        <v>164</v>
      </c>
      <c r="Y47" s="5" t="s">
        <v>71</v>
      </c>
      <c r="Z47" s="5" t="s">
        <v>70</v>
      </c>
      <c r="AA47" s="5" t="s">
        <v>71</v>
      </c>
      <c r="AB47" s="5"/>
      <c r="AC47" s="5"/>
      <c r="AD47" s="5"/>
    </row>
    <row r="48">
      <c r="A48" s="16" t="s">
        <v>1632</v>
      </c>
      <c r="B48" s="24">
        <v>42726.0</v>
      </c>
      <c r="C48" s="578">
        <v>42705.0</v>
      </c>
      <c r="D48" s="3" t="s">
        <v>1633</v>
      </c>
      <c r="E48" s="3" t="s">
        <v>74</v>
      </c>
      <c r="F48" s="3" t="s">
        <v>53</v>
      </c>
      <c r="G48" s="3" t="s">
        <v>672</v>
      </c>
      <c r="H48" s="25"/>
      <c r="I48" s="21"/>
      <c r="J48" s="3" t="s">
        <v>58</v>
      </c>
      <c r="K48" s="21"/>
      <c r="L48" s="3" t="s">
        <v>1469</v>
      </c>
      <c r="M48" s="3" t="s">
        <v>1470</v>
      </c>
      <c r="N48" s="3" t="s">
        <v>297</v>
      </c>
      <c r="O48" s="74"/>
      <c r="P48" s="3" t="s">
        <v>134</v>
      </c>
      <c r="Q48" s="21"/>
      <c r="R48" s="21"/>
      <c r="S48" s="3" t="s">
        <v>1634</v>
      </c>
      <c r="T48" s="5" t="s">
        <v>179</v>
      </c>
      <c r="U48" s="5" t="s">
        <v>111</v>
      </c>
      <c r="V48" s="12"/>
      <c r="W48" s="5"/>
      <c r="X48" s="12"/>
      <c r="Y48" s="12"/>
      <c r="Z48" s="12"/>
      <c r="AA48" s="12"/>
      <c r="AB48" s="12"/>
      <c r="AC48" s="12"/>
      <c r="AD48" s="12"/>
    </row>
    <row r="49">
      <c r="A49" s="20" t="s">
        <v>5933</v>
      </c>
      <c r="B49" s="24">
        <v>42728.0</v>
      </c>
      <c r="C49" s="578">
        <v>42705.0</v>
      </c>
      <c r="D49" s="3" t="s">
        <v>436</v>
      </c>
      <c r="E49" s="3" t="s">
        <v>74</v>
      </c>
      <c r="F49" s="3" t="s">
        <v>53</v>
      </c>
      <c r="G49" s="3" t="s">
        <v>455</v>
      </c>
      <c r="H49" s="25"/>
      <c r="I49" s="21"/>
      <c r="J49" s="3" t="s">
        <v>58</v>
      </c>
      <c r="K49" s="21"/>
      <c r="L49" s="3" t="s">
        <v>1469</v>
      </c>
      <c r="M49" s="3" t="s">
        <v>1470</v>
      </c>
      <c r="N49" s="3" t="s">
        <v>297</v>
      </c>
      <c r="O49" s="74"/>
      <c r="P49" s="21"/>
      <c r="Q49" s="21"/>
      <c r="R49" s="21"/>
      <c r="S49" s="3" t="s">
        <v>1637</v>
      </c>
      <c r="T49" s="5" t="s">
        <v>179</v>
      </c>
      <c r="U49" s="5" t="s">
        <v>111</v>
      </c>
      <c r="V49" s="5" t="s">
        <v>179</v>
      </c>
      <c r="W49" s="5" t="s">
        <v>111</v>
      </c>
      <c r="X49" s="5" t="s">
        <v>179</v>
      </c>
      <c r="Y49" s="5" t="s">
        <v>42</v>
      </c>
      <c r="Z49" s="12"/>
      <c r="AA49" s="12"/>
      <c r="AB49" s="12"/>
      <c r="AC49" s="12"/>
      <c r="AD49" s="12"/>
    </row>
    <row r="50">
      <c r="A50" s="16" t="s">
        <v>4563</v>
      </c>
      <c r="B50" s="24">
        <v>42731.0</v>
      </c>
      <c r="C50" s="578">
        <v>42705.0</v>
      </c>
      <c r="D50" s="3" t="s">
        <v>1640</v>
      </c>
      <c r="E50" s="3" t="s">
        <v>333</v>
      </c>
      <c r="F50" s="3" t="s">
        <v>53</v>
      </c>
      <c r="G50" s="3" t="s">
        <v>139</v>
      </c>
      <c r="H50" s="25"/>
      <c r="I50" s="21"/>
      <c r="J50" s="3" t="s">
        <v>58</v>
      </c>
      <c r="K50" s="21"/>
      <c r="L50" s="3" t="s">
        <v>4564</v>
      </c>
      <c r="M50" s="3" t="s">
        <v>1381</v>
      </c>
      <c r="N50" s="3" t="s">
        <v>1359</v>
      </c>
      <c r="O50" s="74"/>
      <c r="P50" s="21"/>
      <c r="Q50" s="3" t="s">
        <v>5805</v>
      </c>
      <c r="R50" s="3"/>
      <c r="S50" s="3" t="s">
        <v>4565</v>
      </c>
      <c r="T50" s="5" t="s">
        <v>179</v>
      </c>
      <c r="U50" s="5" t="s">
        <v>111</v>
      </c>
      <c r="V50" s="5" t="s">
        <v>70</v>
      </c>
      <c r="W50" s="5" t="s">
        <v>42</v>
      </c>
      <c r="X50" s="5" t="s">
        <v>179</v>
      </c>
      <c r="Y50" s="5" t="s">
        <v>110</v>
      </c>
      <c r="Z50" s="5" t="s">
        <v>163</v>
      </c>
      <c r="AA50" s="5" t="s">
        <v>226</v>
      </c>
      <c r="AB50" s="5"/>
      <c r="AC50" s="5"/>
      <c r="AD50" s="5"/>
    </row>
    <row r="51">
      <c r="A51" s="16" t="s">
        <v>4570</v>
      </c>
      <c r="B51" s="17">
        <v>42737.0</v>
      </c>
      <c r="C51" s="578">
        <v>42736.0</v>
      </c>
      <c r="D51" s="3" t="s">
        <v>4571</v>
      </c>
      <c r="E51" s="3" t="s">
        <v>333</v>
      </c>
      <c r="F51" s="3" t="s">
        <v>53</v>
      </c>
      <c r="G51" s="3" t="s">
        <v>55</v>
      </c>
      <c r="H51" s="25"/>
      <c r="I51" s="21"/>
      <c r="J51" s="3" t="s">
        <v>83</v>
      </c>
      <c r="K51" s="3" t="s">
        <v>5610</v>
      </c>
      <c r="L51" s="3" t="s">
        <v>4562</v>
      </c>
      <c r="M51" s="3" t="s">
        <v>1381</v>
      </c>
      <c r="N51" s="3" t="s">
        <v>842</v>
      </c>
      <c r="O51" s="20" t="s">
        <v>4572</v>
      </c>
      <c r="P51" s="3" t="s">
        <v>134</v>
      </c>
      <c r="Q51" s="21"/>
      <c r="R51" s="21"/>
      <c r="S51" s="3" t="s">
        <v>4573</v>
      </c>
      <c r="T51" s="5" t="s">
        <v>109</v>
      </c>
      <c r="U51" s="5" t="s">
        <v>111</v>
      </c>
      <c r="V51" s="5" t="s">
        <v>70</v>
      </c>
      <c r="W51" s="5" t="s">
        <v>71</v>
      </c>
      <c r="X51" s="12"/>
      <c r="Y51" s="12"/>
      <c r="Z51" s="12"/>
      <c r="AA51" s="12"/>
      <c r="AB51" s="12"/>
      <c r="AC51" s="12"/>
      <c r="AD51" s="12"/>
    </row>
    <row r="52">
      <c r="A52" s="16" t="s">
        <v>3457</v>
      </c>
      <c r="B52" s="17">
        <v>42745.0</v>
      </c>
      <c r="C52" s="578">
        <v>42736.0</v>
      </c>
      <c r="D52" s="3" t="s">
        <v>3458</v>
      </c>
      <c r="E52" s="3" t="s">
        <v>182</v>
      </c>
      <c r="F52" s="3" t="s">
        <v>53</v>
      </c>
      <c r="G52" s="3" t="s">
        <v>3459</v>
      </c>
      <c r="H52" s="7" t="s">
        <v>3460</v>
      </c>
      <c r="I52" s="21"/>
      <c r="J52" s="3" t="s">
        <v>83</v>
      </c>
      <c r="K52" s="3" t="s">
        <v>5603</v>
      </c>
      <c r="L52" s="3" t="s">
        <v>3324</v>
      </c>
      <c r="M52" s="3" t="s">
        <v>3324</v>
      </c>
      <c r="N52" s="3" t="s">
        <v>3396</v>
      </c>
      <c r="O52" s="20" t="s">
        <v>3461</v>
      </c>
      <c r="P52" s="3" t="s">
        <v>621</v>
      </c>
      <c r="Q52" s="21"/>
      <c r="R52" s="21"/>
      <c r="S52" s="3" t="s">
        <v>3462</v>
      </c>
      <c r="T52" s="5" t="s">
        <v>68</v>
      </c>
      <c r="U52" s="5" t="s">
        <v>69</v>
      </c>
      <c r="V52" s="5" t="s">
        <v>163</v>
      </c>
      <c r="W52" s="5" t="s">
        <v>111</v>
      </c>
      <c r="X52" s="5" t="s">
        <v>70</v>
      </c>
      <c r="Y52" s="5" t="s">
        <v>71</v>
      </c>
      <c r="Z52" s="12"/>
      <c r="AA52" s="12"/>
      <c r="AB52" s="12"/>
      <c r="AC52" s="12"/>
      <c r="AD52" s="12"/>
    </row>
    <row r="53">
      <c r="A53" s="16" t="s">
        <v>475</v>
      </c>
      <c r="B53" s="17">
        <v>42749.0</v>
      </c>
      <c r="C53" s="578">
        <v>42736.0</v>
      </c>
      <c r="D53" s="3" t="s">
        <v>476</v>
      </c>
      <c r="E53" s="3" t="s">
        <v>477</v>
      </c>
      <c r="F53" s="3" t="s">
        <v>191</v>
      </c>
      <c r="G53" s="3" t="s">
        <v>5934</v>
      </c>
      <c r="H53" s="7" t="s">
        <v>479</v>
      </c>
      <c r="I53" s="3" t="s">
        <v>185</v>
      </c>
      <c r="J53" s="3" t="s">
        <v>83</v>
      </c>
      <c r="K53" s="3" t="s">
        <v>5610</v>
      </c>
      <c r="L53" s="3" t="s">
        <v>194</v>
      </c>
      <c r="M53" s="3" t="s">
        <v>194</v>
      </c>
      <c r="N53" s="3" t="s">
        <v>5935</v>
      </c>
      <c r="O53" s="74"/>
      <c r="P53" s="3" t="s">
        <v>134</v>
      </c>
      <c r="Q53" s="21"/>
      <c r="R53" s="21"/>
      <c r="S53" s="3" t="s">
        <v>480</v>
      </c>
      <c r="T53" s="5" t="s">
        <v>179</v>
      </c>
      <c r="U53" s="5" t="s">
        <v>111</v>
      </c>
      <c r="V53" s="5" t="s">
        <v>70</v>
      </c>
      <c r="W53" s="5" t="s">
        <v>71</v>
      </c>
      <c r="X53" s="12"/>
      <c r="Y53" s="12"/>
      <c r="Z53" s="12"/>
      <c r="AA53" s="12"/>
      <c r="AB53" s="12"/>
      <c r="AC53" s="12"/>
      <c r="AD53" s="12"/>
    </row>
    <row r="54">
      <c r="A54" s="16" t="s">
        <v>1639</v>
      </c>
      <c r="B54" s="24">
        <v>42754.0</v>
      </c>
      <c r="C54" s="578">
        <v>42736.0</v>
      </c>
      <c r="D54" s="3" t="s">
        <v>5685</v>
      </c>
      <c r="E54" s="3" t="s">
        <v>333</v>
      </c>
      <c r="F54" s="3" t="s">
        <v>53</v>
      </c>
      <c r="G54" s="3" t="s">
        <v>1641</v>
      </c>
      <c r="H54" s="25"/>
      <c r="I54" s="21"/>
      <c r="J54" s="3" t="s">
        <v>83</v>
      </c>
      <c r="K54" s="3" t="s">
        <v>325</v>
      </c>
      <c r="L54" s="3" t="s">
        <v>1476</v>
      </c>
      <c r="M54" s="3" t="s">
        <v>1470</v>
      </c>
      <c r="N54" s="3" t="s">
        <v>160</v>
      </c>
      <c r="O54" s="100"/>
      <c r="P54" s="21"/>
      <c r="Q54" s="21"/>
      <c r="R54" s="21"/>
      <c r="S54" s="3" t="s">
        <v>5936</v>
      </c>
      <c r="T54" s="5" t="s">
        <v>179</v>
      </c>
      <c r="U54" s="5" t="s">
        <v>111</v>
      </c>
      <c r="V54" s="5" t="s">
        <v>179</v>
      </c>
      <c r="W54" s="5" t="s">
        <v>111</v>
      </c>
      <c r="X54" s="5" t="s">
        <v>179</v>
      </c>
      <c r="Y54" s="5" t="s">
        <v>42</v>
      </c>
      <c r="Z54" s="5" t="s">
        <v>179</v>
      </c>
      <c r="AA54" s="5" t="s">
        <v>110</v>
      </c>
      <c r="AB54" s="5"/>
      <c r="AC54" s="5"/>
      <c r="AD54" s="5"/>
    </row>
    <row r="55">
      <c r="A55" s="16" t="s">
        <v>1644</v>
      </c>
      <c r="B55" s="17">
        <v>42756.0</v>
      </c>
      <c r="C55" s="578">
        <v>42736.0</v>
      </c>
      <c r="D55" s="3" t="s">
        <v>467</v>
      </c>
      <c r="E55" s="3" t="s">
        <v>182</v>
      </c>
      <c r="F55" s="3" t="s">
        <v>53</v>
      </c>
      <c r="G55" s="3" t="s">
        <v>5672</v>
      </c>
      <c r="H55" s="7" t="s">
        <v>1645</v>
      </c>
      <c r="I55" s="21"/>
      <c r="J55" s="3" t="s">
        <v>83</v>
      </c>
      <c r="K55" s="3" t="s">
        <v>5603</v>
      </c>
      <c r="L55" s="3" t="s">
        <v>1476</v>
      </c>
      <c r="M55" s="3" t="s">
        <v>1470</v>
      </c>
      <c r="N55" s="3" t="s">
        <v>5673</v>
      </c>
      <c r="O55" s="20" t="s">
        <v>1647</v>
      </c>
      <c r="P55" s="3" t="s">
        <v>64</v>
      </c>
      <c r="Q55" s="21"/>
      <c r="R55" s="21"/>
      <c r="S55" s="118" t="s">
        <v>5937</v>
      </c>
      <c r="T55" s="5" t="s">
        <v>68</v>
      </c>
      <c r="U55" s="5" t="s">
        <v>92</v>
      </c>
      <c r="V55" s="5" t="s">
        <v>68</v>
      </c>
      <c r="W55" s="5" t="s">
        <v>69</v>
      </c>
      <c r="X55" s="5" t="s">
        <v>283</v>
      </c>
      <c r="Y55" s="5" t="s">
        <v>226</v>
      </c>
      <c r="Z55" s="5" t="s">
        <v>70</v>
      </c>
      <c r="AA55" s="5" t="s">
        <v>71</v>
      </c>
      <c r="AB55" s="5"/>
      <c r="AC55" s="5"/>
      <c r="AD55" s="5"/>
    </row>
    <row r="56">
      <c r="A56" s="16" t="s">
        <v>2577</v>
      </c>
      <c r="B56" s="17">
        <v>42756.0</v>
      </c>
      <c r="C56" s="578">
        <v>42736.0</v>
      </c>
      <c r="D56" s="3" t="s">
        <v>990</v>
      </c>
      <c r="E56" s="3" t="s">
        <v>95</v>
      </c>
      <c r="F56" s="3" t="s">
        <v>53</v>
      </c>
      <c r="G56" s="3" t="s">
        <v>5938</v>
      </c>
      <c r="H56" s="25"/>
      <c r="I56" s="21"/>
      <c r="J56" s="3" t="s">
        <v>83</v>
      </c>
      <c r="K56" s="3" t="s">
        <v>5603</v>
      </c>
      <c r="L56" s="3" t="s">
        <v>5730</v>
      </c>
      <c r="M56" s="3" t="s">
        <v>2520</v>
      </c>
      <c r="N56" s="3" t="s">
        <v>5935</v>
      </c>
      <c r="O56" s="20" t="s">
        <v>2578</v>
      </c>
      <c r="P56" s="21"/>
      <c r="Q56" s="21"/>
      <c r="R56" s="21"/>
      <c r="S56" s="3" t="s">
        <v>2579</v>
      </c>
      <c r="T56" s="5" t="s">
        <v>70</v>
      </c>
      <c r="U56" s="5" t="s">
        <v>71</v>
      </c>
      <c r="V56" s="5" t="s">
        <v>70</v>
      </c>
      <c r="W56" s="5" t="s">
        <v>111</v>
      </c>
      <c r="X56" s="12"/>
      <c r="Y56" s="12"/>
      <c r="Z56" s="12"/>
      <c r="AA56" s="12"/>
      <c r="AB56" s="12"/>
      <c r="AC56" s="12"/>
      <c r="AD56" s="12"/>
    </row>
    <row r="57">
      <c r="A57" s="47" t="s">
        <v>5939</v>
      </c>
      <c r="B57" s="17">
        <v>42765.0</v>
      </c>
      <c r="C57" s="578">
        <v>42736.0</v>
      </c>
      <c r="D57" s="3" t="s">
        <v>1663</v>
      </c>
      <c r="E57" s="3" t="s">
        <v>1664</v>
      </c>
      <c r="F57" s="3" t="s">
        <v>53</v>
      </c>
      <c r="G57" s="3" t="s">
        <v>5940</v>
      </c>
      <c r="H57" s="25"/>
      <c r="I57" s="21"/>
      <c r="J57" s="3" t="s">
        <v>83</v>
      </c>
      <c r="K57" s="3" t="s">
        <v>5610</v>
      </c>
      <c r="L57" s="3" t="s">
        <v>1476</v>
      </c>
      <c r="M57" s="3" t="s">
        <v>1470</v>
      </c>
      <c r="N57" s="3" t="s">
        <v>297</v>
      </c>
      <c r="O57" s="20" t="s">
        <v>1665</v>
      </c>
      <c r="P57" s="21"/>
      <c r="Q57" s="21"/>
      <c r="R57" s="21"/>
      <c r="S57" s="3" t="s">
        <v>1666</v>
      </c>
      <c r="T57" s="5" t="s">
        <v>179</v>
      </c>
      <c r="U57" s="5" t="s">
        <v>111</v>
      </c>
      <c r="V57" s="5" t="s">
        <v>179</v>
      </c>
      <c r="W57" s="5" t="s">
        <v>110</v>
      </c>
      <c r="X57" s="12"/>
      <c r="Y57" s="12"/>
      <c r="Z57" s="12"/>
      <c r="AA57" s="12"/>
      <c r="AB57" s="12"/>
      <c r="AC57" s="12"/>
      <c r="AD57" s="12"/>
    </row>
    <row r="58">
      <c r="A58" s="47" t="s">
        <v>5941</v>
      </c>
      <c r="B58" s="17">
        <v>42768.0</v>
      </c>
      <c r="C58" s="578">
        <v>42767.0</v>
      </c>
      <c r="D58" s="3" t="s">
        <v>1537</v>
      </c>
      <c r="E58" s="3" t="s">
        <v>74</v>
      </c>
      <c r="F58" s="3" t="s">
        <v>96</v>
      </c>
      <c r="G58" s="21"/>
      <c r="H58" s="25"/>
      <c r="I58" s="21"/>
      <c r="J58" s="3" t="s">
        <v>83</v>
      </c>
      <c r="K58" s="3" t="s">
        <v>329</v>
      </c>
      <c r="L58" s="3" t="s">
        <v>1476</v>
      </c>
      <c r="M58" s="3" t="s">
        <v>1470</v>
      </c>
      <c r="N58" s="3" t="s">
        <v>5942</v>
      </c>
      <c r="O58" s="74"/>
      <c r="P58" s="21"/>
      <c r="Q58" s="21"/>
      <c r="R58" s="21"/>
      <c r="S58" s="3" t="s">
        <v>1677</v>
      </c>
      <c r="T58" s="5" t="s">
        <v>179</v>
      </c>
      <c r="U58" s="5" t="s">
        <v>111</v>
      </c>
      <c r="V58" s="5" t="s">
        <v>179</v>
      </c>
      <c r="W58" s="5" t="s">
        <v>110</v>
      </c>
      <c r="X58" s="5" t="s">
        <v>70</v>
      </c>
      <c r="Y58" s="5" t="s">
        <v>71</v>
      </c>
      <c r="Z58" s="5" t="s">
        <v>171</v>
      </c>
      <c r="AA58" s="5" t="s">
        <v>110</v>
      </c>
      <c r="AB58" s="5"/>
      <c r="AC58" s="5"/>
      <c r="AD58" s="5"/>
    </row>
    <row r="59">
      <c r="A59" s="47" t="s">
        <v>5943</v>
      </c>
      <c r="B59" s="17">
        <v>42768.0</v>
      </c>
      <c r="C59" s="578">
        <v>42767.0</v>
      </c>
      <c r="D59" s="3" t="s">
        <v>190</v>
      </c>
      <c r="E59" s="3" t="s">
        <v>81</v>
      </c>
      <c r="F59" s="3" t="s">
        <v>191</v>
      </c>
      <c r="G59" s="3" t="s">
        <v>221</v>
      </c>
      <c r="H59" s="25"/>
      <c r="I59" s="21"/>
      <c r="J59" s="3" t="s">
        <v>83</v>
      </c>
      <c r="K59" s="3" t="s">
        <v>5610</v>
      </c>
      <c r="L59" s="3" t="s">
        <v>194</v>
      </c>
      <c r="M59" s="3" t="s">
        <v>194</v>
      </c>
      <c r="N59" s="3" t="s">
        <v>5944</v>
      </c>
      <c r="O59" s="74"/>
      <c r="P59" s="21"/>
      <c r="Q59" s="21"/>
      <c r="R59" s="21"/>
      <c r="S59" s="3" t="s">
        <v>512</v>
      </c>
      <c r="T59" s="5" t="s">
        <v>179</v>
      </c>
      <c r="U59" s="5" t="s">
        <v>111</v>
      </c>
      <c r="V59" s="5" t="s">
        <v>179</v>
      </c>
      <c r="W59" s="5" t="s">
        <v>226</v>
      </c>
      <c r="X59" s="12"/>
      <c r="Y59" s="12"/>
      <c r="Z59" s="12"/>
      <c r="AA59" s="12"/>
      <c r="AB59" s="12"/>
      <c r="AC59" s="12"/>
      <c r="AD59" s="12"/>
    </row>
    <row r="60">
      <c r="A60" s="47" t="s">
        <v>5945</v>
      </c>
      <c r="B60" s="17">
        <v>42769.0</v>
      </c>
      <c r="C60" s="578">
        <v>42767.0</v>
      </c>
      <c r="D60" s="3" t="s">
        <v>247</v>
      </c>
      <c r="E60" s="3" t="s">
        <v>124</v>
      </c>
      <c r="F60" s="3" t="s">
        <v>96</v>
      </c>
      <c r="G60" s="3" t="s">
        <v>5938</v>
      </c>
      <c r="H60" s="25"/>
      <c r="I60" s="21"/>
      <c r="J60" s="3" t="s">
        <v>83</v>
      </c>
      <c r="K60" s="3" t="s">
        <v>4538</v>
      </c>
      <c r="L60" s="3" t="s">
        <v>5309</v>
      </c>
      <c r="M60" s="3" t="s">
        <v>5237</v>
      </c>
      <c r="N60" s="3" t="s">
        <v>203</v>
      </c>
      <c r="O60" s="20" t="s">
        <v>5310</v>
      </c>
      <c r="P60" s="3" t="s">
        <v>134</v>
      </c>
      <c r="Q60" s="3" t="s">
        <v>5946</v>
      </c>
      <c r="R60" s="3"/>
      <c r="S60" s="3" t="s">
        <v>5947</v>
      </c>
      <c r="T60" s="5" t="s">
        <v>70</v>
      </c>
      <c r="U60" s="5" t="s">
        <v>110</v>
      </c>
      <c r="V60" s="5" t="s">
        <v>70</v>
      </c>
      <c r="W60" s="5" t="s">
        <v>111</v>
      </c>
      <c r="X60" s="12"/>
      <c r="Y60" s="12"/>
      <c r="Z60" s="12"/>
      <c r="AA60" s="12"/>
      <c r="AB60" s="12"/>
      <c r="AC60" s="12"/>
      <c r="AD60" s="12"/>
    </row>
    <row r="61">
      <c r="A61" s="47" t="s">
        <v>5948</v>
      </c>
      <c r="B61" s="17">
        <v>42769.0</v>
      </c>
      <c r="C61" s="578">
        <v>42767.0</v>
      </c>
      <c r="D61" s="3" t="s">
        <v>4303</v>
      </c>
      <c r="E61" s="3" t="s">
        <v>81</v>
      </c>
      <c r="F61" s="3" t="s">
        <v>96</v>
      </c>
      <c r="G61" s="3" t="s">
        <v>55</v>
      </c>
      <c r="H61" s="7" t="s">
        <v>4304</v>
      </c>
      <c r="I61" s="21"/>
      <c r="J61" s="3" t="s">
        <v>132</v>
      </c>
      <c r="K61" s="3" t="s">
        <v>5603</v>
      </c>
      <c r="L61" s="3" t="s">
        <v>4305</v>
      </c>
      <c r="M61" s="3" t="s">
        <v>4283</v>
      </c>
      <c r="N61" s="3" t="s">
        <v>1737</v>
      </c>
      <c r="O61" s="74"/>
      <c r="P61" s="3" t="s">
        <v>359</v>
      </c>
      <c r="Q61" s="21"/>
      <c r="R61" s="21"/>
      <c r="S61" s="3" t="s">
        <v>4306</v>
      </c>
      <c r="T61" s="5" t="s">
        <v>70</v>
      </c>
      <c r="U61" s="5" t="s">
        <v>69</v>
      </c>
      <c r="V61" s="12"/>
      <c r="W61" s="5"/>
      <c r="X61" s="12"/>
      <c r="Y61" s="12"/>
      <c r="Z61" s="12"/>
      <c r="AA61" s="12"/>
      <c r="AB61" s="12"/>
      <c r="AC61" s="12"/>
      <c r="AD61" s="12"/>
    </row>
    <row r="62">
      <c r="A62" s="47" t="s">
        <v>5949</v>
      </c>
      <c r="B62" s="17">
        <v>42769.0</v>
      </c>
      <c r="C62" s="578">
        <v>42767.0</v>
      </c>
      <c r="D62" s="3" t="s">
        <v>515</v>
      </c>
      <c r="E62" s="3" t="s">
        <v>103</v>
      </c>
      <c r="F62" s="3" t="s">
        <v>191</v>
      </c>
      <c r="G62" s="3" t="s">
        <v>54</v>
      </c>
      <c r="H62" s="7" t="s">
        <v>516</v>
      </c>
      <c r="I62" s="21"/>
      <c r="J62" s="3" t="s">
        <v>83</v>
      </c>
      <c r="K62" s="3" t="s">
        <v>517</v>
      </c>
      <c r="L62" s="3" t="s">
        <v>194</v>
      </c>
      <c r="M62" s="3" t="s">
        <v>194</v>
      </c>
      <c r="N62" s="3" t="s">
        <v>5950</v>
      </c>
      <c r="O62" s="20" t="s">
        <v>518</v>
      </c>
      <c r="P62" s="21"/>
      <c r="Q62" s="3" t="s">
        <v>5951</v>
      </c>
      <c r="R62" s="3"/>
      <c r="S62" s="3" t="s">
        <v>520</v>
      </c>
      <c r="T62" s="5" t="s">
        <v>179</v>
      </c>
      <c r="U62" s="5" t="s">
        <v>111</v>
      </c>
      <c r="V62" s="5" t="s">
        <v>163</v>
      </c>
      <c r="W62" s="5" t="s">
        <v>111</v>
      </c>
      <c r="X62" s="12"/>
      <c r="Y62" s="12"/>
      <c r="Z62" s="12"/>
      <c r="AA62" s="12"/>
      <c r="AB62" s="12"/>
      <c r="AC62" s="12"/>
      <c r="AD62" s="12"/>
    </row>
    <row r="63">
      <c r="A63" s="47" t="s">
        <v>5952</v>
      </c>
      <c r="B63" s="17">
        <v>42774.0</v>
      </c>
      <c r="C63" s="578">
        <v>42767.0</v>
      </c>
      <c r="D63" s="3" t="s">
        <v>1696</v>
      </c>
      <c r="E63" s="3" t="s">
        <v>1036</v>
      </c>
      <c r="F63" s="3" t="s">
        <v>53</v>
      </c>
      <c r="G63" s="3" t="s">
        <v>5953</v>
      </c>
      <c r="H63" s="25"/>
      <c r="I63" s="21"/>
      <c r="J63" s="3" t="s">
        <v>83</v>
      </c>
      <c r="K63" s="3" t="s">
        <v>212</v>
      </c>
      <c r="L63" s="3" t="s">
        <v>1476</v>
      </c>
      <c r="M63" s="3" t="s">
        <v>1470</v>
      </c>
      <c r="N63" s="3" t="s">
        <v>214</v>
      </c>
      <c r="O63" s="74"/>
      <c r="P63" s="3" t="s">
        <v>134</v>
      </c>
      <c r="Q63" s="21"/>
      <c r="R63" s="21"/>
      <c r="S63" s="3" t="s">
        <v>1698</v>
      </c>
      <c r="T63" s="5" t="s">
        <v>179</v>
      </c>
      <c r="U63" s="5" t="s">
        <v>110</v>
      </c>
      <c r="V63" s="5" t="s">
        <v>179</v>
      </c>
      <c r="W63" s="5" t="s">
        <v>111</v>
      </c>
      <c r="X63" s="12"/>
      <c r="Y63" s="12"/>
      <c r="Z63" s="12"/>
      <c r="AA63" s="12"/>
      <c r="AB63" s="12"/>
      <c r="AC63" s="12"/>
      <c r="AD63" s="12"/>
    </row>
    <row r="64">
      <c r="A64" s="47" t="s">
        <v>5732</v>
      </c>
      <c r="B64" s="17">
        <v>42774.0</v>
      </c>
      <c r="C64" s="578">
        <v>42767.0</v>
      </c>
      <c r="D64" s="3" t="s">
        <v>5685</v>
      </c>
      <c r="E64" s="3" t="s">
        <v>333</v>
      </c>
      <c r="F64" s="3" t="s">
        <v>53</v>
      </c>
      <c r="G64" s="3" t="s">
        <v>54</v>
      </c>
      <c r="H64" s="25"/>
      <c r="I64" s="21"/>
      <c r="J64" s="3" t="s">
        <v>83</v>
      </c>
      <c r="K64" s="21"/>
      <c r="L64" s="3" t="s">
        <v>1476</v>
      </c>
      <c r="M64" s="3" t="s">
        <v>1470</v>
      </c>
      <c r="N64" s="3" t="s">
        <v>297</v>
      </c>
      <c r="O64" s="74"/>
      <c r="P64" s="21"/>
      <c r="Q64" s="21"/>
      <c r="R64" s="21"/>
      <c r="S64" s="3" t="s">
        <v>1684</v>
      </c>
      <c r="T64" s="5" t="s">
        <v>179</v>
      </c>
      <c r="U64" s="5" t="s">
        <v>111</v>
      </c>
      <c r="V64" s="5" t="s">
        <v>179</v>
      </c>
      <c r="W64" s="5" t="s">
        <v>110</v>
      </c>
      <c r="X64" s="5" t="s">
        <v>179</v>
      </c>
      <c r="Y64" s="5" t="s">
        <v>92</v>
      </c>
      <c r="Z64" s="5" t="s">
        <v>70</v>
      </c>
      <c r="AA64" s="5" t="s">
        <v>71</v>
      </c>
      <c r="AB64" s="5"/>
      <c r="AC64" s="5"/>
      <c r="AD64" s="5"/>
    </row>
    <row r="65">
      <c r="A65" s="20" t="s">
        <v>5954</v>
      </c>
      <c r="B65" s="17">
        <v>42774.0</v>
      </c>
      <c r="C65" s="578">
        <v>42767.0</v>
      </c>
      <c r="D65" s="3" t="s">
        <v>1687</v>
      </c>
      <c r="E65" s="3" t="s">
        <v>81</v>
      </c>
      <c r="F65" s="3" t="s">
        <v>53</v>
      </c>
      <c r="G65" s="3" t="s">
        <v>139</v>
      </c>
      <c r="H65" s="25"/>
      <c r="I65" s="21"/>
      <c r="J65" s="21"/>
      <c r="K65" s="3" t="s">
        <v>5610</v>
      </c>
      <c r="L65" s="3" t="s">
        <v>5955</v>
      </c>
      <c r="M65" s="3" t="s">
        <v>1470</v>
      </c>
      <c r="N65" s="3" t="s">
        <v>98</v>
      </c>
      <c r="O65" s="21"/>
      <c r="P65" s="21"/>
      <c r="Q65" s="21"/>
      <c r="R65" s="21"/>
      <c r="S65" s="3" t="s">
        <v>1688</v>
      </c>
      <c r="T65" s="5" t="s">
        <v>179</v>
      </c>
      <c r="U65" s="5" t="s">
        <v>111</v>
      </c>
      <c r="V65" s="5" t="s">
        <v>179</v>
      </c>
      <c r="W65" s="5" t="s">
        <v>69</v>
      </c>
      <c r="X65" s="5" t="s">
        <v>179</v>
      </c>
      <c r="Y65" s="5" t="s">
        <v>110</v>
      </c>
      <c r="Z65" s="12"/>
      <c r="AA65" s="12"/>
      <c r="AB65" s="12"/>
      <c r="AC65" s="12"/>
      <c r="AD65" s="12"/>
    </row>
    <row r="66">
      <c r="A66" s="47" t="s">
        <v>5956</v>
      </c>
      <c r="B66" s="17">
        <v>42783.0</v>
      </c>
      <c r="C66" s="578">
        <v>42767.0</v>
      </c>
      <c r="D66" s="3" t="s">
        <v>528</v>
      </c>
      <c r="E66" s="3" t="s">
        <v>324</v>
      </c>
      <c r="F66" s="3" t="s">
        <v>53</v>
      </c>
      <c r="G66" s="3" t="s">
        <v>552</v>
      </c>
      <c r="H66" s="7" t="s">
        <v>264</v>
      </c>
      <c r="I66" s="21"/>
      <c r="J66" s="3" t="s">
        <v>83</v>
      </c>
      <c r="K66" s="3" t="s">
        <v>5665</v>
      </c>
      <c r="L66" s="3" t="s">
        <v>194</v>
      </c>
      <c r="M66" s="3" t="s">
        <v>194</v>
      </c>
      <c r="N66" s="3" t="s">
        <v>5957</v>
      </c>
      <c r="O66" s="74"/>
      <c r="P66" s="21"/>
      <c r="Q66" s="21"/>
      <c r="R66" s="21"/>
      <c r="S66" s="3" t="s">
        <v>553</v>
      </c>
      <c r="T66" s="5" t="s">
        <v>163</v>
      </c>
      <c r="U66" s="5" t="s">
        <v>111</v>
      </c>
      <c r="V66" s="12"/>
      <c r="W66" s="5"/>
      <c r="X66" s="12"/>
      <c r="Y66" s="12"/>
      <c r="Z66" s="12"/>
      <c r="AA66" s="12"/>
      <c r="AB66" s="12"/>
      <c r="AC66" s="12"/>
      <c r="AD66" s="12"/>
    </row>
    <row r="67">
      <c r="A67" s="47" t="s">
        <v>5958</v>
      </c>
      <c r="B67" s="17">
        <v>42789.0</v>
      </c>
      <c r="C67" s="578">
        <v>42767.0</v>
      </c>
      <c r="D67" s="3" t="s">
        <v>1718</v>
      </c>
      <c r="E67" s="3" t="s">
        <v>81</v>
      </c>
      <c r="F67" s="3" t="s">
        <v>53</v>
      </c>
      <c r="G67" s="3" t="s">
        <v>115</v>
      </c>
      <c r="H67" s="25"/>
      <c r="I67" s="21"/>
      <c r="J67" s="3" t="s">
        <v>83</v>
      </c>
      <c r="K67" s="3" t="s">
        <v>316</v>
      </c>
      <c r="L67" s="3" t="s">
        <v>1469</v>
      </c>
      <c r="M67" s="3" t="s">
        <v>1470</v>
      </c>
      <c r="N67" s="3" t="s">
        <v>297</v>
      </c>
      <c r="O67" s="74"/>
      <c r="P67" s="21"/>
      <c r="Q67" s="21"/>
      <c r="R67" s="21"/>
      <c r="S67" s="3" t="s">
        <v>1719</v>
      </c>
      <c r="T67" s="5" t="s">
        <v>179</v>
      </c>
      <c r="U67" s="5" t="s">
        <v>111</v>
      </c>
      <c r="V67" s="5" t="s">
        <v>179</v>
      </c>
      <c r="W67" s="5" t="s">
        <v>110</v>
      </c>
      <c r="X67" s="5" t="s">
        <v>179</v>
      </c>
      <c r="Y67" s="5" t="s">
        <v>110</v>
      </c>
      <c r="Z67" s="12"/>
      <c r="AA67" s="12"/>
      <c r="AB67" s="12"/>
      <c r="AC67" s="12"/>
      <c r="AD67" s="12"/>
    </row>
    <row r="68">
      <c r="A68" s="47" t="s">
        <v>5959</v>
      </c>
      <c r="B68" s="17">
        <v>42790.0</v>
      </c>
      <c r="C68" s="578">
        <v>42767.0</v>
      </c>
      <c r="D68" s="3" t="s">
        <v>173</v>
      </c>
      <c r="E68" s="3" t="s">
        <v>174</v>
      </c>
      <c r="F68" s="3" t="s">
        <v>96</v>
      </c>
      <c r="G68" s="3" t="s">
        <v>202</v>
      </c>
      <c r="H68" s="25"/>
      <c r="I68" s="21"/>
      <c r="J68" s="3" t="s">
        <v>83</v>
      </c>
      <c r="K68" s="3" t="s">
        <v>5960</v>
      </c>
      <c r="L68" s="3" t="s">
        <v>194</v>
      </c>
      <c r="M68" s="3" t="s">
        <v>194</v>
      </c>
      <c r="N68" s="3" t="s">
        <v>297</v>
      </c>
      <c r="O68" s="74"/>
      <c r="P68" s="21"/>
      <c r="Q68" s="21"/>
      <c r="R68" s="21"/>
      <c r="S68" s="3" t="s">
        <v>557</v>
      </c>
      <c r="T68" s="5" t="s">
        <v>179</v>
      </c>
      <c r="U68" s="5" t="s">
        <v>111</v>
      </c>
      <c r="V68" s="5" t="s">
        <v>70</v>
      </c>
      <c r="W68" s="5" t="s">
        <v>71</v>
      </c>
      <c r="X68" s="5" t="s">
        <v>163</v>
      </c>
      <c r="Y68" s="5" t="s">
        <v>111</v>
      </c>
      <c r="Z68" s="5" t="s">
        <v>163</v>
      </c>
      <c r="AA68" s="5" t="s">
        <v>226</v>
      </c>
      <c r="AB68" s="5"/>
      <c r="AC68" s="5"/>
      <c r="AD68" s="5"/>
    </row>
    <row r="69">
      <c r="A69" s="47" t="s">
        <v>5733</v>
      </c>
      <c r="B69" s="17">
        <v>42790.0</v>
      </c>
      <c r="C69" s="578">
        <v>42767.0</v>
      </c>
      <c r="D69" s="3" t="s">
        <v>907</v>
      </c>
      <c r="E69" s="3" t="s">
        <v>182</v>
      </c>
      <c r="F69" s="3" t="s">
        <v>53</v>
      </c>
      <c r="G69" s="3" t="s">
        <v>908</v>
      </c>
      <c r="H69" s="25"/>
      <c r="I69" s="21"/>
      <c r="J69" s="3" t="s">
        <v>132</v>
      </c>
      <c r="K69" s="3" t="s">
        <v>5627</v>
      </c>
      <c r="L69" s="3" t="s">
        <v>194</v>
      </c>
      <c r="M69" s="3" t="s">
        <v>194</v>
      </c>
      <c r="N69" s="3" t="s">
        <v>5734</v>
      </c>
      <c r="O69" s="74"/>
      <c r="P69" s="21"/>
      <c r="Q69" s="21"/>
      <c r="R69" s="21"/>
      <c r="S69" s="3" t="s">
        <v>910</v>
      </c>
      <c r="T69" s="5" t="s">
        <v>283</v>
      </c>
      <c r="U69" s="5" t="s">
        <v>111</v>
      </c>
      <c r="V69" s="5" t="s">
        <v>179</v>
      </c>
      <c r="W69" s="5" t="s">
        <v>111</v>
      </c>
      <c r="X69" s="5" t="s">
        <v>179</v>
      </c>
      <c r="Y69" s="5" t="s">
        <v>92</v>
      </c>
      <c r="Z69" s="12"/>
      <c r="AA69" s="12"/>
      <c r="AB69" s="12"/>
      <c r="AC69" s="12"/>
      <c r="AD69" s="12"/>
    </row>
    <row r="70">
      <c r="A70" s="47" t="s">
        <v>5961</v>
      </c>
      <c r="B70" s="17">
        <v>42796.0</v>
      </c>
      <c r="C70" s="578">
        <v>42795.0</v>
      </c>
      <c r="D70" s="3" t="s">
        <v>1746</v>
      </c>
      <c r="E70" s="3" t="s">
        <v>995</v>
      </c>
      <c r="F70" s="3" t="s">
        <v>53</v>
      </c>
      <c r="G70" s="21"/>
      <c r="H70" s="25"/>
      <c r="I70" s="21"/>
      <c r="J70" s="3" t="s">
        <v>132</v>
      </c>
      <c r="K70" s="3" t="s">
        <v>2258</v>
      </c>
      <c r="L70" s="3" t="s">
        <v>1476</v>
      </c>
      <c r="M70" s="3" t="s">
        <v>1470</v>
      </c>
      <c r="N70" s="3" t="s">
        <v>5962</v>
      </c>
      <c r="O70" s="20" t="s">
        <v>1748</v>
      </c>
      <c r="P70" s="21"/>
      <c r="Q70" s="3" t="s">
        <v>5778</v>
      </c>
      <c r="R70" s="3"/>
      <c r="S70" s="3" t="s">
        <v>1749</v>
      </c>
      <c r="T70" s="5" t="s">
        <v>179</v>
      </c>
      <c r="U70" s="5" t="s">
        <v>42</v>
      </c>
      <c r="V70" s="5" t="s">
        <v>179</v>
      </c>
      <c r="W70" s="5" t="s">
        <v>110</v>
      </c>
      <c r="X70" s="12"/>
      <c r="Y70" s="12"/>
      <c r="Z70" s="12"/>
      <c r="AA70" s="12"/>
      <c r="AB70" s="12"/>
      <c r="AC70" s="12"/>
      <c r="AD70" s="12"/>
    </row>
    <row r="71">
      <c r="A71" s="587" t="s">
        <v>5963</v>
      </c>
      <c r="B71" s="588">
        <v>42798.0</v>
      </c>
      <c r="C71" s="589">
        <v>42795.0</v>
      </c>
      <c r="D71" s="448" t="s">
        <v>567</v>
      </c>
      <c r="E71" s="448" t="s">
        <v>103</v>
      </c>
      <c r="F71" s="448" t="s">
        <v>53</v>
      </c>
      <c r="G71" s="448" t="s">
        <v>5964</v>
      </c>
      <c r="H71" s="590" t="s">
        <v>264</v>
      </c>
      <c r="I71" s="591"/>
      <c r="J71" s="448" t="s">
        <v>132</v>
      </c>
      <c r="K71" s="448" t="s">
        <v>5665</v>
      </c>
      <c r="L71" s="448" t="s">
        <v>194</v>
      </c>
      <c r="M71" s="448" t="s">
        <v>194</v>
      </c>
      <c r="N71" s="448" t="s">
        <v>842</v>
      </c>
      <c r="O71" s="592"/>
      <c r="P71" s="448" t="s">
        <v>134</v>
      </c>
      <c r="Q71" s="591"/>
      <c r="R71" s="591"/>
      <c r="S71" s="591"/>
      <c r="T71" s="593"/>
      <c r="U71" s="594"/>
      <c r="V71" s="593"/>
      <c r="W71" s="594"/>
      <c r="X71" s="593"/>
      <c r="Y71" s="593"/>
      <c r="Z71" s="593"/>
      <c r="AA71" s="593"/>
      <c r="AB71" s="593"/>
      <c r="AC71" s="593"/>
      <c r="AD71" s="593"/>
    </row>
    <row r="72">
      <c r="A72" s="47" t="s">
        <v>5965</v>
      </c>
      <c r="B72" s="17">
        <v>42802.0</v>
      </c>
      <c r="C72" s="578">
        <v>42795.0</v>
      </c>
      <c r="D72" s="3" t="s">
        <v>1755</v>
      </c>
      <c r="E72" s="3" t="s">
        <v>182</v>
      </c>
      <c r="F72" s="3" t="s">
        <v>53</v>
      </c>
      <c r="G72" s="3" t="s">
        <v>5966</v>
      </c>
      <c r="H72" s="25"/>
      <c r="I72" s="3" t="s">
        <v>5967</v>
      </c>
      <c r="J72" s="3" t="s">
        <v>83</v>
      </c>
      <c r="K72" s="3" t="s">
        <v>192</v>
      </c>
      <c r="L72" s="3" t="s">
        <v>1476</v>
      </c>
      <c r="M72" s="3" t="s">
        <v>1470</v>
      </c>
      <c r="N72" s="3" t="s">
        <v>5968</v>
      </c>
      <c r="O72" s="20" t="s">
        <v>1758</v>
      </c>
      <c r="P72" s="21"/>
      <c r="Q72" s="3" t="s">
        <v>5969</v>
      </c>
      <c r="R72" s="3"/>
      <c r="S72" s="3" t="s">
        <v>1759</v>
      </c>
      <c r="T72" s="5" t="s">
        <v>179</v>
      </c>
      <c r="U72" s="5" t="s">
        <v>42</v>
      </c>
      <c r="V72" s="5" t="s">
        <v>179</v>
      </c>
      <c r="W72" s="5" t="s">
        <v>69</v>
      </c>
      <c r="X72" s="5" t="s">
        <v>70</v>
      </c>
      <c r="Y72" s="5" t="s">
        <v>71</v>
      </c>
      <c r="Z72" s="12"/>
      <c r="AA72" s="12"/>
      <c r="AB72" s="12"/>
      <c r="AC72" s="12"/>
      <c r="AD72" s="12"/>
    </row>
    <row r="73">
      <c r="A73" s="47" t="s">
        <v>5970</v>
      </c>
      <c r="B73" s="17">
        <v>42804.0</v>
      </c>
      <c r="C73" s="578">
        <v>42795.0</v>
      </c>
      <c r="D73" s="3" t="s">
        <v>1718</v>
      </c>
      <c r="E73" s="3" t="s">
        <v>81</v>
      </c>
      <c r="F73" s="3" t="s">
        <v>659</v>
      </c>
      <c r="G73" s="3" t="s">
        <v>5971</v>
      </c>
      <c r="H73" s="25"/>
      <c r="I73" s="21"/>
      <c r="J73" s="3" t="s">
        <v>83</v>
      </c>
      <c r="K73" s="21"/>
      <c r="L73" s="3" t="s">
        <v>1469</v>
      </c>
      <c r="M73" s="3" t="s">
        <v>1470</v>
      </c>
      <c r="N73" s="3" t="s">
        <v>297</v>
      </c>
      <c r="O73" s="74"/>
      <c r="P73" s="21"/>
      <c r="Q73" s="21"/>
      <c r="R73" s="21"/>
      <c r="S73" s="3" t="s">
        <v>1763</v>
      </c>
      <c r="T73" s="5" t="s">
        <v>179</v>
      </c>
      <c r="U73" s="5" t="s">
        <v>111</v>
      </c>
      <c r="V73" s="5" t="s">
        <v>179</v>
      </c>
      <c r="W73" s="5" t="s">
        <v>110</v>
      </c>
      <c r="X73" s="5" t="s">
        <v>70</v>
      </c>
      <c r="Y73" s="5" t="s">
        <v>71</v>
      </c>
      <c r="Z73" s="12"/>
      <c r="AA73" s="12"/>
      <c r="AB73" s="12"/>
      <c r="AC73" s="12"/>
      <c r="AD73" s="12"/>
    </row>
    <row r="74">
      <c r="A74" s="47" t="s">
        <v>5972</v>
      </c>
      <c r="B74" s="17">
        <v>42807.0</v>
      </c>
      <c r="C74" s="578">
        <v>42795.0</v>
      </c>
      <c r="D74" s="3" t="s">
        <v>1769</v>
      </c>
      <c r="E74" s="3" t="s">
        <v>95</v>
      </c>
      <c r="F74" s="3" t="s">
        <v>53</v>
      </c>
      <c r="G74" s="3" t="s">
        <v>5973</v>
      </c>
      <c r="H74" s="25"/>
      <c r="I74" s="21"/>
      <c r="J74" s="3" t="s">
        <v>83</v>
      </c>
      <c r="K74" s="3" t="s">
        <v>5610</v>
      </c>
      <c r="L74" s="3" t="s">
        <v>1476</v>
      </c>
      <c r="M74" s="3" t="s">
        <v>1470</v>
      </c>
      <c r="N74" s="3" t="s">
        <v>5700</v>
      </c>
      <c r="O74" s="74"/>
      <c r="P74" s="21"/>
      <c r="Q74" s="21"/>
      <c r="R74" s="21"/>
      <c r="S74" s="3" t="s">
        <v>1771</v>
      </c>
      <c r="T74" s="5" t="s">
        <v>179</v>
      </c>
      <c r="U74" s="5" t="s">
        <v>111</v>
      </c>
      <c r="V74" s="5" t="s">
        <v>179</v>
      </c>
      <c r="W74" s="5" t="s">
        <v>42</v>
      </c>
      <c r="X74" s="12"/>
      <c r="Y74" s="12"/>
      <c r="Z74" s="12"/>
      <c r="AA74" s="12"/>
      <c r="AB74" s="12"/>
      <c r="AC74" s="12"/>
      <c r="AD74" s="12"/>
    </row>
    <row r="75">
      <c r="A75" s="47" t="s">
        <v>5776</v>
      </c>
      <c r="B75" s="17">
        <v>42811.0</v>
      </c>
      <c r="C75" s="578">
        <v>42795.0</v>
      </c>
      <c r="D75" s="3" t="s">
        <v>5777</v>
      </c>
      <c r="E75" s="3" t="s">
        <v>95</v>
      </c>
      <c r="F75" s="3" t="s">
        <v>53</v>
      </c>
      <c r="G75" s="3" t="s">
        <v>115</v>
      </c>
      <c r="H75" s="7" t="s">
        <v>1710</v>
      </c>
      <c r="I75" s="21"/>
      <c r="J75" s="3" t="s">
        <v>132</v>
      </c>
      <c r="K75" s="3" t="s">
        <v>1775</v>
      </c>
      <c r="L75" s="3" t="s">
        <v>1476</v>
      </c>
      <c r="M75" s="3" t="s">
        <v>1470</v>
      </c>
      <c r="N75" s="3" t="s">
        <v>214</v>
      </c>
      <c r="O75" s="74"/>
      <c r="P75" s="21"/>
      <c r="Q75" s="3" t="s">
        <v>5778</v>
      </c>
      <c r="R75" s="3"/>
      <c r="S75" s="3" t="s">
        <v>1776</v>
      </c>
      <c r="T75" s="5" t="s">
        <v>179</v>
      </c>
      <c r="U75" s="5" t="s">
        <v>111</v>
      </c>
      <c r="V75" s="5" t="s">
        <v>179</v>
      </c>
      <c r="W75" s="5" t="s">
        <v>42</v>
      </c>
      <c r="X75" s="5" t="s">
        <v>179</v>
      </c>
      <c r="Y75" s="5" t="s">
        <v>110</v>
      </c>
      <c r="Z75" s="5" t="s">
        <v>179</v>
      </c>
      <c r="AA75" s="5" t="s">
        <v>92</v>
      </c>
      <c r="AB75" s="5"/>
      <c r="AC75" s="5"/>
      <c r="AD75" s="5"/>
    </row>
    <row r="76">
      <c r="A76" s="47" t="s">
        <v>5737</v>
      </c>
      <c r="B76" s="17">
        <v>42812.0</v>
      </c>
      <c r="C76" s="578">
        <v>42795.0</v>
      </c>
      <c r="D76" s="3" t="s">
        <v>581</v>
      </c>
      <c r="E76" s="3" t="s">
        <v>52</v>
      </c>
      <c r="F76" s="3" t="s">
        <v>262</v>
      </c>
      <c r="G76" s="3" t="s">
        <v>582</v>
      </c>
      <c r="H76" s="25"/>
      <c r="I76" s="21"/>
      <c r="J76" s="3" t="s">
        <v>83</v>
      </c>
      <c r="K76" s="3" t="s">
        <v>5665</v>
      </c>
      <c r="L76" s="3" t="s">
        <v>194</v>
      </c>
      <c r="M76" s="3" t="s">
        <v>194</v>
      </c>
      <c r="N76" s="3" t="s">
        <v>583</v>
      </c>
      <c r="O76" s="74"/>
      <c r="P76" s="3" t="s">
        <v>134</v>
      </c>
      <c r="Q76" s="21"/>
      <c r="R76" s="21"/>
      <c r="S76" s="3" t="s">
        <v>584</v>
      </c>
      <c r="T76" s="5" t="s">
        <v>70</v>
      </c>
      <c r="U76" s="5" t="s">
        <v>71</v>
      </c>
      <c r="V76" s="5" t="s">
        <v>163</v>
      </c>
      <c r="W76" s="5" t="s">
        <v>111</v>
      </c>
      <c r="X76" s="5" t="s">
        <v>179</v>
      </c>
      <c r="Y76" s="5" t="s">
        <v>92</v>
      </c>
      <c r="Z76" s="12"/>
      <c r="AA76" s="12"/>
      <c r="AB76" s="12"/>
      <c r="AC76" s="12"/>
      <c r="AD76" s="12"/>
    </row>
    <row r="77">
      <c r="A77" s="47" t="s">
        <v>5974</v>
      </c>
      <c r="B77" s="17">
        <v>42815.0</v>
      </c>
      <c r="C77" s="578">
        <v>42795.0</v>
      </c>
      <c r="D77" s="3" t="s">
        <v>308</v>
      </c>
      <c r="E77" s="3" t="s">
        <v>309</v>
      </c>
      <c r="F77" s="3" t="s">
        <v>191</v>
      </c>
      <c r="G77" s="3" t="s">
        <v>5975</v>
      </c>
      <c r="H77" s="25"/>
      <c r="I77" s="21"/>
      <c r="J77" s="3" t="s">
        <v>83</v>
      </c>
      <c r="K77" s="3" t="s">
        <v>316</v>
      </c>
      <c r="L77" s="3" t="s">
        <v>194</v>
      </c>
      <c r="M77" s="3" t="s">
        <v>194</v>
      </c>
      <c r="N77" s="3" t="s">
        <v>317</v>
      </c>
      <c r="O77" s="74"/>
      <c r="P77" s="21"/>
      <c r="Q77" s="21"/>
      <c r="R77" s="21"/>
      <c r="S77" s="3" t="s">
        <v>594</v>
      </c>
      <c r="T77" s="5" t="s">
        <v>179</v>
      </c>
      <c r="U77" s="5" t="s">
        <v>69</v>
      </c>
      <c r="V77" s="5" t="s">
        <v>179</v>
      </c>
      <c r="W77" s="5" t="s">
        <v>111</v>
      </c>
      <c r="X77" s="5" t="s">
        <v>283</v>
      </c>
      <c r="Y77" s="5" t="s">
        <v>111</v>
      </c>
      <c r="Z77" s="5" t="s">
        <v>163</v>
      </c>
      <c r="AA77" s="5" t="s">
        <v>111</v>
      </c>
      <c r="AB77" s="5"/>
      <c r="AC77" s="5"/>
      <c r="AD77" s="5"/>
    </row>
    <row r="78">
      <c r="A78" s="47" t="s">
        <v>5976</v>
      </c>
      <c r="B78" s="17">
        <v>42816.0</v>
      </c>
      <c r="C78" s="578">
        <v>42795.0</v>
      </c>
      <c r="D78" s="3" t="s">
        <v>1778</v>
      </c>
      <c r="E78" s="3" t="s">
        <v>95</v>
      </c>
      <c r="F78" s="3" t="s">
        <v>659</v>
      </c>
      <c r="G78" s="21"/>
      <c r="H78" s="7" t="s">
        <v>1779</v>
      </c>
      <c r="I78" s="3" t="s">
        <v>185</v>
      </c>
      <c r="J78" s="3" t="s">
        <v>132</v>
      </c>
      <c r="K78" s="3" t="s">
        <v>517</v>
      </c>
      <c r="L78" s="3" t="s">
        <v>1476</v>
      </c>
      <c r="M78" s="3" t="s">
        <v>1470</v>
      </c>
      <c r="N78" s="3" t="s">
        <v>140</v>
      </c>
      <c r="O78" s="20" t="s">
        <v>1780</v>
      </c>
      <c r="P78" s="21"/>
      <c r="Q78" s="21"/>
      <c r="R78" s="21"/>
      <c r="S78" s="3" t="s">
        <v>1781</v>
      </c>
      <c r="T78" s="5" t="s">
        <v>179</v>
      </c>
      <c r="U78" s="5" t="s">
        <v>111</v>
      </c>
      <c r="V78" s="5" t="s">
        <v>179</v>
      </c>
      <c r="W78" s="5" t="s">
        <v>110</v>
      </c>
      <c r="X78" s="12"/>
      <c r="Y78" s="12"/>
      <c r="Z78" s="12"/>
      <c r="AA78" s="12"/>
      <c r="AB78" s="12"/>
      <c r="AC78" s="12"/>
      <c r="AD78" s="12"/>
    </row>
    <row r="79">
      <c r="A79" s="47" t="s">
        <v>5977</v>
      </c>
      <c r="B79" s="17">
        <v>42817.0</v>
      </c>
      <c r="C79" s="578">
        <v>42795.0</v>
      </c>
      <c r="D79" s="3" t="s">
        <v>1784</v>
      </c>
      <c r="E79" s="3" t="s">
        <v>74</v>
      </c>
      <c r="F79" s="3" t="s">
        <v>53</v>
      </c>
      <c r="G79" s="3"/>
      <c r="H79" s="25"/>
      <c r="I79" s="21"/>
      <c r="J79" s="3" t="s">
        <v>83</v>
      </c>
      <c r="K79" s="3" t="s">
        <v>5610</v>
      </c>
      <c r="L79" s="3" t="s">
        <v>1469</v>
      </c>
      <c r="M79" s="3" t="s">
        <v>1470</v>
      </c>
      <c r="N79" s="3" t="s">
        <v>297</v>
      </c>
      <c r="O79" s="74"/>
      <c r="P79" s="21"/>
      <c r="Q79" s="21"/>
      <c r="R79" s="21"/>
      <c r="S79" s="3" t="s">
        <v>1785</v>
      </c>
      <c r="T79" s="5" t="s">
        <v>179</v>
      </c>
      <c r="U79" s="5" t="s">
        <v>111</v>
      </c>
      <c r="V79" s="5" t="s">
        <v>179</v>
      </c>
      <c r="W79" s="5" t="s">
        <v>110</v>
      </c>
      <c r="X79" s="5" t="s">
        <v>70</v>
      </c>
      <c r="Y79" s="5" t="s">
        <v>71</v>
      </c>
      <c r="Z79" s="5" t="s">
        <v>179</v>
      </c>
      <c r="AA79" s="5" t="s">
        <v>226</v>
      </c>
      <c r="AB79" s="5"/>
      <c r="AC79" s="5"/>
      <c r="AD79" s="5"/>
    </row>
    <row r="80">
      <c r="A80" s="47" t="s">
        <v>5978</v>
      </c>
      <c r="B80" s="17">
        <v>42818.0</v>
      </c>
      <c r="C80" s="578">
        <v>42795.0</v>
      </c>
      <c r="D80" s="3" t="s">
        <v>597</v>
      </c>
      <c r="E80" s="3" t="s">
        <v>333</v>
      </c>
      <c r="F80" s="3" t="s">
        <v>191</v>
      </c>
      <c r="G80" s="3" t="s">
        <v>446</v>
      </c>
      <c r="H80" s="25"/>
      <c r="I80" s="21"/>
      <c r="J80" s="3" t="s">
        <v>83</v>
      </c>
      <c r="K80" s="3" t="s">
        <v>5610</v>
      </c>
      <c r="L80" s="3" t="s">
        <v>194</v>
      </c>
      <c r="M80" s="3" t="s">
        <v>194</v>
      </c>
      <c r="N80" s="3" t="s">
        <v>297</v>
      </c>
      <c r="O80" s="74"/>
      <c r="P80" s="21"/>
      <c r="Q80" s="21"/>
      <c r="R80" s="21"/>
      <c r="S80" s="3" t="s">
        <v>599</v>
      </c>
      <c r="T80" s="5" t="s">
        <v>179</v>
      </c>
      <c r="U80" s="5" t="s">
        <v>69</v>
      </c>
      <c r="V80" s="5" t="s">
        <v>179</v>
      </c>
      <c r="W80" s="5" t="s">
        <v>111</v>
      </c>
      <c r="X80" s="5" t="s">
        <v>70</v>
      </c>
      <c r="Y80" s="5" t="s">
        <v>71</v>
      </c>
      <c r="Z80" s="5" t="s">
        <v>163</v>
      </c>
      <c r="AA80" s="5" t="s">
        <v>226</v>
      </c>
      <c r="AB80" s="5"/>
      <c r="AC80" s="5"/>
      <c r="AD80" s="5"/>
    </row>
    <row r="81">
      <c r="A81" s="47" t="s">
        <v>611</v>
      </c>
      <c r="B81" s="17">
        <v>42826.0</v>
      </c>
      <c r="C81" s="578">
        <v>42826.0</v>
      </c>
      <c r="D81" s="3" t="s">
        <v>612</v>
      </c>
      <c r="E81" s="3" t="s">
        <v>430</v>
      </c>
      <c r="F81" s="3" t="s">
        <v>262</v>
      </c>
      <c r="G81" s="3" t="s">
        <v>613</v>
      </c>
      <c r="H81" s="25"/>
      <c r="I81" s="21"/>
      <c r="J81" s="3" t="s">
        <v>83</v>
      </c>
      <c r="K81" s="3" t="s">
        <v>5610</v>
      </c>
      <c r="L81" s="3" t="s">
        <v>194</v>
      </c>
      <c r="M81" s="3" t="s">
        <v>194</v>
      </c>
      <c r="N81" s="3" t="s">
        <v>5667</v>
      </c>
      <c r="O81" s="109" t="s">
        <v>614</v>
      </c>
      <c r="P81" s="21"/>
      <c r="Q81" s="21"/>
      <c r="R81" s="21"/>
      <c r="S81" s="3" t="s">
        <v>615</v>
      </c>
      <c r="T81" s="5" t="s">
        <v>179</v>
      </c>
      <c r="U81" s="5" t="s">
        <v>111</v>
      </c>
      <c r="V81" s="12"/>
      <c r="W81" s="5"/>
      <c r="X81" s="12"/>
      <c r="Y81" s="12"/>
      <c r="Z81" s="12"/>
      <c r="AA81" s="12"/>
      <c r="AB81" s="12"/>
      <c r="AC81" s="12"/>
      <c r="AD81" s="12"/>
    </row>
    <row r="82">
      <c r="A82" s="16" t="s">
        <v>617</v>
      </c>
      <c r="B82" s="17">
        <v>42829.0</v>
      </c>
      <c r="C82" s="578">
        <v>42826.0</v>
      </c>
      <c r="D82" s="3" t="s">
        <v>369</v>
      </c>
      <c r="E82" s="3" t="s">
        <v>618</v>
      </c>
      <c r="F82" s="3" t="s">
        <v>53</v>
      </c>
      <c r="G82" s="3" t="s">
        <v>619</v>
      </c>
      <c r="H82" s="7" t="s">
        <v>620</v>
      </c>
      <c r="I82" s="21"/>
      <c r="J82" s="3" t="s">
        <v>83</v>
      </c>
      <c r="K82" s="3" t="s">
        <v>5610</v>
      </c>
      <c r="L82" s="3" t="s">
        <v>194</v>
      </c>
      <c r="M82" s="3" t="s">
        <v>194</v>
      </c>
      <c r="N82" s="3" t="s">
        <v>842</v>
      </c>
      <c r="O82" s="74"/>
      <c r="P82" s="3" t="s">
        <v>621</v>
      </c>
      <c r="Q82" s="110"/>
      <c r="R82" s="110"/>
      <c r="S82" s="3" t="s">
        <v>622</v>
      </c>
      <c r="T82" s="5" t="s">
        <v>179</v>
      </c>
      <c r="U82" s="5" t="s">
        <v>111</v>
      </c>
      <c r="V82" s="12"/>
      <c r="W82" s="5"/>
      <c r="X82" s="12"/>
      <c r="Y82" s="12"/>
      <c r="Z82" s="12"/>
      <c r="AA82" s="12"/>
      <c r="AB82" s="12"/>
      <c r="AC82" s="12"/>
      <c r="AD82" s="12"/>
    </row>
    <row r="83">
      <c r="A83" s="47" t="s">
        <v>1802</v>
      </c>
      <c r="B83" s="17">
        <v>42831.0</v>
      </c>
      <c r="C83" s="578">
        <v>42826.0</v>
      </c>
      <c r="D83" s="3" t="s">
        <v>1803</v>
      </c>
      <c r="E83" s="3" t="s">
        <v>124</v>
      </c>
      <c r="F83" s="3" t="s">
        <v>53</v>
      </c>
      <c r="G83" s="3"/>
      <c r="H83" s="25"/>
      <c r="I83" s="21"/>
      <c r="J83" s="3" t="s">
        <v>132</v>
      </c>
      <c r="K83" s="3" t="s">
        <v>5688</v>
      </c>
      <c r="L83" s="3" t="s">
        <v>1469</v>
      </c>
      <c r="M83" s="3" t="s">
        <v>1470</v>
      </c>
      <c r="N83" s="3" t="s">
        <v>5676</v>
      </c>
      <c r="O83" s="20" t="s">
        <v>1804</v>
      </c>
      <c r="P83" s="21"/>
      <c r="Q83" s="3" t="s">
        <v>196</v>
      </c>
      <c r="R83" s="3"/>
      <c r="S83" s="3" t="s">
        <v>1805</v>
      </c>
      <c r="T83" s="5" t="s">
        <v>179</v>
      </c>
      <c r="U83" s="5" t="s">
        <v>111</v>
      </c>
      <c r="V83" s="5" t="s">
        <v>179</v>
      </c>
      <c r="W83" s="5" t="s">
        <v>42</v>
      </c>
      <c r="X83" s="12"/>
      <c r="Y83" s="12"/>
      <c r="Z83" s="12"/>
      <c r="AA83" s="12"/>
      <c r="AB83" s="12"/>
      <c r="AC83" s="12"/>
      <c r="AD83" s="12"/>
    </row>
    <row r="84">
      <c r="A84" s="47" t="s">
        <v>5979</v>
      </c>
      <c r="B84" s="17">
        <v>42848.0</v>
      </c>
      <c r="C84" s="578">
        <v>42826.0</v>
      </c>
      <c r="D84" s="3" t="s">
        <v>209</v>
      </c>
      <c r="E84" s="3" t="s">
        <v>210</v>
      </c>
      <c r="F84" s="3" t="s">
        <v>659</v>
      </c>
      <c r="G84" s="3" t="s">
        <v>660</v>
      </c>
      <c r="H84" s="7" t="s">
        <v>661</v>
      </c>
      <c r="I84" s="3" t="s">
        <v>662</v>
      </c>
      <c r="J84" s="3" t="s">
        <v>132</v>
      </c>
      <c r="K84" s="3" t="s">
        <v>5665</v>
      </c>
      <c r="L84" s="3" t="s">
        <v>194</v>
      </c>
      <c r="M84" s="3" t="s">
        <v>194</v>
      </c>
      <c r="N84" s="3" t="s">
        <v>5812</v>
      </c>
      <c r="O84" s="20" t="s">
        <v>663</v>
      </c>
      <c r="P84" s="21"/>
      <c r="Q84" s="21"/>
      <c r="R84" s="21"/>
      <c r="S84" s="3" t="s">
        <v>664</v>
      </c>
      <c r="T84" s="5" t="s">
        <v>179</v>
      </c>
      <c r="U84" s="5" t="s">
        <v>111</v>
      </c>
      <c r="V84" s="5" t="s">
        <v>179</v>
      </c>
      <c r="W84" s="5" t="s">
        <v>69</v>
      </c>
      <c r="X84" s="5" t="s">
        <v>179</v>
      </c>
      <c r="Y84" s="5" t="s">
        <v>226</v>
      </c>
      <c r="Z84" s="12"/>
      <c r="AA84" s="12"/>
      <c r="AB84" s="12"/>
      <c r="AC84" s="12"/>
      <c r="AD84" s="12"/>
    </row>
    <row r="85">
      <c r="A85" s="47" t="s">
        <v>5738</v>
      </c>
      <c r="B85" s="17">
        <v>42850.0</v>
      </c>
      <c r="C85" s="578">
        <v>42826.0</v>
      </c>
      <c r="D85" s="3" t="s">
        <v>671</v>
      </c>
      <c r="E85" s="3" t="s">
        <v>174</v>
      </c>
      <c r="F85" s="3" t="s">
        <v>191</v>
      </c>
      <c r="G85" s="3" t="s">
        <v>672</v>
      </c>
      <c r="H85" s="7" t="s">
        <v>673</v>
      </c>
      <c r="I85" s="21"/>
      <c r="J85" s="3" t="s">
        <v>132</v>
      </c>
      <c r="K85" s="3" t="s">
        <v>5610</v>
      </c>
      <c r="L85" s="3" t="s">
        <v>194</v>
      </c>
      <c r="M85" s="3" t="s">
        <v>194</v>
      </c>
      <c r="N85" s="3" t="s">
        <v>297</v>
      </c>
      <c r="O85" s="74"/>
      <c r="P85" s="21"/>
      <c r="Q85" s="21"/>
      <c r="R85" s="21"/>
      <c r="S85" s="3" t="s">
        <v>674</v>
      </c>
      <c r="T85" s="5" t="s">
        <v>179</v>
      </c>
      <c r="U85" s="5" t="s">
        <v>111</v>
      </c>
      <c r="V85" s="5" t="s">
        <v>163</v>
      </c>
      <c r="W85" s="5" t="s">
        <v>111</v>
      </c>
      <c r="X85" s="5" t="s">
        <v>163</v>
      </c>
      <c r="Y85" s="5" t="s">
        <v>92</v>
      </c>
      <c r="Z85" s="5" t="s">
        <v>163</v>
      </c>
      <c r="AA85" s="5" t="s">
        <v>226</v>
      </c>
      <c r="AB85" s="5"/>
      <c r="AC85" s="5"/>
      <c r="AD85" s="5"/>
    </row>
    <row r="86">
      <c r="A86" s="47" t="s">
        <v>5980</v>
      </c>
      <c r="B86" s="17">
        <v>42857.0</v>
      </c>
      <c r="C86" s="578">
        <v>42856.0</v>
      </c>
      <c r="D86" s="3" t="s">
        <v>1035</v>
      </c>
      <c r="E86" s="3" t="s">
        <v>1036</v>
      </c>
      <c r="F86" s="3" t="s">
        <v>53</v>
      </c>
      <c r="G86" s="3" t="s">
        <v>139</v>
      </c>
      <c r="H86" s="7" t="s">
        <v>311</v>
      </c>
      <c r="I86" s="21"/>
      <c r="J86" s="3" t="s">
        <v>83</v>
      </c>
      <c r="K86" s="3" t="s">
        <v>316</v>
      </c>
      <c r="L86" s="3" t="s">
        <v>213</v>
      </c>
      <c r="M86" s="3" t="s">
        <v>1381</v>
      </c>
      <c r="N86" s="3" t="s">
        <v>214</v>
      </c>
      <c r="O86" s="74"/>
      <c r="P86" s="21"/>
      <c r="Q86" s="21"/>
      <c r="R86" s="21"/>
      <c r="S86" s="3" t="s">
        <v>4693</v>
      </c>
      <c r="T86" s="5" t="s">
        <v>179</v>
      </c>
      <c r="U86" s="5" t="s">
        <v>111</v>
      </c>
      <c r="V86" s="5" t="s">
        <v>70</v>
      </c>
      <c r="W86" s="5" t="s">
        <v>71</v>
      </c>
      <c r="X86" s="12"/>
      <c r="Y86" s="12"/>
      <c r="Z86" s="12"/>
      <c r="AA86" s="12"/>
      <c r="AB86" s="12"/>
      <c r="AC86" s="12"/>
      <c r="AD86" s="12"/>
    </row>
    <row r="87">
      <c r="A87" s="47" t="s">
        <v>5981</v>
      </c>
      <c r="B87" s="17">
        <v>42867.0</v>
      </c>
      <c r="C87" s="578">
        <v>42856.0</v>
      </c>
      <c r="D87" s="3" t="s">
        <v>612</v>
      </c>
      <c r="E87" s="3" t="s">
        <v>430</v>
      </c>
      <c r="F87" s="3" t="s">
        <v>53</v>
      </c>
      <c r="G87" s="3"/>
      <c r="H87" s="25"/>
      <c r="I87" s="21"/>
      <c r="J87" s="3" t="s">
        <v>83</v>
      </c>
      <c r="K87" s="3" t="s">
        <v>5610</v>
      </c>
      <c r="L87" s="3" t="s">
        <v>194</v>
      </c>
      <c r="M87" s="3" t="s">
        <v>194</v>
      </c>
      <c r="N87" s="3" t="s">
        <v>5982</v>
      </c>
      <c r="O87" s="74"/>
      <c r="P87" s="21"/>
      <c r="Q87" s="21"/>
      <c r="R87" s="21"/>
      <c r="S87" s="3" t="s">
        <v>683</v>
      </c>
      <c r="T87" s="5" t="s">
        <v>179</v>
      </c>
      <c r="U87" s="5" t="s">
        <v>111</v>
      </c>
      <c r="V87" s="5" t="s">
        <v>179</v>
      </c>
      <c r="W87" s="5" t="s">
        <v>69</v>
      </c>
      <c r="X87" s="12"/>
      <c r="Y87" s="12"/>
      <c r="Z87" s="12"/>
      <c r="AA87" s="12"/>
      <c r="AB87" s="12"/>
      <c r="AC87" s="12"/>
      <c r="AD87" s="12"/>
    </row>
    <row r="88">
      <c r="A88" s="47" t="s">
        <v>5983</v>
      </c>
      <c r="B88" s="17">
        <v>42873.0</v>
      </c>
      <c r="C88" s="578">
        <v>42856.0</v>
      </c>
      <c r="D88" s="3" t="s">
        <v>1300</v>
      </c>
      <c r="E88" s="3" t="s">
        <v>477</v>
      </c>
      <c r="F88" s="3" t="s">
        <v>53</v>
      </c>
      <c r="G88" s="3" t="s">
        <v>139</v>
      </c>
      <c r="H88" s="25"/>
      <c r="I88" s="21"/>
      <c r="J88" s="3" t="s">
        <v>83</v>
      </c>
      <c r="K88" s="21"/>
      <c r="L88" s="3" t="s">
        <v>1476</v>
      </c>
      <c r="M88" s="3" t="s">
        <v>1470</v>
      </c>
      <c r="N88" s="3" t="s">
        <v>5984</v>
      </c>
      <c r="O88" s="74"/>
      <c r="P88" s="21"/>
      <c r="Q88" s="21"/>
      <c r="R88" s="21"/>
      <c r="S88" s="3" t="s">
        <v>1859</v>
      </c>
      <c r="T88" s="5" t="s">
        <v>179</v>
      </c>
      <c r="U88" s="5" t="s">
        <v>111</v>
      </c>
      <c r="V88" s="5" t="s">
        <v>179</v>
      </c>
      <c r="W88" s="5" t="s">
        <v>110</v>
      </c>
      <c r="X88" s="12"/>
      <c r="Y88" s="12"/>
      <c r="Z88" s="12"/>
      <c r="AA88" s="12"/>
      <c r="AB88" s="12"/>
      <c r="AC88" s="12"/>
      <c r="AD88" s="12"/>
    </row>
    <row r="89">
      <c r="A89" s="47" t="s">
        <v>5985</v>
      </c>
      <c r="B89" s="17">
        <v>42879.0</v>
      </c>
      <c r="C89" s="578">
        <v>42856.0</v>
      </c>
      <c r="D89" s="3" t="s">
        <v>1861</v>
      </c>
      <c r="E89" s="3" t="s">
        <v>81</v>
      </c>
      <c r="F89" s="3" t="s">
        <v>53</v>
      </c>
      <c r="G89" s="3"/>
      <c r="H89" s="25"/>
      <c r="I89" s="21"/>
      <c r="J89" s="3" t="s">
        <v>83</v>
      </c>
      <c r="K89" s="21"/>
      <c r="L89" s="3" t="s">
        <v>1476</v>
      </c>
      <c r="M89" s="3" t="s">
        <v>1470</v>
      </c>
      <c r="N89" s="3" t="s">
        <v>297</v>
      </c>
      <c r="O89" s="74"/>
      <c r="P89" s="21"/>
      <c r="Q89" s="21"/>
      <c r="R89" s="21"/>
      <c r="S89" s="3" t="s">
        <v>1862</v>
      </c>
      <c r="T89" s="5" t="s">
        <v>179</v>
      </c>
      <c r="U89" s="5" t="s">
        <v>111</v>
      </c>
      <c r="V89" s="5" t="s">
        <v>179</v>
      </c>
      <c r="W89" s="5" t="s">
        <v>111</v>
      </c>
      <c r="X89" s="5" t="s">
        <v>163</v>
      </c>
      <c r="Y89" s="5" t="s">
        <v>111</v>
      </c>
      <c r="Z89" s="5" t="s">
        <v>70</v>
      </c>
      <c r="AA89" s="5" t="s">
        <v>71</v>
      </c>
      <c r="AB89" s="5"/>
      <c r="AC89" s="5"/>
      <c r="AD89" s="5"/>
    </row>
    <row r="90">
      <c r="A90" s="47" t="s">
        <v>5986</v>
      </c>
      <c r="B90" s="17">
        <v>42887.0</v>
      </c>
      <c r="C90" s="578">
        <v>42887.0</v>
      </c>
      <c r="D90" s="3" t="s">
        <v>1865</v>
      </c>
      <c r="E90" s="3" t="s">
        <v>477</v>
      </c>
      <c r="F90" s="3" t="s">
        <v>53</v>
      </c>
      <c r="G90" s="3" t="s">
        <v>5987</v>
      </c>
      <c r="H90" s="25"/>
      <c r="I90" s="21"/>
      <c r="J90" s="3" t="s">
        <v>83</v>
      </c>
      <c r="K90" s="3" t="s">
        <v>648</v>
      </c>
      <c r="L90" s="3" t="s">
        <v>1476</v>
      </c>
      <c r="M90" s="3" t="s">
        <v>1470</v>
      </c>
      <c r="N90" s="3" t="s">
        <v>5625</v>
      </c>
      <c r="O90" s="74"/>
      <c r="P90" s="21"/>
      <c r="Q90" s="21"/>
      <c r="R90" s="21"/>
      <c r="S90" s="3" t="s">
        <v>1866</v>
      </c>
      <c r="T90" s="5" t="s">
        <v>179</v>
      </c>
      <c r="U90" s="5" t="s">
        <v>42</v>
      </c>
      <c r="V90" s="12"/>
      <c r="W90" s="5"/>
      <c r="X90" s="12"/>
      <c r="Y90" s="12"/>
      <c r="Z90" s="12"/>
      <c r="AA90" s="12"/>
      <c r="AB90" s="12"/>
      <c r="AC90" s="12"/>
      <c r="AD90" s="12"/>
    </row>
    <row r="91">
      <c r="A91" s="47" t="s">
        <v>5988</v>
      </c>
      <c r="B91" s="17">
        <v>42887.0</v>
      </c>
      <c r="C91" s="578">
        <v>42887.0</v>
      </c>
      <c r="D91" s="3" t="s">
        <v>340</v>
      </c>
      <c r="E91" s="3" t="s">
        <v>333</v>
      </c>
      <c r="F91" s="3" t="s">
        <v>53</v>
      </c>
      <c r="G91" s="3" t="s">
        <v>202</v>
      </c>
      <c r="H91" s="25"/>
      <c r="I91" s="21"/>
      <c r="J91" s="3" t="s">
        <v>83</v>
      </c>
      <c r="K91" s="3" t="s">
        <v>1329</v>
      </c>
      <c r="L91" s="3" t="s">
        <v>84</v>
      </c>
      <c r="M91" s="3" t="s">
        <v>1381</v>
      </c>
      <c r="N91" s="3" t="s">
        <v>366</v>
      </c>
      <c r="O91" s="20" t="s">
        <v>4713</v>
      </c>
      <c r="P91" s="21"/>
      <c r="Q91" s="21"/>
      <c r="R91" s="21"/>
      <c r="S91" s="3" t="s">
        <v>4714</v>
      </c>
      <c r="T91" s="5" t="s">
        <v>380</v>
      </c>
      <c r="U91" s="5" t="s">
        <v>111</v>
      </c>
      <c r="V91" s="5" t="s">
        <v>1453</v>
      </c>
      <c r="W91" s="5" t="s">
        <v>69</v>
      </c>
      <c r="X91" s="12"/>
      <c r="Y91" s="12"/>
      <c r="Z91" s="12"/>
      <c r="AA91" s="12"/>
      <c r="AB91" s="12"/>
      <c r="AC91" s="12"/>
      <c r="AD91" s="12"/>
    </row>
    <row r="92">
      <c r="A92" s="47" t="s">
        <v>5989</v>
      </c>
      <c r="B92" s="17">
        <v>42887.0</v>
      </c>
      <c r="C92" s="578">
        <v>42887.0</v>
      </c>
      <c r="D92" s="3" t="s">
        <v>686</v>
      </c>
      <c r="E92" s="3" t="s">
        <v>201</v>
      </c>
      <c r="F92" s="3" t="s">
        <v>53</v>
      </c>
      <c r="G92" s="3" t="s">
        <v>687</v>
      </c>
      <c r="H92" s="7" t="s">
        <v>546</v>
      </c>
      <c r="I92" s="21"/>
      <c r="J92" s="3" t="s">
        <v>132</v>
      </c>
      <c r="K92" s="3" t="s">
        <v>5665</v>
      </c>
      <c r="L92" s="3" t="s">
        <v>194</v>
      </c>
      <c r="M92" s="3" t="s">
        <v>194</v>
      </c>
      <c r="N92" s="3" t="s">
        <v>5666</v>
      </c>
      <c r="O92" s="20" t="s">
        <v>688</v>
      </c>
      <c r="P92" s="21"/>
      <c r="Q92" s="21"/>
      <c r="R92" s="21"/>
      <c r="S92" s="3" t="s">
        <v>689</v>
      </c>
      <c r="T92" s="5" t="s">
        <v>179</v>
      </c>
      <c r="U92" s="5" t="s">
        <v>111</v>
      </c>
      <c r="V92" s="5" t="s">
        <v>70</v>
      </c>
      <c r="W92" s="5" t="s">
        <v>71</v>
      </c>
      <c r="X92" s="12"/>
      <c r="Y92" s="12"/>
      <c r="Z92" s="12"/>
      <c r="AA92" s="12"/>
      <c r="AB92" s="12"/>
      <c r="AC92" s="12"/>
      <c r="AD92" s="12"/>
    </row>
    <row r="93">
      <c r="A93" s="47" t="s">
        <v>5990</v>
      </c>
      <c r="B93" s="17">
        <v>42897.0</v>
      </c>
      <c r="C93" s="578">
        <v>42887.0</v>
      </c>
      <c r="D93" s="3" t="s">
        <v>1722</v>
      </c>
      <c r="E93" s="3" t="s">
        <v>95</v>
      </c>
      <c r="F93" s="3" t="s">
        <v>53</v>
      </c>
      <c r="G93" s="3" t="s">
        <v>54</v>
      </c>
      <c r="H93" s="25"/>
      <c r="I93" s="21"/>
      <c r="J93" s="3" t="s">
        <v>83</v>
      </c>
      <c r="K93" s="3" t="s">
        <v>5603</v>
      </c>
      <c r="L93" s="3" t="s">
        <v>1878</v>
      </c>
      <c r="M93" s="3" t="s">
        <v>1470</v>
      </c>
      <c r="N93" s="3" t="s">
        <v>140</v>
      </c>
      <c r="O93" s="20" t="s">
        <v>1879</v>
      </c>
      <c r="P93" s="21"/>
      <c r="Q93" s="21"/>
      <c r="R93" s="21"/>
      <c r="S93" s="3" t="s">
        <v>1880</v>
      </c>
      <c r="T93" s="5" t="s">
        <v>179</v>
      </c>
      <c r="U93" s="5" t="s">
        <v>42</v>
      </c>
      <c r="V93" s="5" t="s">
        <v>179</v>
      </c>
      <c r="W93" s="5" t="s">
        <v>111</v>
      </c>
      <c r="X93" s="12"/>
      <c r="Y93" s="12"/>
      <c r="Z93" s="12"/>
      <c r="AA93" s="12"/>
      <c r="AB93" s="12"/>
      <c r="AC93" s="12"/>
      <c r="AD93" s="12"/>
    </row>
    <row r="94">
      <c r="A94" s="47" t="s">
        <v>5991</v>
      </c>
      <c r="B94" s="17">
        <v>42931.0</v>
      </c>
      <c r="C94" s="578">
        <v>42917.0</v>
      </c>
      <c r="D94" s="3" t="s">
        <v>346</v>
      </c>
      <c r="E94" s="3" t="s">
        <v>347</v>
      </c>
      <c r="F94" s="3" t="s">
        <v>53</v>
      </c>
      <c r="G94" s="3" t="s">
        <v>455</v>
      </c>
      <c r="H94" s="7" t="s">
        <v>4326</v>
      </c>
      <c r="I94" s="21"/>
      <c r="J94" s="3" t="s">
        <v>83</v>
      </c>
      <c r="K94" s="21"/>
      <c r="L94" s="3" t="s">
        <v>4288</v>
      </c>
      <c r="M94" s="3" t="s">
        <v>4283</v>
      </c>
      <c r="N94" s="3" t="s">
        <v>297</v>
      </c>
      <c r="O94" s="74"/>
      <c r="P94" s="3" t="s">
        <v>64</v>
      </c>
      <c r="Q94" s="21"/>
      <c r="R94" s="21"/>
      <c r="S94" s="3" t="s">
        <v>4327</v>
      </c>
      <c r="T94" s="5" t="s">
        <v>179</v>
      </c>
      <c r="U94" s="5" t="s">
        <v>69</v>
      </c>
      <c r="V94" s="5" t="s">
        <v>70</v>
      </c>
      <c r="W94" s="5" t="s">
        <v>71</v>
      </c>
      <c r="X94" s="5" t="s">
        <v>109</v>
      </c>
      <c r="Y94" s="5" t="s">
        <v>111</v>
      </c>
      <c r="Z94" s="12"/>
      <c r="AA94" s="12"/>
      <c r="AB94" s="12"/>
      <c r="AC94" s="12"/>
      <c r="AD94" s="12"/>
    </row>
    <row r="95">
      <c r="A95" s="47" t="s">
        <v>5992</v>
      </c>
      <c r="B95" s="17">
        <v>42935.0</v>
      </c>
      <c r="C95" s="578">
        <v>42917.0</v>
      </c>
      <c r="D95" s="3" t="s">
        <v>4732</v>
      </c>
      <c r="E95" s="3" t="s">
        <v>74</v>
      </c>
      <c r="F95" s="3" t="s">
        <v>53</v>
      </c>
      <c r="G95" s="3" t="s">
        <v>54</v>
      </c>
      <c r="H95" s="25"/>
      <c r="I95" s="21"/>
      <c r="J95" s="3" t="s">
        <v>83</v>
      </c>
      <c r="K95" s="3" t="s">
        <v>316</v>
      </c>
      <c r="L95" s="3" t="s">
        <v>1381</v>
      </c>
      <c r="M95" s="3" t="s">
        <v>1381</v>
      </c>
      <c r="N95" s="3" t="s">
        <v>1359</v>
      </c>
      <c r="O95" s="74"/>
      <c r="P95" s="21"/>
      <c r="Q95" s="21"/>
      <c r="R95" s="21"/>
      <c r="S95" s="3" t="s">
        <v>5993</v>
      </c>
      <c r="T95" s="12"/>
      <c r="U95" s="5"/>
      <c r="V95" s="12"/>
      <c r="W95" s="5"/>
      <c r="X95" s="12"/>
      <c r="Y95" s="12"/>
      <c r="Z95" s="12"/>
      <c r="AA95" s="12"/>
      <c r="AB95" s="12"/>
      <c r="AC95" s="12"/>
      <c r="AD95" s="12"/>
    </row>
    <row r="96">
      <c r="A96" s="47" t="s">
        <v>5994</v>
      </c>
      <c r="B96" s="17">
        <v>42962.0</v>
      </c>
      <c r="C96" s="578">
        <v>42948.0</v>
      </c>
      <c r="D96" s="3" t="s">
        <v>4751</v>
      </c>
      <c r="E96" s="3" t="s">
        <v>74</v>
      </c>
      <c r="F96" s="3" t="s">
        <v>53</v>
      </c>
      <c r="G96" s="3" t="s">
        <v>54</v>
      </c>
      <c r="H96" s="25"/>
      <c r="I96" s="21"/>
      <c r="J96" s="3" t="s">
        <v>83</v>
      </c>
      <c r="K96" s="3" t="s">
        <v>5603</v>
      </c>
      <c r="L96" s="3" t="s">
        <v>1381</v>
      </c>
      <c r="M96" s="3" t="s">
        <v>1381</v>
      </c>
      <c r="N96" s="3" t="s">
        <v>214</v>
      </c>
      <c r="O96" s="74"/>
      <c r="P96" s="21"/>
      <c r="Q96" s="21"/>
      <c r="R96" s="21"/>
      <c r="S96" s="3" t="s">
        <v>4752</v>
      </c>
      <c r="T96" s="5" t="s">
        <v>70</v>
      </c>
      <c r="U96" s="5" t="s">
        <v>111</v>
      </c>
      <c r="V96" s="12"/>
      <c r="W96" s="5"/>
      <c r="X96" s="12"/>
      <c r="Y96" s="12"/>
      <c r="Z96" s="12"/>
      <c r="AA96" s="12"/>
      <c r="AB96" s="12"/>
      <c r="AC96" s="12"/>
      <c r="AD96" s="12"/>
    </row>
    <row r="97">
      <c r="A97" s="47" t="s">
        <v>5995</v>
      </c>
      <c r="B97" s="17">
        <v>42962.0</v>
      </c>
      <c r="C97" s="578">
        <v>42948.0</v>
      </c>
      <c r="D97" s="3" t="s">
        <v>3318</v>
      </c>
      <c r="E97" s="3" t="s">
        <v>182</v>
      </c>
      <c r="F97" s="3" t="s">
        <v>53</v>
      </c>
      <c r="G97" s="3" t="s">
        <v>54</v>
      </c>
      <c r="H97" s="25"/>
      <c r="I97" s="21"/>
      <c r="J97" s="3" t="s">
        <v>83</v>
      </c>
      <c r="K97" s="3" t="s">
        <v>5603</v>
      </c>
      <c r="L97" s="3" t="s">
        <v>3324</v>
      </c>
      <c r="M97" s="3" t="s">
        <v>3324</v>
      </c>
      <c r="N97" s="3" t="s">
        <v>3344</v>
      </c>
      <c r="O97" s="20" t="s">
        <v>3621</v>
      </c>
      <c r="P97" s="21"/>
      <c r="Q97" s="21"/>
      <c r="R97" s="21"/>
      <c r="S97" s="3" t="s">
        <v>3622</v>
      </c>
      <c r="T97" s="5" t="s">
        <v>380</v>
      </c>
      <c r="U97" s="5" t="s">
        <v>111</v>
      </c>
      <c r="V97" s="12"/>
      <c r="W97" s="5"/>
      <c r="X97" s="12"/>
      <c r="Y97" s="12"/>
      <c r="Z97" s="12"/>
      <c r="AA97" s="12"/>
      <c r="AB97" s="12"/>
      <c r="AC97" s="12"/>
      <c r="AD97" s="12"/>
    </row>
    <row r="98">
      <c r="A98" s="47" t="s">
        <v>5996</v>
      </c>
      <c r="B98" s="17">
        <v>42970.0</v>
      </c>
      <c r="C98" s="578">
        <v>42948.0</v>
      </c>
      <c r="D98" s="3" t="s">
        <v>2661</v>
      </c>
      <c r="E98" s="3" t="s">
        <v>898</v>
      </c>
      <c r="F98" s="3" t="s">
        <v>53</v>
      </c>
      <c r="G98" s="3" t="s">
        <v>54</v>
      </c>
      <c r="H98" s="7" t="s">
        <v>211</v>
      </c>
      <c r="I98" s="21"/>
      <c r="J98" s="3" t="s">
        <v>83</v>
      </c>
      <c r="K98" s="3" t="s">
        <v>5603</v>
      </c>
      <c r="L98" s="3" t="s">
        <v>2520</v>
      </c>
      <c r="M98" s="3" t="s">
        <v>2520</v>
      </c>
      <c r="N98" s="3" t="s">
        <v>5666</v>
      </c>
      <c r="O98" s="74"/>
      <c r="P98" s="3" t="s">
        <v>64</v>
      </c>
      <c r="Q98" s="21"/>
      <c r="R98" s="21"/>
      <c r="S98" s="3" t="s">
        <v>2662</v>
      </c>
      <c r="T98" s="5" t="s">
        <v>164</v>
      </c>
      <c r="U98" s="5" t="s">
        <v>69</v>
      </c>
      <c r="V98" s="5" t="s">
        <v>68</v>
      </c>
      <c r="W98" s="5" t="s">
        <v>69</v>
      </c>
      <c r="X98" s="5" t="s">
        <v>109</v>
      </c>
      <c r="Y98" s="5" t="s">
        <v>111</v>
      </c>
      <c r="Z98" s="12"/>
      <c r="AA98" s="12"/>
      <c r="AB98" s="12"/>
      <c r="AC98" s="12"/>
      <c r="AD98" s="12"/>
    </row>
    <row r="99">
      <c r="A99" s="28" t="s">
        <v>93</v>
      </c>
      <c r="B99" s="29">
        <v>42977.0</v>
      </c>
      <c r="C99" s="595">
        <v>42948.0</v>
      </c>
      <c r="D99" s="31" t="s">
        <v>94</v>
      </c>
      <c r="E99" s="31" t="s">
        <v>95</v>
      </c>
      <c r="F99" s="31" t="s">
        <v>96</v>
      </c>
      <c r="G99" s="37"/>
      <c r="H99" s="33"/>
      <c r="I99" s="37"/>
      <c r="J99" s="31" t="s">
        <v>83</v>
      </c>
      <c r="K99" s="31" t="s">
        <v>5603</v>
      </c>
      <c r="L99" s="31" t="s">
        <v>97</v>
      </c>
      <c r="M99" s="31" t="s">
        <v>61</v>
      </c>
      <c r="N99" s="31" t="s">
        <v>98</v>
      </c>
      <c r="O99" s="35" t="s">
        <v>99</v>
      </c>
      <c r="P99" s="21"/>
      <c r="Q99" s="37"/>
      <c r="R99" s="37"/>
      <c r="S99" s="37"/>
      <c r="T99" s="12"/>
      <c r="U99" s="5"/>
      <c r="V99" s="12"/>
      <c r="W99" s="5"/>
      <c r="X99" s="12"/>
      <c r="Y99" s="12"/>
      <c r="Z99" s="12"/>
      <c r="AA99" s="12"/>
      <c r="AB99" s="12"/>
      <c r="AC99" s="12"/>
      <c r="AD99" s="12"/>
    </row>
    <row r="100">
      <c r="A100" s="47" t="s">
        <v>5997</v>
      </c>
      <c r="B100" s="17">
        <v>42978.0</v>
      </c>
      <c r="C100" s="578">
        <v>42948.0</v>
      </c>
      <c r="D100" s="3" t="s">
        <v>523</v>
      </c>
      <c r="E100" s="3" t="s">
        <v>52</v>
      </c>
      <c r="F100" s="3" t="s">
        <v>191</v>
      </c>
      <c r="G100" s="3" t="s">
        <v>5691</v>
      </c>
      <c r="H100" s="25"/>
      <c r="I100" s="21"/>
      <c r="J100" s="3" t="s">
        <v>83</v>
      </c>
      <c r="K100" s="21"/>
      <c r="L100" s="3" t="s">
        <v>194</v>
      </c>
      <c r="M100" s="3" t="s">
        <v>194</v>
      </c>
      <c r="N100" s="3" t="s">
        <v>317</v>
      </c>
      <c r="O100" s="20" t="s">
        <v>5998</v>
      </c>
      <c r="P100" s="21"/>
      <c r="Q100" s="21"/>
      <c r="R100" s="21"/>
      <c r="S100" s="3" t="s">
        <v>710</v>
      </c>
      <c r="T100" s="5" t="s">
        <v>179</v>
      </c>
      <c r="U100" s="5" t="s">
        <v>111</v>
      </c>
      <c r="V100" s="12"/>
      <c r="W100" s="5"/>
      <c r="X100" s="12"/>
      <c r="Y100" s="12"/>
      <c r="Z100" s="12"/>
      <c r="AA100" s="12"/>
      <c r="AB100" s="12"/>
      <c r="AC100" s="12"/>
      <c r="AD100" s="12"/>
    </row>
    <row r="101">
      <c r="A101" s="47" t="s">
        <v>5999</v>
      </c>
      <c r="B101" s="17">
        <v>42983.0</v>
      </c>
      <c r="C101" s="578">
        <v>42979.0</v>
      </c>
      <c r="D101" s="3" t="s">
        <v>717</v>
      </c>
      <c r="E101" s="3" t="s">
        <v>618</v>
      </c>
      <c r="F101" s="3" t="s">
        <v>53</v>
      </c>
      <c r="G101" s="3" t="s">
        <v>718</v>
      </c>
      <c r="H101" s="7" t="s">
        <v>311</v>
      </c>
      <c r="I101" s="3" t="s">
        <v>57</v>
      </c>
      <c r="J101" s="3" t="s">
        <v>83</v>
      </c>
      <c r="K101" s="3" t="s">
        <v>5610</v>
      </c>
      <c r="L101" s="3" t="s">
        <v>194</v>
      </c>
      <c r="M101" s="3" t="s">
        <v>194</v>
      </c>
      <c r="N101" s="3" t="s">
        <v>5700</v>
      </c>
      <c r="O101" s="74"/>
      <c r="P101" s="21"/>
      <c r="Q101" s="110"/>
      <c r="R101" s="110"/>
      <c r="S101" s="3" t="s">
        <v>719</v>
      </c>
      <c r="T101" s="5" t="s">
        <v>179</v>
      </c>
      <c r="U101" s="5" t="s">
        <v>111</v>
      </c>
      <c r="V101" s="12"/>
      <c r="W101" s="5"/>
      <c r="X101" s="12"/>
      <c r="Y101" s="12"/>
      <c r="Z101" s="12"/>
      <c r="AA101" s="12"/>
      <c r="AB101" s="12"/>
      <c r="AC101" s="12"/>
      <c r="AD101" s="12"/>
    </row>
    <row r="102">
      <c r="A102" s="47" t="s">
        <v>6000</v>
      </c>
      <c r="B102" s="17">
        <v>42984.0</v>
      </c>
      <c r="C102" s="578">
        <v>42979.0</v>
      </c>
      <c r="D102" s="3" t="s">
        <v>498</v>
      </c>
      <c r="E102" s="3" t="s">
        <v>95</v>
      </c>
      <c r="F102" s="3" t="s">
        <v>659</v>
      </c>
      <c r="G102" s="3" t="s">
        <v>728</v>
      </c>
      <c r="H102" s="25"/>
      <c r="I102" s="21"/>
      <c r="J102" s="3" t="s">
        <v>83</v>
      </c>
      <c r="K102" s="3" t="s">
        <v>729</v>
      </c>
      <c r="L102" s="3" t="s">
        <v>194</v>
      </c>
      <c r="M102" s="3" t="s">
        <v>194</v>
      </c>
      <c r="N102" s="3" t="s">
        <v>5666</v>
      </c>
      <c r="O102" s="74"/>
      <c r="P102" s="21"/>
      <c r="Q102" s="21"/>
      <c r="R102" s="21"/>
      <c r="S102" s="3" t="s">
        <v>730</v>
      </c>
      <c r="T102" s="5" t="s">
        <v>163</v>
      </c>
      <c r="U102" s="5" t="s">
        <v>111</v>
      </c>
      <c r="V102" s="5" t="s">
        <v>70</v>
      </c>
      <c r="W102" s="5" t="s">
        <v>71</v>
      </c>
      <c r="X102" s="12"/>
      <c r="Y102" s="12"/>
      <c r="Z102" s="12"/>
      <c r="AA102" s="12"/>
      <c r="AB102" s="12"/>
      <c r="AC102" s="12"/>
      <c r="AD102" s="12"/>
    </row>
    <row r="103">
      <c r="A103" s="47" t="s">
        <v>6001</v>
      </c>
      <c r="B103" s="17">
        <v>42985.0</v>
      </c>
      <c r="C103" s="578">
        <v>42979.0</v>
      </c>
      <c r="D103" s="3" t="s">
        <v>733</v>
      </c>
      <c r="E103" s="3" t="s">
        <v>74</v>
      </c>
      <c r="F103" s="3" t="s">
        <v>659</v>
      </c>
      <c r="G103" s="21"/>
      <c r="H103" s="7" t="s">
        <v>734</v>
      </c>
      <c r="I103" s="21"/>
      <c r="J103" s="3" t="s">
        <v>83</v>
      </c>
      <c r="K103" s="3" t="s">
        <v>59</v>
      </c>
      <c r="L103" s="3" t="s">
        <v>194</v>
      </c>
      <c r="M103" s="3" t="s">
        <v>194</v>
      </c>
      <c r="N103" s="3" t="s">
        <v>5628</v>
      </c>
      <c r="O103" s="74"/>
      <c r="P103" s="21"/>
      <c r="Q103" s="21"/>
      <c r="R103" s="21"/>
      <c r="S103" s="3" t="s">
        <v>735</v>
      </c>
      <c r="T103" s="5" t="s">
        <v>179</v>
      </c>
      <c r="U103" s="5" t="s">
        <v>111</v>
      </c>
      <c r="V103" s="5" t="s">
        <v>179</v>
      </c>
      <c r="W103" s="5" t="s">
        <v>42</v>
      </c>
      <c r="X103" s="5" t="s">
        <v>179</v>
      </c>
      <c r="Y103" s="5" t="s">
        <v>226</v>
      </c>
      <c r="Z103" s="12"/>
      <c r="AA103" s="12"/>
      <c r="AB103" s="12"/>
      <c r="AC103" s="12"/>
      <c r="AD103" s="12"/>
    </row>
    <row r="104">
      <c r="A104" s="47" t="s">
        <v>6002</v>
      </c>
      <c r="B104" s="17">
        <v>42986.0</v>
      </c>
      <c r="C104" s="578">
        <v>42979.0</v>
      </c>
      <c r="D104" s="3" t="s">
        <v>1797</v>
      </c>
      <c r="E104" s="3" t="s">
        <v>898</v>
      </c>
      <c r="F104" s="3" t="s">
        <v>53</v>
      </c>
      <c r="G104" s="3" t="s">
        <v>607</v>
      </c>
      <c r="H104" s="25"/>
      <c r="I104" s="21"/>
      <c r="J104" s="3" t="s">
        <v>83</v>
      </c>
      <c r="K104" s="3" t="s">
        <v>325</v>
      </c>
      <c r="L104" s="3" t="s">
        <v>1476</v>
      </c>
      <c r="M104" s="3" t="s">
        <v>1470</v>
      </c>
      <c r="N104" s="3" t="s">
        <v>5759</v>
      </c>
      <c r="O104" s="74"/>
      <c r="P104" s="21"/>
      <c r="Q104" s="21"/>
      <c r="R104" s="21"/>
      <c r="S104" s="3" t="s">
        <v>1926</v>
      </c>
      <c r="T104" s="5" t="s">
        <v>179</v>
      </c>
      <c r="U104" s="5" t="s">
        <v>111</v>
      </c>
      <c r="V104" s="5" t="s">
        <v>179</v>
      </c>
      <c r="W104" s="5" t="s">
        <v>110</v>
      </c>
      <c r="X104" s="12"/>
      <c r="Y104" s="12"/>
      <c r="Z104" s="12"/>
      <c r="AA104" s="12"/>
      <c r="AB104" s="12"/>
      <c r="AC104" s="12"/>
      <c r="AD104" s="12"/>
    </row>
    <row r="105">
      <c r="A105" s="47" t="s">
        <v>6003</v>
      </c>
      <c r="B105" s="17">
        <v>42991.0</v>
      </c>
      <c r="C105" s="578">
        <v>42979.0</v>
      </c>
      <c r="D105" s="3" t="s">
        <v>363</v>
      </c>
      <c r="E105" s="3" t="s">
        <v>95</v>
      </c>
      <c r="F105" s="3" t="s">
        <v>53</v>
      </c>
      <c r="G105" s="3" t="s">
        <v>1929</v>
      </c>
      <c r="H105" s="25"/>
      <c r="I105" s="21"/>
      <c r="J105" s="3" t="s">
        <v>83</v>
      </c>
      <c r="K105" s="3" t="s">
        <v>5603</v>
      </c>
      <c r="L105" s="3" t="s">
        <v>1476</v>
      </c>
      <c r="M105" s="3" t="s">
        <v>1470</v>
      </c>
      <c r="N105" s="3" t="s">
        <v>366</v>
      </c>
      <c r="O105" s="74"/>
      <c r="P105" s="21"/>
      <c r="Q105" s="223"/>
      <c r="R105" s="223"/>
      <c r="S105" s="3" t="s">
        <v>1930</v>
      </c>
      <c r="T105" s="5" t="s">
        <v>179</v>
      </c>
      <c r="U105" s="5" t="s">
        <v>69</v>
      </c>
      <c r="V105" s="5" t="s">
        <v>179</v>
      </c>
      <c r="W105" s="5" t="s">
        <v>111</v>
      </c>
      <c r="X105" s="5" t="s">
        <v>70</v>
      </c>
      <c r="Y105" s="5" t="s">
        <v>71</v>
      </c>
      <c r="Z105" s="12"/>
      <c r="AA105" s="12"/>
      <c r="AB105" s="12"/>
      <c r="AC105" s="12"/>
      <c r="AD105" s="12"/>
    </row>
    <row r="106">
      <c r="A106" s="47" t="s">
        <v>6004</v>
      </c>
      <c r="B106" s="17">
        <v>42994.0</v>
      </c>
      <c r="C106" s="578">
        <v>42979.0</v>
      </c>
      <c r="D106" s="3" t="s">
        <v>753</v>
      </c>
      <c r="E106" s="3" t="s">
        <v>138</v>
      </c>
      <c r="F106" s="3" t="s">
        <v>53</v>
      </c>
      <c r="G106" s="3" t="s">
        <v>378</v>
      </c>
      <c r="H106" s="25"/>
      <c r="I106" s="21"/>
      <c r="J106" s="3" t="s">
        <v>83</v>
      </c>
      <c r="K106" s="3" t="s">
        <v>316</v>
      </c>
      <c r="L106" s="3" t="s">
        <v>194</v>
      </c>
      <c r="M106" s="3" t="s">
        <v>194</v>
      </c>
      <c r="N106" s="3" t="s">
        <v>317</v>
      </c>
      <c r="O106" s="74"/>
      <c r="P106" s="3" t="s">
        <v>87</v>
      </c>
      <c r="Q106" s="21"/>
      <c r="R106" s="21"/>
      <c r="S106" s="3" t="s">
        <v>754</v>
      </c>
      <c r="T106" s="5" t="s">
        <v>179</v>
      </c>
      <c r="U106" s="5" t="s">
        <v>69</v>
      </c>
      <c r="V106" s="5" t="s">
        <v>179</v>
      </c>
      <c r="W106" s="5" t="s">
        <v>111</v>
      </c>
      <c r="X106" s="12"/>
      <c r="Y106" s="12"/>
      <c r="Z106" s="12"/>
      <c r="AA106" s="12"/>
      <c r="AB106" s="12"/>
      <c r="AC106" s="12"/>
      <c r="AD106" s="12"/>
    </row>
    <row r="107">
      <c r="A107" s="47" t="s">
        <v>6005</v>
      </c>
      <c r="B107" s="17">
        <v>42994.0</v>
      </c>
      <c r="C107" s="578">
        <v>42979.0</v>
      </c>
      <c r="D107" s="3" t="s">
        <v>748</v>
      </c>
      <c r="E107" s="3" t="s">
        <v>749</v>
      </c>
      <c r="F107" s="3" t="s">
        <v>96</v>
      </c>
      <c r="G107" s="3"/>
      <c r="H107" s="25"/>
      <c r="I107" s="21"/>
      <c r="J107" s="3" t="s">
        <v>83</v>
      </c>
      <c r="K107" s="3" t="s">
        <v>750</v>
      </c>
      <c r="L107" s="3" t="s">
        <v>194</v>
      </c>
      <c r="M107" s="3" t="s">
        <v>194</v>
      </c>
      <c r="N107" s="3" t="s">
        <v>6006</v>
      </c>
      <c r="O107" s="74"/>
      <c r="P107" s="21"/>
      <c r="Q107" s="21"/>
      <c r="R107" s="21"/>
      <c r="S107" s="3" t="s">
        <v>751</v>
      </c>
      <c r="T107" s="5" t="s">
        <v>179</v>
      </c>
      <c r="U107" s="5" t="s">
        <v>111</v>
      </c>
      <c r="V107" s="12"/>
      <c r="W107" s="5"/>
      <c r="X107" s="12"/>
      <c r="Y107" s="12"/>
      <c r="Z107" s="12"/>
      <c r="AA107" s="12"/>
      <c r="AB107" s="12"/>
      <c r="AC107" s="12"/>
      <c r="AD107" s="12"/>
    </row>
    <row r="108">
      <c r="A108" s="47" t="s">
        <v>6007</v>
      </c>
      <c r="B108" s="17">
        <v>42995.0</v>
      </c>
      <c r="C108" s="578">
        <v>42979.0</v>
      </c>
      <c r="D108" s="3" t="s">
        <v>3663</v>
      </c>
      <c r="E108" s="3" t="s">
        <v>150</v>
      </c>
      <c r="F108" s="3" t="s">
        <v>53</v>
      </c>
      <c r="G108" s="3" t="s">
        <v>6008</v>
      </c>
      <c r="H108" s="7" t="s">
        <v>56</v>
      </c>
      <c r="I108" s="21"/>
      <c r="J108" s="3" t="s">
        <v>132</v>
      </c>
      <c r="K108" s="3" t="s">
        <v>5603</v>
      </c>
      <c r="L108" s="3" t="s">
        <v>3324</v>
      </c>
      <c r="M108" s="3" t="s">
        <v>3324</v>
      </c>
      <c r="N108" s="3" t="s">
        <v>3396</v>
      </c>
      <c r="O108" s="20" t="s">
        <v>3664</v>
      </c>
      <c r="P108" s="21"/>
      <c r="Q108" s="3" t="s">
        <v>6009</v>
      </c>
      <c r="R108" s="3"/>
      <c r="S108" s="3" t="s">
        <v>6010</v>
      </c>
      <c r="T108" s="5" t="s">
        <v>109</v>
      </c>
      <c r="U108" s="5" t="s">
        <v>111</v>
      </c>
      <c r="V108" s="5" t="s">
        <v>68</v>
      </c>
      <c r="W108" s="5" t="s">
        <v>69</v>
      </c>
      <c r="X108" s="5" t="s">
        <v>68</v>
      </c>
      <c r="Y108" s="5" t="s">
        <v>69</v>
      </c>
      <c r="Z108" s="12"/>
      <c r="AA108" s="12"/>
      <c r="AB108" s="12"/>
      <c r="AC108" s="12"/>
      <c r="AD108" s="12"/>
    </row>
    <row r="109">
      <c r="A109" s="47" t="s">
        <v>6011</v>
      </c>
      <c r="B109" s="17">
        <v>42998.0</v>
      </c>
      <c r="C109" s="578">
        <v>42979.0</v>
      </c>
      <c r="D109" s="3" t="s">
        <v>308</v>
      </c>
      <c r="E109" s="3" t="s">
        <v>309</v>
      </c>
      <c r="F109" s="3" t="s">
        <v>96</v>
      </c>
      <c r="G109" s="3" t="s">
        <v>6012</v>
      </c>
      <c r="H109" s="25"/>
      <c r="I109" s="21"/>
      <c r="J109" s="3" t="s">
        <v>83</v>
      </c>
      <c r="K109" s="3" t="s">
        <v>59</v>
      </c>
      <c r="L109" s="3" t="s">
        <v>194</v>
      </c>
      <c r="M109" s="3" t="s">
        <v>194</v>
      </c>
      <c r="N109" s="3" t="s">
        <v>297</v>
      </c>
      <c r="O109" s="74"/>
      <c r="P109" s="21"/>
      <c r="Q109" s="21"/>
      <c r="R109" s="21"/>
      <c r="S109" s="3" t="s">
        <v>763</v>
      </c>
      <c r="T109" s="5" t="s">
        <v>179</v>
      </c>
      <c r="U109" s="5" t="s">
        <v>111</v>
      </c>
      <c r="V109" s="5" t="s">
        <v>179</v>
      </c>
      <c r="W109" s="5" t="s">
        <v>110</v>
      </c>
      <c r="X109" s="12"/>
      <c r="Y109" s="12"/>
      <c r="Z109" s="12"/>
      <c r="AA109" s="12"/>
      <c r="AB109" s="12"/>
      <c r="AC109" s="12"/>
      <c r="AD109" s="12"/>
    </row>
    <row r="110">
      <c r="A110" s="47" t="s">
        <v>6013</v>
      </c>
      <c r="B110" s="17">
        <v>42998.0</v>
      </c>
      <c r="C110" s="578">
        <v>42979.0</v>
      </c>
      <c r="D110" s="3" t="s">
        <v>219</v>
      </c>
      <c r="E110" s="3" t="s">
        <v>220</v>
      </c>
      <c r="F110" s="3" t="s">
        <v>191</v>
      </c>
      <c r="G110" s="3" t="s">
        <v>54</v>
      </c>
      <c r="H110" s="7" t="s">
        <v>3109</v>
      </c>
      <c r="I110" s="21"/>
      <c r="J110" s="21"/>
      <c r="K110" s="3" t="s">
        <v>5603</v>
      </c>
      <c r="L110" s="3" t="s">
        <v>3083</v>
      </c>
      <c r="M110" s="3" t="s">
        <v>2972</v>
      </c>
      <c r="N110" s="3" t="s">
        <v>5774</v>
      </c>
      <c r="O110" s="20" t="s">
        <v>3110</v>
      </c>
      <c r="P110" s="21"/>
      <c r="Q110" s="21"/>
      <c r="R110" s="21"/>
      <c r="S110" s="3" t="s">
        <v>3111</v>
      </c>
      <c r="T110" s="5" t="s">
        <v>283</v>
      </c>
      <c r="U110" s="5" t="s">
        <v>111</v>
      </c>
      <c r="V110" s="5" t="s">
        <v>179</v>
      </c>
      <c r="W110" s="5" t="s">
        <v>111</v>
      </c>
      <c r="X110" s="12"/>
      <c r="Y110" s="12"/>
      <c r="Z110" s="12"/>
      <c r="AA110" s="12"/>
      <c r="AB110" s="12"/>
      <c r="AC110" s="12"/>
      <c r="AD110" s="12"/>
    </row>
    <row r="111">
      <c r="A111" s="47" t="s">
        <v>6014</v>
      </c>
      <c r="B111" s="17">
        <v>43001.0</v>
      </c>
      <c r="C111" s="578">
        <v>42979.0</v>
      </c>
      <c r="D111" s="3" t="s">
        <v>1932</v>
      </c>
      <c r="E111" s="3" t="s">
        <v>74</v>
      </c>
      <c r="F111" s="3" t="s">
        <v>659</v>
      </c>
      <c r="G111" s="3"/>
      <c r="H111" s="25"/>
      <c r="I111" s="21"/>
      <c r="J111" s="3" t="s">
        <v>83</v>
      </c>
      <c r="K111" s="3" t="s">
        <v>1933</v>
      </c>
      <c r="L111" s="3" t="s">
        <v>1476</v>
      </c>
      <c r="M111" s="3" t="s">
        <v>1470</v>
      </c>
      <c r="N111" s="3" t="s">
        <v>6015</v>
      </c>
      <c r="O111" s="74"/>
      <c r="P111" s="21"/>
      <c r="Q111" s="21"/>
      <c r="R111" s="21"/>
      <c r="S111" s="3" t="s">
        <v>1935</v>
      </c>
      <c r="T111" s="5" t="s">
        <v>179</v>
      </c>
      <c r="U111" s="5" t="s">
        <v>111</v>
      </c>
      <c r="V111" s="12"/>
      <c r="W111" s="5"/>
      <c r="X111" s="12"/>
      <c r="Y111" s="12"/>
      <c r="Z111" s="12"/>
      <c r="AA111" s="12"/>
      <c r="AB111" s="12"/>
      <c r="AC111" s="12"/>
      <c r="AD111" s="12"/>
    </row>
    <row r="112">
      <c r="A112" s="47" t="s">
        <v>6016</v>
      </c>
      <c r="B112" s="17">
        <v>43005.0</v>
      </c>
      <c r="C112" s="578">
        <v>42979.0</v>
      </c>
      <c r="D112" s="3" t="s">
        <v>308</v>
      </c>
      <c r="E112" s="3" t="s">
        <v>309</v>
      </c>
      <c r="F112" s="3" t="s">
        <v>191</v>
      </c>
      <c r="G112" s="3"/>
      <c r="H112" s="7" t="s">
        <v>770</v>
      </c>
      <c r="I112" s="21"/>
      <c r="J112" s="3" t="s">
        <v>83</v>
      </c>
      <c r="K112" s="3" t="s">
        <v>771</v>
      </c>
      <c r="L112" s="3" t="s">
        <v>194</v>
      </c>
      <c r="M112" s="3" t="s">
        <v>194</v>
      </c>
      <c r="N112" s="3" t="s">
        <v>297</v>
      </c>
      <c r="O112" s="74"/>
      <c r="P112" s="21"/>
      <c r="Q112" s="21"/>
      <c r="R112" s="21"/>
      <c r="S112" s="3" t="s">
        <v>773</v>
      </c>
      <c r="T112" s="5" t="s">
        <v>179</v>
      </c>
      <c r="U112" s="5" t="s">
        <v>71</v>
      </c>
      <c r="V112" s="12"/>
      <c r="W112" s="5"/>
      <c r="X112" s="12"/>
      <c r="Y112" s="12"/>
      <c r="Z112" s="12"/>
      <c r="AA112" s="12"/>
      <c r="AB112" s="12"/>
      <c r="AC112" s="12"/>
      <c r="AD112" s="12"/>
    </row>
    <row r="113">
      <c r="A113" s="47" t="s">
        <v>6017</v>
      </c>
      <c r="B113" s="17">
        <v>43007.0</v>
      </c>
      <c r="C113" s="578">
        <v>42979.0</v>
      </c>
      <c r="D113" s="3" t="s">
        <v>779</v>
      </c>
      <c r="E113" s="3" t="s">
        <v>182</v>
      </c>
      <c r="F113" s="3" t="s">
        <v>53</v>
      </c>
      <c r="G113" s="3" t="s">
        <v>613</v>
      </c>
      <c r="H113" s="7" t="s">
        <v>780</v>
      </c>
      <c r="I113" s="21"/>
      <c r="J113" s="3" t="s">
        <v>83</v>
      </c>
      <c r="K113" s="3" t="s">
        <v>5603</v>
      </c>
      <c r="L113" s="3" t="s">
        <v>194</v>
      </c>
      <c r="M113" s="3" t="s">
        <v>194</v>
      </c>
      <c r="N113" s="3" t="s">
        <v>5935</v>
      </c>
      <c r="O113" s="20" t="s">
        <v>781</v>
      </c>
      <c r="P113" s="21"/>
      <c r="Q113" s="21"/>
      <c r="R113" s="21"/>
      <c r="S113" s="3" t="s">
        <v>782</v>
      </c>
      <c r="T113" s="5" t="s">
        <v>179</v>
      </c>
      <c r="U113" s="5" t="s">
        <v>111</v>
      </c>
      <c r="V113" s="5" t="s">
        <v>70</v>
      </c>
      <c r="W113" s="5" t="s">
        <v>71</v>
      </c>
      <c r="X113" s="5" t="s">
        <v>179</v>
      </c>
      <c r="Y113" s="5" t="s">
        <v>69</v>
      </c>
      <c r="Z113" s="12"/>
      <c r="AA113" s="12"/>
      <c r="AB113" s="12"/>
      <c r="AC113" s="12"/>
      <c r="AD113" s="12"/>
    </row>
    <row r="114">
      <c r="A114" s="47" t="s">
        <v>6018</v>
      </c>
      <c r="B114" s="17">
        <v>43007.0</v>
      </c>
      <c r="C114" s="578">
        <v>42979.0</v>
      </c>
      <c r="D114" s="3" t="s">
        <v>1937</v>
      </c>
      <c r="E114" s="3" t="s">
        <v>324</v>
      </c>
      <c r="F114" s="3" t="s">
        <v>96</v>
      </c>
      <c r="G114" s="3" t="s">
        <v>672</v>
      </c>
      <c r="H114" s="7" t="s">
        <v>1938</v>
      </c>
      <c r="I114" s="21"/>
      <c r="J114" s="3" t="s">
        <v>83</v>
      </c>
      <c r="K114" s="3" t="s">
        <v>5603</v>
      </c>
      <c r="L114" s="3" t="s">
        <v>1476</v>
      </c>
      <c r="M114" s="3" t="s">
        <v>1470</v>
      </c>
      <c r="N114" s="3" t="s">
        <v>5666</v>
      </c>
      <c r="O114" s="74"/>
      <c r="P114" s="21"/>
      <c r="Q114" s="21"/>
      <c r="R114" s="21"/>
      <c r="S114" s="596" t="s">
        <v>1939</v>
      </c>
      <c r="T114" s="5" t="s">
        <v>70</v>
      </c>
      <c r="U114" s="5" t="s">
        <v>71</v>
      </c>
      <c r="V114" s="5" t="s">
        <v>179</v>
      </c>
      <c r="W114" s="5" t="s">
        <v>111</v>
      </c>
      <c r="X114" s="5" t="s">
        <v>179</v>
      </c>
      <c r="Y114" s="5" t="s">
        <v>110</v>
      </c>
      <c r="Z114" s="12"/>
      <c r="AA114" s="12"/>
      <c r="AB114" s="12"/>
      <c r="AC114" s="12"/>
      <c r="AD114" s="12"/>
    </row>
    <row r="115">
      <c r="A115" s="47" t="s">
        <v>6019</v>
      </c>
      <c r="B115" s="17">
        <v>43013.0</v>
      </c>
      <c r="C115" s="578">
        <v>43009.0</v>
      </c>
      <c r="D115" s="3" t="s">
        <v>1942</v>
      </c>
      <c r="E115" s="3" t="s">
        <v>898</v>
      </c>
      <c r="F115" s="3" t="s">
        <v>53</v>
      </c>
      <c r="G115" s="3" t="s">
        <v>455</v>
      </c>
      <c r="H115" s="25"/>
      <c r="I115" s="21"/>
      <c r="J115" s="3" t="s">
        <v>83</v>
      </c>
      <c r="K115" s="3" t="s">
        <v>5610</v>
      </c>
      <c r="L115" s="3" t="s">
        <v>6020</v>
      </c>
      <c r="M115" s="3" t="s">
        <v>1470</v>
      </c>
      <c r="N115" s="3" t="s">
        <v>297</v>
      </c>
      <c r="O115" s="74"/>
      <c r="P115" s="21"/>
      <c r="Q115" s="21"/>
      <c r="R115" s="21"/>
      <c r="S115" s="596" t="s">
        <v>1943</v>
      </c>
      <c r="T115" s="5" t="s">
        <v>179</v>
      </c>
      <c r="U115" s="5" t="s">
        <v>111</v>
      </c>
      <c r="V115" s="5" t="s">
        <v>179</v>
      </c>
      <c r="W115" s="5" t="s">
        <v>69</v>
      </c>
      <c r="X115" s="12"/>
      <c r="Y115" s="12"/>
      <c r="Z115" s="12"/>
      <c r="AA115" s="12"/>
      <c r="AB115" s="12"/>
      <c r="AC115" s="12"/>
      <c r="AD115" s="12"/>
    </row>
    <row r="116">
      <c r="A116" s="47" t="s">
        <v>6021</v>
      </c>
      <c r="B116" s="17">
        <v>43020.0</v>
      </c>
      <c r="C116" s="578">
        <v>43009.0</v>
      </c>
      <c r="D116" s="3" t="s">
        <v>1950</v>
      </c>
      <c r="E116" s="3" t="s">
        <v>74</v>
      </c>
      <c r="F116" s="3" t="s">
        <v>53</v>
      </c>
      <c r="G116" s="3"/>
      <c r="H116" s="25"/>
      <c r="I116" s="21"/>
      <c r="J116" s="3" t="s">
        <v>83</v>
      </c>
      <c r="K116" s="3" t="s">
        <v>325</v>
      </c>
      <c r="L116" s="3" t="s">
        <v>6020</v>
      </c>
      <c r="M116" s="3" t="s">
        <v>1470</v>
      </c>
      <c r="N116" s="3" t="s">
        <v>5759</v>
      </c>
      <c r="O116" s="74"/>
      <c r="P116" s="21"/>
      <c r="Q116" s="21"/>
      <c r="R116" s="21"/>
      <c r="S116" s="3" t="s">
        <v>1951</v>
      </c>
      <c r="T116" s="5" t="s">
        <v>179</v>
      </c>
      <c r="U116" s="5" t="s">
        <v>111</v>
      </c>
      <c r="V116" s="5" t="s">
        <v>70</v>
      </c>
      <c r="W116" s="5" t="s">
        <v>71</v>
      </c>
      <c r="X116" s="5" t="s">
        <v>179</v>
      </c>
      <c r="Y116" s="5" t="s">
        <v>110</v>
      </c>
      <c r="Z116" s="12"/>
      <c r="AA116" s="12"/>
      <c r="AB116" s="12"/>
      <c r="AC116" s="12"/>
      <c r="AD116" s="12"/>
    </row>
    <row r="117">
      <c r="A117" s="47" t="s">
        <v>5622</v>
      </c>
      <c r="B117" s="17">
        <v>43020.0</v>
      </c>
      <c r="C117" s="578">
        <v>43009.0</v>
      </c>
      <c r="D117" s="3" t="s">
        <v>794</v>
      </c>
      <c r="E117" s="3" t="s">
        <v>795</v>
      </c>
      <c r="F117" s="3" t="s">
        <v>53</v>
      </c>
      <c r="G117" s="3"/>
      <c r="H117" s="7" t="s">
        <v>796</v>
      </c>
      <c r="I117" s="21"/>
      <c r="J117" s="3" t="s">
        <v>83</v>
      </c>
      <c r="K117" s="3" t="s">
        <v>5603</v>
      </c>
      <c r="L117" s="3" t="s">
        <v>194</v>
      </c>
      <c r="M117" s="3" t="s">
        <v>194</v>
      </c>
      <c r="N117" s="3" t="s">
        <v>682</v>
      </c>
      <c r="O117" s="20" t="s">
        <v>797</v>
      </c>
      <c r="P117" s="21"/>
      <c r="Q117" s="21"/>
      <c r="R117" s="21"/>
      <c r="S117" s="3" t="s">
        <v>798</v>
      </c>
      <c r="T117" s="5" t="s">
        <v>179</v>
      </c>
      <c r="U117" s="5" t="s">
        <v>111</v>
      </c>
      <c r="V117" s="5" t="s">
        <v>179</v>
      </c>
      <c r="W117" s="5" t="s">
        <v>92</v>
      </c>
      <c r="X117" s="5" t="s">
        <v>179</v>
      </c>
      <c r="Y117" s="5" t="s">
        <v>69</v>
      </c>
      <c r="Z117" s="12"/>
      <c r="AA117" s="12"/>
      <c r="AB117" s="12"/>
      <c r="AC117" s="12"/>
      <c r="AD117" s="12"/>
    </row>
    <row r="118" ht="170.25" customHeight="1">
      <c r="A118" s="47" t="s">
        <v>6022</v>
      </c>
      <c r="B118" s="17">
        <v>43025.0</v>
      </c>
      <c r="C118" s="578">
        <v>43009.0</v>
      </c>
      <c r="D118" s="3" t="s">
        <v>1784</v>
      </c>
      <c r="E118" s="3" t="s">
        <v>150</v>
      </c>
      <c r="F118" s="3" t="s">
        <v>96</v>
      </c>
      <c r="G118" s="3"/>
      <c r="H118" s="25"/>
      <c r="I118" s="21"/>
      <c r="J118" s="3" t="s">
        <v>83</v>
      </c>
      <c r="K118" s="3" t="s">
        <v>325</v>
      </c>
      <c r="L118" s="3" t="s">
        <v>6020</v>
      </c>
      <c r="M118" s="3" t="s">
        <v>1470</v>
      </c>
      <c r="N118" s="3" t="s">
        <v>1359</v>
      </c>
      <c r="O118" s="74"/>
      <c r="P118" s="21"/>
      <c r="Q118" s="21"/>
      <c r="R118" s="21"/>
      <c r="S118" s="3" t="s">
        <v>1954</v>
      </c>
      <c r="T118" s="5" t="s">
        <v>179</v>
      </c>
      <c r="U118" s="5" t="s">
        <v>111</v>
      </c>
      <c r="V118" s="5" t="s">
        <v>70</v>
      </c>
      <c r="W118" s="5" t="s">
        <v>71</v>
      </c>
      <c r="X118" s="12"/>
      <c r="Y118" s="12"/>
      <c r="Z118" s="12"/>
      <c r="AA118" s="12"/>
      <c r="AB118" s="12"/>
      <c r="AC118" s="12"/>
      <c r="AD118" s="12"/>
    </row>
    <row r="119">
      <c r="A119" s="47" t="s">
        <v>6023</v>
      </c>
      <c r="B119" s="17">
        <v>43034.0</v>
      </c>
      <c r="C119" s="578">
        <v>43009.0</v>
      </c>
      <c r="D119" s="3" t="s">
        <v>1840</v>
      </c>
      <c r="E119" s="3" t="s">
        <v>210</v>
      </c>
      <c r="F119" s="3" t="s">
        <v>53</v>
      </c>
      <c r="G119" s="3" t="s">
        <v>5784</v>
      </c>
      <c r="H119" s="25"/>
      <c r="I119" s="21"/>
      <c r="J119" s="3" t="s">
        <v>83</v>
      </c>
      <c r="K119" s="21"/>
      <c r="L119" s="3" t="s">
        <v>296</v>
      </c>
      <c r="M119" s="3" t="s">
        <v>4283</v>
      </c>
      <c r="N119" s="3" t="s">
        <v>326</v>
      </c>
      <c r="O119" s="74"/>
      <c r="P119" s="21"/>
      <c r="Q119" s="21"/>
      <c r="R119" s="21"/>
      <c r="S119" s="3" t="s">
        <v>4332</v>
      </c>
      <c r="T119" s="5" t="s">
        <v>164</v>
      </c>
      <c r="U119" s="5" t="s">
        <v>111</v>
      </c>
      <c r="V119" s="5" t="s">
        <v>164</v>
      </c>
      <c r="W119" s="5" t="s">
        <v>110</v>
      </c>
      <c r="X119" s="5" t="s">
        <v>70</v>
      </c>
      <c r="Y119" s="5" t="s">
        <v>71</v>
      </c>
      <c r="Z119" s="12"/>
      <c r="AA119" s="12"/>
      <c r="AB119" s="12"/>
      <c r="AC119" s="12"/>
      <c r="AD119" s="12"/>
    </row>
    <row r="120">
      <c r="A120" s="47" t="s">
        <v>6024</v>
      </c>
      <c r="B120" s="17">
        <v>43047.0</v>
      </c>
      <c r="C120" s="578">
        <v>43040.0</v>
      </c>
      <c r="D120" s="3" t="s">
        <v>1967</v>
      </c>
      <c r="E120" s="3" t="s">
        <v>74</v>
      </c>
      <c r="F120" s="3" t="s">
        <v>53</v>
      </c>
      <c r="G120" s="3"/>
      <c r="H120" s="25"/>
      <c r="I120" s="21"/>
      <c r="J120" s="3" t="s">
        <v>83</v>
      </c>
      <c r="K120" s="3" t="s">
        <v>5610</v>
      </c>
      <c r="L120" s="3" t="s">
        <v>6025</v>
      </c>
      <c r="M120" s="3" t="s">
        <v>1470</v>
      </c>
      <c r="N120" s="3" t="s">
        <v>297</v>
      </c>
      <c r="O120" s="74"/>
      <c r="P120" s="21"/>
      <c r="Q120" s="21"/>
      <c r="R120" s="21"/>
      <c r="S120" s="3" t="s">
        <v>1968</v>
      </c>
      <c r="T120" s="5" t="s">
        <v>179</v>
      </c>
      <c r="U120" s="5" t="s">
        <v>111</v>
      </c>
      <c r="V120" s="12"/>
      <c r="W120" s="5"/>
      <c r="X120" s="12"/>
      <c r="Y120" s="12"/>
      <c r="Z120" s="12"/>
      <c r="AA120" s="12"/>
      <c r="AB120" s="12"/>
      <c r="AC120" s="12"/>
      <c r="AD120" s="12"/>
    </row>
    <row r="121">
      <c r="A121" s="47" t="s">
        <v>6026</v>
      </c>
      <c r="B121" s="17">
        <v>43053.0</v>
      </c>
      <c r="C121" s="578">
        <v>43040.0</v>
      </c>
      <c r="D121" s="3" t="s">
        <v>1970</v>
      </c>
      <c r="E121" s="3" t="s">
        <v>477</v>
      </c>
      <c r="F121" s="3" t="s">
        <v>53</v>
      </c>
      <c r="G121" s="3"/>
      <c r="H121" s="25"/>
      <c r="I121" s="21"/>
      <c r="J121" s="3" t="s">
        <v>83</v>
      </c>
      <c r="K121" s="21"/>
      <c r="L121" s="3" t="s">
        <v>1476</v>
      </c>
      <c r="M121" s="3" t="s">
        <v>1470</v>
      </c>
      <c r="N121" s="3" t="s">
        <v>297</v>
      </c>
      <c r="O121" s="74"/>
      <c r="P121" s="21"/>
      <c r="Q121" s="21"/>
      <c r="R121" s="21"/>
      <c r="S121" s="3" t="s">
        <v>1971</v>
      </c>
      <c r="T121" s="5" t="s">
        <v>179</v>
      </c>
      <c r="U121" s="5" t="s">
        <v>111</v>
      </c>
      <c r="V121" s="12"/>
      <c r="W121" s="5"/>
      <c r="X121" s="12"/>
      <c r="Y121" s="12"/>
      <c r="Z121" s="12"/>
      <c r="AA121" s="12"/>
      <c r="AB121" s="12"/>
      <c r="AC121" s="12"/>
      <c r="AD121" s="12"/>
    </row>
    <row r="122">
      <c r="A122" s="47" t="s">
        <v>6027</v>
      </c>
      <c r="B122" s="17">
        <v>43060.0</v>
      </c>
      <c r="C122" s="578">
        <v>43040.0</v>
      </c>
      <c r="D122" s="3" t="s">
        <v>1797</v>
      </c>
      <c r="E122" s="3" t="s">
        <v>898</v>
      </c>
      <c r="F122" s="3" t="s">
        <v>53</v>
      </c>
      <c r="G122" s="3" t="s">
        <v>55</v>
      </c>
      <c r="H122" s="25"/>
      <c r="I122" s="21"/>
      <c r="J122" s="3" t="s">
        <v>83</v>
      </c>
      <c r="K122" s="21"/>
      <c r="L122" s="3" t="s">
        <v>1476</v>
      </c>
      <c r="M122" s="3" t="s">
        <v>1470</v>
      </c>
      <c r="N122" s="3" t="s">
        <v>203</v>
      </c>
      <c r="O122" s="74"/>
      <c r="P122" s="21"/>
      <c r="Q122" s="21"/>
      <c r="R122" s="21"/>
      <c r="S122" s="3" t="s">
        <v>1976</v>
      </c>
      <c r="T122" s="5" t="s">
        <v>109</v>
      </c>
      <c r="U122" s="5" t="s">
        <v>111</v>
      </c>
      <c r="V122" s="5" t="s">
        <v>109</v>
      </c>
      <c r="W122" s="5" t="s">
        <v>110</v>
      </c>
      <c r="X122" s="5" t="s">
        <v>179</v>
      </c>
      <c r="Y122" s="5" t="s">
        <v>111</v>
      </c>
      <c r="Z122" s="5" t="s">
        <v>70</v>
      </c>
      <c r="AA122" s="5" t="s">
        <v>71</v>
      </c>
      <c r="AB122" s="5"/>
      <c r="AC122" s="5"/>
      <c r="AD122" s="5"/>
    </row>
    <row r="123">
      <c r="A123" s="47" t="s">
        <v>6028</v>
      </c>
      <c r="B123" s="17">
        <v>43077.0</v>
      </c>
      <c r="C123" s="578">
        <v>43070.0</v>
      </c>
      <c r="D123" s="3" t="s">
        <v>1932</v>
      </c>
      <c r="E123" s="3" t="s">
        <v>74</v>
      </c>
      <c r="F123" s="3" t="s">
        <v>659</v>
      </c>
      <c r="G123" s="3"/>
      <c r="H123" s="25"/>
      <c r="I123" s="21"/>
      <c r="J123" s="3" t="s">
        <v>83</v>
      </c>
      <c r="K123" s="21"/>
      <c r="L123" s="3" t="s">
        <v>1476</v>
      </c>
      <c r="M123" s="3" t="s">
        <v>1470</v>
      </c>
      <c r="N123" s="3" t="s">
        <v>297</v>
      </c>
      <c r="O123" s="74"/>
      <c r="P123" s="21"/>
      <c r="Q123" s="21"/>
      <c r="R123" s="21"/>
      <c r="S123" s="3" t="s">
        <v>1986</v>
      </c>
      <c r="T123" s="5" t="s">
        <v>179</v>
      </c>
      <c r="U123" s="5" t="s">
        <v>111</v>
      </c>
      <c r="V123" s="12"/>
      <c r="W123" s="5"/>
      <c r="X123" s="12"/>
      <c r="Y123" s="12"/>
      <c r="Z123" s="12"/>
      <c r="AA123" s="12"/>
      <c r="AB123" s="12"/>
      <c r="AC123" s="12"/>
      <c r="AD123" s="12"/>
    </row>
    <row r="124">
      <c r="A124" s="47" t="s">
        <v>6029</v>
      </c>
      <c r="B124" s="17">
        <v>43078.0</v>
      </c>
      <c r="C124" s="578">
        <v>43070.0</v>
      </c>
      <c r="D124" s="3" t="s">
        <v>667</v>
      </c>
      <c r="E124" s="3" t="s">
        <v>95</v>
      </c>
      <c r="F124" s="3" t="s">
        <v>191</v>
      </c>
      <c r="G124" s="3" t="s">
        <v>672</v>
      </c>
      <c r="H124" s="25"/>
      <c r="I124" s="21"/>
      <c r="J124" s="3" t="s">
        <v>83</v>
      </c>
      <c r="K124" s="3" t="s">
        <v>5603</v>
      </c>
      <c r="L124" s="3" t="s">
        <v>194</v>
      </c>
      <c r="M124" s="3" t="s">
        <v>194</v>
      </c>
      <c r="N124" s="3" t="s">
        <v>860</v>
      </c>
      <c r="O124" s="74"/>
      <c r="P124" s="21"/>
      <c r="Q124" s="21"/>
      <c r="R124" s="21"/>
      <c r="S124" s="597" t="s">
        <v>861</v>
      </c>
      <c r="T124" s="5" t="s">
        <v>179</v>
      </c>
      <c r="U124" s="5" t="s">
        <v>110</v>
      </c>
      <c r="V124" s="5" t="s">
        <v>179</v>
      </c>
      <c r="W124" s="5" t="s">
        <v>226</v>
      </c>
      <c r="X124" s="12"/>
      <c r="Y124" s="12"/>
      <c r="Z124" s="12"/>
      <c r="AA124" s="12"/>
      <c r="AB124" s="12"/>
      <c r="AC124" s="12"/>
      <c r="AD124" s="12"/>
    </row>
    <row r="125">
      <c r="A125" s="47" t="s">
        <v>6030</v>
      </c>
      <c r="B125" s="17">
        <v>43091.0</v>
      </c>
      <c r="C125" s="578">
        <v>43070.0</v>
      </c>
      <c r="D125" s="3" t="s">
        <v>102</v>
      </c>
      <c r="E125" s="3" t="s">
        <v>103</v>
      </c>
      <c r="F125" s="3" t="s">
        <v>53</v>
      </c>
      <c r="G125" s="3"/>
      <c r="H125" s="7" t="s">
        <v>1710</v>
      </c>
      <c r="I125" s="21"/>
      <c r="J125" s="3" t="s">
        <v>132</v>
      </c>
      <c r="K125" s="3" t="s">
        <v>5610</v>
      </c>
      <c r="L125" s="3" t="s">
        <v>1469</v>
      </c>
      <c r="M125" s="3" t="s">
        <v>1470</v>
      </c>
      <c r="N125" s="3" t="s">
        <v>297</v>
      </c>
      <c r="O125" s="74"/>
      <c r="P125" s="21"/>
      <c r="Q125" s="21"/>
      <c r="R125" s="21"/>
      <c r="S125" s="3" t="s">
        <v>2002</v>
      </c>
      <c r="T125" s="5" t="s">
        <v>179</v>
      </c>
      <c r="U125" s="5" t="s">
        <v>111</v>
      </c>
      <c r="V125" s="5" t="s">
        <v>179</v>
      </c>
      <c r="W125" s="5" t="s">
        <v>110</v>
      </c>
      <c r="X125" s="12"/>
      <c r="Y125" s="12"/>
      <c r="Z125" s="12"/>
      <c r="AA125" s="12"/>
      <c r="AB125" s="12"/>
      <c r="AC125" s="12"/>
      <c r="AD125" s="12"/>
    </row>
    <row r="126">
      <c r="A126" s="47" t="s">
        <v>6031</v>
      </c>
      <c r="B126" s="17">
        <v>43103.0</v>
      </c>
      <c r="C126" s="578">
        <v>43101.0</v>
      </c>
      <c r="D126" s="3" t="s">
        <v>2005</v>
      </c>
      <c r="E126" s="3" t="s">
        <v>95</v>
      </c>
      <c r="F126" s="3" t="s">
        <v>53</v>
      </c>
      <c r="G126" s="3"/>
      <c r="H126" s="25"/>
      <c r="I126" s="21"/>
      <c r="J126" s="21"/>
      <c r="K126" s="21"/>
      <c r="L126" s="3" t="s">
        <v>1497</v>
      </c>
      <c r="M126" s="3" t="s">
        <v>1470</v>
      </c>
      <c r="N126" s="3" t="s">
        <v>468</v>
      </c>
      <c r="O126" s="74"/>
      <c r="P126" s="21"/>
      <c r="Q126" s="21"/>
      <c r="R126" s="21"/>
      <c r="S126" s="3" t="s">
        <v>2006</v>
      </c>
      <c r="T126" s="5" t="s">
        <v>179</v>
      </c>
      <c r="U126" s="5" t="s">
        <v>111</v>
      </c>
      <c r="V126" s="12"/>
      <c r="W126" s="12"/>
      <c r="X126" s="12"/>
      <c r="Y126" s="12"/>
      <c r="Z126" s="12"/>
      <c r="AA126" s="12"/>
      <c r="AB126" s="12"/>
      <c r="AC126" s="12"/>
      <c r="AD126" s="12"/>
    </row>
    <row r="127">
      <c r="A127" s="20" t="s">
        <v>6032</v>
      </c>
      <c r="B127" s="17">
        <v>43104.0</v>
      </c>
      <c r="C127" s="578">
        <v>43101.0</v>
      </c>
      <c r="D127" s="3" t="s">
        <v>651</v>
      </c>
      <c r="E127" s="3" t="s">
        <v>370</v>
      </c>
      <c r="F127" s="3" t="s">
        <v>53</v>
      </c>
      <c r="G127" s="3" t="s">
        <v>378</v>
      </c>
      <c r="H127" s="7" t="s">
        <v>2691</v>
      </c>
      <c r="I127" s="3" t="s">
        <v>2692</v>
      </c>
      <c r="J127" s="21"/>
      <c r="K127" s="3" t="s">
        <v>5603</v>
      </c>
      <c r="L127" s="3" t="s">
        <v>6033</v>
      </c>
      <c r="M127" s="3" t="s">
        <v>2520</v>
      </c>
      <c r="N127" s="21"/>
      <c r="O127" s="20" t="s">
        <v>873</v>
      </c>
      <c r="P127" s="21"/>
      <c r="Q127" s="21"/>
      <c r="R127" s="21"/>
      <c r="S127" s="3" t="s">
        <v>2693</v>
      </c>
      <c r="T127" s="5" t="s">
        <v>164</v>
      </c>
      <c r="U127" s="5" t="s">
        <v>111</v>
      </c>
      <c r="V127" s="12"/>
      <c r="W127" s="5"/>
      <c r="X127" s="12"/>
      <c r="Y127" s="12"/>
      <c r="Z127" s="12"/>
      <c r="AA127" s="12"/>
      <c r="AB127" s="12"/>
      <c r="AC127" s="12"/>
      <c r="AD127" s="12"/>
    </row>
    <row r="128">
      <c r="A128" s="47" t="s">
        <v>6034</v>
      </c>
      <c r="B128" s="17">
        <v>43130.0</v>
      </c>
      <c r="C128" s="578">
        <v>43101.0</v>
      </c>
      <c r="D128" s="3" t="s">
        <v>5685</v>
      </c>
      <c r="E128" s="3" t="s">
        <v>333</v>
      </c>
      <c r="F128" s="3" t="s">
        <v>53</v>
      </c>
      <c r="G128" s="21"/>
      <c r="H128" s="25"/>
      <c r="I128" s="21"/>
      <c r="J128" s="21"/>
      <c r="K128" s="21"/>
      <c r="L128" s="3" t="s">
        <v>1469</v>
      </c>
      <c r="M128" s="3" t="s">
        <v>1470</v>
      </c>
      <c r="N128" s="21"/>
      <c r="O128" s="74"/>
      <c r="P128" s="21"/>
      <c r="Q128" s="21"/>
      <c r="R128" s="21"/>
      <c r="S128" s="3" t="s">
        <v>2016</v>
      </c>
      <c r="T128" s="5" t="s">
        <v>179</v>
      </c>
      <c r="U128" s="5" t="s">
        <v>111</v>
      </c>
      <c r="V128" s="5" t="s">
        <v>179</v>
      </c>
      <c r="W128" s="5" t="s">
        <v>110</v>
      </c>
      <c r="X128" s="5" t="s">
        <v>70</v>
      </c>
      <c r="Y128" s="5" t="s">
        <v>71</v>
      </c>
      <c r="Z128" s="12"/>
      <c r="AA128" s="12"/>
      <c r="AB128" s="12"/>
      <c r="AC128" s="12"/>
      <c r="AD128" s="12"/>
    </row>
    <row r="129">
      <c r="A129" s="47" t="s">
        <v>6034</v>
      </c>
      <c r="B129" s="17">
        <v>43130.0</v>
      </c>
      <c r="C129" s="578">
        <v>43101.0</v>
      </c>
      <c r="D129" s="3" t="s">
        <v>5685</v>
      </c>
      <c r="E129" s="3" t="s">
        <v>333</v>
      </c>
      <c r="F129" s="3" t="s">
        <v>53</v>
      </c>
      <c r="G129" s="21"/>
      <c r="H129" s="25"/>
      <c r="I129" s="21"/>
      <c r="J129" s="21"/>
      <c r="K129" s="21"/>
      <c r="L129" s="3" t="s">
        <v>1476</v>
      </c>
      <c r="M129" s="3" t="s">
        <v>1470</v>
      </c>
      <c r="N129" s="21"/>
      <c r="O129" s="74"/>
      <c r="P129" s="21"/>
      <c r="Q129" s="21"/>
      <c r="R129" s="21"/>
      <c r="S129" s="222" t="s">
        <v>2016</v>
      </c>
      <c r="T129" s="5" t="s">
        <v>179</v>
      </c>
      <c r="U129" s="5" t="s">
        <v>111</v>
      </c>
      <c r="V129" s="5" t="s">
        <v>179</v>
      </c>
      <c r="W129" s="5" t="s">
        <v>110</v>
      </c>
      <c r="X129" s="5" t="s">
        <v>70</v>
      </c>
      <c r="Y129" s="5" t="s">
        <v>71</v>
      </c>
      <c r="Z129" s="12"/>
      <c r="AA129" s="12"/>
      <c r="AB129" s="12"/>
      <c r="AC129" s="12"/>
      <c r="AD129" s="12"/>
    </row>
    <row r="130">
      <c r="A130" s="20" t="s">
        <v>6035</v>
      </c>
      <c r="B130" s="17">
        <v>43132.0</v>
      </c>
      <c r="C130" s="578">
        <v>43132.0</v>
      </c>
      <c r="D130" s="3" t="s">
        <v>2023</v>
      </c>
      <c r="E130" s="3" t="s">
        <v>103</v>
      </c>
      <c r="F130" s="3" t="s">
        <v>53</v>
      </c>
      <c r="G130" s="3" t="s">
        <v>2024</v>
      </c>
      <c r="H130" s="25"/>
      <c r="I130" s="21"/>
      <c r="J130" s="21"/>
      <c r="K130" s="3" t="s">
        <v>5610</v>
      </c>
      <c r="L130" s="3" t="s">
        <v>1476</v>
      </c>
      <c r="M130" s="3" t="s">
        <v>1470</v>
      </c>
      <c r="N130" s="3" t="s">
        <v>5823</v>
      </c>
      <c r="O130" s="20" t="s">
        <v>2025</v>
      </c>
      <c r="P130" s="21"/>
      <c r="Q130" s="21"/>
      <c r="R130" s="21"/>
      <c r="S130" s="3" t="s">
        <v>2026</v>
      </c>
      <c r="T130" s="5" t="s">
        <v>179</v>
      </c>
      <c r="U130" s="5" t="s">
        <v>71</v>
      </c>
      <c r="V130" s="5" t="s">
        <v>179</v>
      </c>
      <c r="W130" s="5" t="s">
        <v>111</v>
      </c>
      <c r="X130" s="12"/>
      <c r="Y130" s="12"/>
      <c r="Z130" s="12"/>
      <c r="AA130" s="12"/>
      <c r="AB130" s="12"/>
      <c r="AC130" s="12"/>
      <c r="AD130" s="12"/>
    </row>
    <row r="131">
      <c r="A131" s="20" t="s">
        <v>6036</v>
      </c>
      <c r="B131" s="17">
        <v>43133.0</v>
      </c>
      <c r="C131" s="578">
        <v>43132.0</v>
      </c>
      <c r="D131" s="3" t="s">
        <v>302</v>
      </c>
      <c r="E131" s="3" t="s">
        <v>95</v>
      </c>
      <c r="F131" s="3" t="s">
        <v>53</v>
      </c>
      <c r="G131" s="3" t="s">
        <v>881</v>
      </c>
      <c r="H131" s="7" t="s">
        <v>882</v>
      </c>
      <c r="I131" s="21"/>
      <c r="J131" s="21"/>
      <c r="K131" s="3" t="s">
        <v>648</v>
      </c>
      <c r="L131" s="3" t="s">
        <v>194</v>
      </c>
      <c r="M131" s="3" t="s">
        <v>194</v>
      </c>
      <c r="N131" s="3" t="s">
        <v>297</v>
      </c>
      <c r="O131" s="74"/>
      <c r="P131" s="21"/>
      <c r="Q131" s="21"/>
      <c r="R131" s="21"/>
      <c r="S131" s="3" t="s">
        <v>884</v>
      </c>
      <c r="T131" s="5" t="s">
        <v>70</v>
      </c>
      <c r="U131" s="5" t="s">
        <v>71</v>
      </c>
      <c r="V131" s="5" t="s">
        <v>78</v>
      </c>
      <c r="W131" s="5" t="s">
        <v>69</v>
      </c>
      <c r="X131" s="5" t="s">
        <v>179</v>
      </c>
      <c r="Y131" s="5" t="s">
        <v>111</v>
      </c>
      <c r="Z131" s="12"/>
      <c r="AA131" s="12"/>
      <c r="AB131" s="12"/>
      <c r="AC131" s="12"/>
      <c r="AD131" s="12"/>
    </row>
    <row r="132">
      <c r="A132" s="16" t="s">
        <v>6037</v>
      </c>
      <c r="B132" s="17">
        <v>43133.0</v>
      </c>
      <c r="C132" s="578">
        <v>43132.0</v>
      </c>
      <c r="D132" s="3" t="s">
        <v>2028</v>
      </c>
      <c r="E132" s="3" t="s">
        <v>74</v>
      </c>
      <c r="F132" s="3" t="s">
        <v>53</v>
      </c>
      <c r="G132" s="3"/>
      <c r="H132" s="25"/>
      <c r="I132" s="21"/>
      <c r="J132" s="21"/>
      <c r="K132" s="3" t="s">
        <v>5610</v>
      </c>
      <c r="L132" s="3" t="s">
        <v>1476</v>
      </c>
      <c r="M132" s="3" t="s">
        <v>1470</v>
      </c>
      <c r="N132" s="3" t="s">
        <v>1086</v>
      </c>
      <c r="O132" s="74"/>
      <c r="P132" s="21"/>
      <c r="Q132" s="21"/>
      <c r="R132" s="21"/>
      <c r="S132" s="3" t="s">
        <v>2029</v>
      </c>
      <c r="T132" s="5" t="s">
        <v>179</v>
      </c>
      <c r="U132" s="5" t="s">
        <v>42</v>
      </c>
      <c r="V132" s="5" t="s">
        <v>179</v>
      </c>
      <c r="W132" s="5" t="s">
        <v>111</v>
      </c>
      <c r="X132" s="5" t="s">
        <v>179</v>
      </c>
      <c r="Y132" s="5" t="s">
        <v>71</v>
      </c>
      <c r="Z132" s="12"/>
      <c r="AA132" s="12"/>
      <c r="AB132" s="12"/>
      <c r="AC132" s="12"/>
      <c r="AD132" s="12"/>
    </row>
    <row r="133">
      <c r="A133" s="47" t="s">
        <v>6038</v>
      </c>
      <c r="B133" s="17">
        <v>43140.0</v>
      </c>
      <c r="C133" s="578">
        <v>43132.0</v>
      </c>
      <c r="D133" s="3" t="s">
        <v>886</v>
      </c>
      <c r="E133" s="3" t="s">
        <v>887</v>
      </c>
      <c r="F133" s="3" t="s">
        <v>53</v>
      </c>
      <c r="G133" s="3" t="s">
        <v>888</v>
      </c>
      <c r="H133" s="25"/>
      <c r="I133" s="21"/>
      <c r="J133" s="21"/>
      <c r="K133" s="21"/>
      <c r="L133" s="3" t="s">
        <v>194</v>
      </c>
      <c r="M133" s="3" t="s">
        <v>194</v>
      </c>
      <c r="N133" s="3" t="s">
        <v>5666</v>
      </c>
      <c r="O133" s="74"/>
      <c r="P133" s="21"/>
      <c r="Q133" s="21"/>
      <c r="R133" s="21"/>
      <c r="S133" s="3" t="s">
        <v>889</v>
      </c>
      <c r="T133" s="5" t="s">
        <v>179</v>
      </c>
      <c r="U133" s="5" t="s">
        <v>69</v>
      </c>
      <c r="V133" s="5" t="s">
        <v>179</v>
      </c>
      <c r="W133" s="5" t="s">
        <v>111</v>
      </c>
      <c r="X133" s="5" t="s">
        <v>179</v>
      </c>
      <c r="Y133" s="5" t="s">
        <v>71</v>
      </c>
      <c r="Z133" s="12"/>
      <c r="AA133" s="12"/>
      <c r="AB133" s="12"/>
      <c r="AC133" s="12"/>
      <c r="AD133" s="12"/>
    </row>
    <row r="134">
      <c r="A134" s="16" t="s">
        <v>902</v>
      </c>
      <c r="B134" s="17">
        <v>43150.0</v>
      </c>
      <c r="C134" s="578">
        <v>43132.0</v>
      </c>
      <c r="D134" s="3" t="s">
        <v>903</v>
      </c>
      <c r="E134" s="3" t="s">
        <v>618</v>
      </c>
      <c r="F134" s="3" t="s">
        <v>191</v>
      </c>
      <c r="G134" s="3"/>
      <c r="H134" s="25"/>
      <c r="I134" s="21"/>
      <c r="J134" s="21"/>
      <c r="K134" s="3" t="s">
        <v>212</v>
      </c>
      <c r="L134" s="3" t="s">
        <v>194</v>
      </c>
      <c r="M134" s="3" t="s">
        <v>194</v>
      </c>
      <c r="N134" s="3" t="s">
        <v>1903</v>
      </c>
      <c r="O134" s="20" t="s">
        <v>904</v>
      </c>
      <c r="P134" s="21"/>
      <c r="Q134" s="21"/>
      <c r="R134" s="21"/>
      <c r="S134" s="3" t="s">
        <v>905</v>
      </c>
      <c r="T134" s="5" t="s">
        <v>179</v>
      </c>
      <c r="U134" s="5" t="s">
        <v>111</v>
      </c>
      <c r="V134" s="5" t="s">
        <v>179</v>
      </c>
      <c r="W134" s="5" t="s">
        <v>92</v>
      </c>
      <c r="X134" s="5" t="s">
        <v>283</v>
      </c>
      <c r="Y134" s="5" t="s">
        <v>226</v>
      </c>
      <c r="Z134" s="5" t="s">
        <v>163</v>
      </c>
      <c r="AA134" s="5" t="s">
        <v>111</v>
      </c>
      <c r="AB134" s="5"/>
      <c r="AC134" s="5"/>
      <c r="AD134" s="5"/>
    </row>
    <row r="135">
      <c r="A135" s="426" t="s">
        <v>6039</v>
      </c>
      <c r="B135" s="598">
        <v>43152.0</v>
      </c>
      <c r="C135" s="599">
        <v>43132.0</v>
      </c>
      <c r="D135" s="600" t="s">
        <v>3762</v>
      </c>
      <c r="E135" s="600" t="s">
        <v>333</v>
      </c>
      <c r="F135" s="600" t="s">
        <v>53</v>
      </c>
      <c r="G135" s="600" t="s">
        <v>55</v>
      </c>
      <c r="H135" s="601" t="s">
        <v>3765</v>
      </c>
      <c r="I135" s="600" t="s">
        <v>57</v>
      </c>
      <c r="J135" s="602"/>
      <c r="K135" s="600" t="s">
        <v>5603</v>
      </c>
      <c r="L135" s="600" t="s">
        <v>6040</v>
      </c>
      <c r="M135" s="600" t="s">
        <v>3324</v>
      </c>
      <c r="N135" s="600" t="s">
        <v>366</v>
      </c>
      <c r="O135" s="603" t="s">
        <v>3766</v>
      </c>
      <c r="P135" s="21"/>
      <c r="Q135" s="602"/>
      <c r="R135" s="602"/>
      <c r="S135" s="604" t="s">
        <v>3767</v>
      </c>
      <c r="T135" s="429" t="s">
        <v>636</v>
      </c>
      <c r="U135" s="429" t="s">
        <v>69</v>
      </c>
      <c r="V135" s="429" t="s">
        <v>380</v>
      </c>
      <c r="W135" s="429" t="s">
        <v>111</v>
      </c>
      <c r="X135" s="429" t="s">
        <v>109</v>
      </c>
      <c r="Y135" s="429" t="s">
        <v>111</v>
      </c>
      <c r="Z135" s="429" t="s">
        <v>70</v>
      </c>
      <c r="AA135" s="429" t="s">
        <v>71</v>
      </c>
      <c r="AB135" s="429"/>
      <c r="AC135" s="429"/>
      <c r="AD135" s="429"/>
    </row>
    <row r="136">
      <c r="A136" s="20" t="s">
        <v>5626</v>
      </c>
      <c r="B136" s="17">
        <v>43155.0</v>
      </c>
      <c r="C136" s="578">
        <v>43132.0</v>
      </c>
      <c r="D136" s="3" t="s">
        <v>907</v>
      </c>
      <c r="E136" s="3" t="s">
        <v>182</v>
      </c>
      <c r="F136" s="3" t="s">
        <v>53</v>
      </c>
      <c r="G136" s="3"/>
      <c r="H136" s="25"/>
      <c r="I136" s="21"/>
      <c r="J136" s="21"/>
      <c r="K136" s="3" t="s">
        <v>5627</v>
      </c>
      <c r="L136" s="3" t="s">
        <v>194</v>
      </c>
      <c r="M136" s="3" t="s">
        <v>194</v>
      </c>
      <c r="N136" s="3" t="s">
        <v>5628</v>
      </c>
      <c r="O136" s="74"/>
      <c r="P136" s="21"/>
      <c r="Q136" s="21"/>
      <c r="R136" s="21"/>
      <c r="S136" s="3" t="s">
        <v>912</v>
      </c>
      <c r="T136" s="5" t="s">
        <v>283</v>
      </c>
      <c r="U136" s="5" t="s">
        <v>111</v>
      </c>
      <c r="V136" s="5" t="s">
        <v>283</v>
      </c>
      <c r="W136" s="5" t="s">
        <v>92</v>
      </c>
      <c r="X136" s="5" t="s">
        <v>179</v>
      </c>
      <c r="Y136" s="5" t="s">
        <v>111</v>
      </c>
      <c r="Z136" s="12"/>
      <c r="AA136" s="12"/>
      <c r="AB136" s="12"/>
      <c r="AC136" s="12"/>
      <c r="AD136" s="12"/>
    </row>
    <row r="137">
      <c r="A137" s="20" t="s">
        <v>6041</v>
      </c>
      <c r="B137" s="17">
        <v>43158.0</v>
      </c>
      <c r="C137" s="578">
        <v>43132.0</v>
      </c>
      <c r="D137" s="3" t="s">
        <v>3153</v>
      </c>
      <c r="E137" s="3" t="s">
        <v>333</v>
      </c>
      <c r="F137" s="3" t="s">
        <v>53</v>
      </c>
      <c r="G137" s="3"/>
      <c r="H137" s="25"/>
      <c r="I137" s="21"/>
      <c r="J137" s="21"/>
      <c r="K137" s="3" t="s">
        <v>1329</v>
      </c>
      <c r="L137" s="3" t="s">
        <v>3324</v>
      </c>
      <c r="M137" s="3" t="s">
        <v>3324</v>
      </c>
      <c r="N137" s="3" t="s">
        <v>366</v>
      </c>
      <c r="O137" s="20" t="s">
        <v>3773</v>
      </c>
      <c r="P137" s="21"/>
      <c r="Q137" s="21"/>
      <c r="R137" s="21"/>
      <c r="S137" s="3" t="s">
        <v>3774</v>
      </c>
      <c r="T137" s="5" t="s">
        <v>109</v>
      </c>
      <c r="U137" s="5" t="s">
        <v>111</v>
      </c>
      <c r="V137" s="5" t="s">
        <v>70</v>
      </c>
      <c r="W137" s="5" t="s">
        <v>71</v>
      </c>
      <c r="X137" s="12"/>
      <c r="Y137" s="12"/>
      <c r="Z137" s="12"/>
      <c r="AA137" s="12"/>
      <c r="AB137" s="12"/>
      <c r="AC137" s="12"/>
      <c r="AD137" s="12"/>
    </row>
    <row r="138">
      <c r="A138" s="20" t="s">
        <v>6042</v>
      </c>
      <c r="B138" s="17">
        <v>43167.0</v>
      </c>
      <c r="C138" s="578">
        <v>43160.0</v>
      </c>
      <c r="D138" s="3" t="s">
        <v>2705</v>
      </c>
      <c r="E138" s="3" t="s">
        <v>423</v>
      </c>
      <c r="F138" s="3" t="s">
        <v>53</v>
      </c>
      <c r="G138" s="3" t="s">
        <v>446</v>
      </c>
      <c r="H138" s="25"/>
      <c r="I138" s="21"/>
      <c r="J138" s="21"/>
      <c r="K138" s="3" t="s">
        <v>5603</v>
      </c>
      <c r="L138" s="3" t="s">
        <v>6033</v>
      </c>
      <c r="M138" s="3" t="s">
        <v>2520</v>
      </c>
      <c r="N138" s="3" t="s">
        <v>2706</v>
      </c>
      <c r="O138" s="74"/>
      <c r="P138" s="21"/>
      <c r="Q138" s="21"/>
      <c r="R138" s="21"/>
      <c r="S138" s="605" t="s">
        <v>2707</v>
      </c>
      <c r="T138" s="5" t="s">
        <v>171</v>
      </c>
      <c r="U138" s="5" t="s">
        <v>111</v>
      </c>
      <c r="V138" s="5" t="s">
        <v>78</v>
      </c>
      <c r="W138" s="5" t="s">
        <v>69</v>
      </c>
      <c r="X138" s="12"/>
      <c r="Y138" s="12"/>
      <c r="Z138" s="12"/>
      <c r="AA138" s="12"/>
      <c r="AB138" s="12"/>
      <c r="AC138" s="12"/>
      <c r="AD138" s="12"/>
    </row>
    <row r="139">
      <c r="A139" s="20" t="s">
        <v>5780</v>
      </c>
      <c r="B139" s="17">
        <v>43170.0</v>
      </c>
      <c r="C139" s="578">
        <v>43160.0</v>
      </c>
      <c r="D139" s="3" t="s">
        <v>921</v>
      </c>
      <c r="E139" s="3" t="s">
        <v>138</v>
      </c>
      <c r="F139" s="3" t="s">
        <v>53</v>
      </c>
      <c r="G139" s="3" t="s">
        <v>502</v>
      </c>
      <c r="H139" s="7" t="s">
        <v>311</v>
      </c>
      <c r="I139" s="21"/>
      <c r="J139" s="21"/>
      <c r="K139" s="3" t="s">
        <v>212</v>
      </c>
      <c r="L139" s="3" t="s">
        <v>194</v>
      </c>
      <c r="M139" s="3" t="s">
        <v>194</v>
      </c>
      <c r="N139" s="3" t="s">
        <v>923</v>
      </c>
      <c r="O139" s="74"/>
      <c r="P139" s="21"/>
      <c r="Q139" s="21"/>
      <c r="R139" s="21"/>
      <c r="S139" s="3" t="s">
        <v>924</v>
      </c>
      <c r="T139" s="5" t="s">
        <v>179</v>
      </c>
      <c r="U139" s="5" t="s">
        <v>111</v>
      </c>
      <c r="V139" s="5" t="s">
        <v>179</v>
      </c>
      <c r="W139" s="5" t="s">
        <v>69</v>
      </c>
      <c r="X139" s="5" t="s">
        <v>70</v>
      </c>
      <c r="Y139" s="5" t="s">
        <v>71</v>
      </c>
      <c r="Z139" s="5" t="s">
        <v>179</v>
      </c>
      <c r="AA139" s="5" t="s">
        <v>92</v>
      </c>
      <c r="AB139" s="5"/>
      <c r="AC139" s="5"/>
      <c r="AD139" s="5"/>
    </row>
    <row r="140">
      <c r="A140" s="20" t="s">
        <v>6043</v>
      </c>
      <c r="B140" s="17">
        <v>43173.0</v>
      </c>
      <c r="C140" s="578">
        <v>43160.0</v>
      </c>
      <c r="D140" s="3" t="s">
        <v>930</v>
      </c>
      <c r="E140" s="3" t="s">
        <v>138</v>
      </c>
      <c r="F140" s="3" t="s">
        <v>53</v>
      </c>
      <c r="G140" s="21"/>
      <c r="H140" s="25"/>
      <c r="I140" s="21"/>
      <c r="J140" s="21"/>
      <c r="K140" s="21"/>
      <c r="L140" s="3" t="s">
        <v>194</v>
      </c>
      <c r="M140" s="3" t="s">
        <v>194</v>
      </c>
      <c r="N140" s="3" t="s">
        <v>6044</v>
      </c>
      <c r="O140" s="74"/>
      <c r="P140" s="21"/>
      <c r="Q140" s="21"/>
      <c r="R140" s="21"/>
      <c r="S140" s="3" t="s">
        <v>932</v>
      </c>
      <c r="T140" s="5" t="s">
        <v>70</v>
      </c>
      <c r="U140" s="5" t="s">
        <v>71</v>
      </c>
      <c r="V140" s="5" t="s">
        <v>179</v>
      </c>
      <c r="W140" s="5" t="s">
        <v>111</v>
      </c>
      <c r="X140" s="12"/>
      <c r="Y140" s="12"/>
      <c r="Z140" s="12"/>
      <c r="AA140" s="12"/>
      <c r="AB140" s="12"/>
      <c r="AC140" s="12"/>
      <c r="AD140" s="12"/>
    </row>
    <row r="141">
      <c r="A141" s="20" t="s">
        <v>6045</v>
      </c>
      <c r="B141" s="17">
        <v>43174.0</v>
      </c>
      <c r="C141" s="578">
        <v>43160.0</v>
      </c>
      <c r="D141" s="3" t="s">
        <v>200</v>
      </c>
      <c r="E141" s="3" t="s">
        <v>201</v>
      </c>
      <c r="F141" s="3" t="s">
        <v>53</v>
      </c>
      <c r="G141" s="3" t="s">
        <v>202</v>
      </c>
      <c r="H141" s="25"/>
      <c r="I141" s="21"/>
      <c r="J141" s="21"/>
      <c r="K141" s="3" t="s">
        <v>5610</v>
      </c>
      <c r="L141" s="3" t="s">
        <v>194</v>
      </c>
      <c r="M141" s="3" t="s">
        <v>194</v>
      </c>
      <c r="N141" s="3" t="s">
        <v>6046</v>
      </c>
      <c r="O141" s="20" t="s">
        <v>936</v>
      </c>
      <c r="P141" s="21"/>
      <c r="Q141" s="21"/>
      <c r="R141" s="21"/>
      <c r="S141" s="3" t="s">
        <v>937</v>
      </c>
      <c r="T141" s="5" t="s">
        <v>70</v>
      </c>
      <c r="U141" s="5" t="s">
        <v>71</v>
      </c>
      <c r="V141" s="5" t="s">
        <v>179</v>
      </c>
      <c r="W141" s="5" t="s">
        <v>111</v>
      </c>
      <c r="X141" s="12"/>
      <c r="Y141" s="12"/>
      <c r="Z141" s="12"/>
      <c r="AA141" s="12"/>
      <c r="AB141" s="12"/>
      <c r="AC141" s="12"/>
      <c r="AD141" s="12"/>
    </row>
    <row r="142">
      <c r="A142" s="20" t="s">
        <v>6047</v>
      </c>
      <c r="B142" s="17">
        <v>43179.0</v>
      </c>
      <c r="C142" s="578">
        <v>43160.0</v>
      </c>
      <c r="D142" s="3" t="s">
        <v>209</v>
      </c>
      <c r="E142" s="3" t="s">
        <v>210</v>
      </c>
      <c r="F142" s="3" t="s">
        <v>659</v>
      </c>
      <c r="G142" s="3" t="s">
        <v>5691</v>
      </c>
      <c r="H142" s="25"/>
      <c r="I142" s="21"/>
      <c r="J142" s="21"/>
      <c r="K142" s="3" t="s">
        <v>5603</v>
      </c>
      <c r="L142" s="3" t="s">
        <v>296</v>
      </c>
      <c r="M142" s="3" t="s">
        <v>4283</v>
      </c>
      <c r="N142" s="3" t="s">
        <v>5666</v>
      </c>
      <c r="O142" s="20" t="s">
        <v>4342</v>
      </c>
      <c r="P142" s="21"/>
      <c r="Q142" s="21"/>
      <c r="R142" s="21"/>
      <c r="S142" s="3" t="s">
        <v>4343</v>
      </c>
      <c r="T142" s="5" t="s">
        <v>68</v>
      </c>
      <c r="U142" s="5" t="s">
        <v>111</v>
      </c>
      <c r="V142" s="5" t="s">
        <v>70</v>
      </c>
      <c r="W142" s="5" t="s">
        <v>71</v>
      </c>
      <c r="X142" s="12"/>
      <c r="Y142" s="12"/>
      <c r="Z142" s="12"/>
      <c r="AA142" s="12"/>
      <c r="AB142" s="12"/>
      <c r="AC142" s="12"/>
      <c r="AD142" s="12"/>
    </row>
    <row r="143">
      <c r="A143" s="62" t="s">
        <v>938</v>
      </c>
      <c r="B143" s="63">
        <v>43183.0</v>
      </c>
      <c r="C143" s="606">
        <v>43891.0</v>
      </c>
      <c r="D143" s="5" t="s">
        <v>395</v>
      </c>
      <c r="E143" s="5" t="s">
        <v>333</v>
      </c>
      <c r="F143" s="5" t="s">
        <v>191</v>
      </c>
      <c r="G143" s="5" t="s">
        <v>5824</v>
      </c>
      <c r="H143" s="5"/>
      <c r="I143" s="12"/>
      <c r="J143" s="12"/>
      <c r="K143" s="5"/>
      <c r="L143" s="5" t="s">
        <v>5647</v>
      </c>
      <c r="M143" s="5" t="s">
        <v>194</v>
      </c>
      <c r="N143" s="5" t="s">
        <v>5935</v>
      </c>
      <c r="O143" s="64"/>
      <c r="P143" s="5"/>
      <c r="Q143" s="12"/>
      <c r="R143" s="12"/>
      <c r="S143" s="504" t="s">
        <v>6048</v>
      </c>
      <c r="T143" s="5" t="s">
        <v>179</v>
      </c>
      <c r="U143" s="5" t="s">
        <v>69</v>
      </c>
      <c r="V143" s="5" t="s">
        <v>179</v>
      </c>
      <c r="W143" s="5" t="s">
        <v>111</v>
      </c>
      <c r="X143" s="5" t="s">
        <v>179</v>
      </c>
      <c r="Y143" s="5" t="s">
        <v>226</v>
      </c>
      <c r="Z143" s="5"/>
      <c r="AA143" s="5"/>
      <c r="AB143" s="5"/>
      <c r="AC143" s="5"/>
      <c r="AD143" s="5"/>
    </row>
    <row r="144">
      <c r="A144" s="47" t="s">
        <v>5745</v>
      </c>
      <c r="B144" s="17">
        <v>43184.0</v>
      </c>
      <c r="C144" s="578">
        <v>43160.0</v>
      </c>
      <c r="D144" s="3" t="s">
        <v>2982</v>
      </c>
      <c r="E144" s="3" t="s">
        <v>695</v>
      </c>
      <c r="F144" s="3" t="s">
        <v>53</v>
      </c>
      <c r="G144" s="3" t="s">
        <v>54</v>
      </c>
      <c r="H144" s="25"/>
      <c r="I144" s="21"/>
      <c r="J144" s="21"/>
      <c r="K144" s="3" t="s">
        <v>5603</v>
      </c>
      <c r="L144" s="3" t="s">
        <v>3324</v>
      </c>
      <c r="M144" s="3" t="s">
        <v>3324</v>
      </c>
      <c r="N144" s="3" t="s">
        <v>5736</v>
      </c>
      <c r="O144" s="20" t="s">
        <v>3777</v>
      </c>
      <c r="P144" s="3" t="s">
        <v>64</v>
      </c>
      <c r="Q144" s="3"/>
      <c r="R144" s="3"/>
      <c r="S144" s="3" t="s">
        <v>3778</v>
      </c>
      <c r="T144" s="5" t="s">
        <v>68</v>
      </c>
      <c r="U144" s="5" t="s">
        <v>71</v>
      </c>
      <c r="V144" s="5" t="s">
        <v>163</v>
      </c>
      <c r="W144" s="5" t="s">
        <v>111</v>
      </c>
      <c r="X144" s="5" t="s">
        <v>68</v>
      </c>
      <c r="Y144" s="5" t="s">
        <v>92</v>
      </c>
      <c r="Z144" s="12"/>
      <c r="AA144" s="12"/>
      <c r="AB144" s="12"/>
      <c r="AC144" s="12"/>
      <c r="AD144" s="12"/>
    </row>
    <row r="145">
      <c r="A145" s="20" t="s">
        <v>6049</v>
      </c>
      <c r="B145" s="17">
        <v>43209.0</v>
      </c>
      <c r="C145" s="578">
        <v>43191.0</v>
      </c>
      <c r="D145" s="3" t="s">
        <v>3830</v>
      </c>
      <c r="E145" s="3" t="s">
        <v>182</v>
      </c>
      <c r="F145" s="3" t="s">
        <v>53</v>
      </c>
      <c r="G145" s="21"/>
      <c r="H145" s="25"/>
      <c r="I145" s="21"/>
      <c r="J145" s="21"/>
      <c r="K145" s="3" t="s">
        <v>5665</v>
      </c>
      <c r="L145" s="3" t="s">
        <v>4283</v>
      </c>
      <c r="M145" s="3" t="s">
        <v>4283</v>
      </c>
      <c r="N145" s="3" t="s">
        <v>4345</v>
      </c>
      <c r="O145" s="74"/>
      <c r="P145" s="21"/>
      <c r="Q145" s="21"/>
      <c r="R145" s="21"/>
      <c r="S145" s="118" t="s">
        <v>6050</v>
      </c>
      <c r="T145" s="5" t="s">
        <v>109</v>
      </c>
      <c r="U145" s="5" t="s">
        <v>111</v>
      </c>
      <c r="V145" s="5" t="s">
        <v>70</v>
      </c>
      <c r="W145" s="5" t="s">
        <v>111</v>
      </c>
      <c r="X145" s="5" t="s">
        <v>70</v>
      </c>
      <c r="Y145" s="5" t="s">
        <v>110</v>
      </c>
      <c r="Z145" s="12"/>
      <c r="AA145" s="12"/>
      <c r="AB145" s="12"/>
      <c r="AC145" s="12"/>
      <c r="AD145" s="12"/>
    </row>
    <row r="146">
      <c r="A146" s="47" t="s">
        <v>6051</v>
      </c>
      <c r="B146" s="17">
        <v>43210.0</v>
      </c>
      <c r="C146" s="578">
        <v>43191.0</v>
      </c>
      <c r="D146" s="3" t="s">
        <v>6052</v>
      </c>
      <c r="E146" s="3" t="s">
        <v>333</v>
      </c>
      <c r="F146" s="3" t="s">
        <v>53</v>
      </c>
      <c r="G146" s="3" t="s">
        <v>4348</v>
      </c>
      <c r="H146" s="25"/>
      <c r="I146" s="21"/>
      <c r="J146" s="21"/>
      <c r="K146" s="21"/>
      <c r="L146" s="3" t="s">
        <v>6053</v>
      </c>
      <c r="M146" s="3" t="s">
        <v>4283</v>
      </c>
      <c r="N146" s="3" t="s">
        <v>682</v>
      </c>
      <c r="O146" s="74"/>
      <c r="P146" s="21"/>
      <c r="Q146" s="21"/>
      <c r="R146" s="21"/>
      <c r="S146" s="3" t="s">
        <v>4349</v>
      </c>
      <c r="T146" s="5" t="s">
        <v>78</v>
      </c>
      <c r="U146" s="5" t="s">
        <v>69</v>
      </c>
      <c r="V146" s="5" t="s">
        <v>380</v>
      </c>
      <c r="W146" s="5" t="s">
        <v>111</v>
      </c>
      <c r="X146" s="5" t="s">
        <v>109</v>
      </c>
      <c r="Y146" s="5" t="s">
        <v>111</v>
      </c>
      <c r="Z146" s="5" t="s">
        <v>163</v>
      </c>
      <c r="AA146" s="5" t="s">
        <v>111</v>
      </c>
      <c r="AB146" s="5"/>
      <c r="AC146" s="5"/>
      <c r="AD146" s="5"/>
    </row>
    <row r="147">
      <c r="A147" s="20" t="s">
        <v>6054</v>
      </c>
      <c r="B147" s="17">
        <v>43222.0</v>
      </c>
      <c r="C147" s="578">
        <v>43221.0</v>
      </c>
      <c r="D147" s="3" t="s">
        <v>2054</v>
      </c>
      <c r="E147" s="3" t="s">
        <v>74</v>
      </c>
      <c r="F147" s="3" t="s">
        <v>53</v>
      </c>
      <c r="G147" s="3" t="s">
        <v>54</v>
      </c>
      <c r="H147" s="25"/>
      <c r="I147" s="21"/>
      <c r="J147" s="21"/>
      <c r="K147" s="3" t="s">
        <v>5603</v>
      </c>
      <c r="L147" s="3" t="s">
        <v>1476</v>
      </c>
      <c r="M147" s="3" t="s">
        <v>1470</v>
      </c>
      <c r="N147" s="3" t="s">
        <v>5666</v>
      </c>
      <c r="O147" s="74"/>
      <c r="P147" s="21"/>
      <c r="Q147" s="21"/>
      <c r="R147" s="21"/>
      <c r="S147" s="607" t="s">
        <v>2055</v>
      </c>
      <c r="T147" s="5" t="s">
        <v>179</v>
      </c>
      <c r="U147" s="5" t="s">
        <v>42</v>
      </c>
      <c r="V147" s="5" t="s">
        <v>283</v>
      </c>
      <c r="W147" s="5" t="s">
        <v>226</v>
      </c>
      <c r="X147" s="5" t="s">
        <v>179</v>
      </c>
      <c r="Y147" s="5" t="s">
        <v>111</v>
      </c>
      <c r="Z147" s="5" t="s">
        <v>171</v>
      </c>
      <c r="AA147" s="5" t="s">
        <v>71</v>
      </c>
      <c r="AB147" s="5"/>
      <c r="AC147" s="5"/>
      <c r="AD147" s="5"/>
    </row>
    <row r="148">
      <c r="A148" s="20" t="s">
        <v>6055</v>
      </c>
      <c r="B148" s="17">
        <v>43228.0</v>
      </c>
      <c r="C148" s="578">
        <v>43221.0</v>
      </c>
      <c r="D148" s="3" t="s">
        <v>2058</v>
      </c>
      <c r="E148" s="3" t="s">
        <v>74</v>
      </c>
      <c r="F148" s="3" t="s">
        <v>53</v>
      </c>
      <c r="G148" s="21"/>
      <c r="H148" s="25"/>
      <c r="I148" s="21"/>
      <c r="J148" s="21"/>
      <c r="K148" s="3" t="s">
        <v>5603</v>
      </c>
      <c r="L148" s="3" t="s">
        <v>1476</v>
      </c>
      <c r="M148" s="3" t="s">
        <v>1470</v>
      </c>
      <c r="N148" s="3" t="s">
        <v>1878</v>
      </c>
      <c r="O148" s="74"/>
      <c r="P148" s="21"/>
      <c r="Q148" s="21"/>
      <c r="R148" s="21"/>
      <c r="S148" s="3" t="s">
        <v>6056</v>
      </c>
      <c r="T148" s="5" t="s">
        <v>179</v>
      </c>
      <c r="U148" s="5" t="s">
        <v>111</v>
      </c>
      <c r="V148" s="5" t="s">
        <v>70</v>
      </c>
      <c r="W148" s="5" t="s">
        <v>71</v>
      </c>
      <c r="X148" s="5" t="s">
        <v>171</v>
      </c>
      <c r="Y148" s="5" t="s">
        <v>111</v>
      </c>
      <c r="Z148" s="12"/>
      <c r="AA148" s="12"/>
      <c r="AB148" s="12"/>
      <c r="AC148" s="12"/>
      <c r="AD148" s="12"/>
    </row>
    <row r="149">
      <c r="A149" s="20" t="s">
        <v>6057</v>
      </c>
      <c r="B149" s="17">
        <v>43230.0</v>
      </c>
      <c r="C149" s="578">
        <v>43221.0</v>
      </c>
      <c r="D149" s="3" t="s">
        <v>825</v>
      </c>
      <c r="E149" s="3" t="s">
        <v>74</v>
      </c>
      <c r="F149" s="3" t="s">
        <v>870</v>
      </c>
      <c r="G149" s="3" t="s">
        <v>881</v>
      </c>
      <c r="H149" s="25"/>
      <c r="I149" s="21"/>
      <c r="J149" s="21"/>
      <c r="K149" s="3" t="s">
        <v>963</v>
      </c>
      <c r="L149" s="3" t="s">
        <v>194</v>
      </c>
      <c r="M149" s="3" t="s">
        <v>194</v>
      </c>
      <c r="N149" s="3" t="s">
        <v>418</v>
      </c>
      <c r="O149" s="74"/>
      <c r="P149" s="21"/>
      <c r="Q149" s="21"/>
      <c r="R149" s="21"/>
      <c r="S149" s="608" t="s">
        <v>6058</v>
      </c>
      <c r="T149" s="5" t="s">
        <v>179</v>
      </c>
      <c r="U149" s="5" t="s">
        <v>69</v>
      </c>
      <c r="V149" s="5" t="s">
        <v>179</v>
      </c>
      <c r="W149" s="5" t="s">
        <v>111</v>
      </c>
      <c r="X149" s="5" t="s">
        <v>70</v>
      </c>
      <c r="Y149" s="5" t="s">
        <v>71</v>
      </c>
      <c r="Z149" s="12"/>
      <c r="AA149" s="12"/>
      <c r="AB149" s="12"/>
      <c r="AC149" s="12"/>
      <c r="AD149" s="12"/>
    </row>
    <row r="150">
      <c r="A150" s="20" t="s">
        <v>6059</v>
      </c>
      <c r="B150" s="17">
        <v>43232.0</v>
      </c>
      <c r="C150" s="578">
        <v>43221.0</v>
      </c>
      <c r="D150" s="3" t="s">
        <v>825</v>
      </c>
      <c r="E150" s="3" t="s">
        <v>74</v>
      </c>
      <c r="F150" s="3" t="s">
        <v>967</v>
      </c>
      <c r="G150" s="3" t="s">
        <v>54</v>
      </c>
      <c r="H150" s="25"/>
      <c r="I150" s="21"/>
      <c r="J150" s="21"/>
      <c r="K150" s="21"/>
      <c r="L150" s="3" t="s">
        <v>194</v>
      </c>
      <c r="M150" s="3" t="s">
        <v>194</v>
      </c>
      <c r="N150" s="3" t="s">
        <v>5647</v>
      </c>
      <c r="O150" s="74"/>
      <c r="P150" s="21"/>
      <c r="Q150" s="21"/>
      <c r="R150" s="21"/>
      <c r="S150" s="3" t="s">
        <v>6060</v>
      </c>
      <c r="T150" s="5" t="s">
        <v>179</v>
      </c>
      <c r="U150" s="5" t="s">
        <v>111</v>
      </c>
      <c r="V150" s="5" t="s">
        <v>70</v>
      </c>
      <c r="W150" s="5" t="s">
        <v>71</v>
      </c>
      <c r="X150" s="12"/>
      <c r="Y150" s="12"/>
      <c r="Z150" s="12"/>
      <c r="AA150" s="12"/>
      <c r="AB150" s="12"/>
      <c r="AC150" s="12"/>
      <c r="AD150" s="12"/>
    </row>
    <row r="151">
      <c r="A151" s="47" t="s">
        <v>6061</v>
      </c>
      <c r="B151" s="17">
        <v>43263.0</v>
      </c>
      <c r="C151" s="578">
        <v>43252.0</v>
      </c>
      <c r="D151" s="3" t="s">
        <v>1840</v>
      </c>
      <c r="E151" s="3" t="s">
        <v>74</v>
      </c>
      <c r="F151" s="45" t="s">
        <v>53</v>
      </c>
      <c r="G151" s="3" t="s">
        <v>2071</v>
      </c>
      <c r="H151" s="7" t="s">
        <v>2072</v>
      </c>
      <c r="I151" s="21"/>
      <c r="J151" s="21"/>
      <c r="K151" s="3" t="s">
        <v>5610</v>
      </c>
      <c r="L151" s="3" t="s">
        <v>1469</v>
      </c>
      <c r="M151" s="3" t="s">
        <v>1470</v>
      </c>
      <c r="N151" s="3" t="s">
        <v>98</v>
      </c>
      <c r="O151" s="21"/>
      <c r="P151" s="21"/>
      <c r="Q151" s="21"/>
      <c r="R151" s="21"/>
      <c r="S151" s="118" t="s">
        <v>6062</v>
      </c>
      <c r="T151" s="5" t="s">
        <v>179</v>
      </c>
      <c r="U151" s="5" t="s">
        <v>111</v>
      </c>
      <c r="V151" s="5" t="s">
        <v>179</v>
      </c>
      <c r="W151" s="5" t="s">
        <v>110</v>
      </c>
      <c r="X151" s="5" t="s">
        <v>70</v>
      </c>
      <c r="Y151" s="5" t="s">
        <v>71</v>
      </c>
      <c r="Z151" s="5" t="s">
        <v>179</v>
      </c>
      <c r="AA151" s="5" t="s">
        <v>69</v>
      </c>
      <c r="AB151" s="5"/>
      <c r="AC151" s="5"/>
      <c r="AD151" s="5"/>
    </row>
    <row r="152">
      <c r="A152" s="16" t="s">
        <v>3173</v>
      </c>
      <c r="B152" s="17">
        <v>43302.0</v>
      </c>
      <c r="C152" s="578">
        <v>43282.0</v>
      </c>
      <c r="D152" s="3" t="s">
        <v>453</v>
      </c>
      <c r="E152" s="3" t="s">
        <v>454</v>
      </c>
      <c r="F152" s="3" t="s">
        <v>53</v>
      </c>
      <c r="G152" s="3" t="s">
        <v>54</v>
      </c>
      <c r="H152" s="25"/>
      <c r="I152" s="21"/>
      <c r="J152" s="21"/>
      <c r="K152" s="3" t="s">
        <v>1903</v>
      </c>
      <c r="L152" s="3" t="s">
        <v>3174</v>
      </c>
      <c r="M152" s="3" t="s">
        <v>2965</v>
      </c>
      <c r="N152" s="3" t="s">
        <v>6063</v>
      </c>
      <c r="O152" s="21"/>
      <c r="P152" s="21"/>
      <c r="Q152" s="21"/>
      <c r="R152" s="21"/>
      <c r="S152" s="3" t="s">
        <v>3175</v>
      </c>
      <c r="T152" s="5" t="s">
        <v>78</v>
      </c>
      <c r="U152" s="5" t="s">
        <v>69</v>
      </c>
      <c r="V152" s="5" t="s">
        <v>68</v>
      </c>
      <c r="W152" s="5" t="s">
        <v>69</v>
      </c>
      <c r="X152" s="5" t="s">
        <v>109</v>
      </c>
      <c r="Y152" s="5" t="s">
        <v>111</v>
      </c>
      <c r="Z152" s="5" t="s">
        <v>171</v>
      </c>
      <c r="AA152" s="5" t="s">
        <v>111</v>
      </c>
      <c r="AB152" s="5"/>
      <c r="AC152" s="5"/>
      <c r="AD152" s="5"/>
    </row>
    <row r="153">
      <c r="A153" s="47" t="s">
        <v>6064</v>
      </c>
      <c r="B153" s="17">
        <v>43309.0</v>
      </c>
      <c r="C153" s="578">
        <v>43282.0</v>
      </c>
      <c r="D153" s="3" t="s">
        <v>5374</v>
      </c>
      <c r="E153" s="3" t="s">
        <v>138</v>
      </c>
      <c r="F153" s="266" t="s">
        <v>6065</v>
      </c>
      <c r="G153" s="3"/>
      <c r="H153" s="7"/>
      <c r="I153" s="3" t="s">
        <v>6066</v>
      </c>
      <c r="J153" s="21"/>
      <c r="K153" s="3" t="s">
        <v>5603</v>
      </c>
      <c r="L153" s="3" t="s">
        <v>6067</v>
      </c>
      <c r="M153" s="3" t="s">
        <v>5237</v>
      </c>
      <c r="N153" s="3" t="s">
        <v>6068</v>
      </c>
      <c r="O153" s="20" t="s">
        <v>5376</v>
      </c>
      <c r="P153" s="3" t="s">
        <v>134</v>
      </c>
      <c r="Q153" s="21"/>
      <c r="R153" s="21"/>
      <c r="S153" s="118" t="s">
        <v>6069</v>
      </c>
      <c r="T153" s="5" t="s">
        <v>109</v>
      </c>
      <c r="U153" s="5" t="s">
        <v>111</v>
      </c>
      <c r="V153" s="5" t="s">
        <v>109</v>
      </c>
      <c r="W153" s="5" t="s">
        <v>110</v>
      </c>
      <c r="X153" s="5" t="s">
        <v>380</v>
      </c>
      <c r="Y153" s="5" t="s">
        <v>111</v>
      </c>
      <c r="Z153" s="5" t="s">
        <v>70</v>
      </c>
      <c r="AA153" s="5" t="s">
        <v>71</v>
      </c>
      <c r="AB153" s="5"/>
      <c r="AC153" s="5"/>
      <c r="AD153" s="5"/>
    </row>
    <row r="154">
      <c r="A154" s="609" t="s">
        <v>6070</v>
      </c>
      <c r="B154" s="17">
        <v>43320.0</v>
      </c>
      <c r="C154" s="578">
        <v>43313.0</v>
      </c>
      <c r="D154" s="3" t="s">
        <v>1718</v>
      </c>
      <c r="E154" s="3" t="s">
        <v>347</v>
      </c>
      <c r="F154" s="3" t="s">
        <v>53</v>
      </c>
      <c r="G154" s="3" t="s">
        <v>6071</v>
      </c>
      <c r="H154" s="25"/>
      <c r="I154" s="3" t="s">
        <v>2087</v>
      </c>
      <c r="J154" s="21"/>
      <c r="K154" s="3" t="s">
        <v>5603</v>
      </c>
      <c r="L154" s="3" t="s">
        <v>1497</v>
      </c>
      <c r="M154" s="3" t="s">
        <v>1470</v>
      </c>
      <c r="N154" s="3" t="s">
        <v>5942</v>
      </c>
      <c r="O154" s="20" t="s">
        <v>2088</v>
      </c>
      <c r="P154" s="21"/>
      <c r="Q154" s="21"/>
      <c r="R154" s="21"/>
      <c r="S154" s="3" t="s">
        <v>2089</v>
      </c>
      <c r="T154" s="5" t="s">
        <v>179</v>
      </c>
      <c r="U154" s="5" t="s">
        <v>111</v>
      </c>
      <c r="V154" s="5" t="s">
        <v>179</v>
      </c>
      <c r="W154" s="5" t="s">
        <v>110</v>
      </c>
      <c r="X154" s="5" t="s">
        <v>70</v>
      </c>
      <c r="Y154" s="5" t="s">
        <v>71</v>
      </c>
      <c r="Z154" s="12"/>
      <c r="AA154" s="12"/>
      <c r="AB154" s="12"/>
      <c r="AC154" s="12"/>
      <c r="AD154" s="12"/>
    </row>
    <row r="155">
      <c r="A155" s="482" t="s">
        <v>6072</v>
      </c>
      <c r="B155" s="413">
        <v>43325.0</v>
      </c>
      <c r="C155" s="580">
        <v>43313.0</v>
      </c>
      <c r="D155" s="82" t="s">
        <v>3178</v>
      </c>
      <c r="E155" s="82" t="s">
        <v>333</v>
      </c>
      <c r="F155" s="82" t="s">
        <v>53</v>
      </c>
      <c r="G155" s="82" t="s">
        <v>5672</v>
      </c>
      <c r="H155" s="415"/>
      <c r="I155" s="416"/>
      <c r="J155" s="416"/>
      <c r="K155" s="82" t="s">
        <v>5603</v>
      </c>
      <c r="L155" s="82" t="s">
        <v>2972</v>
      </c>
      <c r="M155" s="82" t="s">
        <v>2965</v>
      </c>
      <c r="N155" s="82" t="s">
        <v>6073</v>
      </c>
      <c r="O155" s="417" t="s">
        <v>3179</v>
      </c>
      <c r="P155" s="21"/>
      <c r="Q155" s="416"/>
      <c r="R155" s="416"/>
      <c r="S155" s="82" t="s">
        <v>3180</v>
      </c>
      <c r="T155" s="5" t="s">
        <v>109</v>
      </c>
      <c r="U155" s="5" t="s">
        <v>111</v>
      </c>
      <c r="V155" s="5" t="s">
        <v>70</v>
      </c>
      <c r="W155" s="5" t="s">
        <v>71</v>
      </c>
      <c r="X155" s="5" t="s">
        <v>179</v>
      </c>
      <c r="Y155" s="5" t="s">
        <v>69</v>
      </c>
      <c r="Z155" s="12"/>
      <c r="AA155" s="12"/>
      <c r="AB155" s="12"/>
      <c r="AC155" s="12"/>
      <c r="AD155" s="12"/>
    </row>
    <row r="156">
      <c r="A156" s="20" t="s">
        <v>6074</v>
      </c>
      <c r="B156" s="17">
        <v>43333.0</v>
      </c>
      <c r="C156" s="578">
        <v>43313.0</v>
      </c>
      <c r="D156" s="3" t="s">
        <v>395</v>
      </c>
      <c r="E156" s="3" t="s">
        <v>333</v>
      </c>
      <c r="F156" s="3" t="s">
        <v>53</v>
      </c>
      <c r="G156" s="3" t="s">
        <v>54</v>
      </c>
      <c r="H156" s="25"/>
      <c r="I156" s="21"/>
      <c r="J156" s="21"/>
      <c r="K156" s="3" t="s">
        <v>316</v>
      </c>
      <c r="L156" s="3" t="s">
        <v>5918</v>
      </c>
      <c r="M156" s="3" t="s">
        <v>194</v>
      </c>
      <c r="N156" s="3" t="s">
        <v>317</v>
      </c>
      <c r="O156" s="136" t="s">
        <v>971</v>
      </c>
      <c r="P156" s="3" t="s">
        <v>134</v>
      </c>
      <c r="Q156" s="21"/>
      <c r="R156" s="21"/>
      <c r="S156" s="3" t="s">
        <v>972</v>
      </c>
      <c r="T156" s="5" t="s">
        <v>179</v>
      </c>
      <c r="U156" s="5" t="s">
        <v>71</v>
      </c>
      <c r="V156" s="5" t="s">
        <v>179</v>
      </c>
      <c r="W156" s="5" t="s">
        <v>111</v>
      </c>
      <c r="X156" s="5" t="s">
        <v>171</v>
      </c>
      <c r="Y156" s="5" t="s">
        <v>111</v>
      </c>
      <c r="Z156" s="5" t="s">
        <v>70</v>
      </c>
      <c r="AA156" s="5" t="s">
        <v>71</v>
      </c>
      <c r="AB156" s="5"/>
      <c r="AC156" s="5"/>
      <c r="AD156" s="5"/>
    </row>
    <row r="157">
      <c r="A157" s="47" t="s">
        <v>6075</v>
      </c>
      <c r="B157" s="17">
        <v>43345.0</v>
      </c>
      <c r="C157" s="578">
        <v>43344.0</v>
      </c>
      <c r="D157" s="3" t="s">
        <v>646</v>
      </c>
      <c r="E157" s="3" t="s">
        <v>477</v>
      </c>
      <c r="F157" s="3" t="s">
        <v>96</v>
      </c>
      <c r="G157" s="3"/>
      <c r="H157" s="25"/>
      <c r="I157" s="21"/>
      <c r="J157" s="21"/>
      <c r="K157" s="3" t="s">
        <v>5610</v>
      </c>
      <c r="L157" s="3" t="s">
        <v>5647</v>
      </c>
      <c r="M157" s="3" t="s">
        <v>194</v>
      </c>
      <c r="N157" s="3" t="s">
        <v>5705</v>
      </c>
      <c r="O157" s="21"/>
      <c r="P157" s="3" t="s">
        <v>65</v>
      </c>
      <c r="Q157" s="21"/>
      <c r="R157" s="21"/>
      <c r="S157" s="3" t="s">
        <v>975</v>
      </c>
      <c r="T157" s="5" t="s">
        <v>70</v>
      </c>
      <c r="U157" s="5" t="s">
        <v>71</v>
      </c>
      <c r="V157" s="5" t="s">
        <v>179</v>
      </c>
      <c r="W157" s="5" t="s">
        <v>111</v>
      </c>
      <c r="X157" s="5" t="s">
        <v>179</v>
      </c>
      <c r="Y157" s="5" t="s">
        <v>110</v>
      </c>
      <c r="Z157" s="5" t="s">
        <v>179</v>
      </c>
      <c r="AA157" s="5" t="s">
        <v>226</v>
      </c>
      <c r="AB157" s="5"/>
      <c r="AC157" s="5"/>
      <c r="AD157" s="5"/>
    </row>
    <row r="158">
      <c r="A158" s="47" t="s">
        <v>6076</v>
      </c>
      <c r="B158" s="17">
        <v>43364.0</v>
      </c>
      <c r="C158" s="578">
        <v>43344.0</v>
      </c>
      <c r="D158" s="3" t="s">
        <v>3860</v>
      </c>
      <c r="E158" s="3" t="s">
        <v>81</v>
      </c>
      <c r="F158" s="3" t="s">
        <v>53</v>
      </c>
      <c r="G158" s="21"/>
      <c r="H158" s="7" t="s">
        <v>3861</v>
      </c>
      <c r="I158" s="3" t="s">
        <v>2724</v>
      </c>
      <c r="J158" s="21"/>
      <c r="K158" s="3" t="s">
        <v>5603</v>
      </c>
      <c r="L158" s="3" t="s">
        <v>3324</v>
      </c>
      <c r="M158" s="3" t="s">
        <v>3324</v>
      </c>
      <c r="N158" s="3" t="s">
        <v>3862</v>
      </c>
      <c r="O158" s="21"/>
      <c r="P158" s="3" t="s">
        <v>134</v>
      </c>
      <c r="Q158" s="21"/>
      <c r="R158" s="21"/>
      <c r="S158" s="3" t="s">
        <v>3863</v>
      </c>
      <c r="T158" s="5" t="s">
        <v>636</v>
      </c>
      <c r="U158" s="5" t="s">
        <v>69</v>
      </c>
      <c r="V158" s="5" t="s">
        <v>380</v>
      </c>
      <c r="W158" s="5" t="s">
        <v>111</v>
      </c>
      <c r="X158" s="5" t="s">
        <v>70</v>
      </c>
      <c r="Y158" s="5" t="s">
        <v>71</v>
      </c>
      <c r="Z158" s="12"/>
      <c r="AA158" s="12"/>
      <c r="AB158" s="12"/>
      <c r="AC158" s="12"/>
      <c r="AD158" s="12"/>
    </row>
    <row r="159">
      <c r="A159" s="47" t="s">
        <v>5704</v>
      </c>
      <c r="B159" s="17">
        <v>43369.0</v>
      </c>
      <c r="C159" s="578">
        <v>43344.0</v>
      </c>
      <c r="D159" s="3" t="s">
        <v>978</v>
      </c>
      <c r="E159" s="3" t="s">
        <v>333</v>
      </c>
      <c r="F159" s="3" t="s">
        <v>53</v>
      </c>
      <c r="G159" s="3"/>
      <c r="H159" s="25"/>
      <c r="I159" s="21"/>
      <c r="J159" s="21"/>
      <c r="K159" s="3" t="s">
        <v>979</v>
      </c>
      <c r="L159" s="3" t="s">
        <v>5647</v>
      </c>
      <c r="M159" s="3" t="s">
        <v>194</v>
      </c>
      <c r="N159" s="3" t="s">
        <v>5705</v>
      </c>
      <c r="O159" s="21"/>
      <c r="P159" s="21"/>
      <c r="Q159" s="21"/>
      <c r="R159" s="21"/>
      <c r="S159" s="484" t="s">
        <v>6077</v>
      </c>
      <c r="T159" s="5" t="s">
        <v>179</v>
      </c>
      <c r="U159" s="5" t="s">
        <v>92</v>
      </c>
      <c r="V159" s="5" t="s">
        <v>179</v>
      </c>
      <c r="W159" s="5" t="s">
        <v>111</v>
      </c>
      <c r="X159" s="5" t="s">
        <v>179</v>
      </c>
      <c r="Y159" s="5" t="s">
        <v>71</v>
      </c>
      <c r="Z159" s="12"/>
      <c r="AA159" s="12"/>
      <c r="AB159" s="12"/>
      <c r="AC159" s="12"/>
      <c r="AD159" s="12"/>
    </row>
    <row r="160">
      <c r="A160" s="47" t="s">
        <v>6078</v>
      </c>
      <c r="B160" s="17">
        <v>43370.0</v>
      </c>
      <c r="C160" s="578">
        <v>43344.0</v>
      </c>
      <c r="D160" s="3" t="s">
        <v>236</v>
      </c>
      <c r="E160" s="3" t="s">
        <v>138</v>
      </c>
      <c r="F160" s="3" t="s">
        <v>53</v>
      </c>
      <c r="G160" s="21"/>
      <c r="H160" s="25"/>
      <c r="I160" s="21"/>
      <c r="J160" s="21"/>
      <c r="K160" s="3" t="s">
        <v>5610</v>
      </c>
      <c r="L160" s="3" t="s">
        <v>1476</v>
      </c>
      <c r="M160" s="3" t="s">
        <v>1470</v>
      </c>
      <c r="N160" s="3" t="s">
        <v>6079</v>
      </c>
      <c r="O160" s="136" t="s">
        <v>2099</v>
      </c>
      <c r="P160" s="21"/>
      <c r="Q160" s="21"/>
      <c r="R160" s="21"/>
      <c r="S160" s="118" t="s">
        <v>6080</v>
      </c>
      <c r="T160" s="5" t="s">
        <v>179</v>
      </c>
      <c r="U160" s="5" t="s">
        <v>69</v>
      </c>
      <c r="V160" s="5" t="s">
        <v>163</v>
      </c>
      <c r="W160" s="5" t="s">
        <v>110</v>
      </c>
      <c r="X160" s="5" t="s">
        <v>179</v>
      </c>
      <c r="Y160" s="5" t="s">
        <v>111</v>
      </c>
      <c r="Z160" s="12"/>
      <c r="AA160" s="12"/>
      <c r="AB160" s="12"/>
      <c r="AC160" s="12"/>
      <c r="AD160" s="12"/>
    </row>
    <row r="161">
      <c r="A161" s="47" t="s">
        <v>6081</v>
      </c>
      <c r="B161" s="17">
        <v>43371.0</v>
      </c>
      <c r="C161" s="578">
        <v>43344.0</v>
      </c>
      <c r="D161" s="3" t="s">
        <v>982</v>
      </c>
      <c r="E161" s="3" t="s">
        <v>887</v>
      </c>
      <c r="F161" s="3" t="s">
        <v>53</v>
      </c>
      <c r="G161" s="3"/>
      <c r="H161" s="25"/>
      <c r="I161" s="21"/>
      <c r="J161" s="21"/>
      <c r="K161" s="21"/>
      <c r="L161" s="3" t="s">
        <v>6082</v>
      </c>
      <c r="M161" s="3" t="s">
        <v>194</v>
      </c>
      <c r="N161" s="3" t="s">
        <v>6083</v>
      </c>
      <c r="O161" s="21"/>
      <c r="P161" s="21"/>
      <c r="Q161" s="21"/>
      <c r="R161" s="21"/>
      <c r="S161" s="3" t="s">
        <v>6084</v>
      </c>
      <c r="T161" s="5" t="s">
        <v>179</v>
      </c>
      <c r="U161" s="5" t="s">
        <v>111</v>
      </c>
      <c r="V161" s="5" t="s">
        <v>179</v>
      </c>
      <c r="W161" s="5" t="s">
        <v>69</v>
      </c>
      <c r="X161" s="5" t="s">
        <v>70</v>
      </c>
      <c r="Y161" s="5" t="s">
        <v>71</v>
      </c>
      <c r="Z161" s="12"/>
      <c r="AA161" s="12"/>
      <c r="AB161" s="12"/>
      <c r="AC161" s="12"/>
      <c r="AD161" s="12"/>
    </row>
    <row r="162">
      <c r="A162" s="47" t="s">
        <v>6085</v>
      </c>
      <c r="B162" s="17">
        <v>43376.0</v>
      </c>
      <c r="C162" s="578">
        <v>43374.0</v>
      </c>
      <c r="D162" s="3" t="s">
        <v>1687</v>
      </c>
      <c r="E162" s="3" t="s">
        <v>81</v>
      </c>
      <c r="F162" s="3" t="s">
        <v>53</v>
      </c>
      <c r="G162" s="3" t="s">
        <v>55</v>
      </c>
      <c r="H162" s="25"/>
      <c r="I162" s="21"/>
      <c r="J162" s="21"/>
      <c r="K162" s="3" t="s">
        <v>5610</v>
      </c>
      <c r="L162" s="3" t="s">
        <v>5955</v>
      </c>
      <c r="M162" s="3" t="s">
        <v>1470</v>
      </c>
      <c r="N162" s="3" t="s">
        <v>98</v>
      </c>
      <c r="O162" s="21"/>
      <c r="P162" s="21"/>
      <c r="Q162" s="21"/>
      <c r="R162" s="21"/>
      <c r="S162" s="3" t="s">
        <v>2108</v>
      </c>
      <c r="T162" s="5" t="s">
        <v>179</v>
      </c>
      <c r="U162" s="5" t="s">
        <v>42</v>
      </c>
      <c r="V162" s="5" t="s">
        <v>179</v>
      </c>
      <c r="W162" s="5" t="s">
        <v>111</v>
      </c>
      <c r="X162" s="5" t="s">
        <v>163</v>
      </c>
      <c r="Y162" s="5" t="s">
        <v>110</v>
      </c>
      <c r="Z162" s="12"/>
      <c r="AA162" s="12"/>
      <c r="AB162" s="12"/>
      <c r="AC162" s="12"/>
      <c r="AD162" s="12"/>
    </row>
    <row r="163">
      <c r="A163" s="20" t="s">
        <v>5746</v>
      </c>
      <c r="B163" s="17">
        <v>43377.0</v>
      </c>
      <c r="C163" s="578">
        <v>43374.0</v>
      </c>
      <c r="D163" s="3" t="s">
        <v>986</v>
      </c>
      <c r="E163" s="3" t="s">
        <v>324</v>
      </c>
      <c r="F163" s="45" t="s">
        <v>191</v>
      </c>
      <c r="G163" s="21"/>
      <c r="H163" s="25"/>
      <c r="I163" s="21"/>
      <c r="J163" s="21"/>
      <c r="K163" s="3" t="s">
        <v>325</v>
      </c>
      <c r="L163" s="3" t="s">
        <v>296</v>
      </c>
      <c r="M163" s="3" t="s">
        <v>194</v>
      </c>
      <c r="N163" s="3" t="s">
        <v>5625</v>
      </c>
      <c r="O163" s="21"/>
      <c r="P163" s="21"/>
      <c r="Q163" s="21"/>
      <c r="R163" s="21"/>
      <c r="S163" s="3" t="s">
        <v>988</v>
      </c>
      <c r="T163" s="5" t="s">
        <v>179</v>
      </c>
      <c r="U163" s="5" t="s">
        <v>111</v>
      </c>
      <c r="V163" s="5" t="s">
        <v>179</v>
      </c>
      <c r="W163" s="5" t="s">
        <v>110</v>
      </c>
      <c r="X163" s="5" t="s">
        <v>163</v>
      </c>
      <c r="Y163" s="5" t="s">
        <v>92</v>
      </c>
      <c r="Z163" s="5" t="s">
        <v>283</v>
      </c>
      <c r="AA163" s="5" t="s">
        <v>71</v>
      </c>
      <c r="AB163" s="5"/>
      <c r="AC163" s="5"/>
      <c r="AD163" s="5"/>
    </row>
    <row r="164">
      <c r="A164" s="20" t="s">
        <v>6086</v>
      </c>
      <c r="B164" s="17">
        <v>43379.0</v>
      </c>
      <c r="C164" s="578">
        <v>43374.0</v>
      </c>
      <c r="D164" s="3" t="s">
        <v>587</v>
      </c>
      <c r="E164" s="3" t="s">
        <v>52</v>
      </c>
      <c r="F164" s="3" t="s">
        <v>53</v>
      </c>
      <c r="G164" s="3" t="s">
        <v>54</v>
      </c>
      <c r="H164" s="25"/>
      <c r="I164" s="21"/>
      <c r="J164" s="21"/>
      <c r="K164" s="3" t="s">
        <v>5603</v>
      </c>
      <c r="L164" s="3" t="s">
        <v>1371</v>
      </c>
      <c r="M164" s="45" t="s">
        <v>2520</v>
      </c>
      <c r="N164" s="3" t="s">
        <v>5666</v>
      </c>
      <c r="O164" s="21"/>
      <c r="P164" s="3" t="s">
        <v>134</v>
      </c>
      <c r="Q164" s="21"/>
      <c r="R164" s="21"/>
      <c r="S164" s="3" t="s">
        <v>2727</v>
      </c>
      <c r="T164" s="5" t="s">
        <v>163</v>
      </c>
      <c r="U164" s="5" t="s">
        <v>111</v>
      </c>
      <c r="V164" s="5" t="s">
        <v>70</v>
      </c>
      <c r="W164" s="5" t="s">
        <v>71</v>
      </c>
      <c r="X164" s="12"/>
      <c r="Y164" s="12"/>
      <c r="Z164" s="12"/>
      <c r="AA164" s="12"/>
      <c r="AB164" s="12"/>
      <c r="AC164" s="12"/>
      <c r="AD164" s="12"/>
    </row>
    <row r="165">
      <c r="A165" s="20" t="s">
        <v>6087</v>
      </c>
      <c r="B165" s="17">
        <v>43383.0</v>
      </c>
      <c r="C165" s="578">
        <v>43374.0</v>
      </c>
      <c r="D165" s="3" t="s">
        <v>612</v>
      </c>
      <c r="E165" s="3" t="s">
        <v>995</v>
      </c>
      <c r="F165" s="45" t="s">
        <v>53</v>
      </c>
      <c r="G165" s="21"/>
      <c r="H165" s="25"/>
      <c r="I165" s="21"/>
      <c r="J165" s="21"/>
      <c r="K165" s="3" t="s">
        <v>316</v>
      </c>
      <c r="L165" s="3" t="s">
        <v>1204</v>
      </c>
      <c r="M165" s="3" t="s">
        <v>194</v>
      </c>
      <c r="N165" s="3" t="s">
        <v>342</v>
      </c>
      <c r="O165" s="136" t="s">
        <v>996</v>
      </c>
      <c r="P165" s="21"/>
      <c r="Q165" s="21"/>
      <c r="R165" s="21"/>
      <c r="S165" s="3" t="s">
        <v>997</v>
      </c>
      <c r="T165" s="5" t="s">
        <v>179</v>
      </c>
      <c r="U165" s="5" t="s">
        <v>111</v>
      </c>
      <c r="V165" s="5" t="s">
        <v>179</v>
      </c>
      <c r="W165" s="5" t="s">
        <v>226</v>
      </c>
      <c r="X165" s="12"/>
      <c r="Y165" s="12"/>
      <c r="Z165" s="12"/>
      <c r="AA165" s="12"/>
      <c r="AB165" s="12"/>
      <c r="AC165" s="12"/>
      <c r="AD165" s="12"/>
    </row>
    <row r="166">
      <c r="A166" s="47" t="s">
        <v>6088</v>
      </c>
      <c r="B166" s="17">
        <v>43383.0</v>
      </c>
      <c r="C166" s="578">
        <v>43374.0</v>
      </c>
      <c r="D166" s="3" t="s">
        <v>1722</v>
      </c>
      <c r="E166" s="3" t="s">
        <v>95</v>
      </c>
      <c r="F166" s="3" t="s">
        <v>53</v>
      </c>
      <c r="G166" s="3" t="s">
        <v>54</v>
      </c>
      <c r="H166" s="25"/>
      <c r="I166" s="3" t="s">
        <v>4856</v>
      </c>
      <c r="J166" s="21"/>
      <c r="K166" s="3" t="s">
        <v>5610</v>
      </c>
      <c r="L166" s="3" t="s">
        <v>84</v>
      </c>
      <c r="M166" s="3" t="s">
        <v>1381</v>
      </c>
      <c r="N166" s="3" t="s">
        <v>6089</v>
      </c>
      <c r="O166" s="20" t="s">
        <v>4857</v>
      </c>
      <c r="P166" s="3" t="s">
        <v>1477</v>
      </c>
      <c r="Q166" s="21"/>
      <c r="R166" s="21"/>
      <c r="S166" s="3" t="s">
        <v>4859</v>
      </c>
      <c r="T166" s="5" t="s">
        <v>70</v>
      </c>
      <c r="U166" s="5" t="s">
        <v>71</v>
      </c>
      <c r="V166" s="12"/>
      <c r="W166" s="5"/>
      <c r="X166" s="12"/>
      <c r="Y166" s="12"/>
      <c r="Z166" s="12"/>
      <c r="AA166" s="12"/>
      <c r="AB166" s="12"/>
      <c r="AC166" s="12"/>
      <c r="AD166" s="12"/>
    </row>
    <row r="167">
      <c r="A167" s="47" t="s">
        <v>6090</v>
      </c>
      <c r="B167" s="17">
        <v>43390.0</v>
      </c>
      <c r="C167" s="578">
        <v>43374.0</v>
      </c>
      <c r="D167" s="3" t="s">
        <v>2117</v>
      </c>
      <c r="E167" s="3" t="s">
        <v>347</v>
      </c>
      <c r="F167" s="3" t="s">
        <v>53</v>
      </c>
      <c r="G167" s="21"/>
      <c r="H167" s="25"/>
      <c r="I167" s="21"/>
      <c r="J167" s="21"/>
      <c r="K167" s="21"/>
      <c r="L167" s="3" t="s">
        <v>1469</v>
      </c>
      <c r="M167" s="3" t="s">
        <v>1470</v>
      </c>
      <c r="N167" s="3" t="s">
        <v>5759</v>
      </c>
      <c r="O167" s="21"/>
      <c r="P167" s="21"/>
      <c r="Q167" s="21"/>
      <c r="R167" s="21"/>
      <c r="S167" s="610" t="s">
        <v>2118</v>
      </c>
      <c r="T167" s="5" t="s">
        <v>179</v>
      </c>
      <c r="U167" s="5" t="s">
        <v>111</v>
      </c>
      <c r="V167" s="5" t="s">
        <v>179</v>
      </c>
      <c r="W167" s="5" t="s">
        <v>71</v>
      </c>
      <c r="X167" s="5" t="s">
        <v>179</v>
      </c>
      <c r="Y167" s="5" t="s">
        <v>110</v>
      </c>
      <c r="Z167" s="12"/>
      <c r="AA167" s="12"/>
      <c r="AB167" s="12"/>
      <c r="AC167" s="12"/>
      <c r="AD167" s="12"/>
    </row>
    <row r="168">
      <c r="A168" s="47" t="s">
        <v>6091</v>
      </c>
      <c r="B168" s="17">
        <v>43394.0</v>
      </c>
      <c r="C168" s="578">
        <v>43374.0</v>
      </c>
      <c r="D168" s="3" t="s">
        <v>4864</v>
      </c>
      <c r="E168" s="3" t="s">
        <v>1036</v>
      </c>
      <c r="F168" s="3" t="s">
        <v>53</v>
      </c>
      <c r="G168" s="3" t="s">
        <v>6092</v>
      </c>
      <c r="H168" s="25"/>
      <c r="I168" s="3" t="s">
        <v>4436</v>
      </c>
      <c r="J168" s="3" t="s">
        <v>132</v>
      </c>
      <c r="K168" s="3" t="s">
        <v>5603</v>
      </c>
      <c r="L168" s="3" t="s">
        <v>1381</v>
      </c>
      <c r="M168" s="3" t="s">
        <v>1381</v>
      </c>
      <c r="N168" s="3" t="s">
        <v>6093</v>
      </c>
      <c r="O168" s="21"/>
      <c r="P168" s="21"/>
      <c r="Q168" s="21"/>
      <c r="R168" s="21"/>
      <c r="S168" s="3" t="s">
        <v>4866</v>
      </c>
      <c r="T168" s="5" t="s">
        <v>70</v>
      </c>
      <c r="U168" s="5" t="s">
        <v>71</v>
      </c>
      <c r="V168" s="12"/>
      <c r="W168" s="5"/>
      <c r="X168" s="12"/>
      <c r="Y168" s="12"/>
      <c r="Z168" s="12"/>
      <c r="AA168" s="12"/>
      <c r="AB168" s="12"/>
      <c r="AC168" s="12"/>
      <c r="AD168" s="12"/>
    </row>
    <row r="169">
      <c r="A169" s="417" t="s">
        <v>5635</v>
      </c>
      <c r="B169" s="413">
        <v>43394.0</v>
      </c>
      <c r="C169" s="580">
        <v>43374.0</v>
      </c>
      <c r="D169" s="82" t="s">
        <v>943</v>
      </c>
      <c r="E169" s="82" t="s">
        <v>333</v>
      </c>
      <c r="F169" s="82" t="s">
        <v>53</v>
      </c>
      <c r="G169" s="82" t="s">
        <v>55</v>
      </c>
      <c r="H169" s="120">
        <v>666.0</v>
      </c>
      <c r="I169" s="82" t="s">
        <v>5636</v>
      </c>
      <c r="J169" s="416"/>
      <c r="K169" s="82" t="s">
        <v>5603</v>
      </c>
      <c r="L169" s="82" t="s">
        <v>296</v>
      </c>
      <c r="M169" s="82" t="s">
        <v>4283</v>
      </c>
      <c r="N169" s="82" t="s">
        <v>4373</v>
      </c>
      <c r="O169" s="417" t="s">
        <v>4374</v>
      </c>
      <c r="P169" s="21"/>
      <c r="Q169" s="82" t="s">
        <v>5637</v>
      </c>
      <c r="R169" s="82"/>
      <c r="S169" s="423" t="s">
        <v>6094</v>
      </c>
      <c r="T169" s="5" t="s">
        <v>70</v>
      </c>
      <c r="U169" s="5" t="s">
        <v>71</v>
      </c>
      <c r="V169" s="5" t="s">
        <v>109</v>
      </c>
      <c r="W169" s="5" t="s">
        <v>92</v>
      </c>
      <c r="X169" s="5" t="s">
        <v>68</v>
      </c>
      <c r="Y169" s="5" t="s">
        <v>111</v>
      </c>
      <c r="Z169" s="12"/>
      <c r="AA169" s="12"/>
      <c r="AB169" s="12"/>
      <c r="AC169" s="12"/>
      <c r="AD169" s="12"/>
    </row>
    <row r="170">
      <c r="A170" s="40" t="s">
        <v>6095</v>
      </c>
      <c r="B170" s="41">
        <v>43395.0</v>
      </c>
      <c r="C170" s="606">
        <v>43374.0</v>
      </c>
      <c r="D170" s="5" t="s">
        <v>3183</v>
      </c>
      <c r="E170" s="5" t="s">
        <v>74</v>
      </c>
      <c r="F170" s="5" t="s">
        <v>168</v>
      </c>
      <c r="G170" s="5" t="s">
        <v>378</v>
      </c>
      <c r="H170" s="5" t="s">
        <v>4869</v>
      </c>
      <c r="I170" s="12"/>
      <c r="J170" s="12"/>
      <c r="K170" s="5" t="s">
        <v>5603</v>
      </c>
      <c r="L170" s="5" t="s">
        <v>4870</v>
      </c>
      <c r="M170" s="5" t="s">
        <v>1381</v>
      </c>
      <c r="N170" s="5" t="s">
        <v>4870</v>
      </c>
      <c r="O170" s="12"/>
      <c r="P170" s="5" t="s">
        <v>134</v>
      </c>
      <c r="Q170" s="12"/>
      <c r="R170" s="12"/>
      <c r="S170" s="5" t="s">
        <v>4871</v>
      </c>
      <c r="T170" s="5" t="s">
        <v>171</v>
      </c>
      <c r="U170" s="5" t="s">
        <v>111</v>
      </c>
      <c r="V170" s="5" t="s">
        <v>109</v>
      </c>
      <c r="W170" s="5" t="s">
        <v>111</v>
      </c>
      <c r="X170" s="5" t="s">
        <v>179</v>
      </c>
      <c r="Y170" s="5" t="s">
        <v>111</v>
      </c>
      <c r="Z170" s="5" t="s">
        <v>179</v>
      </c>
      <c r="AA170" s="5" t="s">
        <v>110</v>
      </c>
      <c r="AB170" s="5"/>
      <c r="AC170" s="5"/>
      <c r="AD170" s="5"/>
    </row>
    <row r="171">
      <c r="A171" s="47" t="s">
        <v>6096</v>
      </c>
      <c r="B171" s="17">
        <v>43396.0</v>
      </c>
      <c r="C171" s="578">
        <v>43374.0</v>
      </c>
      <c r="D171" s="3" t="s">
        <v>706</v>
      </c>
      <c r="E171" s="3" t="s">
        <v>333</v>
      </c>
      <c r="F171" s="3" t="s">
        <v>191</v>
      </c>
      <c r="G171" s="21"/>
      <c r="H171" s="25"/>
      <c r="I171" s="21"/>
      <c r="J171" s="21"/>
      <c r="K171" s="3" t="s">
        <v>5610</v>
      </c>
      <c r="L171" s="3" t="s">
        <v>1841</v>
      </c>
      <c r="M171" s="3" t="s">
        <v>194</v>
      </c>
      <c r="N171" s="3" t="s">
        <v>5625</v>
      </c>
      <c r="O171" s="21"/>
      <c r="P171" s="21"/>
      <c r="Q171" s="21"/>
      <c r="R171" s="21"/>
      <c r="S171" s="3" t="s">
        <v>1005</v>
      </c>
      <c r="T171" s="5" t="s">
        <v>179</v>
      </c>
      <c r="U171" s="5" t="s">
        <v>111</v>
      </c>
      <c r="V171" s="5" t="s">
        <v>179</v>
      </c>
      <c r="W171" s="5" t="s">
        <v>69</v>
      </c>
      <c r="X171" s="5" t="s">
        <v>283</v>
      </c>
      <c r="Y171" s="5" t="s">
        <v>226</v>
      </c>
      <c r="Z171" s="12"/>
      <c r="AA171" s="12"/>
      <c r="AB171" s="12"/>
      <c r="AC171" s="12"/>
      <c r="AD171" s="12"/>
    </row>
    <row r="172">
      <c r="A172" s="47" t="s">
        <v>6097</v>
      </c>
      <c r="B172" s="140">
        <v>43397.0</v>
      </c>
      <c r="C172" s="578">
        <v>43391.0</v>
      </c>
      <c r="D172" s="3" t="s">
        <v>308</v>
      </c>
      <c r="E172" s="3" t="s">
        <v>309</v>
      </c>
      <c r="F172" s="3" t="s">
        <v>53</v>
      </c>
      <c r="G172" s="3" t="s">
        <v>202</v>
      </c>
      <c r="H172" s="25"/>
      <c r="I172" s="21"/>
      <c r="J172" s="21"/>
      <c r="K172" s="3" t="s">
        <v>4538</v>
      </c>
      <c r="L172" s="3" t="s">
        <v>6098</v>
      </c>
      <c r="M172" s="3" t="s">
        <v>1470</v>
      </c>
      <c r="N172" s="3" t="s">
        <v>6099</v>
      </c>
      <c r="O172" s="21"/>
      <c r="P172" s="21"/>
      <c r="Q172" s="21"/>
      <c r="R172" s="21"/>
      <c r="S172" s="3" t="s">
        <v>2121</v>
      </c>
      <c r="T172" s="5" t="s">
        <v>179</v>
      </c>
      <c r="U172" s="5" t="s">
        <v>111</v>
      </c>
      <c r="V172" s="5" t="s">
        <v>171</v>
      </c>
      <c r="W172" s="5" t="s">
        <v>110</v>
      </c>
      <c r="X172" s="12"/>
      <c r="Y172" s="12"/>
      <c r="Z172" s="12"/>
      <c r="AA172" s="12"/>
      <c r="AB172" s="12"/>
      <c r="AC172" s="12"/>
      <c r="AD172" s="12"/>
    </row>
    <row r="173">
      <c r="A173" s="20" t="s">
        <v>6100</v>
      </c>
      <c r="B173" s="17">
        <v>43399.0</v>
      </c>
      <c r="C173" s="578">
        <v>43374.0</v>
      </c>
      <c r="D173" s="3" t="s">
        <v>1840</v>
      </c>
      <c r="E173" s="3" t="s">
        <v>74</v>
      </c>
      <c r="F173" s="3" t="s">
        <v>53</v>
      </c>
      <c r="G173" s="3" t="s">
        <v>6101</v>
      </c>
      <c r="H173" s="25"/>
      <c r="I173" s="21"/>
      <c r="J173" s="21"/>
      <c r="K173" s="3" t="s">
        <v>325</v>
      </c>
      <c r="L173" s="3" t="s">
        <v>5625</v>
      </c>
      <c r="M173" s="3" t="s">
        <v>1470</v>
      </c>
      <c r="N173" s="3" t="s">
        <v>5625</v>
      </c>
      <c r="O173" s="21"/>
      <c r="P173" s="21"/>
      <c r="Q173" s="21"/>
      <c r="R173" s="21"/>
      <c r="S173" s="3" t="s">
        <v>6102</v>
      </c>
      <c r="T173" s="5" t="s">
        <v>179</v>
      </c>
      <c r="U173" s="5" t="s">
        <v>111</v>
      </c>
      <c r="V173" s="5" t="s">
        <v>179</v>
      </c>
      <c r="W173" s="5" t="s">
        <v>110</v>
      </c>
      <c r="X173" s="5" t="s">
        <v>179</v>
      </c>
      <c r="Y173" s="5" t="s">
        <v>69</v>
      </c>
      <c r="Z173" s="12"/>
      <c r="AA173" s="12"/>
      <c r="AB173" s="12"/>
      <c r="AC173" s="12"/>
      <c r="AD173" s="12"/>
    </row>
    <row r="174">
      <c r="A174" s="47" t="s">
        <v>6103</v>
      </c>
      <c r="B174" s="17">
        <v>43399.0</v>
      </c>
      <c r="C174" s="578">
        <v>43374.0</v>
      </c>
      <c r="D174" s="3" t="s">
        <v>3866</v>
      </c>
      <c r="E174" s="3" t="s">
        <v>423</v>
      </c>
      <c r="F174" s="3" t="s">
        <v>96</v>
      </c>
      <c r="G174" s="21"/>
      <c r="H174" s="25"/>
      <c r="I174" s="21"/>
      <c r="J174" s="21"/>
      <c r="K174" s="3" t="s">
        <v>316</v>
      </c>
      <c r="L174" s="3" t="s">
        <v>3867</v>
      </c>
      <c r="M174" s="3" t="s">
        <v>3324</v>
      </c>
      <c r="N174" s="3" t="s">
        <v>3867</v>
      </c>
      <c r="O174" s="21"/>
      <c r="P174" s="21"/>
      <c r="Q174" s="3" t="s">
        <v>6104</v>
      </c>
      <c r="R174" s="3"/>
      <c r="S174" s="21"/>
      <c r="T174" s="5"/>
      <c r="U174" s="5"/>
      <c r="V174" s="12"/>
      <c r="W174" s="5"/>
      <c r="X174" s="12"/>
      <c r="Y174" s="12"/>
      <c r="Z174" s="12"/>
      <c r="AA174" s="12"/>
      <c r="AB174" s="12"/>
      <c r="AC174" s="12"/>
      <c r="AD174" s="12"/>
    </row>
    <row r="175">
      <c r="A175" s="47" t="s">
        <v>6105</v>
      </c>
      <c r="B175" s="17">
        <v>43400.0</v>
      </c>
      <c r="C175" s="578">
        <v>43374.0</v>
      </c>
      <c r="D175" s="3" t="s">
        <v>323</v>
      </c>
      <c r="E175" s="3" t="s">
        <v>324</v>
      </c>
      <c r="F175" s="3" t="s">
        <v>53</v>
      </c>
      <c r="G175" s="21"/>
      <c r="H175" s="25"/>
      <c r="I175" s="21"/>
      <c r="J175" s="3" t="s">
        <v>83</v>
      </c>
      <c r="K175" s="3" t="s">
        <v>5749</v>
      </c>
      <c r="L175" s="3" t="s">
        <v>5834</v>
      </c>
      <c r="M175" s="3" t="s">
        <v>194</v>
      </c>
      <c r="N175" s="3" t="s">
        <v>1011</v>
      </c>
      <c r="O175" s="21"/>
      <c r="P175" s="21"/>
      <c r="Q175" s="21"/>
      <c r="R175" s="21"/>
      <c r="S175" s="3" t="s">
        <v>1012</v>
      </c>
      <c r="T175" s="5" t="s">
        <v>70</v>
      </c>
      <c r="U175" s="5" t="s">
        <v>71</v>
      </c>
      <c r="V175" s="5" t="s">
        <v>179</v>
      </c>
      <c r="W175" s="5" t="s">
        <v>111</v>
      </c>
      <c r="X175" s="5" t="s">
        <v>179</v>
      </c>
      <c r="Y175" s="5" t="s">
        <v>226</v>
      </c>
      <c r="Z175" s="12"/>
      <c r="AA175" s="12"/>
      <c r="AB175" s="12"/>
      <c r="AC175" s="12"/>
      <c r="AD175" s="12"/>
    </row>
    <row r="176">
      <c r="A176" s="62" t="s">
        <v>6106</v>
      </c>
      <c r="B176" s="41">
        <v>43400.0</v>
      </c>
      <c r="C176" s="606">
        <v>43374.0</v>
      </c>
      <c r="D176" s="5" t="s">
        <v>236</v>
      </c>
      <c r="E176" s="5" t="s">
        <v>749</v>
      </c>
      <c r="F176" s="5" t="s">
        <v>53</v>
      </c>
      <c r="G176" s="12"/>
      <c r="H176" s="5"/>
      <c r="I176" s="12"/>
      <c r="J176" s="12"/>
      <c r="K176" s="5" t="s">
        <v>1903</v>
      </c>
      <c r="L176" s="90" t="s">
        <v>2649</v>
      </c>
      <c r="M176" s="5" t="s">
        <v>4283</v>
      </c>
      <c r="N176" s="5" t="s">
        <v>6107</v>
      </c>
      <c r="O176" s="40" t="s">
        <v>4378</v>
      </c>
      <c r="P176" s="12"/>
      <c r="Q176" s="12"/>
      <c r="R176" s="12"/>
      <c r="S176" s="5" t="s">
        <v>4379</v>
      </c>
      <c r="T176" s="5" t="s">
        <v>78</v>
      </c>
      <c r="U176" s="5" t="s">
        <v>111</v>
      </c>
      <c r="V176" s="5" t="s">
        <v>78</v>
      </c>
      <c r="W176" s="5" t="s">
        <v>69</v>
      </c>
      <c r="X176" s="5" t="s">
        <v>70</v>
      </c>
      <c r="Y176" s="5" t="s">
        <v>71</v>
      </c>
      <c r="Z176" s="12"/>
      <c r="AA176" s="12"/>
      <c r="AB176" s="12"/>
      <c r="AC176" s="12"/>
      <c r="AD176" s="12"/>
    </row>
    <row r="177">
      <c r="A177" s="62" t="s">
        <v>5707</v>
      </c>
      <c r="B177" s="41">
        <v>43400.0</v>
      </c>
      <c r="C177" s="606">
        <v>43374.0</v>
      </c>
      <c r="D177" s="5" t="s">
        <v>794</v>
      </c>
      <c r="E177" s="5" t="s">
        <v>795</v>
      </c>
      <c r="F177" s="5" t="s">
        <v>191</v>
      </c>
      <c r="G177" s="5" t="s">
        <v>54</v>
      </c>
      <c r="H177" s="5"/>
      <c r="I177" s="12"/>
      <c r="J177" s="12"/>
      <c r="K177" s="5" t="s">
        <v>648</v>
      </c>
      <c r="L177" s="90" t="s">
        <v>5647</v>
      </c>
      <c r="M177" s="5" t="s">
        <v>194</v>
      </c>
      <c r="N177" s="5"/>
      <c r="O177" s="5"/>
      <c r="P177" s="12"/>
      <c r="Q177" s="12"/>
      <c r="R177" s="12"/>
      <c r="S177" s="48" t="s">
        <v>6108</v>
      </c>
      <c r="T177" s="5" t="s">
        <v>179</v>
      </c>
      <c r="U177" s="5" t="s">
        <v>92</v>
      </c>
      <c r="V177" s="5" t="s">
        <v>70</v>
      </c>
      <c r="W177" s="5" t="s">
        <v>71</v>
      </c>
      <c r="X177" s="5" t="s">
        <v>163</v>
      </c>
      <c r="Y177" s="5" t="s">
        <v>226</v>
      </c>
      <c r="Z177" s="5" t="s">
        <v>179</v>
      </c>
      <c r="AA177" s="5" t="s">
        <v>111</v>
      </c>
      <c r="AB177" s="5"/>
      <c r="AC177" s="5"/>
      <c r="AD177" s="5"/>
    </row>
    <row r="178">
      <c r="A178" s="47" t="s">
        <v>6109</v>
      </c>
      <c r="B178" s="17">
        <v>43402.0</v>
      </c>
      <c r="C178" s="578">
        <v>43374.0</v>
      </c>
      <c r="D178" s="3" t="s">
        <v>978</v>
      </c>
      <c r="E178" s="3" t="s">
        <v>333</v>
      </c>
      <c r="F178" s="3" t="s">
        <v>53</v>
      </c>
      <c r="G178" s="3" t="s">
        <v>139</v>
      </c>
      <c r="H178" s="25"/>
      <c r="I178" s="21"/>
      <c r="J178" s="21"/>
      <c r="K178" s="3" t="s">
        <v>146</v>
      </c>
      <c r="L178" s="3" t="s">
        <v>1497</v>
      </c>
      <c r="M178" s="3" t="s">
        <v>1470</v>
      </c>
      <c r="N178" s="3" t="s">
        <v>317</v>
      </c>
      <c r="O178" s="21"/>
      <c r="P178" s="21"/>
      <c r="Q178" s="21"/>
      <c r="R178" s="21"/>
      <c r="S178" s="3" t="s">
        <v>2128</v>
      </c>
      <c r="T178" s="5" t="s">
        <v>179</v>
      </c>
      <c r="U178" s="5" t="s">
        <v>111</v>
      </c>
      <c r="V178" s="5" t="s">
        <v>70</v>
      </c>
      <c r="W178" s="5" t="s">
        <v>71</v>
      </c>
      <c r="X178" s="12"/>
      <c r="Y178" s="12"/>
      <c r="Z178" s="12"/>
      <c r="AA178" s="12"/>
      <c r="AB178" s="12"/>
      <c r="AC178" s="12"/>
      <c r="AD178" s="12"/>
    </row>
    <row r="179">
      <c r="A179" s="47" t="s">
        <v>6110</v>
      </c>
      <c r="B179" s="140">
        <v>43402.0</v>
      </c>
      <c r="C179" s="578">
        <v>43374.0</v>
      </c>
      <c r="D179" s="3" t="s">
        <v>1016</v>
      </c>
      <c r="E179" s="3" t="s">
        <v>795</v>
      </c>
      <c r="F179" s="3" t="s">
        <v>53</v>
      </c>
      <c r="G179" s="3" t="s">
        <v>1017</v>
      </c>
      <c r="H179" s="25"/>
      <c r="I179" s="21"/>
      <c r="J179" s="21"/>
      <c r="K179" s="3" t="s">
        <v>325</v>
      </c>
      <c r="L179" s="3" t="s">
        <v>5834</v>
      </c>
      <c r="M179" s="3" t="s">
        <v>194</v>
      </c>
      <c r="N179" s="3" t="s">
        <v>6111</v>
      </c>
      <c r="O179" s="21"/>
      <c r="P179" s="3" t="s">
        <v>134</v>
      </c>
      <c r="Q179" s="21"/>
      <c r="R179" s="21"/>
      <c r="S179" s="3" t="s">
        <v>1019</v>
      </c>
      <c r="T179" s="5" t="s">
        <v>179</v>
      </c>
      <c r="U179" s="5" t="s">
        <v>111</v>
      </c>
      <c r="V179" s="5" t="s">
        <v>70</v>
      </c>
      <c r="W179" s="5" t="s">
        <v>71</v>
      </c>
      <c r="X179" s="12"/>
      <c r="Y179" s="12"/>
      <c r="Z179" s="12"/>
      <c r="AA179" s="12"/>
      <c r="AB179" s="12"/>
      <c r="AC179" s="12"/>
      <c r="AD179" s="12"/>
    </row>
    <row r="180">
      <c r="A180" s="47" t="s">
        <v>6112</v>
      </c>
      <c r="B180" s="17">
        <v>43403.0</v>
      </c>
      <c r="C180" s="578">
        <v>43374.0</v>
      </c>
      <c r="D180" s="3" t="s">
        <v>209</v>
      </c>
      <c r="E180" s="3" t="s">
        <v>210</v>
      </c>
      <c r="F180" s="3" t="s">
        <v>53</v>
      </c>
      <c r="G180" s="3" t="s">
        <v>55</v>
      </c>
      <c r="H180" s="25"/>
      <c r="I180" s="21"/>
      <c r="J180" s="21"/>
      <c r="K180" s="3" t="s">
        <v>5603</v>
      </c>
      <c r="L180" s="3" t="s">
        <v>1429</v>
      </c>
      <c r="M180" s="45" t="s">
        <v>1429</v>
      </c>
      <c r="N180" s="21"/>
      <c r="O180" s="21"/>
      <c r="P180" s="21"/>
      <c r="Q180" s="21"/>
      <c r="R180" s="21"/>
      <c r="S180" s="3" t="s">
        <v>1451</v>
      </c>
      <c r="T180" s="5" t="s">
        <v>109</v>
      </c>
      <c r="U180" s="5" t="s">
        <v>111</v>
      </c>
      <c r="V180" s="5" t="s">
        <v>1453</v>
      </c>
      <c r="W180" s="5" t="s">
        <v>69</v>
      </c>
      <c r="X180" s="12"/>
      <c r="Y180" s="12"/>
      <c r="Z180" s="12"/>
      <c r="AA180" s="12"/>
      <c r="AB180" s="12"/>
      <c r="AC180" s="12"/>
      <c r="AD180" s="12"/>
    </row>
    <row r="181">
      <c r="A181" s="40" t="s">
        <v>6113</v>
      </c>
      <c r="B181" s="41">
        <v>43406.0</v>
      </c>
      <c r="C181" s="606">
        <v>43405.0</v>
      </c>
      <c r="D181" s="5" t="s">
        <v>1030</v>
      </c>
      <c r="E181" s="5" t="s">
        <v>1031</v>
      </c>
      <c r="F181" s="5" t="s">
        <v>53</v>
      </c>
      <c r="G181" s="5" t="s">
        <v>5691</v>
      </c>
      <c r="H181" s="12"/>
      <c r="I181" s="12"/>
      <c r="J181" s="12"/>
      <c r="K181" s="5" t="s">
        <v>59</v>
      </c>
      <c r="L181" s="5" t="s">
        <v>6114</v>
      </c>
      <c r="M181" s="5" t="s">
        <v>194</v>
      </c>
      <c r="N181" s="5" t="s">
        <v>256</v>
      </c>
      <c r="O181" s="12"/>
      <c r="P181" s="12"/>
      <c r="Q181" s="12"/>
      <c r="R181" s="12"/>
      <c r="S181" s="610" t="s">
        <v>1032</v>
      </c>
      <c r="T181" s="5" t="s">
        <v>283</v>
      </c>
      <c r="U181" s="5" t="s">
        <v>69</v>
      </c>
      <c r="V181" s="5" t="s">
        <v>179</v>
      </c>
      <c r="W181" s="5" t="s">
        <v>111</v>
      </c>
      <c r="X181" s="12"/>
      <c r="Y181" s="12"/>
      <c r="Z181" s="12"/>
      <c r="AA181" s="12"/>
      <c r="AB181" s="12"/>
      <c r="AC181" s="12"/>
      <c r="AD181" s="12"/>
    </row>
    <row r="182">
      <c r="A182" s="62" t="s">
        <v>6115</v>
      </c>
      <c r="B182" s="41">
        <v>43410.0</v>
      </c>
      <c r="C182" s="606">
        <v>43405.0</v>
      </c>
      <c r="D182" s="5" t="s">
        <v>2670</v>
      </c>
      <c r="E182" s="5" t="s">
        <v>370</v>
      </c>
      <c r="F182" s="5" t="s">
        <v>53</v>
      </c>
      <c r="G182" s="5" t="s">
        <v>5861</v>
      </c>
      <c r="H182" s="12"/>
      <c r="I182" s="12"/>
      <c r="J182" s="12"/>
      <c r="K182" s="5" t="s">
        <v>5603</v>
      </c>
      <c r="L182" s="5" t="s">
        <v>213</v>
      </c>
      <c r="M182" s="5" t="s">
        <v>1381</v>
      </c>
      <c r="N182" s="5" t="s">
        <v>213</v>
      </c>
      <c r="O182" s="12"/>
      <c r="P182" s="12"/>
      <c r="Q182" s="12"/>
      <c r="R182" s="12"/>
      <c r="S182" s="611" t="s">
        <v>6116</v>
      </c>
      <c r="T182" s="5" t="s">
        <v>68</v>
      </c>
      <c r="U182" s="5" t="s">
        <v>111</v>
      </c>
      <c r="V182" s="5" t="s">
        <v>164</v>
      </c>
      <c r="W182" s="5" t="s">
        <v>111</v>
      </c>
      <c r="X182" s="5" t="s">
        <v>163</v>
      </c>
      <c r="Y182" s="5" t="s">
        <v>111</v>
      </c>
      <c r="Z182" s="5" t="s">
        <v>70</v>
      </c>
      <c r="AA182" s="5" t="s">
        <v>71</v>
      </c>
      <c r="AB182" s="5"/>
      <c r="AC182" s="5"/>
      <c r="AD182" s="5"/>
    </row>
    <row r="183">
      <c r="A183" s="62" t="s">
        <v>6117</v>
      </c>
      <c r="B183" s="41">
        <v>43410.0</v>
      </c>
      <c r="C183" s="606">
        <v>43405.0</v>
      </c>
      <c r="D183" s="5" t="s">
        <v>2150</v>
      </c>
      <c r="E183" s="5" t="s">
        <v>81</v>
      </c>
      <c r="F183" s="5" t="s">
        <v>53</v>
      </c>
      <c r="G183" s="5" t="s">
        <v>2151</v>
      </c>
      <c r="H183" s="12"/>
      <c r="I183" s="12"/>
      <c r="J183" s="12"/>
      <c r="K183" s="12"/>
      <c r="L183" s="5" t="s">
        <v>1476</v>
      </c>
      <c r="M183" s="5" t="s">
        <v>1470</v>
      </c>
      <c r="N183" s="12"/>
      <c r="O183" s="12"/>
      <c r="P183" s="12"/>
      <c r="Q183" s="12"/>
      <c r="R183" s="12"/>
      <c r="S183" s="610" t="s">
        <v>2152</v>
      </c>
      <c r="T183" s="5" t="s">
        <v>179</v>
      </c>
      <c r="U183" s="5" t="s">
        <v>71</v>
      </c>
      <c r="V183" s="5" t="s">
        <v>179</v>
      </c>
      <c r="W183" s="5" t="s">
        <v>111</v>
      </c>
      <c r="X183" s="5" t="s">
        <v>70</v>
      </c>
      <c r="Y183" s="5" t="s">
        <v>71</v>
      </c>
      <c r="Z183" s="12"/>
      <c r="AA183" s="12"/>
      <c r="AB183" s="12"/>
      <c r="AC183" s="12"/>
      <c r="AD183" s="12"/>
    </row>
    <row r="184">
      <c r="A184" s="62" t="s">
        <v>6118</v>
      </c>
      <c r="B184" s="41">
        <v>43411.0</v>
      </c>
      <c r="C184" s="606">
        <v>43405.0</v>
      </c>
      <c r="D184" s="5" t="s">
        <v>2155</v>
      </c>
      <c r="E184" s="5" t="s">
        <v>333</v>
      </c>
      <c r="F184" s="5" t="s">
        <v>53</v>
      </c>
      <c r="G184" s="5" t="s">
        <v>1074</v>
      </c>
      <c r="H184" s="12"/>
      <c r="I184" s="12"/>
      <c r="J184" s="12"/>
      <c r="K184" s="5" t="s">
        <v>316</v>
      </c>
      <c r="L184" s="5" t="s">
        <v>1476</v>
      </c>
      <c r="M184" s="5" t="s">
        <v>1470</v>
      </c>
      <c r="N184" s="5" t="s">
        <v>342</v>
      </c>
      <c r="O184" s="12"/>
      <c r="P184" s="12"/>
      <c r="Q184" s="12"/>
      <c r="R184" s="12"/>
      <c r="S184" s="610" t="s">
        <v>6119</v>
      </c>
      <c r="T184" s="5" t="s">
        <v>179</v>
      </c>
      <c r="U184" s="5" t="s">
        <v>69</v>
      </c>
      <c r="V184" s="5" t="s">
        <v>179</v>
      </c>
      <c r="W184" s="5" t="s">
        <v>111</v>
      </c>
      <c r="X184" s="5" t="s">
        <v>179</v>
      </c>
      <c r="Y184" s="5" t="s">
        <v>111</v>
      </c>
      <c r="Z184" s="12"/>
      <c r="AA184" s="12"/>
      <c r="AB184" s="12"/>
      <c r="AC184" s="12"/>
      <c r="AD184" s="12"/>
    </row>
    <row r="185">
      <c r="A185" s="62" t="s">
        <v>6120</v>
      </c>
      <c r="B185" s="41">
        <v>43413.0</v>
      </c>
      <c r="C185" s="606">
        <v>43405.0</v>
      </c>
      <c r="D185" s="5" t="s">
        <v>1035</v>
      </c>
      <c r="E185" s="5" t="s">
        <v>1036</v>
      </c>
      <c r="F185" s="5" t="s">
        <v>53</v>
      </c>
      <c r="G185" s="5" t="s">
        <v>139</v>
      </c>
      <c r="H185" s="12"/>
      <c r="I185" s="12"/>
      <c r="J185" s="12"/>
      <c r="K185" s="5" t="s">
        <v>316</v>
      </c>
      <c r="L185" s="5" t="s">
        <v>297</v>
      </c>
      <c r="M185" s="5" t="s">
        <v>1470</v>
      </c>
      <c r="N185" s="5" t="s">
        <v>6121</v>
      </c>
      <c r="O185" s="12"/>
      <c r="P185" s="12"/>
      <c r="Q185" s="12"/>
      <c r="R185" s="12"/>
      <c r="S185" s="5" t="s">
        <v>2163</v>
      </c>
      <c r="T185" s="5" t="s">
        <v>179</v>
      </c>
      <c r="U185" s="5" t="s">
        <v>111</v>
      </c>
      <c r="V185" s="5" t="s">
        <v>70</v>
      </c>
      <c r="W185" s="5" t="s">
        <v>71</v>
      </c>
      <c r="X185" s="12"/>
      <c r="Y185" s="12"/>
      <c r="Z185" s="12"/>
      <c r="AA185" s="12"/>
      <c r="AB185" s="12"/>
      <c r="AC185" s="12"/>
      <c r="AD185" s="12"/>
    </row>
    <row r="186">
      <c r="A186" s="40" t="s">
        <v>6122</v>
      </c>
      <c r="B186" s="41">
        <v>43414.0</v>
      </c>
      <c r="C186" s="606">
        <v>43405.0</v>
      </c>
      <c r="D186" s="5" t="s">
        <v>1030</v>
      </c>
      <c r="E186" s="5" t="s">
        <v>1031</v>
      </c>
      <c r="F186" s="5" t="s">
        <v>53</v>
      </c>
      <c r="G186" s="610" t="s">
        <v>1046</v>
      </c>
      <c r="H186" s="12"/>
      <c r="I186" s="5" t="s">
        <v>1042</v>
      </c>
      <c r="J186" s="12"/>
      <c r="K186" s="5" t="s">
        <v>59</v>
      </c>
      <c r="L186" s="5" t="s">
        <v>6114</v>
      </c>
      <c r="M186" s="5" t="s">
        <v>194</v>
      </c>
      <c r="N186" s="5" t="s">
        <v>256</v>
      </c>
      <c r="O186" s="12"/>
      <c r="P186" s="12"/>
      <c r="Q186" s="12"/>
      <c r="R186" s="12"/>
      <c r="S186" s="610" t="s">
        <v>6123</v>
      </c>
      <c r="T186" s="5" t="s">
        <v>179</v>
      </c>
      <c r="U186" s="5" t="s">
        <v>111</v>
      </c>
      <c r="V186" s="5" t="s">
        <v>283</v>
      </c>
      <c r="W186" s="5" t="s">
        <v>69</v>
      </c>
      <c r="X186" s="5" t="s">
        <v>70</v>
      </c>
      <c r="Y186" s="5" t="s">
        <v>71</v>
      </c>
      <c r="Z186" s="12"/>
      <c r="AA186" s="12"/>
      <c r="AB186" s="12"/>
      <c r="AC186" s="12"/>
      <c r="AD186" s="12"/>
    </row>
    <row r="187">
      <c r="A187" s="40" t="s">
        <v>5754</v>
      </c>
      <c r="B187" s="41">
        <v>43417.0</v>
      </c>
      <c r="C187" s="606">
        <v>43405.0</v>
      </c>
      <c r="D187" s="5" t="s">
        <v>314</v>
      </c>
      <c r="E187" s="5" t="s">
        <v>124</v>
      </c>
      <c r="F187" s="5" t="s">
        <v>53</v>
      </c>
      <c r="G187" s="5" t="s">
        <v>55</v>
      </c>
      <c r="H187" s="12"/>
      <c r="I187" s="12"/>
      <c r="J187" s="12"/>
      <c r="K187" s="5" t="s">
        <v>316</v>
      </c>
      <c r="L187" s="5" t="s">
        <v>1476</v>
      </c>
      <c r="M187" s="5" t="s">
        <v>1470</v>
      </c>
      <c r="N187" s="5" t="s">
        <v>342</v>
      </c>
      <c r="O187" s="12"/>
      <c r="P187" s="12"/>
      <c r="Q187" s="12"/>
      <c r="R187" s="12"/>
      <c r="S187" s="5" t="s">
        <v>2169</v>
      </c>
      <c r="T187" s="5" t="s">
        <v>179</v>
      </c>
      <c r="U187" s="5" t="s">
        <v>111</v>
      </c>
      <c r="V187" s="5" t="s">
        <v>70</v>
      </c>
      <c r="W187" s="5" t="s">
        <v>71</v>
      </c>
      <c r="X187" s="5" t="s">
        <v>68</v>
      </c>
      <c r="Y187" s="5" t="s">
        <v>92</v>
      </c>
      <c r="Z187" s="12"/>
      <c r="AA187" s="12"/>
      <c r="AB187" s="12"/>
      <c r="AC187" s="12"/>
      <c r="AD187" s="12"/>
    </row>
    <row r="188">
      <c r="A188" s="62" t="s">
        <v>6124</v>
      </c>
      <c r="B188" s="41">
        <v>43417.0</v>
      </c>
      <c r="C188" s="606">
        <v>43405.0</v>
      </c>
      <c r="D188" s="5" t="s">
        <v>261</v>
      </c>
      <c r="E188" s="5" t="s">
        <v>74</v>
      </c>
      <c r="F188" s="5" t="s">
        <v>53</v>
      </c>
      <c r="G188" s="612" t="s">
        <v>1049</v>
      </c>
      <c r="H188" s="12"/>
      <c r="I188" s="12"/>
      <c r="J188" s="12"/>
      <c r="K188" s="5"/>
      <c r="L188" s="5" t="s">
        <v>5647</v>
      </c>
      <c r="M188" s="5" t="s">
        <v>194</v>
      </c>
      <c r="N188" s="5" t="s">
        <v>5705</v>
      </c>
      <c r="O188" s="12"/>
      <c r="P188" s="5" t="s">
        <v>65</v>
      </c>
      <c r="Q188" s="12"/>
      <c r="R188" s="12"/>
      <c r="S188" s="5" t="s">
        <v>6125</v>
      </c>
      <c r="T188" s="5" t="s">
        <v>179</v>
      </c>
      <c r="U188" s="5" t="s">
        <v>111</v>
      </c>
      <c r="V188" s="5" t="s">
        <v>179</v>
      </c>
      <c r="W188" s="5" t="s">
        <v>226</v>
      </c>
      <c r="X188" s="5"/>
      <c r="Y188" s="5"/>
      <c r="Z188" s="5"/>
      <c r="AA188" s="5"/>
      <c r="AB188" s="5"/>
      <c r="AC188" s="5"/>
      <c r="AD188" s="5"/>
    </row>
    <row r="189">
      <c r="A189" s="198" t="s">
        <v>1056</v>
      </c>
      <c r="B189" s="371">
        <v>43418.0</v>
      </c>
      <c r="C189" s="613">
        <v>43405.0</v>
      </c>
      <c r="D189" s="200" t="s">
        <v>476</v>
      </c>
      <c r="E189" s="200" t="s">
        <v>477</v>
      </c>
      <c r="F189" s="200" t="s">
        <v>168</v>
      </c>
      <c r="G189" s="200" t="s">
        <v>5840</v>
      </c>
      <c r="H189" s="200"/>
      <c r="I189" s="202"/>
      <c r="J189" s="202"/>
      <c r="K189" s="200" t="s">
        <v>5610</v>
      </c>
      <c r="L189" s="200" t="s">
        <v>5647</v>
      </c>
      <c r="M189" s="200" t="s">
        <v>194</v>
      </c>
      <c r="N189" s="200" t="s">
        <v>297</v>
      </c>
      <c r="O189" s="202"/>
      <c r="P189" s="200" t="s">
        <v>64</v>
      </c>
      <c r="Q189" s="614" t="s">
        <v>5841</v>
      </c>
      <c r="R189" s="614"/>
      <c r="S189" s="615" t="s">
        <v>6126</v>
      </c>
      <c r="T189" s="200"/>
      <c r="U189" s="200"/>
      <c r="V189" s="200"/>
      <c r="W189" s="200"/>
      <c r="X189" s="202"/>
      <c r="Y189" s="202"/>
      <c r="Z189" s="202"/>
      <c r="AA189" s="202"/>
      <c r="AB189" s="202"/>
      <c r="AC189" s="202"/>
      <c r="AD189" s="202"/>
    </row>
    <row r="190">
      <c r="A190" s="40" t="s">
        <v>6127</v>
      </c>
      <c r="B190" s="41">
        <v>43420.0</v>
      </c>
      <c r="C190" s="606">
        <v>43405.0</v>
      </c>
      <c r="D190" s="5" t="s">
        <v>288</v>
      </c>
      <c r="E190" s="5" t="s">
        <v>124</v>
      </c>
      <c r="F190" s="5" t="s">
        <v>262</v>
      </c>
      <c r="G190" s="5" t="s">
        <v>157</v>
      </c>
      <c r="H190" s="12"/>
      <c r="I190" s="12"/>
      <c r="J190" s="12"/>
      <c r="K190" s="5" t="s">
        <v>5603</v>
      </c>
      <c r="L190" s="5" t="s">
        <v>4597</v>
      </c>
      <c r="M190" s="5" t="s">
        <v>194</v>
      </c>
      <c r="N190" s="5" t="s">
        <v>5842</v>
      </c>
      <c r="O190" s="12"/>
      <c r="P190" s="12"/>
      <c r="Q190" s="12"/>
      <c r="R190" s="12"/>
      <c r="S190" s="5" t="s">
        <v>1060</v>
      </c>
      <c r="T190" s="5" t="s">
        <v>179</v>
      </c>
      <c r="U190" s="5" t="s">
        <v>111</v>
      </c>
      <c r="V190" s="5" t="s">
        <v>179</v>
      </c>
      <c r="W190" s="5" t="s">
        <v>226</v>
      </c>
      <c r="X190" s="5" t="s">
        <v>163</v>
      </c>
      <c r="Y190" s="5" t="s">
        <v>226</v>
      </c>
      <c r="Z190" s="5" t="s">
        <v>70</v>
      </c>
      <c r="AA190" s="5" t="s">
        <v>71</v>
      </c>
      <c r="AB190" s="5"/>
      <c r="AC190" s="5"/>
      <c r="AD190" s="5"/>
    </row>
    <row r="191">
      <c r="A191" s="40" t="s">
        <v>6128</v>
      </c>
      <c r="B191" s="41">
        <v>43422.0</v>
      </c>
      <c r="C191" s="606">
        <v>43405.0</v>
      </c>
      <c r="D191" s="5" t="s">
        <v>612</v>
      </c>
      <c r="E191" s="5" t="s">
        <v>995</v>
      </c>
      <c r="F191" s="5" t="s">
        <v>53</v>
      </c>
      <c r="G191" s="5" t="s">
        <v>54</v>
      </c>
      <c r="H191" s="12"/>
      <c r="I191" s="12"/>
      <c r="J191" s="12"/>
      <c r="K191" s="5" t="s">
        <v>59</v>
      </c>
      <c r="L191" s="5" t="s">
        <v>6129</v>
      </c>
      <c r="M191" s="5" t="s">
        <v>194</v>
      </c>
      <c r="N191" s="5" t="s">
        <v>6130</v>
      </c>
      <c r="O191" s="12"/>
      <c r="P191" s="12"/>
      <c r="Q191" s="12"/>
      <c r="R191" s="12"/>
      <c r="S191" s="5" t="s">
        <v>6131</v>
      </c>
      <c r="T191" s="5" t="s">
        <v>179</v>
      </c>
      <c r="U191" s="5" t="s">
        <v>110</v>
      </c>
      <c r="V191" s="5" t="s">
        <v>179</v>
      </c>
      <c r="W191" s="5" t="s">
        <v>71</v>
      </c>
      <c r="X191" s="5" t="s">
        <v>179</v>
      </c>
      <c r="Y191" s="5" t="s">
        <v>226</v>
      </c>
      <c r="Z191" s="12"/>
      <c r="AA191" s="12"/>
      <c r="AB191" s="12"/>
      <c r="AC191" s="12"/>
      <c r="AD191" s="12"/>
    </row>
    <row r="192">
      <c r="A192" s="40" t="s">
        <v>6132</v>
      </c>
      <c r="B192" s="41">
        <v>43423.0</v>
      </c>
      <c r="C192" s="606">
        <v>43405.0</v>
      </c>
      <c r="D192" s="5" t="s">
        <v>817</v>
      </c>
      <c r="E192" s="5" t="s">
        <v>333</v>
      </c>
      <c r="F192" s="5" t="s">
        <v>262</v>
      </c>
      <c r="G192" s="5" t="s">
        <v>157</v>
      </c>
      <c r="H192" s="12"/>
      <c r="I192" s="12"/>
      <c r="J192" s="12"/>
      <c r="K192" s="5" t="s">
        <v>212</v>
      </c>
      <c r="L192" s="5" t="s">
        <v>5845</v>
      </c>
      <c r="M192" s="5" t="s">
        <v>194</v>
      </c>
      <c r="N192" s="5" t="s">
        <v>1473</v>
      </c>
      <c r="O192" s="40" t="s">
        <v>1066</v>
      </c>
      <c r="P192" s="12"/>
      <c r="Q192" s="12"/>
      <c r="R192" s="12"/>
      <c r="S192" s="5" t="s">
        <v>1067</v>
      </c>
      <c r="T192" s="5" t="s">
        <v>179</v>
      </c>
      <c r="U192" s="5" t="s">
        <v>111</v>
      </c>
      <c r="V192" s="5" t="s">
        <v>179</v>
      </c>
      <c r="W192" s="5" t="s">
        <v>226</v>
      </c>
      <c r="X192" s="12"/>
      <c r="Y192" s="12"/>
      <c r="Z192" s="12"/>
      <c r="AA192" s="12"/>
      <c r="AB192" s="12"/>
      <c r="AC192" s="12"/>
      <c r="AD192" s="12"/>
    </row>
    <row r="193">
      <c r="A193" s="62" t="s">
        <v>6133</v>
      </c>
      <c r="B193" s="41">
        <v>43432.0</v>
      </c>
      <c r="C193" s="606">
        <v>43405.0</v>
      </c>
      <c r="D193" s="5" t="s">
        <v>395</v>
      </c>
      <c r="E193" s="5" t="s">
        <v>333</v>
      </c>
      <c r="F193" s="5" t="s">
        <v>262</v>
      </c>
      <c r="G193" s="5" t="s">
        <v>1074</v>
      </c>
      <c r="H193" s="5" t="s">
        <v>1075</v>
      </c>
      <c r="I193" s="12"/>
      <c r="J193" s="12"/>
      <c r="K193" s="12"/>
      <c r="L193" s="5" t="s">
        <v>6134</v>
      </c>
      <c r="M193" s="5" t="s">
        <v>194</v>
      </c>
      <c r="N193" s="5" t="s">
        <v>6135</v>
      </c>
      <c r="O193" s="12"/>
      <c r="P193" s="5" t="s">
        <v>134</v>
      </c>
      <c r="Q193" s="12"/>
      <c r="R193" s="12"/>
      <c r="S193" s="5" t="s">
        <v>1076</v>
      </c>
      <c r="T193" s="5" t="s">
        <v>70</v>
      </c>
      <c r="U193" s="5" t="s">
        <v>71</v>
      </c>
      <c r="V193" s="5" t="s">
        <v>179</v>
      </c>
      <c r="W193" s="5" t="s">
        <v>111</v>
      </c>
      <c r="X193" s="12"/>
      <c r="Y193" s="12"/>
      <c r="Z193" s="12"/>
      <c r="AA193" s="12"/>
      <c r="AB193" s="12"/>
      <c r="AC193" s="12"/>
      <c r="AD193" s="12"/>
    </row>
    <row r="194">
      <c r="A194" s="40" t="s">
        <v>6136</v>
      </c>
      <c r="B194" s="41">
        <v>43433.0</v>
      </c>
      <c r="C194" s="606">
        <v>43405.0</v>
      </c>
      <c r="D194" s="5" t="s">
        <v>1687</v>
      </c>
      <c r="E194" s="5" t="s">
        <v>81</v>
      </c>
      <c r="F194" s="5" t="s">
        <v>53</v>
      </c>
      <c r="G194" s="5" t="s">
        <v>6137</v>
      </c>
      <c r="H194" s="12"/>
      <c r="I194" s="12"/>
      <c r="J194" s="12"/>
      <c r="K194" s="12"/>
      <c r="L194" s="5" t="s">
        <v>1469</v>
      </c>
      <c r="M194" s="5" t="s">
        <v>1470</v>
      </c>
      <c r="N194" s="12"/>
      <c r="O194" s="12"/>
      <c r="P194" s="12"/>
      <c r="Q194" s="12"/>
      <c r="R194" s="12"/>
      <c r="S194" s="5" t="s">
        <v>2177</v>
      </c>
      <c r="T194" s="5" t="s">
        <v>70</v>
      </c>
      <c r="U194" s="5" t="s">
        <v>71</v>
      </c>
      <c r="V194" s="5" t="s">
        <v>179</v>
      </c>
      <c r="W194" s="5" t="s">
        <v>111</v>
      </c>
      <c r="X194" s="5" t="s">
        <v>179</v>
      </c>
      <c r="Y194" s="5" t="s">
        <v>111</v>
      </c>
      <c r="Z194" s="12"/>
      <c r="AA194" s="12"/>
      <c r="AB194" s="12"/>
      <c r="AC194" s="12"/>
      <c r="AD194" s="12"/>
    </row>
    <row r="195">
      <c r="A195" s="40" t="s">
        <v>6138</v>
      </c>
      <c r="B195" s="41">
        <v>43433.0</v>
      </c>
      <c r="C195" s="606">
        <v>43405.0</v>
      </c>
      <c r="D195" s="5" t="s">
        <v>2172</v>
      </c>
      <c r="E195" s="5" t="s">
        <v>81</v>
      </c>
      <c r="F195" s="5" t="s">
        <v>1103</v>
      </c>
      <c r="G195" s="5" t="s">
        <v>2173</v>
      </c>
      <c r="H195" s="12"/>
      <c r="I195" s="12"/>
      <c r="J195" s="12"/>
      <c r="K195" s="12"/>
      <c r="L195" s="5" t="s">
        <v>1469</v>
      </c>
      <c r="M195" s="5" t="s">
        <v>1470</v>
      </c>
      <c r="N195" s="5" t="s">
        <v>447</v>
      </c>
      <c r="O195" s="12"/>
      <c r="P195" s="12"/>
      <c r="Q195" s="12"/>
      <c r="R195" s="12"/>
      <c r="S195" s="48" t="s">
        <v>6139</v>
      </c>
      <c r="T195" s="5" t="s">
        <v>179</v>
      </c>
      <c r="U195" s="5" t="s">
        <v>111</v>
      </c>
      <c r="V195" s="5" t="s">
        <v>179</v>
      </c>
      <c r="W195" s="5" t="s">
        <v>110</v>
      </c>
      <c r="X195" s="5" t="s">
        <v>70</v>
      </c>
      <c r="Y195" s="5" t="s">
        <v>71</v>
      </c>
      <c r="Z195" s="12"/>
      <c r="AA195" s="12"/>
      <c r="AB195" s="12"/>
      <c r="AC195" s="12"/>
      <c r="AD195" s="12"/>
    </row>
    <row r="196">
      <c r="A196" s="40" t="s">
        <v>6140</v>
      </c>
      <c r="B196" s="41">
        <v>43433.0</v>
      </c>
      <c r="C196" s="606">
        <v>43405.0</v>
      </c>
      <c r="D196" s="5" t="s">
        <v>278</v>
      </c>
      <c r="E196" s="5" t="s">
        <v>95</v>
      </c>
      <c r="F196" s="5" t="s">
        <v>53</v>
      </c>
      <c r="G196" s="5" t="s">
        <v>5672</v>
      </c>
      <c r="H196" s="12"/>
      <c r="I196" s="12"/>
      <c r="J196" s="12"/>
      <c r="K196" s="5" t="s">
        <v>5603</v>
      </c>
      <c r="L196" s="5" t="s">
        <v>4897</v>
      </c>
      <c r="M196" s="5" t="s">
        <v>1381</v>
      </c>
      <c r="N196" s="5" t="s">
        <v>678</v>
      </c>
      <c r="O196" s="12"/>
      <c r="P196" s="5" t="s">
        <v>64</v>
      </c>
      <c r="Q196" s="12"/>
      <c r="R196" s="12"/>
      <c r="S196" s="5" t="s">
        <v>4898</v>
      </c>
      <c r="T196" s="5" t="s">
        <v>636</v>
      </c>
      <c r="U196" s="5" t="s">
        <v>69</v>
      </c>
      <c r="V196" s="5" t="s">
        <v>70</v>
      </c>
      <c r="W196" s="5" t="s">
        <v>71</v>
      </c>
      <c r="X196" s="5" t="s">
        <v>109</v>
      </c>
      <c r="Y196" s="5" t="s">
        <v>111</v>
      </c>
      <c r="Z196" s="5" t="s">
        <v>380</v>
      </c>
      <c r="AA196" s="5" t="s">
        <v>111</v>
      </c>
      <c r="AB196" s="5"/>
      <c r="AC196" s="5"/>
      <c r="AD196" s="5"/>
    </row>
    <row r="197">
      <c r="A197" s="40" t="s">
        <v>6141</v>
      </c>
      <c r="B197" s="41">
        <v>43433.0</v>
      </c>
      <c r="C197" s="606">
        <v>43405.0</v>
      </c>
      <c r="D197" s="5" t="s">
        <v>6142</v>
      </c>
      <c r="E197" s="5" t="s">
        <v>210</v>
      </c>
      <c r="F197" s="5" t="s">
        <v>262</v>
      </c>
      <c r="G197" s="5" t="s">
        <v>6143</v>
      </c>
      <c r="H197" s="66" t="s">
        <v>1080</v>
      </c>
      <c r="I197" s="12"/>
      <c r="J197" s="12"/>
      <c r="K197" s="5" t="s">
        <v>5610</v>
      </c>
      <c r="L197" s="5" t="s">
        <v>296</v>
      </c>
      <c r="M197" s="5" t="s">
        <v>194</v>
      </c>
      <c r="N197" s="5" t="s">
        <v>1081</v>
      </c>
      <c r="O197" s="12"/>
      <c r="P197" s="12"/>
      <c r="Q197" s="12"/>
      <c r="R197" s="12"/>
      <c r="S197" s="5" t="s">
        <v>6144</v>
      </c>
      <c r="T197" s="5" t="s">
        <v>179</v>
      </c>
      <c r="U197" s="5" t="s">
        <v>71</v>
      </c>
      <c r="V197" s="5" t="s">
        <v>179</v>
      </c>
      <c r="W197" s="5" t="s">
        <v>111</v>
      </c>
      <c r="X197" s="12"/>
      <c r="Y197" s="12"/>
      <c r="Z197" s="12"/>
      <c r="AA197" s="12"/>
      <c r="AB197" s="12"/>
      <c r="AC197" s="12"/>
      <c r="AD197" s="12"/>
    </row>
    <row r="198">
      <c r="A198" s="62" t="s">
        <v>5645</v>
      </c>
      <c r="B198" s="41">
        <v>43434.0</v>
      </c>
      <c r="C198" s="606">
        <v>43405.0</v>
      </c>
      <c r="D198" s="5" t="s">
        <v>2172</v>
      </c>
      <c r="E198" s="5" t="s">
        <v>81</v>
      </c>
      <c r="F198" s="5" t="s">
        <v>1103</v>
      </c>
      <c r="G198" s="5" t="s">
        <v>5847</v>
      </c>
      <c r="H198" s="12"/>
      <c r="I198" s="12"/>
      <c r="J198" s="12"/>
      <c r="K198" s="5" t="s">
        <v>316</v>
      </c>
      <c r="L198" s="5" t="s">
        <v>1476</v>
      </c>
      <c r="M198" s="5" t="s">
        <v>1470</v>
      </c>
      <c r="N198" s="5" t="s">
        <v>342</v>
      </c>
      <c r="O198" s="12"/>
      <c r="P198" s="12"/>
      <c r="Q198" s="12"/>
      <c r="R198" s="12"/>
      <c r="S198" s="5" t="s">
        <v>6145</v>
      </c>
      <c r="T198" s="5" t="s">
        <v>179</v>
      </c>
      <c r="U198" s="5" t="s">
        <v>111</v>
      </c>
      <c r="V198" s="5" t="s">
        <v>68</v>
      </c>
      <c r="W198" s="5" t="s">
        <v>92</v>
      </c>
      <c r="X198" s="5" t="s">
        <v>70</v>
      </c>
      <c r="Y198" s="5" t="s">
        <v>71</v>
      </c>
      <c r="Z198" s="5" t="s">
        <v>179</v>
      </c>
      <c r="AA198" s="5" t="s">
        <v>110</v>
      </c>
      <c r="AB198" s="5"/>
      <c r="AC198" s="5"/>
      <c r="AD198" s="5"/>
    </row>
    <row r="199">
      <c r="A199" s="40" t="s">
        <v>5755</v>
      </c>
      <c r="B199" s="41">
        <v>43434.0</v>
      </c>
      <c r="C199" s="606">
        <v>43405.0</v>
      </c>
      <c r="D199" s="5" t="s">
        <v>2183</v>
      </c>
      <c r="E199" s="5" t="s">
        <v>81</v>
      </c>
      <c r="F199" s="5" t="s">
        <v>53</v>
      </c>
      <c r="G199" s="12"/>
      <c r="H199" s="5"/>
      <c r="I199" s="12"/>
      <c r="J199" s="12"/>
      <c r="K199" s="12"/>
      <c r="L199" s="5" t="s">
        <v>1476</v>
      </c>
      <c r="M199" s="5" t="s">
        <v>1470</v>
      </c>
      <c r="N199" s="12"/>
      <c r="O199" s="12"/>
      <c r="P199" s="5" t="s">
        <v>64</v>
      </c>
      <c r="Q199" s="12"/>
      <c r="R199" s="12"/>
      <c r="S199" s="5" t="s">
        <v>6146</v>
      </c>
      <c r="T199" s="5" t="s">
        <v>179</v>
      </c>
      <c r="U199" s="5" t="s">
        <v>111</v>
      </c>
      <c r="V199" s="5" t="s">
        <v>179</v>
      </c>
      <c r="W199" s="5" t="s">
        <v>110</v>
      </c>
      <c r="X199" s="5" t="s">
        <v>283</v>
      </c>
      <c r="Y199" s="5" t="s">
        <v>92</v>
      </c>
      <c r="Z199" s="5" t="s">
        <v>70</v>
      </c>
      <c r="AA199" s="5" t="s">
        <v>71</v>
      </c>
      <c r="AB199" s="5"/>
      <c r="AC199" s="5"/>
      <c r="AD199" s="5"/>
    </row>
    <row r="200">
      <c r="A200" s="40" t="s">
        <v>6147</v>
      </c>
      <c r="B200" s="41">
        <v>43435.0</v>
      </c>
      <c r="C200" s="606">
        <v>43435.0</v>
      </c>
      <c r="D200" s="5" t="s">
        <v>261</v>
      </c>
      <c r="E200" s="5" t="s">
        <v>74</v>
      </c>
      <c r="F200" s="5" t="s">
        <v>191</v>
      </c>
      <c r="G200" s="5" t="s">
        <v>202</v>
      </c>
      <c r="H200" s="5"/>
      <c r="I200" s="5" t="s">
        <v>6148</v>
      </c>
      <c r="J200" s="12"/>
      <c r="K200" s="5"/>
      <c r="L200" s="5" t="s">
        <v>1085</v>
      </c>
      <c r="M200" s="5" t="s">
        <v>194</v>
      </c>
      <c r="N200" s="5" t="s">
        <v>5849</v>
      </c>
      <c r="O200" s="12"/>
      <c r="P200" s="5"/>
      <c r="Q200" s="12"/>
      <c r="R200" s="12"/>
      <c r="S200" s="500" t="s">
        <v>6149</v>
      </c>
      <c r="T200" s="5" t="s">
        <v>179</v>
      </c>
      <c r="U200" s="5" t="s">
        <v>111</v>
      </c>
      <c r="V200" s="5" t="s">
        <v>179</v>
      </c>
      <c r="W200" s="5" t="s">
        <v>42</v>
      </c>
      <c r="X200" s="5" t="s">
        <v>179</v>
      </c>
      <c r="Y200" s="5" t="s">
        <v>226</v>
      </c>
      <c r="Z200" s="5"/>
      <c r="AA200" s="5"/>
      <c r="AB200" s="5"/>
      <c r="AC200" s="5"/>
      <c r="AD200" s="5"/>
    </row>
    <row r="201">
      <c r="A201" s="62" t="s">
        <v>6150</v>
      </c>
      <c r="B201" s="41">
        <v>43435.0</v>
      </c>
      <c r="C201" s="606">
        <v>43435.0</v>
      </c>
      <c r="D201" s="5" t="s">
        <v>1090</v>
      </c>
      <c r="E201" s="5" t="s">
        <v>210</v>
      </c>
      <c r="F201" s="5" t="s">
        <v>191</v>
      </c>
      <c r="G201" s="5"/>
      <c r="H201" s="12"/>
      <c r="I201" s="12"/>
      <c r="J201" s="12"/>
      <c r="K201" s="12"/>
      <c r="L201" s="5" t="s">
        <v>1091</v>
      </c>
      <c r="M201" s="5" t="s">
        <v>194</v>
      </c>
      <c r="N201" s="5" t="s">
        <v>6151</v>
      </c>
      <c r="O201" s="12"/>
      <c r="P201" s="12"/>
      <c r="Q201" s="12"/>
      <c r="R201" s="12"/>
      <c r="S201" s="549" t="s">
        <v>1092</v>
      </c>
      <c r="T201" s="5" t="s">
        <v>70</v>
      </c>
      <c r="U201" s="5" t="s">
        <v>71</v>
      </c>
      <c r="V201" s="5" t="s">
        <v>179</v>
      </c>
      <c r="W201" s="5" t="s">
        <v>226</v>
      </c>
      <c r="X201" s="5" t="s">
        <v>179</v>
      </c>
      <c r="Y201" s="5" t="s">
        <v>111</v>
      </c>
      <c r="Z201" s="12"/>
      <c r="AA201" s="12"/>
      <c r="AB201" s="12"/>
      <c r="AC201" s="12"/>
      <c r="AD201" s="12"/>
    </row>
    <row r="202">
      <c r="A202" s="62" t="s">
        <v>6152</v>
      </c>
      <c r="B202" s="41">
        <v>43437.0</v>
      </c>
      <c r="C202" s="606">
        <v>43435.0</v>
      </c>
      <c r="D202" s="5" t="s">
        <v>2187</v>
      </c>
      <c r="E202" s="5" t="s">
        <v>81</v>
      </c>
      <c r="F202" s="5" t="s">
        <v>53</v>
      </c>
      <c r="G202" s="12"/>
      <c r="H202" s="12"/>
      <c r="I202" s="5" t="s">
        <v>185</v>
      </c>
      <c r="J202" s="12"/>
      <c r="K202" s="5" t="s">
        <v>316</v>
      </c>
      <c r="L202" s="5" t="s">
        <v>1476</v>
      </c>
      <c r="M202" s="5" t="s">
        <v>1470</v>
      </c>
      <c r="N202" s="5" t="s">
        <v>342</v>
      </c>
      <c r="O202" s="12"/>
      <c r="P202" s="12"/>
      <c r="Q202" s="12"/>
      <c r="R202" s="12"/>
      <c r="S202" s="616" t="s">
        <v>2188</v>
      </c>
      <c r="T202" s="5" t="s">
        <v>179</v>
      </c>
      <c r="U202" s="5" t="s">
        <v>111</v>
      </c>
      <c r="V202" s="5" t="s">
        <v>70</v>
      </c>
      <c r="W202" s="5" t="s">
        <v>71</v>
      </c>
      <c r="X202" s="12"/>
      <c r="Y202" s="12"/>
      <c r="Z202" s="12"/>
      <c r="AA202" s="12"/>
      <c r="AB202" s="12"/>
      <c r="AC202" s="12"/>
      <c r="AD202" s="12"/>
    </row>
    <row r="203">
      <c r="A203" s="62" t="s">
        <v>1093</v>
      </c>
      <c r="B203" s="41">
        <v>43439.0</v>
      </c>
      <c r="C203" s="606">
        <v>43435.0</v>
      </c>
      <c r="D203" s="5" t="s">
        <v>278</v>
      </c>
      <c r="E203" s="5" t="s">
        <v>95</v>
      </c>
      <c r="F203" s="5" t="s">
        <v>53</v>
      </c>
      <c r="G203" s="5" t="s">
        <v>55</v>
      </c>
      <c r="H203" s="130" t="s">
        <v>1094</v>
      </c>
      <c r="I203" s="12"/>
      <c r="J203" s="12"/>
      <c r="K203" s="12"/>
      <c r="L203" s="5" t="s">
        <v>1204</v>
      </c>
      <c r="M203" s="5" t="s">
        <v>194</v>
      </c>
      <c r="N203" s="5" t="s">
        <v>297</v>
      </c>
      <c r="O203" s="40" t="s">
        <v>1095</v>
      </c>
      <c r="P203" s="12"/>
      <c r="Q203" s="12"/>
      <c r="R203" s="12"/>
      <c r="S203" s="346" t="s">
        <v>1096</v>
      </c>
      <c r="T203" s="5" t="s">
        <v>179</v>
      </c>
      <c r="U203" s="5" t="s">
        <v>111</v>
      </c>
      <c r="V203" s="12"/>
      <c r="W203" s="5"/>
      <c r="X203" s="12"/>
      <c r="Y203" s="12"/>
      <c r="Z203" s="12"/>
      <c r="AA203" s="12"/>
      <c r="AB203" s="12"/>
      <c r="AC203" s="12"/>
      <c r="AD203" s="12"/>
    </row>
    <row r="204">
      <c r="A204" s="40" t="s">
        <v>6153</v>
      </c>
      <c r="B204" s="41">
        <v>43441.0</v>
      </c>
      <c r="C204" s="606">
        <v>43435.0</v>
      </c>
      <c r="D204" s="5" t="s">
        <v>825</v>
      </c>
      <c r="E204" s="5" t="s">
        <v>74</v>
      </c>
      <c r="F204" s="5" t="s">
        <v>53</v>
      </c>
      <c r="G204" s="5" t="s">
        <v>2195</v>
      </c>
      <c r="H204" s="12"/>
      <c r="I204" s="12"/>
      <c r="J204" s="12"/>
      <c r="K204" s="5" t="s">
        <v>2196</v>
      </c>
      <c r="L204" s="5" t="s">
        <v>1476</v>
      </c>
      <c r="M204" s="5" t="s">
        <v>1470</v>
      </c>
      <c r="N204" s="5" t="s">
        <v>6151</v>
      </c>
      <c r="O204" s="12"/>
      <c r="P204" s="12"/>
      <c r="Q204" s="12"/>
      <c r="R204" s="12"/>
      <c r="S204" s="5" t="s">
        <v>2197</v>
      </c>
      <c r="T204" s="5" t="s">
        <v>179</v>
      </c>
      <c r="U204" s="5" t="s">
        <v>111</v>
      </c>
      <c r="V204" s="12"/>
      <c r="W204" s="12"/>
      <c r="X204" s="12"/>
      <c r="Y204" s="12"/>
      <c r="Z204" s="12"/>
      <c r="AA204" s="12"/>
      <c r="AB204" s="12"/>
      <c r="AC204" s="12"/>
      <c r="AD204" s="12"/>
    </row>
    <row r="205">
      <c r="A205" s="40" t="s">
        <v>6154</v>
      </c>
      <c r="B205" s="41">
        <v>43443.0</v>
      </c>
      <c r="C205" s="606">
        <v>43405.0</v>
      </c>
      <c r="D205" s="5" t="s">
        <v>1102</v>
      </c>
      <c r="E205" s="5" t="s">
        <v>333</v>
      </c>
      <c r="F205" s="5" t="s">
        <v>1103</v>
      </c>
      <c r="G205" s="5" t="s">
        <v>1104</v>
      </c>
      <c r="H205" s="130" t="s">
        <v>1105</v>
      </c>
      <c r="I205" s="5" t="s">
        <v>222</v>
      </c>
      <c r="J205" s="12"/>
      <c r="K205" s="5" t="s">
        <v>5749</v>
      </c>
      <c r="L205" s="5" t="s">
        <v>265</v>
      </c>
      <c r="M205" s="5" t="s">
        <v>194</v>
      </c>
      <c r="N205" s="5" t="s">
        <v>5853</v>
      </c>
      <c r="O205" s="12"/>
      <c r="P205" s="5"/>
      <c r="Q205" s="5" t="s">
        <v>5854</v>
      </c>
      <c r="R205" s="5"/>
      <c r="S205" s="5" t="s">
        <v>1106</v>
      </c>
      <c r="T205" s="5" t="s">
        <v>179</v>
      </c>
      <c r="U205" s="5" t="s">
        <v>111</v>
      </c>
      <c r="V205" s="5" t="s">
        <v>380</v>
      </c>
      <c r="W205" s="5" t="s">
        <v>111</v>
      </c>
      <c r="X205" s="5" t="s">
        <v>380</v>
      </c>
      <c r="Y205" s="5" t="s">
        <v>111</v>
      </c>
      <c r="Z205" s="5" t="s">
        <v>179</v>
      </c>
      <c r="AA205" s="5" t="s">
        <v>226</v>
      </c>
      <c r="AB205" s="5"/>
      <c r="AC205" s="5"/>
      <c r="AD205" s="5"/>
    </row>
    <row r="206">
      <c r="A206" s="40" t="s">
        <v>4917</v>
      </c>
      <c r="B206" s="41">
        <v>43471.0</v>
      </c>
      <c r="C206" s="606">
        <v>43466.0</v>
      </c>
      <c r="D206" s="5" t="s">
        <v>4918</v>
      </c>
      <c r="E206" s="5" t="s">
        <v>333</v>
      </c>
      <c r="F206" s="5" t="s">
        <v>1103</v>
      </c>
      <c r="G206" s="5" t="s">
        <v>999</v>
      </c>
      <c r="H206" s="5" t="s">
        <v>6155</v>
      </c>
      <c r="I206" s="5" t="s">
        <v>5390</v>
      </c>
      <c r="J206" s="12"/>
      <c r="K206" s="5" t="s">
        <v>4538</v>
      </c>
      <c r="L206" s="5" t="s">
        <v>4920</v>
      </c>
      <c r="M206" s="5" t="s">
        <v>1381</v>
      </c>
      <c r="N206" s="5" t="s">
        <v>4921</v>
      </c>
      <c r="O206" s="202"/>
      <c r="P206" s="5" t="s">
        <v>87</v>
      </c>
      <c r="Q206" s="12"/>
      <c r="R206" s="12"/>
      <c r="S206" s="5" t="s">
        <v>4922</v>
      </c>
      <c r="T206" s="5" t="s">
        <v>68</v>
      </c>
      <c r="U206" s="5" t="s">
        <v>69</v>
      </c>
      <c r="V206" s="5" t="s">
        <v>70</v>
      </c>
      <c r="W206" s="5" t="s">
        <v>71</v>
      </c>
      <c r="X206" s="5" t="s">
        <v>109</v>
      </c>
      <c r="Y206" s="5" t="s">
        <v>111</v>
      </c>
      <c r="Z206" s="5" t="s">
        <v>380</v>
      </c>
      <c r="AA206" s="5" t="s">
        <v>111</v>
      </c>
      <c r="AB206" s="5"/>
      <c r="AC206" s="5"/>
      <c r="AD206" s="5"/>
    </row>
    <row r="207">
      <c r="A207" s="40" t="s">
        <v>2213</v>
      </c>
      <c r="B207" s="41">
        <v>43479.0</v>
      </c>
      <c r="C207" s="606">
        <v>43466.0</v>
      </c>
      <c r="D207" s="5" t="s">
        <v>2214</v>
      </c>
      <c r="E207" s="5" t="s">
        <v>95</v>
      </c>
      <c r="F207" s="5" t="s">
        <v>96</v>
      </c>
      <c r="G207" s="12"/>
      <c r="H207" s="12"/>
      <c r="I207" s="12"/>
      <c r="J207" s="12"/>
      <c r="K207" s="5" t="s">
        <v>2215</v>
      </c>
      <c r="L207" s="5" t="s">
        <v>1469</v>
      </c>
      <c r="M207" s="5" t="s">
        <v>1470</v>
      </c>
      <c r="N207" s="5" t="s">
        <v>1605</v>
      </c>
      <c r="O207" s="12"/>
      <c r="P207" s="12"/>
      <c r="Q207" s="12"/>
      <c r="R207" s="12"/>
      <c r="S207" s="5" t="s">
        <v>6156</v>
      </c>
      <c r="T207" s="5" t="s">
        <v>179</v>
      </c>
      <c r="U207" s="5" t="s">
        <v>71</v>
      </c>
      <c r="V207" s="5" t="s">
        <v>179</v>
      </c>
      <c r="W207" s="5" t="s">
        <v>42</v>
      </c>
      <c r="X207" s="5" t="s">
        <v>179</v>
      </c>
      <c r="Y207" s="5" t="s">
        <v>92</v>
      </c>
      <c r="Z207" s="5" t="s">
        <v>179</v>
      </c>
      <c r="AA207" s="5" t="s">
        <v>111</v>
      </c>
      <c r="AB207" s="5"/>
      <c r="AC207" s="5"/>
      <c r="AD207" s="5"/>
    </row>
    <row r="208">
      <c r="A208" s="40" t="s">
        <v>2218</v>
      </c>
      <c r="B208" s="41">
        <v>43479.0</v>
      </c>
      <c r="C208" s="606">
        <v>43466.0</v>
      </c>
      <c r="D208" s="5" t="s">
        <v>2219</v>
      </c>
      <c r="E208" s="5" t="s">
        <v>477</v>
      </c>
      <c r="F208" s="5" t="s">
        <v>53</v>
      </c>
      <c r="G208" s="5" t="s">
        <v>2220</v>
      </c>
      <c r="H208" s="12"/>
      <c r="I208" s="5" t="s">
        <v>6157</v>
      </c>
      <c r="J208" s="12"/>
      <c r="K208" s="5" t="s">
        <v>212</v>
      </c>
      <c r="L208" s="5" t="s">
        <v>1476</v>
      </c>
      <c r="M208" s="5" t="s">
        <v>1470</v>
      </c>
      <c r="N208" s="5" t="s">
        <v>6158</v>
      </c>
      <c r="O208" s="12"/>
      <c r="P208" s="12"/>
      <c r="Q208" s="12"/>
      <c r="R208" s="12"/>
      <c r="S208" s="130" t="s">
        <v>2222</v>
      </c>
      <c r="T208" s="5" t="s">
        <v>179</v>
      </c>
      <c r="U208" s="5" t="s">
        <v>69</v>
      </c>
      <c r="V208" s="5" t="s">
        <v>179</v>
      </c>
      <c r="W208" s="5" t="s">
        <v>42</v>
      </c>
      <c r="X208" s="5" t="s">
        <v>179</v>
      </c>
      <c r="Y208" s="5" t="s">
        <v>111</v>
      </c>
      <c r="Z208" s="5" t="s">
        <v>70</v>
      </c>
      <c r="AA208" s="5" t="s">
        <v>71</v>
      </c>
      <c r="AB208" s="5"/>
      <c r="AC208" s="5"/>
      <c r="AD208" s="5"/>
    </row>
    <row r="209">
      <c r="A209" s="48" t="s">
        <v>2223</v>
      </c>
      <c r="B209" s="41">
        <v>43482.0</v>
      </c>
      <c r="C209" s="606">
        <v>43466.0</v>
      </c>
      <c r="D209" s="5" t="s">
        <v>462</v>
      </c>
      <c r="E209" s="5" t="s">
        <v>477</v>
      </c>
      <c r="F209" s="5" t="s">
        <v>53</v>
      </c>
      <c r="G209" s="5" t="s">
        <v>6159</v>
      </c>
      <c r="H209" s="12"/>
      <c r="I209" s="12"/>
      <c r="J209" s="12"/>
      <c r="K209" s="5" t="s">
        <v>5610</v>
      </c>
      <c r="L209" s="5" t="s">
        <v>1469</v>
      </c>
      <c r="M209" s="5" t="s">
        <v>1470</v>
      </c>
      <c r="N209" s="5" t="s">
        <v>447</v>
      </c>
      <c r="O209" s="12"/>
      <c r="P209" s="12"/>
      <c r="Q209" s="12"/>
      <c r="R209" s="12"/>
      <c r="S209" s="5" t="s">
        <v>2225</v>
      </c>
      <c r="T209" s="5" t="s">
        <v>179</v>
      </c>
      <c r="U209" s="5" t="s">
        <v>69</v>
      </c>
      <c r="V209" s="5" t="s">
        <v>70</v>
      </c>
      <c r="W209" s="5" t="s">
        <v>71</v>
      </c>
      <c r="X209" s="5" t="s">
        <v>179</v>
      </c>
      <c r="Y209" s="5" t="s">
        <v>111</v>
      </c>
      <c r="Z209" s="12"/>
      <c r="AA209" s="12"/>
      <c r="AB209" s="12"/>
      <c r="AC209" s="12"/>
      <c r="AD209" s="12"/>
    </row>
    <row r="210">
      <c r="A210" s="40" t="s">
        <v>4930</v>
      </c>
      <c r="B210" s="41">
        <v>43500.0</v>
      </c>
      <c r="C210" s="606">
        <v>43497.0</v>
      </c>
      <c r="D210" s="5" t="s">
        <v>340</v>
      </c>
      <c r="E210" s="5" t="s">
        <v>333</v>
      </c>
      <c r="F210" s="5" t="s">
        <v>659</v>
      </c>
      <c r="G210" s="5" t="s">
        <v>55</v>
      </c>
      <c r="H210" s="12"/>
      <c r="I210" s="12"/>
      <c r="J210" s="12"/>
      <c r="K210" s="5" t="s">
        <v>5603</v>
      </c>
      <c r="L210" s="5" t="s">
        <v>84</v>
      </c>
      <c r="M210" s="5" t="s">
        <v>1381</v>
      </c>
      <c r="N210" s="5" t="s">
        <v>366</v>
      </c>
      <c r="O210" s="12"/>
      <c r="P210" s="12"/>
      <c r="Q210" s="12"/>
      <c r="R210" s="12"/>
      <c r="S210" s="130" t="s">
        <v>4931</v>
      </c>
      <c r="T210" s="5" t="s">
        <v>109</v>
      </c>
      <c r="U210" s="5" t="s">
        <v>111</v>
      </c>
      <c r="V210" s="5" t="s">
        <v>70</v>
      </c>
      <c r="W210" s="5" t="s">
        <v>71</v>
      </c>
      <c r="X210" s="5" t="s">
        <v>109</v>
      </c>
      <c r="Y210" s="5" t="s">
        <v>111</v>
      </c>
      <c r="Z210" s="5"/>
      <c r="AA210" s="5"/>
      <c r="AB210" s="5"/>
      <c r="AC210" s="5"/>
      <c r="AD210" s="5"/>
    </row>
    <row r="211">
      <c r="A211" s="40" t="s">
        <v>2232</v>
      </c>
      <c r="B211" s="41">
        <v>43500.0</v>
      </c>
      <c r="C211" s="606">
        <v>43497.0</v>
      </c>
      <c r="D211" s="5" t="s">
        <v>2233</v>
      </c>
      <c r="E211" s="5" t="s">
        <v>1178</v>
      </c>
      <c r="F211" s="5" t="s">
        <v>952</v>
      </c>
      <c r="G211" s="5" t="s">
        <v>55</v>
      </c>
      <c r="H211" s="12"/>
      <c r="I211" s="12"/>
      <c r="J211" s="12"/>
      <c r="K211" s="5" t="s">
        <v>5603</v>
      </c>
      <c r="L211" s="5" t="s">
        <v>1476</v>
      </c>
      <c r="M211" s="5" t="s">
        <v>1470</v>
      </c>
      <c r="N211" s="5" t="s">
        <v>5666</v>
      </c>
      <c r="O211" s="40" t="s">
        <v>2234</v>
      </c>
      <c r="P211" s="12"/>
      <c r="Q211" s="12"/>
      <c r="R211" s="12"/>
      <c r="S211" s="5" t="s">
        <v>2235</v>
      </c>
      <c r="T211" s="5" t="s">
        <v>171</v>
      </c>
      <c r="U211" s="5" t="s">
        <v>111</v>
      </c>
      <c r="V211" s="5" t="s">
        <v>380</v>
      </c>
      <c r="W211" s="5" t="s">
        <v>111</v>
      </c>
      <c r="X211" s="5" t="s">
        <v>163</v>
      </c>
      <c r="Y211" s="5" t="s">
        <v>226</v>
      </c>
      <c r="Z211" s="5" t="s">
        <v>179</v>
      </c>
      <c r="AA211" s="5" t="s">
        <v>111</v>
      </c>
      <c r="AB211" s="5"/>
      <c r="AC211" s="5"/>
      <c r="AD211" s="5"/>
    </row>
    <row r="212">
      <c r="A212" s="62" t="s">
        <v>1114</v>
      </c>
      <c r="B212" s="41">
        <v>43501.0</v>
      </c>
      <c r="C212" s="606">
        <v>43497.0</v>
      </c>
      <c r="D212" s="5" t="s">
        <v>825</v>
      </c>
      <c r="E212" s="5" t="s">
        <v>74</v>
      </c>
      <c r="F212" s="5" t="s">
        <v>191</v>
      </c>
      <c r="G212" s="12"/>
      <c r="H212" s="5" t="s">
        <v>1115</v>
      </c>
      <c r="I212" s="12"/>
      <c r="J212" s="12"/>
      <c r="K212" s="5" t="s">
        <v>5610</v>
      </c>
      <c r="L212" s="5" t="s">
        <v>1116</v>
      </c>
      <c r="M212" s="5" t="s">
        <v>194</v>
      </c>
      <c r="N212" s="5" t="s">
        <v>6160</v>
      </c>
      <c r="O212" s="62" t="s">
        <v>1117</v>
      </c>
      <c r="P212" s="5" t="s">
        <v>64</v>
      </c>
      <c r="Q212" s="12"/>
      <c r="R212" s="12"/>
      <c r="S212" s="5" t="s">
        <v>1118</v>
      </c>
      <c r="T212" s="5" t="s">
        <v>179</v>
      </c>
      <c r="U212" s="5" t="s">
        <v>69</v>
      </c>
      <c r="V212" s="5" t="s">
        <v>179</v>
      </c>
      <c r="W212" s="5" t="s">
        <v>111</v>
      </c>
      <c r="X212" s="5" t="s">
        <v>70</v>
      </c>
      <c r="Y212" s="5" t="s">
        <v>71</v>
      </c>
      <c r="Z212" s="12"/>
      <c r="AA212" s="12"/>
      <c r="AB212" s="12"/>
      <c r="AC212" s="12"/>
      <c r="AD212" s="12"/>
    </row>
    <row r="213">
      <c r="A213" s="40" t="s">
        <v>2237</v>
      </c>
      <c r="B213" s="41">
        <v>43509.0</v>
      </c>
      <c r="C213" s="606">
        <v>43497.0</v>
      </c>
      <c r="D213" s="5" t="s">
        <v>1314</v>
      </c>
      <c r="E213" s="5" t="s">
        <v>74</v>
      </c>
      <c r="F213" s="5" t="s">
        <v>53</v>
      </c>
      <c r="G213" s="5" t="s">
        <v>2224</v>
      </c>
      <c r="H213" s="12"/>
      <c r="I213" s="12"/>
      <c r="J213" s="12"/>
      <c r="K213" s="5" t="s">
        <v>5610</v>
      </c>
      <c r="L213" s="5" t="s">
        <v>1476</v>
      </c>
      <c r="M213" s="5" t="s">
        <v>1470</v>
      </c>
      <c r="N213" s="5" t="s">
        <v>98</v>
      </c>
      <c r="O213" s="12"/>
      <c r="P213" s="12"/>
      <c r="Q213" s="12"/>
      <c r="R213" s="12"/>
      <c r="S213" s="130" t="s">
        <v>2238</v>
      </c>
      <c r="T213" s="5" t="s">
        <v>179</v>
      </c>
      <c r="U213" s="5" t="s">
        <v>111</v>
      </c>
      <c r="V213" s="5" t="s">
        <v>70</v>
      </c>
      <c r="W213" s="5" t="s">
        <v>71</v>
      </c>
      <c r="X213" s="5" t="s">
        <v>179</v>
      </c>
      <c r="Y213" s="5" t="s">
        <v>226</v>
      </c>
      <c r="Z213" s="12"/>
      <c r="AA213" s="12"/>
      <c r="AB213" s="12"/>
      <c r="AC213" s="12"/>
      <c r="AD213" s="12"/>
    </row>
    <row r="214">
      <c r="A214" s="40" t="s">
        <v>1120</v>
      </c>
      <c r="B214" s="41">
        <v>43515.0</v>
      </c>
      <c r="C214" s="606">
        <v>43497.0</v>
      </c>
      <c r="D214" s="5" t="s">
        <v>903</v>
      </c>
      <c r="E214" s="5" t="s">
        <v>324</v>
      </c>
      <c r="F214" s="5" t="s">
        <v>191</v>
      </c>
      <c r="G214" s="12"/>
      <c r="H214" s="12"/>
      <c r="I214" s="12"/>
      <c r="J214" s="12"/>
      <c r="K214" s="5" t="s">
        <v>316</v>
      </c>
      <c r="L214" s="5" t="s">
        <v>5647</v>
      </c>
      <c r="M214" s="5" t="s">
        <v>194</v>
      </c>
      <c r="N214" s="5" t="s">
        <v>5648</v>
      </c>
      <c r="O214" s="12"/>
      <c r="P214" s="12"/>
      <c r="Q214" s="12"/>
      <c r="R214" s="12"/>
      <c r="S214" s="425" t="s">
        <v>6161</v>
      </c>
      <c r="T214" s="5" t="s">
        <v>179</v>
      </c>
      <c r="U214" s="5" t="s">
        <v>111</v>
      </c>
      <c r="V214" s="5" t="s">
        <v>163</v>
      </c>
      <c r="W214" s="5" t="s">
        <v>92</v>
      </c>
      <c r="X214" s="5"/>
      <c r="Y214" s="12"/>
      <c r="Z214" s="12"/>
      <c r="AA214" s="12"/>
      <c r="AB214" s="12"/>
      <c r="AC214" s="12"/>
      <c r="AD214" s="12"/>
    </row>
    <row r="215">
      <c r="A215" s="40" t="s">
        <v>4935</v>
      </c>
      <c r="B215" s="41">
        <v>43519.0</v>
      </c>
      <c r="C215" s="606">
        <v>43497.0</v>
      </c>
      <c r="D215" s="5" t="s">
        <v>340</v>
      </c>
      <c r="E215" s="5" t="s">
        <v>333</v>
      </c>
      <c r="F215" s="5" t="s">
        <v>1103</v>
      </c>
      <c r="G215" s="5"/>
      <c r="H215" s="12"/>
      <c r="I215" s="12"/>
      <c r="J215" s="12"/>
      <c r="K215" s="5" t="s">
        <v>5610</v>
      </c>
      <c r="L215" s="5" t="s">
        <v>1359</v>
      </c>
      <c r="M215" s="5" t="s">
        <v>1381</v>
      </c>
      <c r="N215" s="5" t="s">
        <v>6162</v>
      </c>
      <c r="O215" s="40" t="s">
        <v>4936</v>
      </c>
      <c r="P215" s="12"/>
      <c r="Q215" s="12"/>
      <c r="R215" s="12"/>
      <c r="S215" s="5" t="s">
        <v>6163</v>
      </c>
      <c r="T215" s="5" t="s">
        <v>70</v>
      </c>
      <c r="U215" s="5" t="s">
        <v>71</v>
      </c>
      <c r="V215" s="5" t="s">
        <v>109</v>
      </c>
      <c r="W215" s="5" t="s">
        <v>111</v>
      </c>
      <c r="X215" s="12"/>
      <c r="Y215" s="12"/>
      <c r="Z215" s="12"/>
      <c r="AA215" s="12"/>
      <c r="AB215" s="12"/>
      <c r="AC215" s="12"/>
      <c r="AD215" s="12"/>
    </row>
    <row r="216">
      <c r="A216" s="40" t="s">
        <v>2244</v>
      </c>
      <c r="B216" s="41">
        <v>43519.0</v>
      </c>
      <c r="C216" s="606">
        <v>43497.0</v>
      </c>
      <c r="D216" s="5" t="s">
        <v>2245</v>
      </c>
      <c r="E216" s="5" t="s">
        <v>52</v>
      </c>
      <c r="F216" s="5" t="s">
        <v>53</v>
      </c>
      <c r="G216" s="5" t="s">
        <v>54</v>
      </c>
      <c r="H216" s="12"/>
      <c r="I216" s="12"/>
      <c r="J216" s="12"/>
      <c r="K216" s="5" t="s">
        <v>2246</v>
      </c>
      <c r="L216" s="5" t="s">
        <v>1497</v>
      </c>
      <c r="M216" s="5" t="s">
        <v>1470</v>
      </c>
      <c r="N216" s="5" t="s">
        <v>6164</v>
      </c>
      <c r="O216" s="12"/>
      <c r="P216" s="12"/>
      <c r="Q216" s="12"/>
      <c r="R216" s="12"/>
      <c r="S216" s="130" t="s">
        <v>6165</v>
      </c>
      <c r="T216" s="5" t="s">
        <v>179</v>
      </c>
      <c r="U216" s="5" t="s">
        <v>111</v>
      </c>
      <c r="V216" s="5" t="s">
        <v>179</v>
      </c>
      <c r="W216" s="5" t="s">
        <v>69</v>
      </c>
      <c r="X216" s="5" t="s">
        <v>70</v>
      </c>
      <c r="Y216" s="5" t="s">
        <v>71</v>
      </c>
      <c r="Z216" s="12"/>
      <c r="AA216" s="12"/>
      <c r="AB216" s="12"/>
      <c r="AC216" s="12"/>
      <c r="AD216" s="12"/>
    </row>
    <row r="217">
      <c r="A217" s="40" t="s">
        <v>6166</v>
      </c>
      <c r="B217" s="240">
        <v>43525.0</v>
      </c>
      <c r="C217" s="606">
        <v>43525.0</v>
      </c>
      <c r="D217" s="5" t="s">
        <v>2250</v>
      </c>
      <c r="E217" s="5" t="s">
        <v>124</v>
      </c>
      <c r="F217" s="5" t="s">
        <v>1103</v>
      </c>
      <c r="G217" s="5"/>
      <c r="H217" s="5" t="s">
        <v>2251</v>
      </c>
      <c r="I217" s="12"/>
      <c r="J217" s="12"/>
      <c r="K217" s="5" t="s">
        <v>2207</v>
      </c>
      <c r="L217" s="5" t="s">
        <v>1476</v>
      </c>
      <c r="M217" s="5" t="s">
        <v>1470</v>
      </c>
      <c r="N217" s="5" t="s">
        <v>6167</v>
      </c>
      <c r="O217" s="12"/>
      <c r="P217" s="5" t="s">
        <v>87</v>
      </c>
      <c r="Q217" s="12"/>
      <c r="R217" s="12"/>
      <c r="S217" s="5" t="s">
        <v>6168</v>
      </c>
      <c r="T217" s="5" t="s">
        <v>70</v>
      </c>
      <c r="U217" s="5" t="s">
        <v>71</v>
      </c>
      <c r="V217" s="5" t="s">
        <v>179</v>
      </c>
      <c r="W217" s="5" t="s">
        <v>42</v>
      </c>
      <c r="X217" s="5" t="s">
        <v>179</v>
      </c>
      <c r="Y217" s="5" t="s">
        <v>111</v>
      </c>
      <c r="Z217" s="12"/>
      <c r="AA217" s="12"/>
      <c r="AB217" s="12"/>
      <c r="AC217" s="12"/>
      <c r="AD217" s="12"/>
    </row>
    <row r="218">
      <c r="A218" s="40" t="s">
        <v>3941</v>
      </c>
      <c r="B218" s="41">
        <v>43526.0</v>
      </c>
      <c r="C218" s="606">
        <v>43525.0</v>
      </c>
      <c r="D218" s="5" t="s">
        <v>579</v>
      </c>
      <c r="E218" s="5" t="s">
        <v>95</v>
      </c>
      <c r="F218" s="5" t="s">
        <v>53</v>
      </c>
      <c r="G218" s="5"/>
      <c r="H218" s="12"/>
      <c r="I218" s="12"/>
      <c r="J218" s="12"/>
      <c r="K218" s="5" t="s">
        <v>3683</v>
      </c>
      <c r="L218" s="12"/>
      <c r="M218" s="12"/>
      <c r="N218" s="5" t="s">
        <v>5759</v>
      </c>
      <c r="O218" s="40" t="s">
        <v>3943</v>
      </c>
      <c r="P218" s="12"/>
      <c r="Q218" s="5" t="s">
        <v>5760</v>
      </c>
      <c r="R218" s="5"/>
      <c r="S218" s="48" t="s">
        <v>6169</v>
      </c>
      <c r="T218" s="5" t="s">
        <v>179</v>
      </c>
      <c r="U218" s="5" t="s">
        <v>111</v>
      </c>
      <c r="V218" s="5" t="s">
        <v>179</v>
      </c>
      <c r="W218" s="5" t="s">
        <v>110</v>
      </c>
      <c r="X218" s="5" t="s">
        <v>283</v>
      </c>
      <c r="Y218" s="5" t="s">
        <v>92</v>
      </c>
      <c r="Z218" s="12"/>
      <c r="AA218" s="12"/>
      <c r="AB218" s="12"/>
      <c r="AC218" s="12"/>
      <c r="AD218" s="12"/>
    </row>
    <row r="219">
      <c r="A219" s="617" t="s">
        <v>1385</v>
      </c>
      <c r="B219" s="41">
        <v>43527.0</v>
      </c>
      <c r="C219" s="606">
        <v>43525.0</v>
      </c>
      <c r="D219" s="5" t="s">
        <v>1386</v>
      </c>
      <c r="E219" s="5" t="s">
        <v>333</v>
      </c>
      <c r="F219" s="5" t="s">
        <v>1103</v>
      </c>
      <c r="G219" s="12"/>
      <c r="H219" s="12"/>
      <c r="I219" s="12"/>
      <c r="J219" s="12"/>
      <c r="K219" s="5" t="s">
        <v>5928</v>
      </c>
      <c r="L219" s="5" t="s">
        <v>1388</v>
      </c>
      <c r="M219" s="5" t="s">
        <v>1358</v>
      </c>
      <c r="N219" s="5" t="s">
        <v>1389</v>
      </c>
      <c r="O219" s="12"/>
      <c r="P219" s="5" t="s">
        <v>134</v>
      </c>
      <c r="Q219" s="12"/>
      <c r="R219" s="12"/>
      <c r="S219" s="618" t="s">
        <v>6170</v>
      </c>
      <c r="T219" s="5" t="s">
        <v>380</v>
      </c>
      <c r="U219" s="5" t="s">
        <v>111</v>
      </c>
      <c r="V219" s="5" t="s">
        <v>109</v>
      </c>
      <c r="W219" s="5" t="s">
        <v>111</v>
      </c>
      <c r="X219" s="12"/>
      <c r="Y219" s="12"/>
      <c r="Z219" s="12"/>
      <c r="AA219" s="12"/>
      <c r="AB219" s="12"/>
      <c r="AC219" s="12"/>
      <c r="AD219" s="12"/>
    </row>
    <row r="220">
      <c r="A220" s="40" t="s">
        <v>6171</v>
      </c>
      <c r="B220" s="17">
        <v>43528.0</v>
      </c>
      <c r="C220" s="606">
        <v>43525.0</v>
      </c>
      <c r="D220" s="5" t="s">
        <v>278</v>
      </c>
      <c r="E220" s="5" t="s">
        <v>95</v>
      </c>
      <c r="F220" s="5" t="s">
        <v>53</v>
      </c>
      <c r="G220" s="130" t="s">
        <v>672</v>
      </c>
      <c r="H220" s="12"/>
      <c r="I220" s="12"/>
      <c r="J220" s="12"/>
      <c r="K220" s="5" t="s">
        <v>3191</v>
      </c>
      <c r="L220" s="5" t="s">
        <v>2965</v>
      </c>
      <c r="M220" s="5" t="s">
        <v>2965</v>
      </c>
      <c r="N220" s="5" t="s">
        <v>1330</v>
      </c>
      <c r="O220" s="12"/>
      <c r="P220" s="12"/>
      <c r="Q220" s="12"/>
      <c r="R220" s="12"/>
      <c r="S220" s="130" t="s">
        <v>6172</v>
      </c>
      <c r="T220" s="5" t="s">
        <v>70</v>
      </c>
      <c r="U220" s="5" t="s">
        <v>71</v>
      </c>
      <c r="V220" s="5" t="s">
        <v>164</v>
      </c>
      <c r="W220" s="5" t="s">
        <v>111</v>
      </c>
      <c r="X220" s="12"/>
      <c r="Y220" s="12"/>
      <c r="Z220" s="12"/>
      <c r="AA220" s="12"/>
      <c r="AB220" s="12"/>
      <c r="AC220" s="12"/>
      <c r="AD220" s="12"/>
    </row>
    <row r="221">
      <c r="A221" s="40" t="s">
        <v>2254</v>
      </c>
      <c r="B221" s="41">
        <v>43529.0</v>
      </c>
      <c r="C221" s="606">
        <v>43525.0</v>
      </c>
      <c r="D221" s="5" t="s">
        <v>1528</v>
      </c>
      <c r="E221" s="5" t="s">
        <v>477</v>
      </c>
      <c r="F221" s="5" t="s">
        <v>53</v>
      </c>
      <c r="G221" s="5" t="s">
        <v>5803</v>
      </c>
      <c r="H221" s="12"/>
      <c r="I221" s="12"/>
      <c r="J221" s="12"/>
      <c r="K221" s="5" t="s">
        <v>5610</v>
      </c>
      <c r="L221" s="5" t="s">
        <v>1497</v>
      </c>
      <c r="M221" s="5" t="s">
        <v>1470</v>
      </c>
      <c r="N221" s="5" t="s">
        <v>342</v>
      </c>
      <c r="O221" s="12"/>
      <c r="P221" s="12"/>
      <c r="Q221" s="12"/>
      <c r="R221" s="12"/>
      <c r="S221" s="5" t="s">
        <v>2255</v>
      </c>
      <c r="T221" s="5" t="s">
        <v>179</v>
      </c>
      <c r="U221" s="5" t="s">
        <v>110</v>
      </c>
      <c r="V221" s="5" t="s">
        <v>179</v>
      </c>
      <c r="W221" s="5" t="s">
        <v>110</v>
      </c>
      <c r="X221" s="12"/>
      <c r="Y221" s="12"/>
      <c r="Z221" s="12"/>
      <c r="AA221" s="12"/>
      <c r="AB221" s="12"/>
      <c r="AC221" s="12"/>
      <c r="AD221" s="12"/>
    </row>
    <row r="222">
      <c r="A222" s="48" t="s">
        <v>1126</v>
      </c>
      <c r="B222" s="41">
        <v>43532.0</v>
      </c>
      <c r="C222" s="606">
        <v>43525.0</v>
      </c>
      <c r="D222" s="5" t="s">
        <v>794</v>
      </c>
      <c r="E222" s="5" t="s">
        <v>795</v>
      </c>
      <c r="F222" s="5" t="s">
        <v>191</v>
      </c>
      <c r="G222" s="5" t="s">
        <v>762</v>
      </c>
      <c r="H222" s="5" t="s">
        <v>6173</v>
      </c>
      <c r="I222" s="12"/>
      <c r="J222" s="12"/>
      <c r="K222" s="12"/>
      <c r="L222" s="5" t="s">
        <v>5647</v>
      </c>
      <c r="M222" s="5" t="s">
        <v>194</v>
      </c>
      <c r="N222" s="12"/>
      <c r="O222" s="12"/>
      <c r="P222" s="5" t="s">
        <v>134</v>
      </c>
      <c r="Q222" s="12"/>
      <c r="R222" s="12"/>
      <c r="S222" s="619" t="s">
        <v>6174</v>
      </c>
      <c r="T222" s="5" t="s">
        <v>179</v>
      </c>
      <c r="U222" s="5" t="s">
        <v>111</v>
      </c>
      <c r="V222" s="5" t="s">
        <v>70</v>
      </c>
      <c r="W222" s="5" t="s">
        <v>71</v>
      </c>
      <c r="X222" s="5" t="s">
        <v>179</v>
      </c>
      <c r="Y222" s="5" t="s">
        <v>110</v>
      </c>
      <c r="Z222" s="5" t="s">
        <v>179</v>
      </c>
      <c r="AA222" s="5" t="s">
        <v>69</v>
      </c>
      <c r="AB222" s="5"/>
      <c r="AC222" s="5"/>
      <c r="AD222" s="5"/>
    </row>
    <row r="223">
      <c r="A223" s="62" t="s">
        <v>2269</v>
      </c>
      <c r="B223" s="41">
        <v>43538.0</v>
      </c>
      <c r="C223" s="606">
        <v>43525.0</v>
      </c>
      <c r="D223" s="5" t="s">
        <v>2155</v>
      </c>
      <c r="E223" s="5" t="s">
        <v>333</v>
      </c>
      <c r="F223" s="5" t="s">
        <v>1103</v>
      </c>
      <c r="G223" s="5"/>
      <c r="H223" s="12"/>
      <c r="I223" s="12"/>
      <c r="J223" s="12"/>
      <c r="K223" s="5" t="s">
        <v>316</v>
      </c>
      <c r="L223" s="5" t="s">
        <v>1469</v>
      </c>
      <c r="M223" s="5" t="s">
        <v>1470</v>
      </c>
      <c r="N223" s="5" t="s">
        <v>447</v>
      </c>
      <c r="O223" s="12"/>
      <c r="P223" s="12"/>
      <c r="Q223" s="12"/>
      <c r="R223" s="12"/>
      <c r="S223" s="48" t="s">
        <v>6175</v>
      </c>
      <c r="T223" s="5" t="s">
        <v>109</v>
      </c>
      <c r="U223" s="5" t="s">
        <v>111</v>
      </c>
      <c r="V223" s="5" t="s">
        <v>70</v>
      </c>
      <c r="W223" s="5" t="s">
        <v>71</v>
      </c>
      <c r="X223" s="5" t="s">
        <v>179</v>
      </c>
      <c r="Y223" s="5" t="s">
        <v>110</v>
      </c>
      <c r="Z223" s="12"/>
      <c r="AA223" s="12"/>
      <c r="AB223" s="12"/>
      <c r="AC223" s="12"/>
      <c r="AD223" s="12"/>
    </row>
    <row r="224">
      <c r="A224" s="62" t="s">
        <v>5394</v>
      </c>
      <c r="B224" s="41">
        <v>43558.0</v>
      </c>
      <c r="C224" s="606">
        <v>43556.0</v>
      </c>
      <c r="D224" s="5" t="s">
        <v>1035</v>
      </c>
      <c r="E224" s="5" t="s">
        <v>1036</v>
      </c>
      <c r="F224" s="5" t="s">
        <v>53</v>
      </c>
      <c r="G224" s="5" t="s">
        <v>6176</v>
      </c>
      <c r="H224" s="12"/>
      <c r="I224" s="12"/>
      <c r="J224" s="12"/>
      <c r="K224" s="5" t="s">
        <v>5603</v>
      </c>
      <c r="L224" s="5" t="s">
        <v>5309</v>
      </c>
      <c r="M224" s="5" t="s">
        <v>5237</v>
      </c>
      <c r="N224" s="5" t="s">
        <v>5666</v>
      </c>
      <c r="O224" s="40" t="s">
        <v>5395</v>
      </c>
      <c r="P224" s="5" t="s">
        <v>134</v>
      </c>
      <c r="Q224" s="5" t="s">
        <v>6177</v>
      </c>
      <c r="R224" s="5"/>
      <c r="S224" s="619" t="s">
        <v>6178</v>
      </c>
      <c r="T224" s="5" t="s">
        <v>70</v>
      </c>
      <c r="U224" s="5" t="s">
        <v>42</v>
      </c>
      <c r="V224" s="5" t="s">
        <v>171</v>
      </c>
      <c r="W224" s="5" t="s">
        <v>111</v>
      </c>
      <c r="X224" s="12"/>
      <c r="Y224" s="12"/>
      <c r="Z224" s="12"/>
      <c r="AA224" s="12"/>
      <c r="AB224" s="12"/>
      <c r="AC224" s="12"/>
      <c r="AD224" s="12"/>
    </row>
    <row r="225">
      <c r="A225" s="509" t="s">
        <v>4952</v>
      </c>
      <c r="B225" s="510">
        <v>43560.0</v>
      </c>
      <c r="C225" s="620">
        <v>43556.0</v>
      </c>
      <c r="D225" s="512" t="s">
        <v>4953</v>
      </c>
      <c r="E225" s="512" t="s">
        <v>150</v>
      </c>
      <c r="F225" s="512" t="s">
        <v>53</v>
      </c>
      <c r="G225" s="512" t="s">
        <v>55</v>
      </c>
      <c r="H225" s="513"/>
      <c r="I225" s="513"/>
      <c r="J225" s="513"/>
      <c r="K225" s="512" t="s">
        <v>5603</v>
      </c>
      <c r="L225" s="512" t="s">
        <v>84</v>
      </c>
      <c r="M225" s="512" t="s">
        <v>1381</v>
      </c>
      <c r="N225" s="512" t="s">
        <v>6179</v>
      </c>
      <c r="O225" s="513"/>
      <c r="P225" s="12"/>
      <c r="Q225" s="513"/>
      <c r="R225" s="513"/>
      <c r="S225" s="512" t="s">
        <v>4954</v>
      </c>
      <c r="T225" s="512"/>
      <c r="U225" s="512"/>
      <c r="V225" s="513"/>
      <c r="W225" s="512"/>
      <c r="X225" s="513"/>
      <c r="Y225" s="513"/>
      <c r="Z225" s="513"/>
      <c r="AA225" s="513"/>
      <c r="AB225" s="513"/>
      <c r="AC225" s="513"/>
      <c r="AD225" s="513"/>
    </row>
    <row r="226">
      <c r="A226" s="62" t="s">
        <v>2275</v>
      </c>
      <c r="B226" s="41">
        <v>43563.0</v>
      </c>
      <c r="C226" s="606">
        <v>43556.0</v>
      </c>
      <c r="D226" s="5" t="s">
        <v>1035</v>
      </c>
      <c r="E226" s="5" t="s">
        <v>1036</v>
      </c>
      <c r="F226" s="5" t="s">
        <v>53</v>
      </c>
      <c r="G226" s="5" t="s">
        <v>1074</v>
      </c>
      <c r="H226" s="12"/>
      <c r="I226" s="12"/>
      <c r="J226" s="12"/>
      <c r="K226" s="5" t="s">
        <v>2276</v>
      </c>
      <c r="L226" s="5" t="s">
        <v>1497</v>
      </c>
      <c r="M226" s="5" t="s">
        <v>1470</v>
      </c>
      <c r="N226" s="5" t="s">
        <v>6180</v>
      </c>
      <c r="O226" s="12"/>
      <c r="P226" s="12"/>
      <c r="Q226" s="5" t="s">
        <v>6181</v>
      </c>
      <c r="R226" s="5"/>
      <c r="S226" s="619" t="s">
        <v>2277</v>
      </c>
      <c r="T226" s="5" t="s">
        <v>70</v>
      </c>
      <c r="U226" s="5" t="s">
        <v>71</v>
      </c>
      <c r="V226" s="5" t="s">
        <v>179</v>
      </c>
      <c r="W226" s="5" t="s">
        <v>111</v>
      </c>
      <c r="X226" s="5" t="s">
        <v>78</v>
      </c>
      <c r="Y226" s="5" t="s">
        <v>71</v>
      </c>
      <c r="Z226" s="12"/>
      <c r="AA226" s="12"/>
      <c r="AB226" s="12"/>
      <c r="AC226" s="12"/>
      <c r="AD226" s="12"/>
    </row>
    <row r="227">
      <c r="A227" s="62" t="s">
        <v>1131</v>
      </c>
      <c r="B227" s="41">
        <v>43569.0</v>
      </c>
      <c r="C227" s="606">
        <v>43556.0</v>
      </c>
      <c r="D227" s="5" t="s">
        <v>817</v>
      </c>
      <c r="E227" s="5" t="s">
        <v>333</v>
      </c>
      <c r="F227" s="5" t="s">
        <v>191</v>
      </c>
      <c r="G227" s="5" t="s">
        <v>613</v>
      </c>
      <c r="H227" s="12"/>
      <c r="I227" s="12"/>
      <c r="J227" s="12"/>
      <c r="K227" s="5" t="s">
        <v>5610</v>
      </c>
      <c r="L227" s="5" t="s">
        <v>5647</v>
      </c>
      <c r="M227" s="5" t="s">
        <v>194</v>
      </c>
      <c r="N227" s="5" t="s">
        <v>6182</v>
      </c>
      <c r="O227" s="12"/>
      <c r="P227" s="5" t="s">
        <v>134</v>
      </c>
      <c r="Q227" s="12"/>
      <c r="R227" s="12"/>
      <c r="S227" s="5" t="s">
        <v>1134</v>
      </c>
      <c r="T227" s="5" t="s">
        <v>179</v>
      </c>
      <c r="U227" s="5" t="s">
        <v>111</v>
      </c>
      <c r="V227" s="5" t="s">
        <v>70</v>
      </c>
      <c r="W227" s="5" t="s">
        <v>71</v>
      </c>
      <c r="X227" s="12"/>
      <c r="Y227" s="12"/>
      <c r="Z227" s="12"/>
      <c r="AA227" s="12"/>
      <c r="AB227" s="12"/>
      <c r="AC227" s="12"/>
      <c r="AD227" s="12"/>
    </row>
    <row r="228">
      <c r="A228" s="540" t="s">
        <v>3203</v>
      </c>
      <c r="B228" s="541">
        <v>43570.0</v>
      </c>
      <c r="C228" s="621">
        <v>43556.0</v>
      </c>
      <c r="D228" s="483" t="s">
        <v>1154</v>
      </c>
      <c r="E228" s="483" t="s">
        <v>95</v>
      </c>
      <c r="F228" s="483" t="s">
        <v>53</v>
      </c>
      <c r="G228" s="483" t="s">
        <v>54</v>
      </c>
      <c r="H228" s="522"/>
      <c r="I228" s="522"/>
      <c r="J228" s="522"/>
      <c r="K228" s="483" t="s">
        <v>59</v>
      </c>
      <c r="L228" s="483" t="s">
        <v>2972</v>
      </c>
      <c r="M228" s="483" t="s">
        <v>2965</v>
      </c>
      <c r="N228" s="483" t="s">
        <v>6183</v>
      </c>
      <c r="O228" s="522"/>
      <c r="P228" s="12"/>
      <c r="Q228" s="522"/>
      <c r="R228" s="522"/>
      <c r="S228" s="483" t="s">
        <v>3204</v>
      </c>
      <c r="T228" s="483" t="s">
        <v>70</v>
      </c>
      <c r="U228" s="483" t="s">
        <v>71</v>
      </c>
      <c r="V228" s="483" t="s">
        <v>78</v>
      </c>
      <c r="W228" s="483" t="s">
        <v>69</v>
      </c>
      <c r="X228" s="5"/>
      <c r="Y228" s="5"/>
      <c r="Z228" s="5"/>
      <c r="AA228" s="5"/>
      <c r="AB228" s="5"/>
      <c r="AC228" s="5"/>
      <c r="AD228" s="5"/>
    </row>
    <row r="229">
      <c r="A229" s="62" t="s">
        <v>1135</v>
      </c>
      <c r="B229" s="41">
        <v>43571.0</v>
      </c>
      <c r="C229" s="606">
        <v>43556.0</v>
      </c>
      <c r="D229" s="5" t="s">
        <v>1136</v>
      </c>
      <c r="E229" s="5" t="s">
        <v>1031</v>
      </c>
      <c r="F229" s="5" t="s">
        <v>1103</v>
      </c>
      <c r="G229" s="5" t="s">
        <v>672</v>
      </c>
      <c r="H229" s="12"/>
      <c r="I229" s="12"/>
      <c r="J229" s="12"/>
      <c r="K229" s="5" t="s">
        <v>5610</v>
      </c>
      <c r="L229" s="5" t="s">
        <v>296</v>
      </c>
      <c r="M229" s="5" t="s">
        <v>194</v>
      </c>
      <c r="N229" s="5" t="s">
        <v>6184</v>
      </c>
      <c r="O229" s="12"/>
      <c r="P229" s="5" t="s">
        <v>134</v>
      </c>
      <c r="Q229" s="12"/>
      <c r="R229" s="12"/>
      <c r="S229" s="5" t="s">
        <v>1137</v>
      </c>
      <c r="T229" s="5" t="s">
        <v>179</v>
      </c>
      <c r="U229" s="5" t="s">
        <v>69</v>
      </c>
      <c r="V229" s="5" t="s">
        <v>179</v>
      </c>
      <c r="W229" s="5" t="s">
        <v>111</v>
      </c>
      <c r="X229" s="5" t="s">
        <v>70</v>
      </c>
      <c r="Y229" s="5" t="s">
        <v>71</v>
      </c>
      <c r="Z229" s="12"/>
      <c r="AA229" s="12"/>
      <c r="AB229" s="12"/>
      <c r="AC229" s="12"/>
      <c r="AD229" s="12"/>
    </row>
    <row r="230">
      <c r="A230" s="62" t="s">
        <v>2282</v>
      </c>
      <c r="B230" s="41">
        <v>43573.0</v>
      </c>
      <c r="C230" s="606">
        <v>43556.0</v>
      </c>
      <c r="D230" s="5" t="s">
        <v>1888</v>
      </c>
      <c r="E230" s="5" t="s">
        <v>124</v>
      </c>
      <c r="F230" s="5" t="s">
        <v>1103</v>
      </c>
      <c r="G230" s="12"/>
      <c r="H230" s="12"/>
      <c r="I230" s="12"/>
      <c r="J230" s="12"/>
      <c r="K230" s="12"/>
      <c r="L230" s="5" t="s">
        <v>1469</v>
      </c>
      <c r="M230" s="5" t="s">
        <v>1470</v>
      </c>
      <c r="N230" s="5" t="s">
        <v>1255</v>
      </c>
      <c r="O230" s="12"/>
      <c r="P230" s="12"/>
      <c r="Q230" s="12"/>
      <c r="R230" s="12"/>
      <c r="S230" s="5" t="s">
        <v>2283</v>
      </c>
      <c r="T230" s="5" t="s">
        <v>179</v>
      </c>
      <c r="U230" s="5" t="s">
        <v>111</v>
      </c>
      <c r="V230" s="5" t="s">
        <v>179</v>
      </c>
      <c r="W230" s="5" t="s">
        <v>110</v>
      </c>
      <c r="X230" s="5" t="s">
        <v>179</v>
      </c>
      <c r="Y230" s="5" t="s">
        <v>69</v>
      </c>
      <c r="Z230" s="12"/>
      <c r="AA230" s="12"/>
      <c r="AB230" s="12"/>
      <c r="AC230" s="12"/>
      <c r="AD230" s="12"/>
    </row>
    <row r="231">
      <c r="A231" s="159" t="s">
        <v>2291</v>
      </c>
      <c r="B231" s="160">
        <v>43588.0</v>
      </c>
      <c r="C231" s="622">
        <v>43586.0</v>
      </c>
      <c r="D231" s="56" t="s">
        <v>2292</v>
      </c>
      <c r="E231" s="56" t="s">
        <v>74</v>
      </c>
      <c r="F231" s="244" t="s">
        <v>53</v>
      </c>
      <c r="G231" s="56"/>
      <c r="H231" s="56"/>
      <c r="I231" s="56"/>
      <c r="J231" s="56"/>
      <c r="K231" s="56" t="s">
        <v>648</v>
      </c>
      <c r="L231" s="56" t="s">
        <v>1476</v>
      </c>
      <c r="M231" s="56" t="s">
        <v>1470</v>
      </c>
      <c r="N231" s="56" t="s">
        <v>6185</v>
      </c>
      <c r="O231" s="56"/>
      <c r="P231" s="56"/>
      <c r="Q231" s="56"/>
      <c r="R231" s="56"/>
      <c r="S231" s="623" t="s">
        <v>2293</v>
      </c>
      <c r="T231" s="4" t="s">
        <v>179</v>
      </c>
      <c r="U231" s="4" t="s">
        <v>69</v>
      </c>
      <c r="V231" s="4" t="s">
        <v>179</v>
      </c>
      <c r="W231" s="4" t="s">
        <v>111</v>
      </c>
      <c r="X231" s="4" t="s">
        <v>179</v>
      </c>
      <c r="Y231" s="4" t="s">
        <v>110</v>
      </c>
      <c r="Z231" s="53"/>
      <c r="AA231" s="53"/>
      <c r="AB231" s="53"/>
      <c r="AC231" s="53"/>
      <c r="AD231" s="53"/>
    </row>
    <row r="232">
      <c r="A232" s="159" t="s">
        <v>2291</v>
      </c>
      <c r="B232" s="160">
        <v>43588.0</v>
      </c>
      <c r="C232" s="622">
        <v>43586.0</v>
      </c>
      <c r="D232" s="56" t="s">
        <v>2294</v>
      </c>
      <c r="E232" s="56" t="s">
        <v>74</v>
      </c>
      <c r="F232" s="244" t="s">
        <v>53</v>
      </c>
      <c r="G232" s="56"/>
      <c r="H232" s="56"/>
      <c r="I232" s="56"/>
      <c r="J232" s="56"/>
      <c r="K232" s="56" t="s">
        <v>648</v>
      </c>
      <c r="L232" s="56" t="s">
        <v>1469</v>
      </c>
      <c r="M232" s="56" t="s">
        <v>1470</v>
      </c>
      <c r="N232" s="56" t="s">
        <v>6186</v>
      </c>
      <c r="O232" s="56"/>
      <c r="P232" s="56"/>
      <c r="Q232" s="56"/>
      <c r="R232" s="56"/>
      <c r="S232" s="623" t="s">
        <v>2295</v>
      </c>
      <c r="T232" s="4" t="s">
        <v>179</v>
      </c>
      <c r="U232" s="4" t="s">
        <v>111</v>
      </c>
      <c r="V232" s="53"/>
      <c r="W232" s="53"/>
      <c r="X232" s="53"/>
      <c r="Y232" s="53"/>
      <c r="Z232" s="53"/>
      <c r="AA232" s="53"/>
      <c r="AB232" s="53"/>
      <c r="AC232" s="53"/>
      <c r="AD232" s="53"/>
    </row>
    <row r="233">
      <c r="A233" s="159" t="s">
        <v>2296</v>
      </c>
      <c r="B233" s="160">
        <v>43591.0</v>
      </c>
      <c r="C233" s="622">
        <v>43586.0</v>
      </c>
      <c r="D233" s="56"/>
      <c r="E233" s="56"/>
      <c r="F233" s="244" t="s">
        <v>1103</v>
      </c>
      <c r="G233" s="4" t="s">
        <v>378</v>
      </c>
      <c r="H233" s="56"/>
      <c r="I233" s="56"/>
      <c r="J233" s="56"/>
      <c r="K233" s="56"/>
      <c r="L233" s="56" t="s">
        <v>6187</v>
      </c>
      <c r="M233" s="56" t="s">
        <v>1470</v>
      </c>
      <c r="N233" s="56" t="s">
        <v>297</v>
      </c>
      <c r="O233" s="56"/>
      <c r="P233" s="56"/>
      <c r="Q233" s="56"/>
      <c r="R233" s="56"/>
      <c r="S233" s="222" t="s">
        <v>2298</v>
      </c>
      <c r="T233" s="4" t="s">
        <v>179</v>
      </c>
      <c r="U233" s="4" t="s">
        <v>111</v>
      </c>
      <c r="V233" s="4" t="s">
        <v>70</v>
      </c>
      <c r="W233" s="4" t="s">
        <v>71</v>
      </c>
      <c r="X233" s="53"/>
      <c r="Y233" s="53"/>
      <c r="Z233" s="53"/>
      <c r="AA233" s="53"/>
      <c r="AB233" s="53"/>
      <c r="AC233" s="53"/>
      <c r="AD233" s="53"/>
    </row>
    <row r="234">
      <c r="A234" s="16" t="s">
        <v>1143</v>
      </c>
      <c r="B234" s="160">
        <v>43591.0</v>
      </c>
      <c r="C234" s="622">
        <v>43586.0</v>
      </c>
      <c r="D234" s="56" t="s">
        <v>1144</v>
      </c>
      <c r="E234" s="56" t="s">
        <v>995</v>
      </c>
      <c r="F234" s="244" t="s">
        <v>1145</v>
      </c>
      <c r="G234" s="4" t="s">
        <v>6188</v>
      </c>
      <c r="H234" s="56"/>
      <c r="I234" s="56"/>
      <c r="J234" s="56"/>
      <c r="K234" s="56" t="s">
        <v>5603</v>
      </c>
      <c r="L234" s="56" t="s">
        <v>5866</v>
      </c>
      <c r="M234" s="56" t="s">
        <v>194</v>
      </c>
      <c r="N234" s="56" t="s">
        <v>931</v>
      </c>
      <c r="O234" s="56"/>
      <c r="P234" s="56"/>
      <c r="Q234" s="56"/>
      <c r="R234" s="56"/>
      <c r="S234" s="624" t="s">
        <v>1147</v>
      </c>
      <c r="T234" s="175" t="s">
        <v>179</v>
      </c>
      <c r="U234" s="4" t="s">
        <v>111</v>
      </c>
      <c r="V234" s="186" t="s">
        <v>283</v>
      </c>
      <c r="W234" s="4" t="s">
        <v>69</v>
      </c>
      <c r="X234" s="175" t="s">
        <v>179</v>
      </c>
      <c r="Y234" s="187" t="s">
        <v>226</v>
      </c>
      <c r="Z234" s="175"/>
      <c r="AA234" s="321"/>
      <c r="AB234" s="321"/>
      <c r="AC234" s="321"/>
      <c r="AD234" s="321"/>
    </row>
    <row r="235">
      <c r="A235" s="16" t="s">
        <v>6189</v>
      </c>
      <c r="B235" s="160">
        <v>43598.0</v>
      </c>
      <c r="C235" s="622">
        <v>43586.0</v>
      </c>
      <c r="D235" s="56" t="s">
        <v>1701</v>
      </c>
      <c r="E235" s="56" t="s">
        <v>74</v>
      </c>
      <c r="F235" s="244" t="s">
        <v>53</v>
      </c>
      <c r="G235" s="56"/>
      <c r="H235" s="56"/>
      <c r="I235" s="56"/>
      <c r="J235" s="56"/>
      <c r="K235" s="56"/>
      <c r="L235" s="56" t="s">
        <v>1469</v>
      </c>
      <c r="M235" s="56" t="s">
        <v>1470</v>
      </c>
      <c r="N235" s="56" t="s">
        <v>297</v>
      </c>
      <c r="O235" s="56"/>
      <c r="P235" s="56"/>
      <c r="Q235" s="56"/>
      <c r="R235" s="56"/>
      <c r="S235" s="56" t="s">
        <v>6190</v>
      </c>
      <c r="T235" s="4" t="s">
        <v>179</v>
      </c>
      <c r="U235" s="4" t="s">
        <v>111</v>
      </c>
      <c r="V235" s="4" t="s">
        <v>179</v>
      </c>
      <c r="W235" s="4" t="s">
        <v>42</v>
      </c>
      <c r="X235" s="53"/>
      <c r="Y235" s="53"/>
      <c r="Z235" s="53"/>
      <c r="AA235" s="53"/>
      <c r="AB235" s="53"/>
      <c r="AC235" s="53"/>
      <c r="AD235" s="53"/>
    </row>
    <row r="236">
      <c r="A236" s="16" t="s">
        <v>2305</v>
      </c>
      <c r="B236" s="160">
        <v>43600.0</v>
      </c>
      <c r="C236" s="622">
        <v>43587.0</v>
      </c>
      <c r="D236" s="56" t="s">
        <v>1016</v>
      </c>
      <c r="E236" s="56" t="s">
        <v>795</v>
      </c>
      <c r="F236" s="244" t="s">
        <v>53</v>
      </c>
      <c r="G236" s="56"/>
      <c r="H236" s="56" t="s">
        <v>2306</v>
      </c>
      <c r="I236" s="56" t="s">
        <v>222</v>
      </c>
      <c r="J236" s="56"/>
      <c r="K236" s="56" t="s">
        <v>648</v>
      </c>
      <c r="L236" s="56" t="s">
        <v>1497</v>
      </c>
      <c r="M236" s="56" t="s">
        <v>1470</v>
      </c>
      <c r="N236" s="56" t="s">
        <v>3511</v>
      </c>
      <c r="O236" s="56"/>
      <c r="P236" s="4" t="s">
        <v>64</v>
      </c>
      <c r="Q236" s="4" t="s">
        <v>6191</v>
      </c>
      <c r="R236" s="4"/>
      <c r="S236" s="624" t="s">
        <v>2308</v>
      </c>
      <c r="T236" s="4" t="s">
        <v>179</v>
      </c>
      <c r="U236" s="4" t="s">
        <v>111</v>
      </c>
      <c r="V236" s="4" t="s">
        <v>179</v>
      </c>
      <c r="W236" s="4" t="s">
        <v>71</v>
      </c>
      <c r="X236" s="53"/>
      <c r="Y236" s="53"/>
      <c r="Z236" s="53"/>
      <c r="AA236" s="53"/>
      <c r="AB236" s="53"/>
      <c r="AC236" s="53"/>
      <c r="AD236" s="53"/>
    </row>
    <row r="237">
      <c r="A237" s="159" t="s">
        <v>2310</v>
      </c>
      <c r="B237" s="160">
        <v>43602.0</v>
      </c>
      <c r="C237" s="622">
        <v>43586.0</v>
      </c>
      <c r="D237" s="56" t="s">
        <v>2311</v>
      </c>
      <c r="E237" s="56" t="s">
        <v>477</v>
      </c>
      <c r="F237" s="244" t="s">
        <v>96</v>
      </c>
      <c r="G237" s="56"/>
      <c r="H237" s="56"/>
      <c r="I237" s="56"/>
      <c r="J237" s="56"/>
      <c r="K237" s="56" t="s">
        <v>648</v>
      </c>
      <c r="L237" s="56" t="s">
        <v>1469</v>
      </c>
      <c r="M237" s="56" t="s">
        <v>1470</v>
      </c>
      <c r="N237" s="56" t="s">
        <v>447</v>
      </c>
      <c r="O237" s="56"/>
      <c r="P237" s="56"/>
      <c r="Q237" s="56"/>
      <c r="R237" s="56"/>
      <c r="S237" s="624" t="s">
        <v>2312</v>
      </c>
      <c r="T237" s="4" t="s">
        <v>179</v>
      </c>
      <c r="U237" s="4" t="s">
        <v>69</v>
      </c>
      <c r="V237" s="4" t="s">
        <v>179</v>
      </c>
      <c r="W237" s="4" t="s">
        <v>110</v>
      </c>
      <c r="X237" s="53"/>
      <c r="Y237" s="53"/>
      <c r="Z237" s="53"/>
      <c r="AA237" s="53"/>
      <c r="AB237" s="53"/>
      <c r="AC237" s="53"/>
      <c r="AD237" s="53"/>
    </row>
    <row r="238">
      <c r="A238" s="159" t="s">
        <v>2318</v>
      </c>
      <c r="B238" s="160">
        <v>43605.0</v>
      </c>
      <c r="C238" s="622">
        <v>43586.0</v>
      </c>
      <c r="D238" s="56" t="s">
        <v>1537</v>
      </c>
      <c r="E238" s="56" t="s">
        <v>74</v>
      </c>
      <c r="F238" s="244" t="s">
        <v>53</v>
      </c>
      <c r="G238" s="56"/>
      <c r="H238" s="56"/>
      <c r="I238" s="56"/>
      <c r="J238" s="56"/>
      <c r="K238" s="56"/>
      <c r="L238" s="56" t="s">
        <v>1469</v>
      </c>
      <c r="M238" s="56" t="s">
        <v>1470</v>
      </c>
      <c r="N238" s="56" t="s">
        <v>5625</v>
      </c>
      <c r="O238" s="56"/>
      <c r="P238" s="56"/>
      <c r="Q238" s="56"/>
      <c r="R238" s="56"/>
      <c r="S238" s="4" t="s">
        <v>2319</v>
      </c>
      <c r="T238" s="175" t="s">
        <v>179</v>
      </c>
      <c r="U238" s="4" t="s">
        <v>111</v>
      </c>
      <c r="V238" s="186" t="s">
        <v>70</v>
      </c>
      <c r="W238" s="4" t="s">
        <v>71</v>
      </c>
      <c r="X238" s="53"/>
      <c r="Y238" s="53"/>
      <c r="Z238" s="53"/>
      <c r="AA238" s="53"/>
      <c r="AB238" s="53"/>
      <c r="AC238" s="53"/>
      <c r="AD238" s="53"/>
    </row>
    <row r="239">
      <c r="A239" s="40" t="s">
        <v>2314</v>
      </c>
      <c r="B239" s="181">
        <v>43605.0</v>
      </c>
      <c r="C239" s="625">
        <v>43586.0</v>
      </c>
      <c r="D239" s="4" t="s">
        <v>2315</v>
      </c>
      <c r="E239" s="4" t="s">
        <v>81</v>
      </c>
      <c r="F239" s="184" t="s">
        <v>1103</v>
      </c>
      <c r="G239" s="4" t="s">
        <v>378</v>
      </c>
      <c r="H239" s="56"/>
      <c r="I239" s="56"/>
      <c r="J239" s="56"/>
      <c r="K239" s="56"/>
      <c r="L239" s="4" t="s">
        <v>1476</v>
      </c>
      <c r="M239" s="4" t="s">
        <v>1470</v>
      </c>
      <c r="N239" s="56"/>
      <c r="O239" s="56"/>
      <c r="P239" s="56"/>
      <c r="Q239" s="56"/>
      <c r="R239" s="56"/>
      <c r="S239" s="4" t="s">
        <v>2316</v>
      </c>
      <c r="T239" s="186" t="s">
        <v>179</v>
      </c>
      <c r="U239" s="4" t="s">
        <v>111</v>
      </c>
      <c r="V239" s="186" t="s">
        <v>70</v>
      </c>
      <c r="W239" s="4" t="s">
        <v>71</v>
      </c>
      <c r="X239" s="53"/>
      <c r="Y239" s="53"/>
      <c r="Z239" s="53"/>
      <c r="AA239" s="53"/>
      <c r="AB239" s="53"/>
      <c r="AC239" s="53"/>
      <c r="AD239" s="53"/>
    </row>
    <row r="240">
      <c r="A240" s="51" t="s">
        <v>1153</v>
      </c>
      <c r="B240" s="160">
        <v>43607.0</v>
      </c>
      <c r="C240" s="622">
        <v>43586.0</v>
      </c>
      <c r="D240" s="56" t="s">
        <v>1154</v>
      </c>
      <c r="E240" s="56" t="s">
        <v>95</v>
      </c>
      <c r="F240" s="244" t="s">
        <v>168</v>
      </c>
      <c r="G240" s="56"/>
      <c r="H240" s="56" t="s">
        <v>1155</v>
      </c>
      <c r="I240" s="56" t="s">
        <v>6192</v>
      </c>
      <c r="J240" s="56"/>
      <c r="K240" s="56"/>
      <c r="L240" s="56" t="s">
        <v>194</v>
      </c>
      <c r="M240" s="56" t="s">
        <v>194</v>
      </c>
      <c r="N240" s="56"/>
      <c r="O240" s="159" t="s">
        <v>1156</v>
      </c>
      <c r="P240" s="56"/>
      <c r="Q240" s="56"/>
      <c r="R240" s="56"/>
      <c r="S240" s="4" t="s">
        <v>6193</v>
      </c>
      <c r="T240" s="4" t="s">
        <v>179</v>
      </c>
      <c r="U240" s="4" t="s">
        <v>111</v>
      </c>
      <c r="V240" s="4" t="s">
        <v>70</v>
      </c>
      <c r="W240" s="4" t="s">
        <v>71</v>
      </c>
      <c r="X240" s="4" t="s">
        <v>171</v>
      </c>
      <c r="Y240" s="4" t="s">
        <v>111</v>
      </c>
      <c r="Z240" s="4" t="s">
        <v>68</v>
      </c>
      <c r="AA240" s="4" t="s">
        <v>111</v>
      </c>
      <c r="AB240" s="4"/>
      <c r="AC240" s="4"/>
      <c r="AD240" s="4"/>
    </row>
    <row r="241">
      <c r="A241" s="51" t="s">
        <v>1391</v>
      </c>
      <c r="B241" s="160">
        <v>43607.0</v>
      </c>
      <c r="C241" s="622">
        <v>43586.0</v>
      </c>
      <c r="D241" s="56" t="s">
        <v>340</v>
      </c>
      <c r="E241" s="56" t="s">
        <v>333</v>
      </c>
      <c r="F241" s="244" t="s">
        <v>53</v>
      </c>
      <c r="G241" s="4" t="s">
        <v>6194</v>
      </c>
      <c r="H241" s="56"/>
      <c r="I241" s="56"/>
      <c r="J241" s="56"/>
      <c r="K241" s="56"/>
      <c r="L241" s="56" t="s">
        <v>1371</v>
      </c>
      <c r="M241" s="56" t="s">
        <v>1358</v>
      </c>
      <c r="N241" s="56" t="s">
        <v>5736</v>
      </c>
      <c r="O241" s="56"/>
      <c r="P241" s="56" t="s">
        <v>134</v>
      </c>
      <c r="Q241" s="56"/>
      <c r="R241" s="56"/>
      <c r="S241" s="4" t="s">
        <v>1392</v>
      </c>
      <c r="T241" s="4" t="s">
        <v>70</v>
      </c>
      <c r="U241" s="4" t="s">
        <v>71</v>
      </c>
      <c r="V241" s="4" t="s">
        <v>164</v>
      </c>
      <c r="W241" s="4" t="s">
        <v>111</v>
      </c>
      <c r="X241" s="53"/>
      <c r="Y241" s="53"/>
      <c r="Z241" s="53"/>
      <c r="AA241" s="53"/>
      <c r="AB241" s="53"/>
      <c r="AC241" s="53"/>
      <c r="AD241" s="53"/>
    </row>
    <row r="242">
      <c r="A242" s="51" t="s">
        <v>1158</v>
      </c>
      <c r="B242" s="160">
        <v>43608.0</v>
      </c>
      <c r="C242" s="622">
        <v>43586.0</v>
      </c>
      <c r="D242" s="56" t="s">
        <v>1159</v>
      </c>
      <c r="E242" s="56" t="s">
        <v>74</v>
      </c>
      <c r="F242" s="244" t="s">
        <v>96</v>
      </c>
      <c r="G242" s="4" t="s">
        <v>6195</v>
      </c>
      <c r="H242" s="56"/>
      <c r="I242" s="56"/>
      <c r="J242" s="56"/>
      <c r="K242" s="56" t="s">
        <v>59</v>
      </c>
      <c r="L242" s="56" t="s">
        <v>6196</v>
      </c>
      <c r="M242" s="56" t="s">
        <v>194</v>
      </c>
      <c r="N242" s="56" t="s">
        <v>6197</v>
      </c>
      <c r="O242" s="56"/>
      <c r="P242" s="56"/>
      <c r="Q242" s="56"/>
      <c r="R242" s="56"/>
      <c r="S242" s="626" t="s">
        <v>1161</v>
      </c>
      <c r="T242" s="4" t="s">
        <v>179</v>
      </c>
      <c r="U242" s="4" t="s">
        <v>111</v>
      </c>
      <c r="V242" s="53"/>
      <c r="W242" s="53"/>
      <c r="X242" s="53"/>
      <c r="Y242" s="53"/>
      <c r="Z242" s="53"/>
      <c r="AA242" s="53"/>
      <c r="AB242" s="53"/>
      <c r="AC242" s="53"/>
      <c r="AD242" s="53"/>
    </row>
    <row r="243">
      <c r="A243" s="51" t="s">
        <v>2320</v>
      </c>
      <c r="B243" s="17">
        <v>43613.0</v>
      </c>
      <c r="C243" s="627">
        <v>43617.0</v>
      </c>
      <c r="D243" s="54" t="s">
        <v>2321</v>
      </c>
      <c r="E243" s="54" t="s">
        <v>81</v>
      </c>
      <c r="F243" s="55" t="s">
        <v>1103</v>
      </c>
      <c r="G243" s="3" t="s">
        <v>999</v>
      </c>
      <c r="H243" s="53"/>
      <c r="I243" s="56"/>
      <c r="J243" s="56"/>
      <c r="K243" s="54"/>
      <c r="L243" s="3" t="s">
        <v>1469</v>
      </c>
      <c r="M243" s="3" t="s">
        <v>1470</v>
      </c>
      <c r="N243" s="3" t="s">
        <v>297</v>
      </c>
      <c r="O243" s="56"/>
      <c r="P243" s="56"/>
      <c r="Q243" s="56"/>
      <c r="R243" s="56"/>
      <c r="S243" s="624" t="s">
        <v>2322</v>
      </c>
      <c r="T243" s="4" t="s">
        <v>109</v>
      </c>
      <c r="U243" s="4" t="s">
        <v>111</v>
      </c>
      <c r="V243" s="4" t="s">
        <v>109</v>
      </c>
      <c r="W243" s="4" t="s">
        <v>110</v>
      </c>
      <c r="X243" s="53"/>
      <c r="Y243" s="53"/>
      <c r="Z243" s="53"/>
      <c r="AA243" s="53"/>
      <c r="AB243" s="53"/>
      <c r="AC243" s="53"/>
      <c r="AD243" s="53"/>
    </row>
    <row r="244">
      <c r="A244" s="51" t="s">
        <v>2323</v>
      </c>
      <c r="B244" s="52">
        <v>43622.0</v>
      </c>
      <c r="C244" s="627">
        <v>43617.0</v>
      </c>
      <c r="D244" s="54" t="s">
        <v>2321</v>
      </c>
      <c r="E244" s="54" t="s">
        <v>81</v>
      </c>
      <c r="F244" s="55" t="s">
        <v>168</v>
      </c>
      <c r="G244" s="54"/>
      <c r="H244" s="56"/>
      <c r="I244" s="56"/>
      <c r="J244" s="56"/>
      <c r="K244" s="54"/>
      <c r="L244" s="54" t="s">
        <v>1476</v>
      </c>
      <c r="M244" s="54" t="s">
        <v>1470</v>
      </c>
      <c r="N244" s="54" t="s">
        <v>297</v>
      </c>
      <c r="O244" s="56"/>
      <c r="P244" s="56"/>
      <c r="Q244" s="56"/>
      <c r="R244" s="56"/>
      <c r="S244" s="266" t="s">
        <v>2324</v>
      </c>
      <c r="T244" s="175" t="s">
        <v>179</v>
      </c>
      <c r="U244" s="176" t="s">
        <v>111</v>
      </c>
      <c r="V244" s="175" t="s">
        <v>179</v>
      </c>
      <c r="W244" s="321" t="s">
        <v>71</v>
      </c>
      <c r="X244" s="443" t="s">
        <v>171</v>
      </c>
      <c r="Y244" s="176" t="s">
        <v>111</v>
      </c>
      <c r="Z244" s="53"/>
      <c r="AA244" s="53"/>
      <c r="AB244" s="53"/>
      <c r="AC244" s="53"/>
      <c r="AD244" s="53"/>
    </row>
    <row r="245">
      <c r="A245" s="51" t="s">
        <v>2325</v>
      </c>
      <c r="B245" s="52">
        <v>43627.0</v>
      </c>
      <c r="C245" s="627">
        <v>43617.0</v>
      </c>
      <c r="D245" s="54" t="s">
        <v>1932</v>
      </c>
      <c r="E245" s="54" t="s">
        <v>52</v>
      </c>
      <c r="F245" s="55" t="s">
        <v>53</v>
      </c>
      <c r="G245" s="54"/>
      <c r="H245" s="56"/>
      <c r="I245" s="56"/>
      <c r="J245" s="56"/>
      <c r="K245" s="54" t="s">
        <v>5610</v>
      </c>
      <c r="L245" s="54" t="s">
        <v>1469</v>
      </c>
      <c r="M245" s="54" t="s">
        <v>1470</v>
      </c>
      <c r="N245" s="54" t="s">
        <v>297</v>
      </c>
      <c r="O245" s="56"/>
      <c r="P245" s="56"/>
      <c r="Q245" s="56"/>
      <c r="R245" s="56"/>
      <c r="S245" s="266" t="s">
        <v>6198</v>
      </c>
      <c r="T245" s="175" t="s">
        <v>179</v>
      </c>
      <c r="U245" s="176" t="s">
        <v>111</v>
      </c>
      <c r="V245" s="175" t="s">
        <v>179</v>
      </c>
      <c r="W245" s="176" t="s">
        <v>111</v>
      </c>
      <c r="X245" s="53"/>
      <c r="Y245" s="53"/>
      <c r="Z245" s="53"/>
      <c r="AA245" s="53"/>
      <c r="AB245" s="53"/>
      <c r="AC245" s="53"/>
      <c r="AD245" s="53"/>
    </row>
    <row r="246">
      <c r="A246" s="51" t="s">
        <v>6199</v>
      </c>
      <c r="B246" s="52">
        <v>43661.0</v>
      </c>
      <c r="C246" s="627">
        <v>43647.0</v>
      </c>
      <c r="D246" s="54" t="s">
        <v>4384</v>
      </c>
      <c r="E246" s="54" t="s">
        <v>333</v>
      </c>
      <c r="F246" s="55" t="s">
        <v>53</v>
      </c>
      <c r="G246" s="3" t="s">
        <v>6200</v>
      </c>
      <c r="H246" s="56"/>
      <c r="I246" s="56"/>
      <c r="J246" s="56"/>
      <c r="K246" s="54" t="s">
        <v>5603</v>
      </c>
      <c r="L246" s="54" t="s">
        <v>1325</v>
      </c>
      <c r="M246" s="54" t="s">
        <v>5237</v>
      </c>
      <c r="N246" s="54" t="s">
        <v>5666</v>
      </c>
      <c r="O246" s="350"/>
      <c r="P246" s="4" t="s">
        <v>64</v>
      </c>
      <c r="Q246" s="56"/>
      <c r="R246" s="56"/>
      <c r="S246" s="118" t="s">
        <v>6201</v>
      </c>
      <c r="T246" s="175" t="s">
        <v>70</v>
      </c>
      <c r="U246" s="176" t="s">
        <v>111</v>
      </c>
      <c r="V246" s="175" t="s">
        <v>109</v>
      </c>
      <c r="W246" s="176" t="s">
        <v>111</v>
      </c>
      <c r="X246" s="175" t="s">
        <v>380</v>
      </c>
      <c r="Y246" s="176" t="s">
        <v>111</v>
      </c>
      <c r="Z246" s="53"/>
      <c r="AA246" s="53"/>
      <c r="AB246" s="53"/>
      <c r="AC246" s="53"/>
      <c r="AD246" s="53"/>
    </row>
    <row r="247">
      <c r="A247" s="432" t="s">
        <v>3218</v>
      </c>
      <c r="B247" s="433">
        <v>43666.0</v>
      </c>
      <c r="C247" s="628">
        <v>43647.0</v>
      </c>
      <c r="D247" s="435" t="s">
        <v>3219</v>
      </c>
      <c r="E247" s="435" t="s">
        <v>81</v>
      </c>
      <c r="F247" s="55" t="s">
        <v>1103</v>
      </c>
      <c r="G247" s="435"/>
      <c r="H247" s="437"/>
      <c r="I247" s="437"/>
      <c r="J247" s="437"/>
      <c r="K247" s="435" t="s">
        <v>5603</v>
      </c>
      <c r="L247" s="435" t="s">
        <v>2972</v>
      </c>
      <c r="M247" s="435" t="s">
        <v>2965</v>
      </c>
      <c r="N247" s="435"/>
      <c r="O247" s="446"/>
      <c r="P247" s="53"/>
      <c r="Q247" s="437"/>
      <c r="R247" s="437"/>
      <c r="S247" s="629" t="s">
        <v>3220</v>
      </c>
      <c r="T247" s="175" t="s">
        <v>70</v>
      </c>
      <c r="U247" s="321" t="s">
        <v>71</v>
      </c>
      <c r="V247" s="175" t="s">
        <v>70</v>
      </c>
      <c r="W247" s="444" t="s">
        <v>69</v>
      </c>
      <c r="X247" s="53"/>
      <c r="Y247" s="53"/>
      <c r="Z247" s="53"/>
      <c r="AA247" s="53"/>
      <c r="AB247" s="53"/>
      <c r="AC247" s="53"/>
      <c r="AD247" s="53"/>
    </row>
    <row r="248">
      <c r="A248" s="51" t="s">
        <v>6202</v>
      </c>
      <c r="B248" s="52">
        <v>43672.0</v>
      </c>
      <c r="C248" s="627">
        <v>43647.0</v>
      </c>
      <c r="D248" s="54" t="s">
        <v>5411</v>
      </c>
      <c r="E248" s="54" t="s">
        <v>477</v>
      </c>
      <c r="F248" s="55" t="s">
        <v>659</v>
      </c>
      <c r="G248" s="54" t="s">
        <v>54</v>
      </c>
      <c r="H248" s="3" t="s">
        <v>5412</v>
      </c>
      <c r="I248" s="53" t="s">
        <v>185</v>
      </c>
      <c r="J248" s="56"/>
      <c r="K248" s="54" t="s">
        <v>5603</v>
      </c>
      <c r="L248" s="54" t="s">
        <v>1325</v>
      </c>
      <c r="M248" s="54" t="s">
        <v>5237</v>
      </c>
      <c r="N248" s="54" t="s">
        <v>6203</v>
      </c>
      <c r="O248" s="53"/>
      <c r="P248" s="4" t="s">
        <v>64</v>
      </c>
      <c r="Q248" s="56"/>
      <c r="R248" s="56"/>
      <c r="S248" s="496" t="s">
        <v>6204</v>
      </c>
      <c r="T248" s="175" t="s">
        <v>70</v>
      </c>
      <c r="U248" s="321" t="s">
        <v>71</v>
      </c>
      <c r="V248" s="443" t="s">
        <v>163</v>
      </c>
      <c r="W248" s="176" t="s">
        <v>111</v>
      </c>
      <c r="X248" s="53"/>
      <c r="Y248" s="53"/>
      <c r="Z248" s="53"/>
      <c r="AA248" s="53"/>
      <c r="AB248" s="53"/>
      <c r="AC248" s="53"/>
      <c r="AD248" s="53"/>
    </row>
    <row r="249">
      <c r="A249" s="51" t="s">
        <v>2327</v>
      </c>
      <c r="B249" s="52">
        <v>43678.0</v>
      </c>
      <c r="C249" s="627">
        <v>43678.0</v>
      </c>
      <c r="D249" s="54" t="s">
        <v>528</v>
      </c>
      <c r="E249" s="54" t="s">
        <v>324</v>
      </c>
      <c r="F249" s="55" t="s">
        <v>53</v>
      </c>
      <c r="G249" s="3" t="s">
        <v>6205</v>
      </c>
      <c r="H249" s="54" t="s">
        <v>2328</v>
      </c>
      <c r="I249" s="53"/>
      <c r="J249" s="56"/>
      <c r="K249" s="54" t="s">
        <v>5603</v>
      </c>
      <c r="L249" s="54" t="s">
        <v>1497</v>
      </c>
      <c r="M249" s="54" t="s">
        <v>1470</v>
      </c>
      <c r="N249" s="54" t="s">
        <v>6206</v>
      </c>
      <c r="O249" s="53"/>
      <c r="P249" s="53" t="s">
        <v>134</v>
      </c>
      <c r="Q249" s="56"/>
      <c r="R249" s="56"/>
      <c r="S249" s="118" t="s">
        <v>6207</v>
      </c>
      <c r="T249" s="175" t="s">
        <v>179</v>
      </c>
      <c r="U249" s="176" t="s">
        <v>111</v>
      </c>
      <c r="V249" s="175" t="s">
        <v>70</v>
      </c>
      <c r="W249" s="321" t="s">
        <v>71</v>
      </c>
      <c r="X249" s="443" t="s">
        <v>163</v>
      </c>
      <c r="Y249" s="176" t="s">
        <v>111</v>
      </c>
      <c r="Z249" s="443" t="s">
        <v>68</v>
      </c>
      <c r="AA249" s="321" t="s">
        <v>71</v>
      </c>
      <c r="AB249" s="321"/>
      <c r="AC249" s="321"/>
      <c r="AD249" s="321"/>
    </row>
    <row r="250">
      <c r="A250" s="51" t="s">
        <v>4996</v>
      </c>
      <c r="B250" s="52">
        <v>43682.0</v>
      </c>
      <c r="C250" s="627">
        <v>43678.0</v>
      </c>
      <c r="D250" s="54" t="s">
        <v>4999</v>
      </c>
      <c r="E250" s="54" t="s">
        <v>333</v>
      </c>
      <c r="F250" s="55" t="s">
        <v>1103</v>
      </c>
      <c r="G250" s="54"/>
      <c r="H250" s="54"/>
      <c r="I250" s="53"/>
      <c r="J250" s="56"/>
      <c r="K250" s="54" t="s">
        <v>5603</v>
      </c>
      <c r="L250" s="54" t="s">
        <v>3486</v>
      </c>
      <c r="M250" s="54" t="s">
        <v>1381</v>
      </c>
      <c r="N250" s="54" t="s">
        <v>4273</v>
      </c>
      <c r="O250" s="53"/>
      <c r="P250" s="53"/>
      <c r="Q250" s="56"/>
      <c r="R250" s="56"/>
      <c r="S250" s="54" t="s">
        <v>4998</v>
      </c>
      <c r="T250" s="175" t="s">
        <v>109</v>
      </c>
      <c r="U250" s="176" t="s">
        <v>111</v>
      </c>
      <c r="V250" s="175" t="s">
        <v>70</v>
      </c>
      <c r="W250" s="321" t="s">
        <v>71</v>
      </c>
      <c r="X250" s="53"/>
      <c r="Y250" s="53"/>
      <c r="Z250" s="53"/>
      <c r="AA250" s="53"/>
      <c r="AB250" s="53"/>
      <c r="AC250" s="53"/>
      <c r="AD250" s="53"/>
    </row>
    <row r="251">
      <c r="A251" s="51" t="s">
        <v>4996</v>
      </c>
      <c r="B251" s="52">
        <v>43682.0</v>
      </c>
      <c r="C251" s="627">
        <v>43678.0</v>
      </c>
      <c r="D251" s="54" t="s">
        <v>4997</v>
      </c>
      <c r="E251" s="54" t="s">
        <v>333</v>
      </c>
      <c r="F251" s="55" t="s">
        <v>1103</v>
      </c>
      <c r="G251" s="54"/>
      <c r="H251" s="54"/>
      <c r="I251" s="53" t="s">
        <v>57</v>
      </c>
      <c r="J251" s="56"/>
      <c r="K251" s="54" t="s">
        <v>5603</v>
      </c>
      <c r="L251" s="54" t="s">
        <v>84</v>
      </c>
      <c r="M251" s="54" t="s">
        <v>1381</v>
      </c>
      <c r="N251" s="54" t="s">
        <v>6208</v>
      </c>
      <c r="O251" s="53"/>
      <c r="P251" s="53"/>
      <c r="Q251" s="56"/>
      <c r="R251" s="56"/>
      <c r="S251" s="54" t="s">
        <v>4998</v>
      </c>
      <c r="T251" s="175" t="s">
        <v>109</v>
      </c>
      <c r="U251" s="176" t="s">
        <v>111</v>
      </c>
      <c r="V251" s="53"/>
      <c r="W251" s="444" t="s">
        <v>69</v>
      </c>
      <c r="X251" s="53"/>
      <c r="Y251" s="53"/>
      <c r="Z251" s="53"/>
      <c r="AA251" s="53"/>
      <c r="AB251" s="53"/>
      <c r="AC251" s="53"/>
      <c r="AD251" s="53"/>
    </row>
    <row r="252">
      <c r="A252" s="51" t="s">
        <v>1163</v>
      </c>
      <c r="B252" s="52">
        <v>43683.0</v>
      </c>
      <c r="C252" s="627">
        <v>43678.0</v>
      </c>
      <c r="D252" s="54" t="s">
        <v>236</v>
      </c>
      <c r="E252" s="54" t="s">
        <v>749</v>
      </c>
      <c r="F252" s="55" t="s">
        <v>53</v>
      </c>
      <c r="G252" s="54"/>
      <c r="H252" s="54"/>
      <c r="I252" s="53"/>
      <c r="J252" s="56"/>
      <c r="K252" s="54"/>
      <c r="L252" s="54" t="s">
        <v>5647</v>
      </c>
      <c r="M252" s="54" t="s">
        <v>194</v>
      </c>
      <c r="N252" s="54" t="s">
        <v>6209</v>
      </c>
      <c r="O252" s="53"/>
      <c r="P252" s="53" t="s">
        <v>134</v>
      </c>
      <c r="Q252" s="56"/>
      <c r="R252" s="56"/>
      <c r="S252" s="3" t="s">
        <v>1164</v>
      </c>
      <c r="T252" s="175" t="s">
        <v>179</v>
      </c>
      <c r="U252" s="321" t="s">
        <v>71</v>
      </c>
      <c r="V252" s="175" t="s">
        <v>179</v>
      </c>
      <c r="W252" s="176" t="s">
        <v>111</v>
      </c>
      <c r="X252" s="175" t="s">
        <v>109</v>
      </c>
      <c r="Y252" s="450" t="s">
        <v>226</v>
      </c>
      <c r="Z252" s="443" t="s">
        <v>163</v>
      </c>
      <c r="AA252" s="321" t="s">
        <v>71</v>
      </c>
      <c r="AB252" s="321"/>
      <c r="AC252" s="321"/>
      <c r="AD252" s="321"/>
    </row>
    <row r="253">
      <c r="A253" s="51" t="s">
        <v>2794</v>
      </c>
      <c r="B253" s="52">
        <v>43700.0</v>
      </c>
      <c r="C253" s="627">
        <v>43678.0</v>
      </c>
      <c r="D253" s="54" t="s">
        <v>2795</v>
      </c>
      <c r="E253" s="54" t="s">
        <v>333</v>
      </c>
      <c r="F253" s="55" t="s">
        <v>53</v>
      </c>
      <c r="G253" s="352"/>
      <c r="H253" s="54"/>
      <c r="I253" s="53"/>
      <c r="J253" s="56"/>
      <c r="K253" s="54" t="s">
        <v>2796</v>
      </c>
      <c r="L253" s="54" t="s">
        <v>860</v>
      </c>
      <c r="M253" s="54" t="s">
        <v>2520</v>
      </c>
      <c r="N253" s="54" t="s">
        <v>860</v>
      </c>
      <c r="O253" s="53"/>
      <c r="P253" s="53"/>
      <c r="Q253" s="56"/>
      <c r="R253" s="56"/>
      <c r="S253" s="3" t="s">
        <v>2797</v>
      </c>
      <c r="T253" s="175" t="s">
        <v>380</v>
      </c>
      <c r="U253" s="176" t="s">
        <v>111</v>
      </c>
      <c r="V253" s="175" t="s">
        <v>70</v>
      </c>
      <c r="W253" s="321" t="s">
        <v>71</v>
      </c>
      <c r="X253" s="53"/>
      <c r="Y253" s="53"/>
      <c r="Z253" s="53"/>
      <c r="AA253" s="53"/>
      <c r="AB253" s="53"/>
      <c r="AC253" s="53"/>
      <c r="AD253" s="53"/>
    </row>
    <row r="254">
      <c r="A254" s="51" t="s">
        <v>1165</v>
      </c>
      <c r="B254" s="52">
        <v>43700.0</v>
      </c>
      <c r="C254" s="627">
        <v>43678.0</v>
      </c>
      <c r="D254" s="54" t="s">
        <v>794</v>
      </c>
      <c r="E254" s="54" t="s">
        <v>795</v>
      </c>
      <c r="F254" s="55" t="s">
        <v>53</v>
      </c>
      <c r="G254" s="352"/>
      <c r="H254" s="54"/>
      <c r="I254" s="53"/>
      <c r="J254" s="56"/>
      <c r="K254" s="54" t="s">
        <v>5603</v>
      </c>
      <c r="L254" s="54" t="s">
        <v>5647</v>
      </c>
      <c r="M254" s="54" t="s">
        <v>194</v>
      </c>
      <c r="N254" s="54" t="s">
        <v>6210</v>
      </c>
      <c r="O254" s="53"/>
      <c r="P254" s="53"/>
      <c r="Q254" s="56"/>
      <c r="R254" s="56"/>
      <c r="S254" s="630" t="s">
        <v>6211</v>
      </c>
      <c r="T254" s="175" t="s">
        <v>179</v>
      </c>
      <c r="U254" s="176" t="s">
        <v>111</v>
      </c>
      <c r="V254" s="53"/>
      <c r="W254" s="53"/>
      <c r="X254" s="53"/>
      <c r="Y254" s="53"/>
      <c r="Z254" s="53"/>
      <c r="AA254" s="53"/>
      <c r="AB254" s="53"/>
      <c r="AC254" s="53"/>
      <c r="AD254" s="53"/>
    </row>
    <row r="255">
      <c r="A255" s="51" t="s">
        <v>3227</v>
      </c>
      <c r="B255" s="52">
        <v>43708.0</v>
      </c>
      <c r="C255" s="627">
        <v>43678.0</v>
      </c>
      <c r="D255" s="54" t="s">
        <v>3228</v>
      </c>
      <c r="E255" s="54" t="s">
        <v>333</v>
      </c>
      <c r="F255" s="55" t="s">
        <v>1103</v>
      </c>
      <c r="G255" s="4" t="s">
        <v>6212</v>
      </c>
      <c r="H255" s="54"/>
      <c r="I255" s="53"/>
      <c r="J255" s="56"/>
      <c r="K255" s="54"/>
      <c r="L255" s="54" t="s">
        <v>2972</v>
      </c>
      <c r="M255" s="54" t="s">
        <v>2965</v>
      </c>
      <c r="N255" s="54"/>
      <c r="O255" s="53"/>
      <c r="P255" s="53"/>
      <c r="Q255" s="56"/>
      <c r="R255" s="56"/>
      <c r="S255" s="449" t="s">
        <v>6213</v>
      </c>
      <c r="T255" s="175" t="s">
        <v>109</v>
      </c>
      <c r="U255" s="176" t="s">
        <v>111</v>
      </c>
      <c r="V255" s="175" t="s">
        <v>70</v>
      </c>
      <c r="W255" s="321" t="s">
        <v>71</v>
      </c>
      <c r="X255" s="175" t="s">
        <v>70</v>
      </c>
      <c r="Y255" s="252" t="s">
        <v>110</v>
      </c>
      <c r="Z255" s="53"/>
      <c r="AA255" s="53"/>
      <c r="AB255" s="53"/>
      <c r="AC255" s="53"/>
      <c r="AD255" s="53"/>
    </row>
    <row r="256">
      <c r="A256" s="51" t="s">
        <v>5007</v>
      </c>
      <c r="B256" s="250">
        <v>43709.0</v>
      </c>
      <c r="C256" s="627" t="s">
        <v>5653</v>
      </c>
      <c r="D256" s="54" t="s">
        <v>5008</v>
      </c>
      <c r="E256" s="54" t="s">
        <v>150</v>
      </c>
      <c r="F256" s="55" t="s">
        <v>53</v>
      </c>
      <c r="G256" s="53"/>
      <c r="H256" s="54"/>
      <c r="I256" s="53"/>
      <c r="J256" s="56"/>
      <c r="K256" s="54" t="s">
        <v>5627</v>
      </c>
      <c r="L256" s="54" t="s">
        <v>84</v>
      </c>
      <c r="M256" s="54" t="s">
        <v>1381</v>
      </c>
      <c r="N256" s="54" t="s">
        <v>6214</v>
      </c>
      <c r="O256" s="53"/>
      <c r="P256" s="53"/>
      <c r="Q256" s="56"/>
      <c r="R256" s="56"/>
      <c r="S256" s="449" t="s">
        <v>5009</v>
      </c>
      <c r="T256" s="175" t="s">
        <v>109</v>
      </c>
      <c r="U256" s="176" t="s">
        <v>111</v>
      </c>
      <c r="V256" s="53"/>
      <c r="W256" s="53"/>
      <c r="X256" s="53"/>
      <c r="Y256" s="53"/>
      <c r="Z256" s="53"/>
      <c r="AA256" s="53"/>
      <c r="AB256" s="53"/>
      <c r="AC256" s="53"/>
      <c r="AD256" s="53"/>
    </row>
    <row r="257">
      <c r="A257" s="51" t="s">
        <v>6215</v>
      </c>
      <c r="B257" s="250">
        <v>43711.0</v>
      </c>
      <c r="C257" s="627" t="s">
        <v>5653</v>
      </c>
      <c r="D257" s="54" t="s">
        <v>2058</v>
      </c>
      <c r="E257" s="54" t="s">
        <v>74</v>
      </c>
      <c r="F257" s="55" t="s">
        <v>53</v>
      </c>
      <c r="G257" s="4" t="s">
        <v>5768</v>
      </c>
      <c r="H257" s="54"/>
      <c r="I257" s="53"/>
      <c r="J257" s="56"/>
      <c r="K257" s="54" t="s">
        <v>316</v>
      </c>
      <c r="L257" s="54" t="s">
        <v>1476</v>
      </c>
      <c r="M257" s="54" t="s">
        <v>1470</v>
      </c>
      <c r="N257" s="54" t="s">
        <v>342</v>
      </c>
      <c r="O257" s="53"/>
      <c r="P257" s="53"/>
      <c r="Q257" s="56"/>
      <c r="R257" s="56"/>
      <c r="S257" s="631" t="s">
        <v>2331</v>
      </c>
      <c r="T257" s="175" t="s">
        <v>179</v>
      </c>
      <c r="U257" s="176" t="s">
        <v>111</v>
      </c>
      <c r="V257" s="175" t="s">
        <v>179</v>
      </c>
      <c r="W257" s="444" t="s">
        <v>69</v>
      </c>
      <c r="X257" s="175" t="s">
        <v>179</v>
      </c>
      <c r="Y257" s="252" t="s">
        <v>110</v>
      </c>
      <c r="Z257" s="53"/>
      <c r="AA257" s="53"/>
      <c r="AB257" s="53"/>
      <c r="AC257" s="53"/>
      <c r="AD257" s="53"/>
    </row>
    <row r="258">
      <c r="A258" s="432" t="s">
        <v>5010</v>
      </c>
      <c r="B258" s="433">
        <v>43715.0</v>
      </c>
      <c r="C258" s="628" t="s">
        <v>5653</v>
      </c>
      <c r="D258" s="435" t="s">
        <v>5011</v>
      </c>
      <c r="E258" s="435" t="s">
        <v>749</v>
      </c>
      <c r="F258" s="55" t="s">
        <v>53</v>
      </c>
      <c r="G258" s="436" t="s">
        <v>6216</v>
      </c>
      <c r="H258" s="435"/>
      <c r="I258" s="446"/>
      <c r="J258" s="437"/>
      <c r="K258" s="435" t="s">
        <v>5603</v>
      </c>
      <c r="L258" s="435" t="s">
        <v>6217</v>
      </c>
      <c r="M258" s="435" t="s">
        <v>1381</v>
      </c>
      <c r="N258" s="435" t="s">
        <v>6218</v>
      </c>
      <c r="O258" s="446"/>
      <c r="P258" s="53"/>
      <c r="Q258" s="437"/>
      <c r="R258" s="437"/>
      <c r="S258" s="447" t="s">
        <v>5012</v>
      </c>
      <c r="T258" s="175" t="s">
        <v>109</v>
      </c>
      <c r="U258" s="176" t="s">
        <v>111</v>
      </c>
      <c r="V258" s="175" t="s">
        <v>70</v>
      </c>
      <c r="W258" s="321" t="s">
        <v>71</v>
      </c>
      <c r="X258" s="53"/>
      <c r="Y258" s="444" t="s">
        <v>69</v>
      </c>
      <c r="Z258" s="443" t="s">
        <v>68</v>
      </c>
      <c r="AA258" s="176" t="s">
        <v>111</v>
      </c>
      <c r="AB258" s="176"/>
      <c r="AC258" s="176"/>
      <c r="AD258" s="176"/>
    </row>
    <row r="259">
      <c r="A259" s="51" t="s">
        <v>5013</v>
      </c>
      <c r="B259" s="52">
        <v>43715.0</v>
      </c>
      <c r="C259" s="627" t="s">
        <v>5653</v>
      </c>
      <c r="D259" s="54" t="s">
        <v>5014</v>
      </c>
      <c r="E259" s="54" t="s">
        <v>150</v>
      </c>
      <c r="F259" s="55" t="s">
        <v>53</v>
      </c>
      <c r="G259" s="4" t="s">
        <v>5015</v>
      </c>
      <c r="H259" s="54"/>
      <c r="I259" s="53"/>
      <c r="J259" s="56"/>
      <c r="K259" s="54" t="s">
        <v>5603</v>
      </c>
      <c r="L259" s="54" t="s">
        <v>3918</v>
      </c>
      <c r="M259" s="54" t="s">
        <v>1381</v>
      </c>
      <c r="N259" s="54" t="s">
        <v>366</v>
      </c>
      <c r="O259" s="51" t="s">
        <v>5016</v>
      </c>
      <c r="P259" s="53"/>
      <c r="Q259" s="56"/>
      <c r="R259" s="56"/>
      <c r="S259" s="631" t="s">
        <v>6219</v>
      </c>
      <c r="T259" s="175" t="s">
        <v>109</v>
      </c>
      <c r="U259" s="176" t="s">
        <v>111</v>
      </c>
      <c r="V259" s="175" t="s">
        <v>70</v>
      </c>
      <c r="W259" s="176" t="s">
        <v>111</v>
      </c>
      <c r="X259" s="175" t="s">
        <v>78</v>
      </c>
      <c r="Y259" s="444" t="s">
        <v>69</v>
      </c>
      <c r="Z259" s="175" t="s">
        <v>70</v>
      </c>
      <c r="AA259" s="252" t="s">
        <v>110</v>
      </c>
      <c r="AB259" s="252"/>
      <c r="AC259" s="252"/>
      <c r="AD259" s="252"/>
    </row>
    <row r="260">
      <c r="A260" s="51" t="s">
        <v>2332</v>
      </c>
      <c r="B260" s="52">
        <v>43717.0</v>
      </c>
      <c r="C260" s="627" t="s">
        <v>5653</v>
      </c>
      <c r="D260" s="54" t="s">
        <v>2333</v>
      </c>
      <c r="E260" s="54" t="s">
        <v>898</v>
      </c>
      <c r="F260" s="55" t="s">
        <v>53</v>
      </c>
      <c r="G260" s="4" t="s">
        <v>3133</v>
      </c>
      <c r="H260" s="54"/>
      <c r="I260" s="53"/>
      <c r="J260" s="56"/>
      <c r="K260" s="54" t="s">
        <v>2334</v>
      </c>
      <c r="L260" s="54" t="s">
        <v>1469</v>
      </c>
      <c r="M260" s="54" t="s">
        <v>1470</v>
      </c>
      <c r="N260" s="54"/>
      <c r="O260" s="53"/>
      <c r="P260" s="53"/>
      <c r="Q260" s="56"/>
      <c r="R260" s="56"/>
      <c r="S260" s="631" t="s">
        <v>6220</v>
      </c>
      <c r="T260" s="175" t="s">
        <v>179</v>
      </c>
      <c r="U260" s="176" t="s">
        <v>111</v>
      </c>
      <c r="V260" s="175" t="s">
        <v>70</v>
      </c>
      <c r="W260" s="321" t="s">
        <v>71</v>
      </c>
      <c r="X260" s="53"/>
      <c r="Y260" s="53"/>
      <c r="Z260" s="53"/>
      <c r="AA260" s="53"/>
      <c r="AB260" s="53"/>
      <c r="AC260" s="53"/>
      <c r="AD260" s="53"/>
    </row>
    <row r="261">
      <c r="A261" s="51" t="s">
        <v>2341</v>
      </c>
      <c r="B261" s="52">
        <v>43720.0</v>
      </c>
      <c r="C261" s="627" t="s">
        <v>5653</v>
      </c>
      <c r="D261" s="54" t="s">
        <v>2342</v>
      </c>
      <c r="E261" s="54" t="s">
        <v>333</v>
      </c>
      <c r="F261" s="55" t="s">
        <v>1103</v>
      </c>
      <c r="G261" s="53"/>
      <c r="H261" s="54"/>
      <c r="I261" s="53"/>
      <c r="J261" s="56"/>
      <c r="K261" s="54" t="s">
        <v>316</v>
      </c>
      <c r="L261" s="54" t="s">
        <v>1476</v>
      </c>
      <c r="M261" s="54" t="s">
        <v>1470</v>
      </c>
      <c r="N261" s="54" t="s">
        <v>5871</v>
      </c>
      <c r="O261" s="53"/>
      <c r="P261" s="53"/>
      <c r="Q261" s="56"/>
      <c r="R261" s="56"/>
      <c r="S261" s="632" t="s">
        <v>6221</v>
      </c>
      <c r="T261" s="175" t="s">
        <v>179</v>
      </c>
      <c r="U261" s="176" t="s">
        <v>111</v>
      </c>
      <c r="V261" s="443" t="s">
        <v>163</v>
      </c>
      <c r="W261" s="176" t="s">
        <v>111</v>
      </c>
      <c r="X261" s="443" t="s">
        <v>163</v>
      </c>
      <c r="Y261" s="450" t="s">
        <v>226</v>
      </c>
      <c r="Z261" s="53"/>
      <c r="AA261" s="53"/>
      <c r="AB261" s="53"/>
      <c r="AC261" s="53"/>
      <c r="AD261" s="53"/>
    </row>
    <row r="262">
      <c r="A262" s="51" t="s">
        <v>2336</v>
      </c>
      <c r="B262" s="52">
        <v>43720.0</v>
      </c>
      <c r="C262" s="627" t="s">
        <v>5653</v>
      </c>
      <c r="D262" s="54" t="s">
        <v>2337</v>
      </c>
      <c r="E262" s="54" t="s">
        <v>898</v>
      </c>
      <c r="F262" s="55" t="s">
        <v>53</v>
      </c>
      <c r="G262" s="53"/>
      <c r="H262" s="54"/>
      <c r="I262" s="53" t="s">
        <v>6222</v>
      </c>
      <c r="J262" s="56"/>
      <c r="K262" s="54" t="s">
        <v>316</v>
      </c>
      <c r="L262" s="54" t="s">
        <v>1476</v>
      </c>
      <c r="M262" s="54" t="s">
        <v>1470</v>
      </c>
      <c r="N262" s="54" t="s">
        <v>342</v>
      </c>
      <c r="O262" s="53"/>
      <c r="P262" s="53"/>
      <c r="Q262" s="56"/>
      <c r="R262" s="56"/>
      <c r="S262" s="631" t="s">
        <v>2339</v>
      </c>
      <c r="T262" s="175" t="s">
        <v>179</v>
      </c>
      <c r="U262" s="176" t="s">
        <v>111</v>
      </c>
      <c r="V262" s="175" t="s">
        <v>179</v>
      </c>
      <c r="W262" s="444" t="s">
        <v>69</v>
      </c>
      <c r="X262" s="175" t="s">
        <v>380</v>
      </c>
      <c r="Y262" s="176" t="s">
        <v>111</v>
      </c>
      <c r="Z262" s="53"/>
      <c r="AA262" s="53"/>
      <c r="AB262" s="53"/>
      <c r="AC262" s="53"/>
      <c r="AD262" s="53"/>
    </row>
    <row r="263">
      <c r="A263" s="51" t="s">
        <v>1454</v>
      </c>
      <c r="B263" s="52">
        <v>43721.0</v>
      </c>
      <c r="C263" s="627" t="s">
        <v>5653</v>
      </c>
      <c r="D263" s="54" t="s">
        <v>308</v>
      </c>
      <c r="E263" s="54" t="s">
        <v>309</v>
      </c>
      <c r="F263" s="55" t="s">
        <v>96</v>
      </c>
      <c r="G263" s="4" t="s">
        <v>157</v>
      </c>
      <c r="H263" s="54"/>
      <c r="I263" s="53"/>
      <c r="J263" s="56"/>
      <c r="K263" s="54"/>
      <c r="L263" s="54" t="s">
        <v>1436</v>
      </c>
      <c r="M263" s="3" t="s">
        <v>1429</v>
      </c>
      <c r="N263" s="54" t="s">
        <v>6099</v>
      </c>
      <c r="O263" s="53"/>
      <c r="P263" s="53"/>
      <c r="Q263" s="56"/>
      <c r="R263" s="56"/>
      <c r="S263" s="633" t="s">
        <v>1455</v>
      </c>
      <c r="T263" s="441" t="s">
        <v>164</v>
      </c>
      <c r="U263" s="176" t="s">
        <v>111</v>
      </c>
      <c r="V263" s="441" t="s">
        <v>164</v>
      </c>
      <c r="W263" s="444" t="s">
        <v>69</v>
      </c>
      <c r="X263" s="441" t="s">
        <v>164</v>
      </c>
      <c r="Y263" s="252" t="s">
        <v>110</v>
      </c>
      <c r="Z263" s="53"/>
      <c r="AA263" s="53"/>
      <c r="AB263" s="53"/>
      <c r="AC263" s="53"/>
      <c r="AD263" s="53"/>
    </row>
    <row r="264">
      <c r="A264" s="51" t="s">
        <v>2348</v>
      </c>
      <c r="B264" s="52">
        <v>43724.0</v>
      </c>
      <c r="C264" s="627" t="s">
        <v>5653</v>
      </c>
      <c r="D264" s="54" t="s">
        <v>2333</v>
      </c>
      <c r="E264" s="54" t="s">
        <v>898</v>
      </c>
      <c r="F264" s="55" t="s">
        <v>53</v>
      </c>
      <c r="G264" s="53"/>
      <c r="H264" s="54"/>
      <c r="I264" s="53" t="s">
        <v>185</v>
      </c>
      <c r="J264" s="56"/>
      <c r="K264" s="54"/>
      <c r="L264" s="54" t="s">
        <v>1469</v>
      </c>
      <c r="M264" s="54" t="s">
        <v>1470</v>
      </c>
      <c r="N264" s="54" t="s">
        <v>342</v>
      </c>
      <c r="O264" s="53"/>
      <c r="P264" s="53"/>
      <c r="Q264" s="56"/>
      <c r="R264" s="56"/>
      <c r="S264" s="631" t="s">
        <v>2349</v>
      </c>
      <c r="T264" s="175" t="s">
        <v>179</v>
      </c>
      <c r="U264" s="176" t="s">
        <v>111</v>
      </c>
      <c r="V264" s="175" t="s">
        <v>179</v>
      </c>
      <c r="W264" s="252" t="s">
        <v>110</v>
      </c>
      <c r="X264" s="53"/>
      <c r="Y264" s="53"/>
      <c r="Z264" s="53"/>
      <c r="AA264" s="53"/>
      <c r="AB264" s="53"/>
      <c r="AC264" s="53"/>
      <c r="AD264" s="53"/>
    </row>
    <row r="265">
      <c r="A265" s="51" t="s">
        <v>5655</v>
      </c>
      <c r="B265" s="52">
        <v>43726.0</v>
      </c>
      <c r="C265" s="627" t="s">
        <v>5653</v>
      </c>
      <c r="D265" s="54" t="s">
        <v>1171</v>
      </c>
      <c r="E265" s="54" t="s">
        <v>1036</v>
      </c>
      <c r="F265" s="448" t="s">
        <v>191</v>
      </c>
      <c r="G265" s="53"/>
      <c r="H265" s="54"/>
      <c r="I265" s="53"/>
      <c r="J265" s="56"/>
      <c r="K265" s="54"/>
      <c r="L265" s="54" t="s">
        <v>193</v>
      </c>
      <c r="M265" s="54" t="s">
        <v>194</v>
      </c>
      <c r="N265" s="54" t="s">
        <v>5656</v>
      </c>
      <c r="O265" s="53"/>
      <c r="P265" s="53"/>
      <c r="Q265" s="56"/>
      <c r="R265" s="56"/>
      <c r="S265" s="449" t="s">
        <v>1172</v>
      </c>
      <c r="T265" s="175" t="s">
        <v>179</v>
      </c>
      <c r="U265" s="176" t="s">
        <v>111</v>
      </c>
      <c r="V265" s="175" t="s">
        <v>179</v>
      </c>
      <c r="W265" s="442" t="s">
        <v>92</v>
      </c>
      <c r="X265" s="175" t="s">
        <v>70</v>
      </c>
      <c r="Y265" s="321" t="s">
        <v>71</v>
      </c>
      <c r="Z265" s="175" t="s">
        <v>179</v>
      </c>
      <c r="AA265" s="450" t="s">
        <v>226</v>
      </c>
      <c r="AB265" s="450"/>
      <c r="AC265" s="450"/>
      <c r="AD265" s="450"/>
    </row>
    <row r="266">
      <c r="A266" s="51" t="s">
        <v>2801</v>
      </c>
      <c r="B266" s="52">
        <v>43726.0</v>
      </c>
      <c r="C266" s="627" t="s">
        <v>5653</v>
      </c>
      <c r="D266" s="54" t="s">
        <v>6223</v>
      </c>
      <c r="E266" s="54" t="s">
        <v>333</v>
      </c>
      <c r="F266" s="55" t="s">
        <v>1103</v>
      </c>
      <c r="G266" s="4" t="s">
        <v>2803</v>
      </c>
      <c r="H266" s="54"/>
      <c r="I266" s="53"/>
      <c r="J266" s="56"/>
      <c r="K266" s="54" t="s">
        <v>325</v>
      </c>
      <c r="L266" s="54" t="s">
        <v>2804</v>
      </c>
      <c r="M266" s="54" t="s">
        <v>2520</v>
      </c>
      <c r="N266" s="54" t="s">
        <v>2805</v>
      </c>
      <c r="O266" s="53"/>
      <c r="P266" s="53"/>
      <c r="Q266" s="56"/>
      <c r="R266" s="56"/>
      <c r="S266" s="631" t="s">
        <v>2806</v>
      </c>
      <c r="T266" s="175" t="s">
        <v>380</v>
      </c>
      <c r="U266" s="176" t="s">
        <v>111</v>
      </c>
      <c r="V266" s="175" t="s">
        <v>70</v>
      </c>
      <c r="W266" s="321" t="s">
        <v>71</v>
      </c>
      <c r="X266" s="53"/>
      <c r="Y266" s="53"/>
      <c r="Z266" s="53"/>
      <c r="AA266" s="53"/>
      <c r="AB266" s="53"/>
      <c r="AC266" s="53"/>
      <c r="AD266" s="53"/>
    </row>
    <row r="267">
      <c r="A267" s="51" t="s">
        <v>6224</v>
      </c>
      <c r="B267" s="52">
        <v>43727.0</v>
      </c>
      <c r="C267" s="627" t="s">
        <v>5653</v>
      </c>
      <c r="D267" s="54" t="s">
        <v>2351</v>
      </c>
      <c r="E267" s="54" t="s">
        <v>898</v>
      </c>
      <c r="F267" s="55" t="s">
        <v>53</v>
      </c>
      <c r="G267" s="53"/>
      <c r="H267" s="54"/>
      <c r="I267" s="53"/>
      <c r="J267" s="56"/>
      <c r="K267" s="54" t="s">
        <v>6225</v>
      </c>
      <c r="L267" s="54" t="s">
        <v>1476</v>
      </c>
      <c r="M267" s="54" t="s">
        <v>1470</v>
      </c>
      <c r="N267" s="54" t="s">
        <v>366</v>
      </c>
      <c r="O267" s="53"/>
      <c r="P267" s="53"/>
      <c r="Q267" s="56"/>
      <c r="R267" s="56"/>
      <c r="S267" s="449" t="s">
        <v>6226</v>
      </c>
      <c r="T267" s="175" t="s">
        <v>179</v>
      </c>
      <c r="U267" s="444" t="s">
        <v>69</v>
      </c>
      <c r="V267" s="175" t="s">
        <v>179</v>
      </c>
      <c r="W267" s="267" t="s">
        <v>42</v>
      </c>
      <c r="X267" s="175" t="s">
        <v>179</v>
      </c>
      <c r="Y267" s="176" t="s">
        <v>111</v>
      </c>
      <c r="Z267" s="175" t="s">
        <v>179</v>
      </c>
      <c r="AA267" s="252" t="s">
        <v>110</v>
      </c>
      <c r="AB267" s="252"/>
      <c r="AC267" s="252"/>
      <c r="AD267" s="252"/>
    </row>
    <row r="268">
      <c r="A268" s="51" t="s">
        <v>5417</v>
      </c>
      <c r="B268" s="52">
        <v>43732.0</v>
      </c>
      <c r="C268" s="627" t="s">
        <v>5653</v>
      </c>
      <c r="D268" s="54" t="s">
        <v>5418</v>
      </c>
      <c r="E268" s="54" t="s">
        <v>220</v>
      </c>
      <c r="F268" s="55" t="s">
        <v>168</v>
      </c>
      <c r="G268" s="4" t="s">
        <v>6227</v>
      </c>
      <c r="H268" s="54" t="s">
        <v>5420</v>
      </c>
      <c r="I268" s="53"/>
      <c r="J268" s="56"/>
      <c r="K268" s="54" t="s">
        <v>5603</v>
      </c>
      <c r="L268" s="54" t="s">
        <v>5309</v>
      </c>
      <c r="M268" s="54" t="s">
        <v>5237</v>
      </c>
      <c r="N268" s="54" t="s">
        <v>6228</v>
      </c>
      <c r="O268" s="53"/>
      <c r="P268" s="53"/>
      <c r="Q268" s="56"/>
      <c r="R268" s="56"/>
      <c r="S268" s="631" t="s">
        <v>5421</v>
      </c>
      <c r="T268" s="441" t="s">
        <v>164</v>
      </c>
      <c r="U268" s="321" t="s">
        <v>71</v>
      </c>
      <c r="V268" s="175" t="s">
        <v>109</v>
      </c>
      <c r="W268" s="176" t="s">
        <v>111</v>
      </c>
      <c r="X268" s="53"/>
      <c r="Y268" s="53"/>
      <c r="Z268" s="53"/>
      <c r="AA268" s="53"/>
      <c r="AB268" s="53"/>
      <c r="AC268" s="53"/>
      <c r="AD268" s="53"/>
    </row>
    <row r="269">
      <c r="A269" s="51" t="s">
        <v>6229</v>
      </c>
      <c r="B269" s="52">
        <v>43734.0</v>
      </c>
      <c r="C269" s="627" t="s">
        <v>5653</v>
      </c>
      <c r="D269" s="54" t="s">
        <v>2342</v>
      </c>
      <c r="E269" s="54" t="s">
        <v>74</v>
      </c>
      <c r="F269" s="55" t="s">
        <v>53</v>
      </c>
      <c r="G269" s="4" t="s">
        <v>6230</v>
      </c>
      <c r="H269" s="54"/>
      <c r="I269" s="53"/>
      <c r="J269" s="56"/>
      <c r="K269" s="54"/>
      <c r="L269" s="54" t="s">
        <v>1476</v>
      </c>
      <c r="M269" s="54" t="s">
        <v>1470</v>
      </c>
      <c r="N269" s="54" t="s">
        <v>297</v>
      </c>
      <c r="O269" s="53"/>
      <c r="P269" s="53"/>
      <c r="Q269" s="56"/>
      <c r="R269" s="56"/>
      <c r="S269" s="631" t="s">
        <v>2354</v>
      </c>
      <c r="T269" s="175" t="s">
        <v>179</v>
      </c>
      <c r="U269" s="176" t="s">
        <v>111</v>
      </c>
      <c r="V269" s="175" t="s">
        <v>70</v>
      </c>
      <c r="W269" s="321" t="s">
        <v>71</v>
      </c>
      <c r="X269" s="53"/>
      <c r="Y269" s="53"/>
      <c r="Z269" s="53"/>
      <c r="AA269" s="53"/>
      <c r="AB269" s="53"/>
      <c r="AC269" s="53"/>
      <c r="AD269" s="53"/>
    </row>
    <row r="270">
      <c r="A270" s="51" t="s">
        <v>2360</v>
      </c>
      <c r="B270" s="52">
        <v>43735.0</v>
      </c>
      <c r="C270" s="627" t="s">
        <v>5653</v>
      </c>
      <c r="D270" s="54" t="s">
        <v>2361</v>
      </c>
      <c r="E270" s="54" t="s">
        <v>81</v>
      </c>
      <c r="F270" s="55" t="s">
        <v>1103</v>
      </c>
      <c r="G270" s="4" t="s">
        <v>6231</v>
      </c>
      <c r="H270" s="54"/>
      <c r="I270" s="53"/>
      <c r="J270" s="56"/>
      <c r="K270" s="54"/>
      <c r="L270" s="54" t="s">
        <v>1469</v>
      </c>
      <c r="M270" s="54" t="s">
        <v>1470</v>
      </c>
      <c r="N270" s="54" t="s">
        <v>2363</v>
      </c>
      <c r="O270" s="53"/>
      <c r="P270" s="53"/>
      <c r="Q270" s="56"/>
      <c r="R270" s="56"/>
      <c r="S270" s="449" t="s">
        <v>2364</v>
      </c>
      <c r="T270" s="175" t="s">
        <v>179</v>
      </c>
      <c r="U270" s="444" t="s">
        <v>69</v>
      </c>
      <c r="V270" s="175" t="s">
        <v>179</v>
      </c>
      <c r="W270" s="176" t="s">
        <v>111</v>
      </c>
      <c r="X270" s="175" t="s">
        <v>109</v>
      </c>
      <c r="Y270" s="252" t="s">
        <v>110</v>
      </c>
      <c r="Z270" s="53"/>
      <c r="AA270" s="53"/>
      <c r="AB270" s="53"/>
      <c r="AC270" s="53"/>
      <c r="AD270" s="53"/>
    </row>
    <row r="271">
      <c r="A271" s="253" t="s">
        <v>2368</v>
      </c>
      <c r="B271" s="52">
        <v>43738.0</v>
      </c>
      <c r="C271" s="627" t="s">
        <v>5653</v>
      </c>
      <c r="D271" s="54" t="s">
        <v>436</v>
      </c>
      <c r="E271" s="54" t="s">
        <v>210</v>
      </c>
      <c r="F271" s="55" t="s">
        <v>53</v>
      </c>
      <c r="G271" s="53"/>
      <c r="H271" s="54"/>
      <c r="I271" s="53"/>
      <c r="J271" s="56"/>
      <c r="K271" s="54" t="s">
        <v>2215</v>
      </c>
      <c r="L271" s="54" t="s">
        <v>1476</v>
      </c>
      <c r="M271" s="54" t="s">
        <v>1470</v>
      </c>
      <c r="N271" s="54" t="s">
        <v>6232</v>
      </c>
      <c r="O271" s="53"/>
      <c r="P271" s="53"/>
      <c r="Q271" s="56"/>
      <c r="R271" s="56"/>
      <c r="S271" s="632" t="s">
        <v>6233</v>
      </c>
      <c r="T271" s="175" t="s">
        <v>179</v>
      </c>
      <c r="U271" s="176" t="s">
        <v>111</v>
      </c>
      <c r="V271" s="175" t="s">
        <v>179</v>
      </c>
      <c r="W271" s="252" t="s">
        <v>110</v>
      </c>
      <c r="X271" s="53"/>
      <c r="Y271" s="53"/>
      <c r="Z271" s="53"/>
      <c r="AA271" s="53"/>
      <c r="AB271" s="53"/>
      <c r="AC271" s="53"/>
      <c r="AD271" s="53"/>
    </row>
    <row r="272">
      <c r="A272" s="47" t="s">
        <v>6234</v>
      </c>
      <c r="B272" s="17">
        <v>43739.0</v>
      </c>
      <c r="C272" s="578">
        <v>43739.0</v>
      </c>
      <c r="D272" s="3" t="s">
        <v>825</v>
      </c>
      <c r="E272" s="3" t="s">
        <v>74</v>
      </c>
      <c r="F272" s="3" t="s">
        <v>53</v>
      </c>
      <c r="G272" s="3" t="s">
        <v>2366</v>
      </c>
      <c r="H272" s="7" t="s">
        <v>311</v>
      </c>
      <c r="I272" s="21"/>
      <c r="J272" s="21"/>
      <c r="K272" s="3"/>
      <c r="L272" s="3" t="s">
        <v>1476</v>
      </c>
      <c r="M272" s="3" t="s">
        <v>1470</v>
      </c>
      <c r="N272" s="3" t="s">
        <v>297</v>
      </c>
      <c r="O272" s="21"/>
      <c r="P272" s="21"/>
      <c r="Q272" s="21"/>
      <c r="R272" s="21"/>
      <c r="S272" s="50" t="s">
        <v>2370</v>
      </c>
      <c r="T272" s="5" t="s">
        <v>179</v>
      </c>
      <c r="U272" s="5" t="s">
        <v>111</v>
      </c>
      <c r="V272" s="5" t="s">
        <v>70</v>
      </c>
      <c r="W272" s="5" t="s">
        <v>71</v>
      </c>
      <c r="X272" s="5"/>
      <c r="Y272" s="5"/>
      <c r="Z272" s="12"/>
      <c r="AA272" s="12"/>
      <c r="AB272" s="12"/>
      <c r="AC272" s="12"/>
      <c r="AD272" s="12"/>
    </row>
    <row r="273">
      <c r="A273" s="502" t="s">
        <v>2371</v>
      </c>
      <c r="B273" s="17">
        <v>43741.0</v>
      </c>
      <c r="C273" s="578">
        <v>43739.0</v>
      </c>
      <c r="D273" s="3" t="s">
        <v>2372</v>
      </c>
      <c r="E273" s="3" t="s">
        <v>333</v>
      </c>
      <c r="F273" s="448" t="s">
        <v>168</v>
      </c>
      <c r="G273" s="3"/>
      <c r="H273" s="54"/>
      <c r="I273" s="4"/>
      <c r="J273" s="56"/>
      <c r="K273" s="54"/>
      <c r="L273" s="3" t="s">
        <v>1469</v>
      </c>
      <c r="M273" s="3" t="s">
        <v>1470</v>
      </c>
      <c r="N273" s="54"/>
      <c r="O273" s="53"/>
      <c r="P273" s="53"/>
      <c r="Q273" s="56"/>
      <c r="R273" s="56"/>
      <c r="S273" s="98" t="s">
        <v>6235</v>
      </c>
      <c r="T273" s="4" t="s">
        <v>179</v>
      </c>
      <c r="U273" s="4" t="s">
        <v>111</v>
      </c>
      <c r="V273" s="4" t="s">
        <v>380</v>
      </c>
      <c r="W273" s="4" t="s">
        <v>111</v>
      </c>
      <c r="X273" s="4" t="s">
        <v>68</v>
      </c>
      <c r="Y273" s="4" t="s">
        <v>92</v>
      </c>
      <c r="Z273" s="53"/>
      <c r="AA273" s="53"/>
      <c r="AB273" s="53"/>
      <c r="AC273" s="53"/>
      <c r="AD273" s="53"/>
    </row>
    <row r="274">
      <c r="A274" s="62" t="s">
        <v>6236</v>
      </c>
      <c r="B274" s="17">
        <v>43742.0</v>
      </c>
      <c r="C274" s="578">
        <v>43739.0</v>
      </c>
      <c r="D274" s="3" t="s">
        <v>2377</v>
      </c>
      <c r="E274" s="3" t="s">
        <v>74</v>
      </c>
      <c r="F274" s="3" t="s">
        <v>53</v>
      </c>
      <c r="G274" s="11" t="s">
        <v>54</v>
      </c>
      <c r="H274" s="3"/>
      <c r="I274" s="4" t="s">
        <v>2378</v>
      </c>
      <c r="J274" s="56"/>
      <c r="K274" s="3"/>
      <c r="L274" s="3" t="s">
        <v>1476</v>
      </c>
      <c r="M274" s="3" t="s">
        <v>1470</v>
      </c>
      <c r="N274" s="3" t="s">
        <v>860</v>
      </c>
      <c r="O274" s="4"/>
      <c r="P274" s="4"/>
      <c r="Q274" s="56"/>
      <c r="R274" s="56"/>
      <c r="S274" s="453" t="s">
        <v>2379</v>
      </c>
      <c r="T274" s="4" t="s">
        <v>179</v>
      </c>
      <c r="U274" s="4" t="s">
        <v>69</v>
      </c>
      <c r="V274" s="4" t="s">
        <v>179</v>
      </c>
      <c r="W274" s="4" t="s">
        <v>110</v>
      </c>
      <c r="X274" s="4" t="s">
        <v>109</v>
      </c>
      <c r="Y274" s="4" t="s">
        <v>111</v>
      </c>
      <c r="Z274" s="4" t="s">
        <v>70</v>
      </c>
      <c r="AA274" s="4" t="s">
        <v>71</v>
      </c>
      <c r="AB274" s="4"/>
      <c r="AC274" s="4"/>
      <c r="AD274" s="4"/>
    </row>
    <row r="275">
      <c r="A275" s="59" t="s">
        <v>1173</v>
      </c>
      <c r="B275" s="17">
        <v>43743.0</v>
      </c>
      <c r="C275" s="578">
        <v>43739.0</v>
      </c>
      <c r="D275" s="3" t="s">
        <v>1174</v>
      </c>
      <c r="E275" s="3" t="s">
        <v>898</v>
      </c>
      <c r="F275" s="448" t="s">
        <v>659</v>
      </c>
      <c r="G275" s="3" t="s">
        <v>672</v>
      </c>
      <c r="H275" s="3" t="s">
        <v>248</v>
      </c>
      <c r="I275" s="4"/>
      <c r="J275" s="56"/>
      <c r="K275" s="3" t="s">
        <v>6237</v>
      </c>
      <c r="L275" s="3" t="s">
        <v>6238</v>
      </c>
      <c r="M275" s="3" t="s">
        <v>194</v>
      </c>
      <c r="N275" s="3" t="s">
        <v>1175</v>
      </c>
      <c r="O275" s="53"/>
      <c r="P275" s="53"/>
      <c r="Q275" s="56"/>
      <c r="R275" s="56"/>
      <c r="S275" s="4" t="s">
        <v>6239</v>
      </c>
      <c r="T275" s="4" t="s">
        <v>179</v>
      </c>
      <c r="U275" s="4" t="s">
        <v>69</v>
      </c>
      <c r="V275" s="4" t="s">
        <v>179</v>
      </c>
      <c r="W275" s="4" t="s">
        <v>111</v>
      </c>
      <c r="X275" s="4" t="s">
        <v>163</v>
      </c>
      <c r="Y275" s="4" t="s">
        <v>111</v>
      </c>
      <c r="Z275" s="53"/>
      <c r="AA275" s="53"/>
      <c r="AB275" s="53"/>
      <c r="AC275" s="53"/>
      <c r="AD275" s="53"/>
    </row>
    <row r="276">
      <c r="A276" s="62" t="s">
        <v>1177</v>
      </c>
      <c r="B276" s="17">
        <v>43744.0</v>
      </c>
      <c r="C276" s="578">
        <v>43739.0</v>
      </c>
      <c r="D276" s="3" t="s">
        <v>779</v>
      </c>
      <c r="E276" s="3" t="s">
        <v>1178</v>
      </c>
      <c r="F276" s="3" t="s">
        <v>53</v>
      </c>
      <c r="G276" s="11"/>
      <c r="H276" s="3" t="s">
        <v>1179</v>
      </c>
      <c r="I276" s="4"/>
      <c r="J276" s="56"/>
      <c r="K276" s="3" t="s">
        <v>5610</v>
      </c>
      <c r="L276" s="3" t="s">
        <v>5647</v>
      </c>
      <c r="M276" s="3" t="s">
        <v>194</v>
      </c>
      <c r="N276" s="3" t="s">
        <v>238</v>
      </c>
      <c r="O276" s="4"/>
      <c r="P276" s="4" t="s">
        <v>134</v>
      </c>
      <c r="Q276" s="56"/>
      <c r="R276" s="56"/>
      <c r="S276" s="452" t="s">
        <v>6240</v>
      </c>
      <c r="T276" s="4" t="s">
        <v>179</v>
      </c>
      <c r="U276" s="4" t="s">
        <v>111</v>
      </c>
      <c r="V276" s="4" t="s">
        <v>179</v>
      </c>
      <c r="W276" s="4" t="s">
        <v>110</v>
      </c>
      <c r="X276" s="4" t="s">
        <v>283</v>
      </c>
      <c r="Y276" s="4" t="s">
        <v>111</v>
      </c>
      <c r="Z276" s="4" t="s">
        <v>70</v>
      </c>
      <c r="AA276" s="4" t="s">
        <v>71</v>
      </c>
      <c r="AB276" s="4"/>
      <c r="AC276" s="4"/>
      <c r="AD276" s="4"/>
    </row>
    <row r="277">
      <c r="A277" s="62" t="s">
        <v>1182</v>
      </c>
      <c r="B277" s="17">
        <v>43745.0</v>
      </c>
      <c r="C277" s="578">
        <v>43739.0</v>
      </c>
      <c r="D277" s="3" t="s">
        <v>292</v>
      </c>
      <c r="E277" s="3" t="s">
        <v>124</v>
      </c>
      <c r="F277" s="3" t="s">
        <v>53</v>
      </c>
      <c r="G277" s="11"/>
      <c r="H277" s="3"/>
      <c r="I277" s="4"/>
      <c r="J277" s="56"/>
      <c r="K277" s="3"/>
      <c r="L277" s="3" t="s">
        <v>1204</v>
      </c>
      <c r="M277" s="3" t="s">
        <v>194</v>
      </c>
      <c r="N277" s="3" t="s">
        <v>297</v>
      </c>
      <c r="O277" s="4"/>
      <c r="P277" s="4"/>
      <c r="Q277" s="56"/>
      <c r="R277" s="56"/>
      <c r="S277" s="453" t="s">
        <v>1183</v>
      </c>
      <c r="T277" s="4" t="s">
        <v>179</v>
      </c>
      <c r="U277" s="4" t="s">
        <v>111</v>
      </c>
      <c r="V277" s="53"/>
      <c r="W277" s="53"/>
      <c r="X277" s="53"/>
      <c r="Y277" s="53"/>
      <c r="Z277" s="53"/>
      <c r="AA277" s="53"/>
      <c r="AB277" s="53"/>
      <c r="AC277" s="53"/>
      <c r="AD277" s="53"/>
    </row>
    <row r="278">
      <c r="A278" s="62" t="s">
        <v>2380</v>
      </c>
      <c r="B278" s="17">
        <v>43748.0</v>
      </c>
      <c r="C278" s="578">
        <v>43739.0</v>
      </c>
      <c r="D278" s="3" t="s">
        <v>2381</v>
      </c>
      <c r="E278" s="3" t="s">
        <v>333</v>
      </c>
      <c r="F278" s="3" t="s">
        <v>1103</v>
      </c>
      <c r="G278" s="11" t="s">
        <v>54</v>
      </c>
      <c r="H278" s="3"/>
      <c r="I278" s="4"/>
      <c r="J278" s="56"/>
      <c r="K278" s="3" t="s">
        <v>648</v>
      </c>
      <c r="L278" s="3" t="s">
        <v>1476</v>
      </c>
      <c r="M278" s="3" t="s">
        <v>1470</v>
      </c>
      <c r="N278" s="3" t="s">
        <v>6241</v>
      </c>
      <c r="O278" s="4"/>
      <c r="P278" s="4"/>
      <c r="Q278" s="56"/>
      <c r="R278" s="56"/>
      <c r="S278" s="453" t="s">
        <v>6242</v>
      </c>
      <c r="T278" s="4" t="s">
        <v>179</v>
      </c>
      <c r="U278" s="4" t="s">
        <v>111</v>
      </c>
      <c r="V278" s="4" t="s">
        <v>179</v>
      </c>
      <c r="W278" s="4" t="s">
        <v>71</v>
      </c>
      <c r="X278" s="53"/>
      <c r="Y278" s="53"/>
      <c r="Z278" s="53"/>
      <c r="AA278" s="53"/>
      <c r="AB278" s="53"/>
      <c r="AC278" s="53"/>
      <c r="AD278" s="53"/>
    </row>
    <row r="279">
      <c r="A279" s="62" t="s">
        <v>1185</v>
      </c>
      <c r="B279" s="17">
        <v>43749.0</v>
      </c>
      <c r="C279" s="578">
        <v>43739.0</v>
      </c>
      <c r="D279" s="3" t="s">
        <v>292</v>
      </c>
      <c r="E279" s="3" t="s">
        <v>124</v>
      </c>
      <c r="F279" s="3" t="s">
        <v>53</v>
      </c>
      <c r="G279" s="11"/>
      <c r="H279" s="3"/>
      <c r="I279" s="4"/>
      <c r="J279" s="56"/>
      <c r="K279" s="3" t="s">
        <v>648</v>
      </c>
      <c r="L279" s="3" t="s">
        <v>296</v>
      </c>
      <c r="M279" s="3" t="s">
        <v>194</v>
      </c>
      <c r="N279" s="3" t="s">
        <v>6243</v>
      </c>
      <c r="O279" s="4"/>
      <c r="P279" s="4"/>
      <c r="Q279" s="56"/>
      <c r="R279" s="56"/>
      <c r="S279" s="222" t="s">
        <v>1187</v>
      </c>
      <c r="T279" s="4" t="s">
        <v>70</v>
      </c>
      <c r="U279" s="4" t="s">
        <v>71</v>
      </c>
      <c r="V279" s="4" t="s">
        <v>70</v>
      </c>
      <c r="W279" s="4" t="s">
        <v>111</v>
      </c>
      <c r="X279" s="53"/>
      <c r="Y279" s="53"/>
      <c r="Z279" s="53"/>
      <c r="AA279" s="53"/>
      <c r="AB279" s="53"/>
      <c r="AC279" s="53"/>
      <c r="AD279" s="53"/>
    </row>
    <row r="280">
      <c r="A280" s="62" t="s">
        <v>1185</v>
      </c>
      <c r="B280" s="17">
        <v>43749.0</v>
      </c>
      <c r="C280" s="578">
        <v>43739.0</v>
      </c>
      <c r="D280" s="3" t="s">
        <v>292</v>
      </c>
      <c r="E280" s="3" t="s">
        <v>124</v>
      </c>
      <c r="F280" s="3" t="s">
        <v>53</v>
      </c>
      <c r="G280" s="11"/>
      <c r="H280" s="3"/>
      <c r="I280" s="4"/>
      <c r="J280" s="56"/>
      <c r="K280" s="3" t="s">
        <v>316</v>
      </c>
      <c r="L280" s="3" t="s">
        <v>1204</v>
      </c>
      <c r="M280" s="3" t="s">
        <v>194</v>
      </c>
      <c r="N280" s="3" t="s">
        <v>317</v>
      </c>
      <c r="O280" s="4"/>
      <c r="P280" s="4"/>
      <c r="Q280" s="56"/>
      <c r="R280" s="56"/>
      <c r="S280" s="130" t="s">
        <v>6244</v>
      </c>
      <c r="T280" s="4" t="s">
        <v>70</v>
      </c>
      <c r="U280" s="4" t="s">
        <v>71</v>
      </c>
      <c r="V280" s="4" t="s">
        <v>70</v>
      </c>
      <c r="W280" s="4" t="s">
        <v>111</v>
      </c>
      <c r="X280" s="53"/>
      <c r="Y280" s="53"/>
      <c r="Z280" s="53"/>
      <c r="AA280" s="53"/>
      <c r="AB280" s="53"/>
      <c r="AC280" s="53"/>
      <c r="AD280" s="53"/>
    </row>
    <row r="281">
      <c r="A281" s="62" t="s">
        <v>1192</v>
      </c>
      <c r="B281" s="17">
        <v>43753.0</v>
      </c>
      <c r="C281" s="578">
        <v>43739.0</v>
      </c>
      <c r="D281" s="3" t="s">
        <v>1193</v>
      </c>
      <c r="E281" s="3" t="s">
        <v>156</v>
      </c>
      <c r="F281" s="3" t="s">
        <v>53</v>
      </c>
      <c r="G281" s="11" t="s">
        <v>5861</v>
      </c>
      <c r="H281" s="3"/>
      <c r="I281" s="4"/>
      <c r="J281" s="56"/>
      <c r="K281" s="3" t="s">
        <v>5610</v>
      </c>
      <c r="L281" s="3" t="s">
        <v>5647</v>
      </c>
      <c r="M281" s="3" t="s">
        <v>194</v>
      </c>
      <c r="N281" s="3" t="s">
        <v>6245</v>
      </c>
      <c r="O281" s="4"/>
      <c r="P281" s="4"/>
      <c r="Q281" s="56"/>
      <c r="R281" s="56"/>
      <c r="S281" s="453" t="s">
        <v>1194</v>
      </c>
      <c r="T281" s="4" t="s">
        <v>179</v>
      </c>
      <c r="U281" s="4" t="s">
        <v>111</v>
      </c>
      <c r="V281" s="4" t="s">
        <v>70</v>
      </c>
      <c r="W281" s="4" t="s">
        <v>71</v>
      </c>
      <c r="X281" s="53"/>
      <c r="Y281" s="53"/>
      <c r="Z281" s="53"/>
      <c r="AA281" s="53"/>
      <c r="AB281" s="53"/>
      <c r="AC281" s="53"/>
      <c r="AD281" s="53"/>
    </row>
    <row r="282">
      <c r="A282" s="62" t="s">
        <v>2384</v>
      </c>
      <c r="B282" s="17">
        <v>43759.0</v>
      </c>
      <c r="C282" s="578">
        <v>43739.0</v>
      </c>
      <c r="D282" s="3" t="s">
        <v>2333</v>
      </c>
      <c r="E282" s="3" t="s">
        <v>898</v>
      </c>
      <c r="F282" s="3" t="s">
        <v>53</v>
      </c>
      <c r="G282" s="11"/>
      <c r="H282" s="3"/>
      <c r="I282" s="4"/>
      <c r="J282" s="56"/>
      <c r="K282" s="3" t="s">
        <v>2386</v>
      </c>
      <c r="L282" s="3" t="s">
        <v>1469</v>
      </c>
      <c r="M282" s="3" t="s">
        <v>1470</v>
      </c>
      <c r="N282" s="3" t="s">
        <v>5625</v>
      </c>
      <c r="O282" s="4"/>
      <c r="P282" s="4"/>
      <c r="Q282" s="56"/>
      <c r="R282" s="56"/>
      <c r="S282" s="453" t="s">
        <v>6246</v>
      </c>
      <c r="T282" s="4" t="s">
        <v>179</v>
      </c>
      <c r="U282" s="4" t="s">
        <v>111</v>
      </c>
      <c r="V282" s="4" t="s">
        <v>179</v>
      </c>
      <c r="W282" s="4" t="s">
        <v>110</v>
      </c>
      <c r="X282" s="4" t="s">
        <v>179</v>
      </c>
      <c r="Y282" s="4" t="s">
        <v>92</v>
      </c>
      <c r="Z282" s="53"/>
      <c r="AA282" s="53"/>
      <c r="AB282" s="53"/>
      <c r="AC282" s="53"/>
      <c r="AD282" s="53"/>
    </row>
    <row r="283">
      <c r="A283" s="62" t="s">
        <v>1200</v>
      </c>
      <c r="B283" s="17">
        <v>43762.0</v>
      </c>
      <c r="C283" s="578">
        <v>43739.0</v>
      </c>
      <c r="D283" s="3" t="s">
        <v>794</v>
      </c>
      <c r="E283" s="3" t="s">
        <v>795</v>
      </c>
      <c r="F283" s="3" t="s">
        <v>53</v>
      </c>
      <c r="G283" s="11"/>
      <c r="H283" s="3"/>
      <c r="I283" s="4"/>
      <c r="J283" s="56"/>
      <c r="K283" s="3" t="s">
        <v>5928</v>
      </c>
      <c r="L283" s="3" t="s">
        <v>1204</v>
      </c>
      <c r="M283" s="3" t="s">
        <v>194</v>
      </c>
      <c r="N283" s="3" t="s">
        <v>342</v>
      </c>
      <c r="O283" s="4"/>
      <c r="P283" s="4"/>
      <c r="Q283" s="56"/>
      <c r="R283" s="56"/>
      <c r="S283" s="453" t="s">
        <v>1201</v>
      </c>
      <c r="T283" s="4" t="s">
        <v>179</v>
      </c>
      <c r="U283" s="4" t="s">
        <v>111</v>
      </c>
      <c r="V283" s="4" t="s">
        <v>70</v>
      </c>
      <c r="W283" s="4" t="s">
        <v>71</v>
      </c>
      <c r="X283" s="53"/>
      <c r="Y283" s="53"/>
      <c r="Z283" s="53"/>
      <c r="AA283" s="53"/>
      <c r="AB283" s="53"/>
      <c r="AC283" s="53"/>
      <c r="AD283" s="53"/>
    </row>
    <row r="284">
      <c r="A284" s="62" t="s">
        <v>2388</v>
      </c>
      <c r="B284" s="17">
        <v>43763.0</v>
      </c>
      <c r="C284" s="578">
        <v>43739.0</v>
      </c>
      <c r="D284" s="3" t="s">
        <v>1932</v>
      </c>
      <c r="E284" s="3" t="s">
        <v>74</v>
      </c>
      <c r="F284" s="3" t="s">
        <v>53</v>
      </c>
      <c r="G284" s="11" t="s">
        <v>5691</v>
      </c>
      <c r="H284" s="3"/>
      <c r="I284" s="4"/>
      <c r="J284" s="56"/>
      <c r="K284" s="3"/>
      <c r="L284" s="3" t="s">
        <v>1469</v>
      </c>
      <c r="M284" s="3" t="s">
        <v>1470</v>
      </c>
      <c r="N284" s="3" t="s">
        <v>447</v>
      </c>
      <c r="O284" s="4"/>
      <c r="P284" s="4"/>
      <c r="Q284" s="56"/>
      <c r="R284" s="56"/>
      <c r="S284" s="453" t="s">
        <v>6247</v>
      </c>
      <c r="T284" s="4" t="s">
        <v>179</v>
      </c>
      <c r="U284" s="4" t="s">
        <v>111</v>
      </c>
      <c r="V284" s="4" t="s">
        <v>179</v>
      </c>
      <c r="W284" s="4" t="s">
        <v>111</v>
      </c>
      <c r="X284" s="4" t="s">
        <v>179</v>
      </c>
      <c r="Y284" s="4" t="s">
        <v>92</v>
      </c>
      <c r="Z284" s="53"/>
      <c r="AA284" s="53"/>
      <c r="AB284" s="53"/>
      <c r="AC284" s="53"/>
      <c r="AD284" s="53"/>
    </row>
    <row r="285">
      <c r="A285" s="571" t="s">
        <v>1202</v>
      </c>
      <c r="B285" s="634">
        <v>43763.0</v>
      </c>
      <c r="C285" s="635">
        <v>43739.0</v>
      </c>
      <c r="D285" s="436" t="s">
        <v>1203</v>
      </c>
      <c r="E285" s="436" t="s">
        <v>74</v>
      </c>
      <c r="F285" s="436" t="s">
        <v>53</v>
      </c>
      <c r="G285" s="636" t="s">
        <v>5861</v>
      </c>
      <c r="H285" s="436"/>
      <c r="I285" s="440"/>
      <c r="J285" s="437"/>
      <c r="K285" s="436" t="s">
        <v>6248</v>
      </c>
      <c r="L285" s="436" t="s">
        <v>6249</v>
      </c>
      <c r="M285" s="436" t="s">
        <v>194</v>
      </c>
      <c r="N285" s="436" t="s">
        <v>6068</v>
      </c>
      <c r="O285" s="440"/>
      <c r="P285" s="4"/>
      <c r="Q285" s="437"/>
      <c r="R285" s="437"/>
      <c r="S285" s="637" t="s">
        <v>1205</v>
      </c>
      <c r="T285" s="440" t="s">
        <v>179</v>
      </c>
      <c r="U285" s="440" t="s">
        <v>111</v>
      </c>
      <c r="V285" s="440" t="s">
        <v>70</v>
      </c>
      <c r="W285" s="440" t="s">
        <v>71</v>
      </c>
      <c r="X285" s="440" t="s">
        <v>179</v>
      </c>
      <c r="Y285" s="440" t="s">
        <v>226</v>
      </c>
      <c r="Z285" s="440" t="s">
        <v>179</v>
      </c>
      <c r="AA285" s="440" t="s">
        <v>69</v>
      </c>
      <c r="AB285" s="440"/>
      <c r="AC285" s="440"/>
      <c r="AD285" s="440"/>
    </row>
    <row r="286">
      <c r="A286" s="62" t="s">
        <v>4388</v>
      </c>
      <c r="B286" s="17">
        <v>43763.0</v>
      </c>
      <c r="C286" s="578">
        <v>43739.0</v>
      </c>
      <c r="D286" s="3" t="s">
        <v>990</v>
      </c>
      <c r="E286" s="3" t="s">
        <v>95</v>
      </c>
      <c r="F286" s="3" t="s">
        <v>53</v>
      </c>
      <c r="G286" s="11" t="s">
        <v>908</v>
      </c>
      <c r="H286" s="3"/>
      <c r="I286" s="4"/>
      <c r="J286" s="56"/>
      <c r="K286" s="3" t="s">
        <v>5627</v>
      </c>
      <c r="L286" s="3" t="s">
        <v>4389</v>
      </c>
      <c r="M286" s="3" t="s">
        <v>4283</v>
      </c>
      <c r="N286" s="3" t="s">
        <v>4390</v>
      </c>
      <c r="O286" s="4"/>
      <c r="P286" s="4"/>
      <c r="Q286" s="56"/>
      <c r="R286" s="56"/>
      <c r="S286" s="453" t="s">
        <v>6250</v>
      </c>
      <c r="T286" s="4" t="s">
        <v>164</v>
      </c>
      <c r="U286" s="4" t="s">
        <v>111</v>
      </c>
      <c r="V286" s="4" t="s">
        <v>164</v>
      </c>
      <c r="W286" s="4" t="s">
        <v>69</v>
      </c>
      <c r="X286" s="4" t="s">
        <v>164</v>
      </c>
      <c r="Y286" s="4" t="s">
        <v>71</v>
      </c>
      <c r="Z286" s="53"/>
      <c r="AA286" s="53"/>
      <c r="AB286" s="53"/>
      <c r="AC286" s="53"/>
      <c r="AD286" s="53"/>
    </row>
    <row r="287">
      <c r="A287" s="51" t="s">
        <v>1206</v>
      </c>
      <c r="B287" s="181">
        <v>43765.0</v>
      </c>
      <c r="C287" s="625">
        <v>43739.0</v>
      </c>
      <c r="D287" s="53" t="s">
        <v>1207</v>
      </c>
      <c r="E287" s="53" t="s">
        <v>74</v>
      </c>
      <c r="F287" s="507" t="s">
        <v>53</v>
      </c>
      <c r="G287" s="53"/>
      <c r="H287" s="53"/>
      <c r="I287" s="53"/>
      <c r="J287" s="56"/>
      <c r="K287" s="53" t="s">
        <v>5610</v>
      </c>
      <c r="L287" s="4" t="s">
        <v>5647</v>
      </c>
      <c r="M287" s="53" t="s">
        <v>194</v>
      </c>
      <c r="N287" s="4" t="s">
        <v>5700</v>
      </c>
      <c r="O287" s="53"/>
      <c r="P287" s="53"/>
      <c r="Q287" s="56"/>
      <c r="R287" s="56"/>
      <c r="S287" s="508" t="s">
        <v>6251</v>
      </c>
      <c r="T287" s="4" t="s">
        <v>179</v>
      </c>
      <c r="U287" s="4" t="s">
        <v>111</v>
      </c>
      <c r="V287" s="4" t="s">
        <v>70</v>
      </c>
      <c r="W287" s="4" t="s">
        <v>71</v>
      </c>
      <c r="X287" s="4" t="s">
        <v>179</v>
      </c>
      <c r="Y287" s="4" t="s">
        <v>226</v>
      </c>
      <c r="Z287" s="4" t="s">
        <v>179</v>
      </c>
      <c r="AA287" s="4" t="s">
        <v>92</v>
      </c>
      <c r="AB287" s="4"/>
      <c r="AC287" s="4"/>
      <c r="AD287" s="4"/>
    </row>
    <row r="288">
      <c r="A288" s="62" t="s">
        <v>1214</v>
      </c>
      <c r="B288" s="17">
        <v>43768.0</v>
      </c>
      <c r="C288" s="578">
        <v>43739.0</v>
      </c>
      <c r="D288" s="3" t="s">
        <v>6252</v>
      </c>
      <c r="E288" s="3" t="s">
        <v>74</v>
      </c>
      <c r="F288" s="3" t="s">
        <v>952</v>
      </c>
      <c r="G288" s="11" t="s">
        <v>202</v>
      </c>
      <c r="H288" s="3"/>
      <c r="I288" s="4"/>
      <c r="J288" s="56"/>
      <c r="K288" s="3" t="s">
        <v>517</v>
      </c>
      <c r="L288" s="3" t="s">
        <v>6253</v>
      </c>
      <c r="M288" s="3" t="s">
        <v>194</v>
      </c>
      <c r="N288" s="3"/>
      <c r="O288" s="4"/>
      <c r="P288" s="4"/>
      <c r="Q288" s="56"/>
      <c r="R288" s="56"/>
      <c r="S288" s="452" t="s">
        <v>6254</v>
      </c>
      <c r="T288" s="4" t="s">
        <v>68</v>
      </c>
      <c r="U288" s="4" t="s">
        <v>111</v>
      </c>
      <c r="V288" s="53"/>
      <c r="W288" s="53"/>
      <c r="X288" s="53"/>
      <c r="Y288" s="53"/>
      <c r="Z288" s="53"/>
      <c r="AA288" s="53"/>
      <c r="AB288" s="53"/>
      <c r="AC288" s="53"/>
      <c r="AD288" s="53"/>
    </row>
    <row r="289">
      <c r="A289" s="62" t="s">
        <v>5028</v>
      </c>
      <c r="B289" s="17">
        <v>43768.0</v>
      </c>
      <c r="C289" s="578">
        <v>43739.0</v>
      </c>
      <c r="D289" s="3" t="s">
        <v>4499</v>
      </c>
      <c r="E289" s="3" t="s">
        <v>333</v>
      </c>
      <c r="F289" s="3" t="s">
        <v>53</v>
      </c>
      <c r="G289" s="11" t="s">
        <v>55</v>
      </c>
      <c r="H289" s="3"/>
      <c r="I289" s="4"/>
      <c r="J289" s="56"/>
      <c r="K289" s="3" t="s">
        <v>6237</v>
      </c>
      <c r="L289" s="3" t="s">
        <v>84</v>
      </c>
      <c r="M289" s="3" t="s">
        <v>1381</v>
      </c>
      <c r="N289" s="3" t="s">
        <v>6255</v>
      </c>
      <c r="O289" s="4"/>
      <c r="P289" s="4"/>
      <c r="Q289" s="56"/>
      <c r="R289" s="56"/>
      <c r="S289" s="638" t="s">
        <v>6256</v>
      </c>
      <c r="T289" s="4" t="s">
        <v>163</v>
      </c>
      <c r="U289" s="4" t="s">
        <v>111</v>
      </c>
      <c r="V289" s="4" t="s">
        <v>70</v>
      </c>
      <c r="W289" s="4" t="s">
        <v>69</v>
      </c>
      <c r="X289" s="4" t="s">
        <v>70</v>
      </c>
      <c r="Y289" s="4" t="s">
        <v>71</v>
      </c>
      <c r="Z289" s="53"/>
      <c r="AA289" s="53"/>
      <c r="AB289" s="53"/>
      <c r="AC289" s="53"/>
      <c r="AD289" s="53"/>
    </row>
    <row r="290">
      <c r="A290" s="62" t="s">
        <v>2397</v>
      </c>
      <c r="B290" s="17">
        <v>43769.0</v>
      </c>
      <c r="C290" s="578">
        <v>43739.0</v>
      </c>
      <c r="D290" s="3" t="s">
        <v>2398</v>
      </c>
      <c r="E290" s="3" t="s">
        <v>333</v>
      </c>
      <c r="F290" s="3" t="s">
        <v>1103</v>
      </c>
      <c r="G290" s="11" t="s">
        <v>54</v>
      </c>
      <c r="H290" s="3" t="s">
        <v>211</v>
      </c>
      <c r="I290" s="4"/>
      <c r="J290" s="56"/>
      <c r="K290" s="3" t="s">
        <v>648</v>
      </c>
      <c r="L290" s="3" t="s">
        <v>1476</v>
      </c>
      <c r="M290" s="3" t="s">
        <v>1470</v>
      </c>
      <c r="N290" s="3" t="s">
        <v>447</v>
      </c>
      <c r="O290" s="4"/>
      <c r="P290" s="4"/>
      <c r="Q290" s="56"/>
      <c r="R290" s="56"/>
      <c r="S290" s="639" t="s">
        <v>6257</v>
      </c>
      <c r="T290" s="4" t="s">
        <v>179</v>
      </c>
      <c r="U290" s="4" t="s">
        <v>111</v>
      </c>
      <c r="V290" s="4" t="s">
        <v>70</v>
      </c>
      <c r="W290" s="4" t="s">
        <v>71</v>
      </c>
      <c r="X290" s="53"/>
      <c r="Y290" s="53"/>
      <c r="Z290" s="53"/>
      <c r="AA290" s="53"/>
      <c r="AB290" s="53"/>
      <c r="AC290" s="53"/>
      <c r="AD290" s="53"/>
    </row>
    <row r="291">
      <c r="A291" s="62" t="s">
        <v>2394</v>
      </c>
      <c r="B291" s="17">
        <v>43769.0</v>
      </c>
      <c r="C291" s="578">
        <v>43739.0</v>
      </c>
      <c r="D291" s="3" t="s">
        <v>2395</v>
      </c>
      <c r="E291" s="3" t="s">
        <v>477</v>
      </c>
      <c r="F291" s="3" t="s">
        <v>53</v>
      </c>
      <c r="G291" s="11"/>
      <c r="H291" s="3"/>
      <c r="I291" s="4"/>
      <c r="J291" s="56"/>
      <c r="K291" s="3"/>
      <c r="L291" s="3" t="s">
        <v>1476</v>
      </c>
      <c r="M291" s="3" t="s">
        <v>1470</v>
      </c>
      <c r="N291" s="3" t="s">
        <v>447</v>
      </c>
      <c r="O291" s="4"/>
      <c r="P291" s="4"/>
      <c r="Q291" s="56"/>
      <c r="R291" s="56"/>
      <c r="S291" s="453" t="s">
        <v>6258</v>
      </c>
      <c r="T291" s="4" t="s">
        <v>179</v>
      </c>
      <c r="U291" s="4" t="s">
        <v>111</v>
      </c>
      <c r="V291" s="4" t="s">
        <v>70</v>
      </c>
      <c r="W291" s="4" t="s">
        <v>71</v>
      </c>
      <c r="X291" s="4" t="s">
        <v>179</v>
      </c>
      <c r="Y291" s="4" t="s">
        <v>69</v>
      </c>
      <c r="Z291" s="4" t="s">
        <v>179</v>
      </c>
      <c r="AA291" s="4" t="s">
        <v>226</v>
      </c>
      <c r="AB291" s="4"/>
      <c r="AC291" s="4"/>
      <c r="AD291" s="4"/>
    </row>
    <row r="292">
      <c r="A292" s="62" t="s">
        <v>4043</v>
      </c>
      <c r="B292" s="17">
        <v>43769.0</v>
      </c>
      <c r="C292" s="578">
        <v>43739.0</v>
      </c>
      <c r="D292" s="3" t="s">
        <v>4044</v>
      </c>
      <c r="E292" s="3" t="s">
        <v>81</v>
      </c>
      <c r="F292" s="3" t="s">
        <v>53</v>
      </c>
      <c r="G292" s="11" t="s">
        <v>4045</v>
      </c>
      <c r="H292" s="3"/>
      <c r="I292" s="4"/>
      <c r="J292" s="56"/>
      <c r="K292" s="3" t="s">
        <v>6237</v>
      </c>
      <c r="L292" s="3" t="s">
        <v>5719</v>
      </c>
      <c r="M292" s="3" t="s">
        <v>3324</v>
      </c>
      <c r="N292" s="3" t="s">
        <v>6259</v>
      </c>
      <c r="O292" s="4"/>
      <c r="P292" s="4" t="s">
        <v>134</v>
      </c>
      <c r="Q292" s="56"/>
      <c r="R292" s="56"/>
      <c r="S292" s="453" t="s">
        <v>4047</v>
      </c>
      <c r="T292" s="4" t="s">
        <v>380</v>
      </c>
      <c r="U292" s="4" t="s">
        <v>111</v>
      </c>
      <c r="V292" s="4" t="s">
        <v>70</v>
      </c>
      <c r="W292" s="4" t="s">
        <v>71</v>
      </c>
      <c r="X292" s="4" t="s">
        <v>70</v>
      </c>
      <c r="Y292" s="4" t="s">
        <v>111</v>
      </c>
      <c r="Z292" s="53"/>
      <c r="AA292" s="53"/>
      <c r="AB292" s="53"/>
      <c r="AC292" s="53"/>
      <c r="AD292" s="53"/>
    </row>
    <row r="293">
      <c r="A293" s="40" t="s">
        <v>2400</v>
      </c>
      <c r="B293" s="41">
        <v>43770.0</v>
      </c>
      <c r="C293" s="606">
        <v>43770.0</v>
      </c>
      <c r="D293" s="5" t="s">
        <v>2333</v>
      </c>
      <c r="E293" s="5" t="s">
        <v>898</v>
      </c>
      <c r="F293" s="5" t="s">
        <v>53</v>
      </c>
      <c r="G293" s="5"/>
      <c r="H293" s="5"/>
      <c r="I293" s="5"/>
      <c r="J293" s="12"/>
      <c r="K293" s="5"/>
      <c r="L293" s="5" t="s">
        <v>1476</v>
      </c>
      <c r="M293" s="5" t="s">
        <v>1470</v>
      </c>
      <c r="N293" s="5" t="s">
        <v>6260</v>
      </c>
      <c r="O293" s="5"/>
      <c r="P293" s="12"/>
      <c r="Q293" s="12"/>
      <c r="R293" s="12"/>
      <c r="S293" s="243" t="s">
        <v>6261</v>
      </c>
      <c r="T293" s="5" t="s">
        <v>179</v>
      </c>
      <c r="U293" s="5" t="s">
        <v>111</v>
      </c>
      <c r="V293" s="5" t="s">
        <v>109</v>
      </c>
      <c r="W293" s="5" t="s">
        <v>111</v>
      </c>
      <c r="X293" s="5" t="s">
        <v>70</v>
      </c>
      <c r="Y293" s="5" t="s">
        <v>71</v>
      </c>
      <c r="Z293" s="5"/>
      <c r="AA293" s="5"/>
      <c r="AB293" s="5"/>
      <c r="AC293" s="5"/>
      <c r="AD293" s="5"/>
    </row>
    <row r="294">
      <c r="A294" s="40" t="s">
        <v>2403</v>
      </c>
      <c r="B294" s="41">
        <v>43771.0</v>
      </c>
      <c r="C294" s="606">
        <v>43770.0</v>
      </c>
      <c r="D294" s="5" t="s">
        <v>2404</v>
      </c>
      <c r="E294" s="5" t="s">
        <v>324</v>
      </c>
      <c r="F294" s="5" t="s">
        <v>53</v>
      </c>
      <c r="G294" s="5" t="s">
        <v>6262</v>
      </c>
      <c r="H294" s="5" t="s">
        <v>2406</v>
      </c>
      <c r="I294" s="5" t="s">
        <v>6263</v>
      </c>
      <c r="J294" s="12"/>
      <c r="K294" s="5" t="s">
        <v>517</v>
      </c>
      <c r="L294" s="5" t="s">
        <v>1497</v>
      </c>
      <c r="M294" s="5" t="s">
        <v>1470</v>
      </c>
      <c r="N294" s="5" t="s">
        <v>5666</v>
      </c>
      <c r="O294" s="40" t="s">
        <v>2407</v>
      </c>
      <c r="P294" s="12"/>
      <c r="Q294" s="5" t="s">
        <v>6264</v>
      </c>
      <c r="R294" s="5"/>
      <c r="S294" s="497" t="s">
        <v>6265</v>
      </c>
      <c r="T294" s="5" t="s">
        <v>70</v>
      </c>
      <c r="U294" s="5" t="s">
        <v>69</v>
      </c>
      <c r="V294" s="5" t="s">
        <v>70</v>
      </c>
      <c r="W294" s="5" t="s">
        <v>42</v>
      </c>
      <c r="X294" s="5"/>
      <c r="Y294" s="5"/>
      <c r="Z294" s="5"/>
      <c r="AA294" s="5"/>
      <c r="AB294" s="5"/>
      <c r="AC294" s="5"/>
      <c r="AD294" s="5"/>
    </row>
    <row r="295">
      <c r="A295" s="62" t="s">
        <v>2409</v>
      </c>
      <c r="B295" s="41">
        <v>43773.0</v>
      </c>
      <c r="C295" s="606">
        <v>43770.0</v>
      </c>
      <c r="D295" s="5" t="s">
        <v>2410</v>
      </c>
      <c r="E295" s="5" t="s">
        <v>898</v>
      </c>
      <c r="F295" s="5" t="s">
        <v>53</v>
      </c>
      <c r="G295" s="5"/>
      <c r="H295" s="5"/>
      <c r="I295" s="5"/>
      <c r="J295" s="12"/>
      <c r="K295" s="5" t="s">
        <v>325</v>
      </c>
      <c r="L295" s="5" t="s">
        <v>1469</v>
      </c>
      <c r="M295" s="5" t="s">
        <v>1470</v>
      </c>
      <c r="N295" s="5" t="s">
        <v>2363</v>
      </c>
      <c r="O295" s="5"/>
      <c r="P295" s="12"/>
      <c r="Q295" s="12"/>
      <c r="R295" s="12"/>
      <c r="S295" s="243" t="s">
        <v>2411</v>
      </c>
      <c r="T295" s="5" t="s">
        <v>179</v>
      </c>
      <c r="U295" s="5" t="s">
        <v>111</v>
      </c>
      <c r="V295" s="5" t="s">
        <v>179</v>
      </c>
      <c r="W295" s="5" t="s">
        <v>69</v>
      </c>
      <c r="X295" s="5" t="s">
        <v>171</v>
      </c>
      <c r="Y295" s="5" t="s">
        <v>110</v>
      </c>
      <c r="Z295" s="5"/>
      <c r="AA295" s="5"/>
      <c r="AB295" s="5"/>
      <c r="AC295" s="5"/>
      <c r="AD295" s="5"/>
    </row>
    <row r="296">
      <c r="A296" s="48" t="s">
        <v>1217</v>
      </c>
      <c r="B296" s="41">
        <v>43774.0</v>
      </c>
      <c r="C296" s="606">
        <v>43770.0</v>
      </c>
      <c r="D296" s="5" t="s">
        <v>1218</v>
      </c>
      <c r="E296" s="5" t="s">
        <v>114</v>
      </c>
      <c r="F296" s="5" t="s">
        <v>96</v>
      </c>
      <c r="G296" s="12"/>
      <c r="H296" s="12"/>
      <c r="I296" s="5" t="s">
        <v>185</v>
      </c>
      <c r="J296" s="12"/>
      <c r="K296" s="5" t="s">
        <v>5665</v>
      </c>
      <c r="L296" s="5" t="s">
        <v>5657</v>
      </c>
      <c r="M296" s="5" t="s">
        <v>194</v>
      </c>
      <c r="N296" s="5" t="s">
        <v>6266</v>
      </c>
      <c r="O296" s="40" t="s">
        <v>1219</v>
      </c>
      <c r="P296" s="12"/>
      <c r="Q296" s="12"/>
      <c r="R296" s="12"/>
      <c r="S296" s="243" t="s">
        <v>6267</v>
      </c>
      <c r="T296" s="5" t="s">
        <v>163</v>
      </c>
      <c r="U296" s="5" t="s">
        <v>111</v>
      </c>
      <c r="V296" s="5" t="s">
        <v>171</v>
      </c>
      <c r="W296" s="5" t="s">
        <v>111</v>
      </c>
      <c r="X296" s="5" t="s">
        <v>70</v>
      </c>
      <c r="Y296" s="5" t="s">
        <v>71</v>
      </c>
      <c r="Z296" s="5" t="s">
        <v>179</v>
      </c>
      <c r="AA296" s="5" t="s">
        <v>111</v>
      </c>
      <c r="AB296" s="5"/>
      <c r="AC296" s="5"/>
      <c r="AD296" s="5"/>
    </row>
    <row r="297">
      <c r="A297" s="40" t="s">
        <v>1206</v>
      </c>
      <c r="B297" s="41">
        <v>43776.0</v>
      </c>
      <c r="C297" s="606">
        <v>43770.0</v>
      </c>
      <c r="D297" s="5" t="s">
        <v>1207</v>
      </c>
      <c r="E297" s="5" t="s">
        <v>74</v>
      </c>
      <c r="F297" s="5" t="s">
        <v>53</v>
      </c>
      <c r="G297" s="5" t="s">
        <v>221</v>
      </c>
      <c r="H297" s="12"/>
      <c r="I297" s="5"/>
      <c r="J297" s="12"/>
      <c r="K297" s="5" t="s">
        <v>5610</v>
      </c>
      <c r="L297" s="5" t="s">
        <v>5647</v>
      </c>
      <c r="M297" s="5" t="s">
        <v>194</v>
      </c>
      <c r="N297" s="5" t="s">
        <v>5789</v>
      </c>
      <c r="O297" s="5"/>
      <c r="P297" s="5" t="s">
        <v>134</v>
      </c>
      <c r="Q297" s="12"/>
      <c r="R297" s="12"/>
      <c r="S297" s="243" t="s">
        <v>5790</v>
      </c>
      <c r="T297" s="5" t="s">
        <v>179</v>
      </c>
      <c r="U297" s="5" t="s">
        <v>111</v>
      </c>
      <c r="V297" s="5" t="s">
        <v>171</v>
      </c>
      <c r="W297" s="5" t="s">
        <v>71</v>
      </c>
      <c r="X297" s="5" t="s">
        <v>70</v>
      </c>
      <c r="Y297" s="5" t="s">
        <v>71</v>
      </c>
      <c r="Z297" s="5" t="s">
        <v>179</v>
      </c>
      <c r="AA297" s="5" t="s">
        <v>92</v>
      </c>
      <c r="AB297" s="5"/>
      <c r="AC297" s="5"/>
      <c r="AD297" s="5"/>
    </row>
    <row r="298">
      <c r="A298" s="40" t="s">
        <v>4052</v>
      </c>
      <c r="B298" s="41">
        <v>43783.0</v>
      </c>
      <c r="C298" s="606">
        <v>43770.0</v>
      </c>
      <c r="D298" s="5" t="s">
        <v>4248</v>
      </c>
      <c r="E298" s="5" t="s">
        <v>333</v>
      </c>
      <c r="F298" s="5" t="s">
        <v>191</v>
      </c>
      <c r="G298" s="12"/>
      <c r="H298" s="12"/>
      <c r="I298" s="12"/>
      <c r="J298" s="12"/>
      <c r="K298" s="5" t="s">
        <v>212</v>
      </c>
      <c r="L298" s="5" t="s">
        <v>6268</v>
      </c>
      <c r="M298" s="5" t="s">
        <v>194</v>
      </c>
      <c r="N298" s="5" t="s">
        <v>3934</v>
      </c>
      <c r="O298" s="40" t="s">
        <v>4053</v>
      </c>
      <c r="P298" s="12"/>
      <c r="Q298" s="12"/>
      <c r="R298" s="12"/>
      <c r="S298" s="243" t="s">
        <v>4054</v>
      </c>
      <c r="T298" s="5" t="s">
        <v>70</v>
      </c>
      <c r="U298" s="5" t="s">
        <v>69</v>
      </c>
      <c r="V298" s="5" t="s">
        <v>163</v>
      </c>
      <c r="W298" s="5" t="s">
        <v>111</v>
      </c>
      <c r="X298" s="5"/>
      <c r="Y298" s="5"/>
      <c r="Z298" s="5"/>
      <c r="AA298" s="5"/>
      <c r="AB298" s="5"/>
      <c r="AC298" s="5"/>
      <c r="AD298" s="5"/>
    </row>
    <row r="299">
      <c r="A299" s="59" t="s">
        <v>2416</v>
      </c>
      <c r="B299" s="181">
        <v>43784.0</v>
      </c>
      <c r="C299" s="625">
        <v>43770.0</v>
      </c>
      <c r="D299" s="4" t="s">
        <v>1528</v>
      </c>
      <c r="E299" s="4" t="s">
        <v>477</v>
      </c>
      <c r="F299" s="184" t="s">
        <v>53</v>
      </c>
      <c r="G299" s="4"/>
      <c r="H299" s="4"/>
      <c r="I299" s="56"/>
      <c r="J299" s="56"/>
      <c r="K299" s="4"/>
      <c r="L299" s="4" t="s">
        <v>1476</v>
      </c>
      <c r="M299" s="4" t="s">
        <v>1470</v>
      </c>
      <c r="N299" s="4" t="s">
        <v>297</v>
      </c>
      <c r="O299" s="183"/>
      <c r="P299" s="56"/>
      <c r="Q299" s="56"/>
      <c r="R299" s="56"/>
      <c r="S299" s="243" t="s">
        <v>2418</v>
      </c>
      <c r="T299" s="186" t="s">
        <v>179</v>
      </c>
      <c r="U299" s="4" t="s">
        <v>111</v>
      </c>
      <c r="V299" s="186" t="s">
        <v>179</v>
      </c>
      <c r="W299" s="4" t="s">
        <v>69</v>
      </c>
      <c r="X299" s="186" t="s">
        <v>70</v>
      </c>
      <c r="Y299" s="187" t="s">
        <v>71</v>
      </c>
      <c r="Z299" s="53"/>
      <c r="AA299" s="53"/>
      <c r="AB299" s="53"/>
      <c r="AC299" s="53"/>
      <c r="AD299" s="53"/>
    </row>
    <row r="300">
      <c r="A300" s="59" t="s">
        <v>3242</v>
      </c>
      <c r="B300" s="181">
        <v>43784.0</v>
      </c>
      <c r="C300" s="625">
        <v>43770.0</v>
      </c>
      <c r="D300" s="4" t="s">
        <v>4499</v>
      </c>
      <c r="E300" s="4" t="s">
        <v>333</v>
      </c>
      <c r="F300" s="184" t="s">
        <v>53</v>
      </c>
      <c r="G300" s="56"/>
      <c r="H300" s="4" t="s">
        <v>3244</v>
      </c>
      <c r="I300" s="56"/>
      <c r="J300" s="56"/>
      <c r="K300" s="4" t="s">
        <v>5610</v>
      </c>
      <c r="L300" s="4" t="s">
        <v>5764</v>
      </c>
      <c r="M300" s="4" t="s">
        <v>2965</v>
      </c>
      <c r="N300" s="4" t="s">
        <v>6269</v>
      </c>
      <c r="O300" s="183"/>
      <c r="P300" s="56"/>
      <c r="Q300" s="56"/>
      <c r="R300" s="56"/>
      <c r="S300" s="243" t="s">
        <v>6270</v>
      </c>
      <c r="T300" s="186" t="s">
        <v>109</v>
      </c>
      <c r="U300" s="4" t="s">
        <v>111</v>
      </c>
      <c r="V300" s="186" t="s">
        <v>109</v>
      </c>
      <c r="W300" s="4" t="s">
        <v>110</v>
      </c>
      <c r="X300" s="186" t="s">
        <v>70</v>
      </c>
      <c r="Y300" s="187" t="s">
        <v>71</v>
      </c>
      <c r="Z300" s="53"/>
      <c r="AA300" s="53"/>
      <c r="AB300" s="53"/>
      <c r="AC300" s="53"/>
      <c r="AD300" s="53"/>
    </row>
    <row r="301">
      <c r="A301" s="59" t="s">
        <v>1231</v>
      </c>
      <c r="B301" s="181">
        <v>43789.0</v>
      </c>
      <c r="C301" s="625">
        <v>43770.0</v>
      </c>
      <c r="D301" s="4" t="s">
        <v>1232</v>
      </c>
      <c r="E301" s="4" t="s">
        <v>138</v>
      </c>
      <c r="F301" s="184" t="s">
        <v>191</v>
      </c>
      <c r="G301" s="4"/>
      <c r="H301" s="4"/>
      <c r="I301" s="56"/>
      <c r="J301" s="56"/>
      <c r="K301" s="4" t="s">
        <v>325</v>
      </c>
      <c r="L301" s="4" t="s">
        <v>5647</v>
      </c>
      <c r="M301" s="4" t="s">
        <v>194</v>
      </c>
      <c r="N301" s="4" t="s">
        <v>6271</v>
      </c>
      <c r="O301" s="183"/>
      <c r="P301" s="4"/>
      <c r="Q301" s="56"/>
      <c r="R301" s="56"/>
      <c r="S301" s="243" t="s">
        <v>1233</v>
      </c>
      <c r="T301" s="186" t="s">
        <v>179</v>
      </c>
      <c r="U301" s="4" t="s">
        <v>111</v>
      </c>
      <c r="V301" s="186" t="s">
        <v>70</v>
      </c>
      <c r="W301" s="4" t="s">
        <v>71</v>
      </c>
      <c r="X301" s="186" t="s">
        <v>179</v>
      </c>
      <c r="Y301" s="187" t="s">
        <v>69</v>
      </c>
      <c r="Z301" s="186" t="s">
        <v>179</v>
      </c>
      <c r="AA301" s="187" t="s">
        <v>226</v>
      </c>
      <c r="AB301" s="187"/>
      <c r="AC301" s="187"/>
      <c r="AD301" s="187"/>
    </row>
    <row r="302">
      <c r="A302" s="59" t="s">
        <v>2423</v>
      </c>
      <c r="B302" s="181">
        <v>43790.0</v>
      </c>
      <c r="C302" s="625">
        <v>43770.0</v>
      </c>
      <c r="D302" s="4" t="s">
        <v>1288</v>
      </c>
      <c r="E302" s="4" t="s">
        <v>333</v>
      </c>
      <c r="F302" s="184" t="s">
        <v>191</v>
      </c>
      <c r="G302" s="4"/>
      <c r="H302" s="4"/>
      <c r="I302" s="56"/>
      <c r="J302" s="56"/>
      <c r="K302" s="4"/>
      <c r="L302" s="4" t="s">
        <v>1476</v>
      </c>
      <c r="M302" s="4" t="s">
        <v>1470</v>
      </c>
      <c r="N302" s="4" t="s">
        <v>6272</v>
      </c>
      <c r="O302" s="183"/>
      <c r="P302" s="4"/>
      <c r="Q302" s="56"/>
      <c r="R302" s="56"/>
      <c r="S302" s="243" t="s">
        <v>6273</v>
      </c>
      <c r="T302" s="186" t="s">
        <v>179</v>
      </c>
      <c r="U302" s="4" t="s">
        <v>111</v>
      </c>
      <c r="V302" s="186" t="s">
        <v>179</v>
      </c>
      <c r="W302" s="4" t="s">
        <v>42</v>
      </c>
      <c r="X302" s="186" t="s">
        <v>179</v>
      </c>
      <c r="Y302" s="187" t="s">
        <v>110</v>
      </c>
      <c r="Z302" s="53"/>
      <c r="AA302" s="53"/>
      <c r="AB302" s="53"/>
      <c r="AC302" s="53"/>
      <c r="AD302" s="53"/>
    </row>
    <row r="303">
      <c r="A303" s="59" t="s">
        <v>5045</v>
      </c>
      <c r="B303" s="181">
        <v>43790.0</v>
      </c>
      <c r="C303" s="625">
        <v>43770.0</v>
      </c>
      <c r="D303" s="4" t="s">
        <v>5046</v>
      </c>
      <c r="E303" s="4" t="s">
        <v>333</v>
      </c>
      <c r="F303" s="184" t="s">
        <v>53</v>
      </c>
      <c r="G303" s="4" t="s">
        <v>6274</v>
      </c>
      <c r="H303" s="4"/>
      <c r="I303" s="56"/>
      <c r="J303" s="56"/>
      <c r="K303" s="4" t="s">
        <v>5610</v>
      </c>
      <c r="L303" s="4" t="s">
        <v>5047</v>
      </c>
      <c r="M303" s="4" t="s">
        <v>1381</v>
      </c>
      <c r="N303" s="4" t="s">
        <v>1330</v>
      </c>
      <c r="O303" s="183"/>
      <c r="P303" s="4" t="s">
        <v>134</v>
      </c>
      <c r="Q303" s="56"/>
      <c r="R303" s="56"/>
      <c r="S303" s="243" t="s">
        <v>5048</v>
      </c>
      <c r="T303" s="186" t="s">
        <v>163</v>
      </c>
      <c r="U303" s="4" t="s">
        <v>111</v>
      </c>
      <c r="V303" s="186" t="s">
        <v>70</v>
      </c>
      <c r="W303" s="4" t="s">
        <v>71</v>
      </c>
      <c r="X303" s="186" t="s">
        <v>109</v>
      </c>
      <c r="Y303" s="187" t="s">
        <v>111</v>
      </c>
      <c r="Z303" s="53"/>
      <c r="AA303" s="53"/>
      <c r="AB303" s="53"/>
      <c r="AC303" s="53"/>
      <c r="AD303" s="53"/>
    </row>
    <row r="304">
      <c r="A304" s="59" t="s">
        <v>2426</v>
      </c>
      <c r="B304" s="181">
        <v>43794.0</v>
      </c>
      <c r="C304" s="625">
        <v>43770.0</v>
      </c>
      <c r="D304" s="4" t="s">
        <v>2311</v>
      </c>
      <c r="E304" s="4" t="s">
        <v>477</v>
      </c>
      <c r="F304" s="184" t="s">
        <v>53</v>
      </c>
      <c r="G304" s="4"/>
      <c r="H304" s="4"/>
      <c r="I304" s="56"/>
      <c r="J304" s="56"/>
      <c r="K304" s="4" t="s">
        <v>648</v>
      </c>
      <c r="L304" s="4" t="s">
        <v>1469</v>
      </c>
      <c r="M304" s="4" t="s">
        <v>1470</v>
      </c>
      <c r="N304" s="4" t="s">
        <v>5625</v>
      </c>
      <c r="O304" s="183"/>
      <c r="P304" s="4"/>
      <c r="Q304" s="56"/>
      <c r="R304" s="56"/>
      <c r="S304" s="243" t="s">
        <v>6275</v>
      </c>
      <c r="T304" s="186" t="s">
        <v>179</v>
      </c>
      <c r="U304" s="4" t="s">
        <v>111</v>
      </c>
      <c r="V304" s="186" t="s">
        <v>179</v>
      </c>
      <c r="W304" s="4" t="s">
        <v>111</v>
      </c>
      <c r="X304" s="186" t="s">
        <v>70</v>
      </c>
      <c r="Y304" s="187" t="s">
        <v>71</v>
      </c>
      <c r="Z304" s="186" t="s">
        <v>163</v>
      </c>
      <c r="AA304" s="187" t="s">
        <v>111</v>
      </c>
      <c r="AB304" s="187"/>
      <c r="AC304" s="187"/>
      <c r="AD304" s="187"/>
    </row>
    <row r="305">
      <c r="A305" s="70" t="s">
        <v>4055</v>
      </c>
      <c r="B305" s="71">
        <v>43795.0</v>
      </c>
      <c r="C305" s="640">
        <v>43795.0</v>
      </c>
      <c r="D305" s="42" t="s">
        <v>4056</v>
      </c>
      <c r="E305" s="42" t="s">
        <v>333</v>
      </c>
      <c r="F305" s="42" t="s">
        <v>53</v>
      </c>
      <c r="G305" s="42"/>
      <c r="H305" s="103"/>
      <c r="I305" s="103"/>
      <c r="J305" s="103"/>
      <c r="K305" s="42" t="s">
        <v>59</v>
      </c>
      <c r="L305" s="42" t="s">
        <v>5719</v>
      </c>
      <c r="M305" s="42" t="s">
        <v>3324</v>
      </c>
      <c r="N305" s="42" t="s">
        <v>5666</v>
      </c>
      <c r="O305" s="188"/>
      <c r="P305" s="103"/>
      <c r="Q305" s="42" t="s">
        <v>6276</v>
      </c>
      <c r="R305" s="42"/>
      <c r="S305" s="42" t="s">
        <v>6277</v>
      </c>
      <c r="T305" s="42" t="s">
        <v>636</v>
      </c>
      <c r="U305" s="42" t="s">
        <v>71</v>
      </c>
      <c r="V305" s="42"/>
      <c r="W305" s="42"/>
      <c r="X305" s="42"/>
      <c r="Y305" s="42"/>
      <c r="Z305" s="42"/>
      <c r="AA305" s="42"/>
      <c r="AB305" s="42"/>
      <c r="AC305" s="42"/>
      <c r="AD305" s="42"/>
    </row>
    <row r="306">
      <c r="A306" s="70" t="s">
        <v>2428</v>
      </c>
      <c r="B306" s="71">
        <v>43795.0</v>
      </c>
      <c r="C306" s="640">
        <v>43770.0</v>
      </c>
      <c r="D306" s="42" t="s">
        <v>2311</v>
      </c>
      <c r="E306" s="42" t="s">
        <v>477</v>
      </c>
      <c r="F306" s="42" t="s">
        <v>53</v>
      </c>
      <c r="G306" s="42"/>
      <c r="H306" s="103"/>
      <c r="I306" s="103"/>
      <c r="J306" s="103"/>
      <c r="K306" s="42" t="s">
        <v>648</v>
      </c>
      <c r="L306" s="42" t="s">
        <v>1469</v>
      </c>
      <c r="M306" s="42" t="s">
        <v>1470</v>
      </c>
      <c r="N306" s="42" t="s">
        <v>5625</v>
      </c>
      <c r="O306" s="188"/>
      <c r="P306" s="103"/>
      <c r="Q306" s="103"/>
      <c r="R306" s="103"/>
      <c r="S306" s="42" t="s">
        <v>2429</v>
      </c>
      <c r="T306" s="42" t="s">
        <v>179</v>
      </c>
      <c r="U306" s="42" t="s">
        <v>111</v>
      </c>
      <c r="V306" s="42"/>
      <c r="W306" s="42"/>
      <c r="X306" s="42"/>
      <c r="Y306" s="42"/>
      <c r="Z306" s="42"/>
      <c r="AA306" s="42"/>
      <c r="AB306" s="42"/>
      <c r="AC306" s="42"/>
      <c r="AD306" s="42"/>
    </row>
    <row r="307">
      <c r="A307" s="70" t="s">
        <v>5436</v>
      </c>
      <c r="B307" s="71">
        <v>43798.0</v>
      </c>
      <c r="C307" s="640">
        <v>43770.0</v>
      </c>
      <c r="D307" s="42" t="s">
        <v>308</v>
      </c>
      <c r="E307" s="42" t="s">
        <v>309</v>
      </c>
      <c r="F307" s="42" t="s">
        <v>53</v>
      </c>
      <c r="G307" s="42" t="s">
        <v>6278</v>
      </c>
      <c r="H307" s="42" t="s">
        <v>5437</v>
      </c>
      <c r="I307" s="103"/>
      <c r="J307" s="103"/>
      <c r="K307" s="42"/>
      <c r="L307" s="42" t="s">
        <v>5309</v>
      </c>
      <c r="M307" s="42" t="s">
        <v>5237</v>
      </c>
      <c r="N307" s="42" t="s">
        <v>1175</v>
      </c>
      <c r="O307" s="188"/>
      <c r="P307" s="42" t="s">
        <v>134</v>
      </c>
      <c r="Q307" s="641" t="s">
        <v>6279</v>
      </c>
      <c r="R307" s="641"/>
      <c r="S307" s="42" t="s">
        <v>5438</v>
      </c>
      <c r="T307" s="42" t="s">
        <v>70</v>
      </c>
      <c r="U307" s="42" t="s">
        <v>42</v>
      </c>
      <c r="V307" s="42" t="s">
        <v>109</v>
      </c>
      <c r="W307" s="42" t="s">
        <v>111</v>
      </c>
      <c r="X307" s="42"/>
      <c r="Y307" s="42"/>
      <c r="Z307" s="42"/>
      <c r="AA307" s="42"/>
      <c r="AB307" s="42"/>
      <c r="AC307" s="42"/>
      <c r="AD307" s="42"/>
    </row>
    <row r="308">
      <c r="A308" s="70" t="s">
        <v>1238</v>
      </c>
      <c r="B308" s="71">
        <v>43801.0</v>
      </c>
      <c r="C308" s="640">
        <v>43800.0</v>
      </c>
      <c r="D308" s="42" t="s">
        <v>1207</v>
      </c>
      <c r="E308" s="42" t="s">
        <v>74</v>
      </c>
      <c r="F308" s="42" t="s">
        <v>53</v>
      </c>
      <c r="G308" s="42"/>
      <c r="H308" s="103"/>
      <c r="I308" s="103"/>
      <c r="J308" s="103"/>
      <c r="K308" s="42" t="s">
        <v>212</v>
      </c>
      <c r="L308" s="42" t="s">
        <v>5657</v>
      </c>
      <c r="M308" s="42" t="s">
        <v>194</v>
      </c>
      <c r="N308" s="42" t="s">
        <v>468</v>
      </c>
      <c r="O308" s="42"/>
      <c r="P308" s="103"/>
      <c r="Q308" s="42"/>
      <c r="R308" s="42"/>
      <c r="S308" s="42" t="s">
        <v>6280</v>
      </c>
      <c r="T308" s="42" t="s">
        <v>179</v>
      </c>
      <c r="U308" s="42" t="s">
        <v>111</v>
      </c>
      <c r="V308" s="42" t="s">
        <v>179</v>
      </c>
      <c r="W308" s="42" t="s">
        <v>92</v>
      </c>
      <c r="X308" s="42" t="s">
        <v>70</v>
      </c>
      <c r="Y308" s="42" t="s">
        <v>71</v>
      </c>
      <c r="Z308" s="42"/>
      <c r="AA308" s="42"/>
      <c r="AB308" s="42"/>
      <c r="AC308" s="42"/>
      <c r="AD308" s="42"/>
    </row>
    <row r="309">
      <c r="A309" s="642" t="s">
        <v>3246</v>
      </c>
      <c r="B309" s="643">
        <v>43802.0</v>
      </c>
      <c r="C309" s="644">
        <v>43800.0</v>
      </c>
      <c r="D309" s="645" t="s">
        <v>3247</v>
      </c>
      <c r="E309" s="645" t="s">
        <v>333</v>
      </c>
      <c r="F309" s="645" t="s">
        <v>53</v>
      </c>
      <c r="G309" s="645"/>
      <c r="H309" s="646"/>
      <c r="I309" s="646"/>
      <c r="J309" s="646"/>
      <c r="K309" s="645" t="s">
        <v>5603</v>
      </c>
      <c r="L309" s="645" t="s">
        <v>3248</v>
      </c>
      <c r="M309" s="645" t="s">
        <v>2965</v>
      </c>
      <c r="N309" s="645" t="s">
        <v>3249</v>
      </c>
      <c r="O309" s="647"/>
      <c r="P309" s="42" t="s">
        <v>134</v>
      </c>
      <c r="Q309" s="645"/>
      <c r="R309" s="645"/>
      <c r="S309" s="645" t="s">
        <v>6281</v>
      </c>
      <c r="T309" s="645" t="s">
        <v>70</v>
      </c>
      <c r="U309" s="645" t="s">
        <v>71</v>
      </c>
      <c r="V309" s="42"/>
      <c r="W309" s="42"/>
      <c r="X309" s="42"/>
      <c r="Y309" s="42"/>
      <c r="Z309" s="42"/>
      <c r="AA309" s="42"/>
      <c r="AB309" s="42"/>
      <c r="AC309" s="42"/>
      <c r="AD309" s="42"/>
    </row>
    <row r="310">
      <c r="A310" s="70" t="s">
        <v>1246</v>
      </c>
      <c r="B310" s="71">
        <v>43804.0</v>
      </c>
      <c r="C310" s="640">
        <v>43800.0</v>
      </c>
      <c r="D310" s="42" t="s">
        <v>1247</v>
      </c>
      <c r="E310" s="42" t="s">
        <v>1248</v>
      </c>
      <c r="F310" s="42" t="s">
        <v>53</v>
      </c>
      <c r="G310" s="42"/>
      <c r="H310" s="103"/>
      <c r="I310" s="103"/>
      <c r="J310" s="103"/>
      <c r="K310" s="42"/>
      <c r="L310" s="42" t="s">
        <v>237</v>
      </c>
      <c r="M310" s="42" t="s">
        <v>1470</v>
      </c>
      <c r="N310" s="42" t="s">
        <v>6282</v>
      </c>
      <c r="O310" s="188"/>
      <c r="P310" s="103"/>
      <c r="Q310" s="42"/>
      <c r="R310" s="42"/>
      <c r="S310" s="42" t="s">
        <v>1249</v>
      </c>
      <c r="T310" s="42" t="s">
        <v>179</v>
      </c>
      <c r="U310" s="42" t="s">
        <v>111</v>
      </c>
      <c r="V310" s="42" t="s">
        <v>179</v>
      </c>
      <c r="W310" s="42" t="s">
        <v>111</v>
      </c>
      <c r="X310" s="42"/>
      <c r="Y310" s="42"/>
      <c r="Z310" s="42"/>
      <c r="AA310" s="42"/>
      <c r="AB310" s="42"/>
      <c r="AC310" s="42"/>
      <c r="AD310" s="42"/>
    </row>
    <row r="311">
      <c r="A311" s="70" t="s">
        <v>1243</v>
      </c>
      <c r="B311" s="71">
        <v>43804.0</v>
      </c>
      <c r="C311" s="640">
        <v>43800.0</v>
      </c>
      <c r="D311" s="42" t="s">
        <v>4248</v>
      </c>
      <c r="E311" s="42" t="s">
        <v>333</v>
      </c>
      <c r="F311" s="42" t="s">
        <v>53</v>
      </c>
      <c r="G311" s="42" t="s">
        <v>1244</v>
      </c>
      <c r="H311" s="103"/>
      <c r="I311" s="103"/>
      <c r="J311" s="103"/>
      <c r="K311" s="42" t="s">
        <v>517</v>
      </c>
      <c r="L311" s="42" t="s">
        <v>6283</v>
      </c>
      <c r="M311" s="42" t="s">
        <v>194</v>
      </c>
      <c r="N311" s="42" t="s">
        <v>1598</v>
      </c>
      <c r="O311" s="188"/>
      <c r="P311" s="103"/>
      <c r="Q311" s="42"/>
      <c r="R311" s="42"/>
      <c r="S311" s="648" t="s">
        <v>6284</v>
      </c>
      <c r="T311" s="42" t="s">
        <v>179</v>
      </c>
      <c r="U311" s="42" t="s">
        <v>111</v>
      </c>
      <c r="V311" s="42" t="s">
        <v>70</v>
      </c>
      <c r="W311" s="42" t="s">
        <v>71</v>
      </c>
      <c r="X311" s="42"/>
      <c r="Y311" s="42"/>
      <c r="Z311" s="42"/>
      <c r="AA311" s="42"/>
      <c r="AB311" s="42"/>
      <c r="AC311" s="42"/>
      <c r="AD311" s="42"/>
    </row>
    <row r="312">
      <c r="A312" s="70" t="s">
        <v>1250</v>
      </c>
      <c r="B312" s="71">
        <v>43805.0</v>
      </c>
      <c r="C312" s="640">
        <v>43800.0</v>
      </c>
      <c r="D312" s="42" t="s">
        <v>405</v>
      </c>
      <c r="E312" s="42" t="s">
        <v>74</v>
      </c>
      <c r="F312" s="42" t="s">
        <v>53</v>
      </c>
      <c r="G312" s="42"/>
      <c r="H312" s="103"/>
      <c r="I312" s="103"/>
      <c r="J312" s="103"/>
      <c r="K312" s="42" t="s">
        <v>5610</v>
      </c>
      <c r="L312" s="42" t="s">
        <v>1254</v>
      </c>
      <c r="M312" s="42" t="s">
        <v>194</v>
      </c>
      <c r="N312" s="42" t="s">
        <v>2805</v>
      </c>
      <c r="O312" s="188"/>
      <c r="P312" s="103"/>
      <c r="Q312" s="42"/>
      <c r="R312" s="42"/>
      <c r="S312" s="648" t="s">
        <v>1251</v>
      </c>
      <c r="T312" s="42" t="s">
        <v>179</v>
      </c>
      <c r="U312" s="42" t="s">
        <v>111</v>
      </c>
      <c r="V312" s="42" t="s">
        <v>179</v>
      </c>
      <c r="W312" s="42" t="s">
        <v>69</v>
      </c>
      <c r="X312" s="42" t="s">
        <v>179</v>
      </c>
      <c r="Y312" s="42" t="s">
        <v>110</v>
      </c>
      <c r="Z312" s="42"/>
      <c r="AA312" s="42"/>
      <c r="AB312" s="42"/>
      <c r="AC312" s="42"/>
      <c r="AD312" s="42"/>
    </row>
    <row r="313">
      <c r="A313" s="70" t="s">
        <v>2437</v>
      </c>
      <c r="B313" s="71">
        <v>43806.0</v>
      </c>
      <c r="C313" s="640">
        <v>43800.0</v>
      </c>
      <c r="D313" s="42" t="s">
        <v>2438</v>
      </c>
      <c r="E313" s="42" t="s">
        <v>95</v>
      </c>
      <c r="F313" s="42" t="s">
        <v>53</v>
      </c>
      <c r="G313" s="42"/>
      <c r="H313" s="103"/>
      <c r="I313" s="103"/>
      <c r="J313" s="103"/>
      <c r="K313" s="42" t="s">
        <v>5603</v>
      </c>
      <c r="L313" s="42" t="s">
        <v>1476</v>
      </c>
      <c r="M313" s="42" t="s">
        <v>1470</v>
      </c>
      <c r="N313" s="42"/>
      <c r="O313" s="188"/>
      <c r="P313" s="103"/>
      <c r="Q313" s="42"/>
      <c r="R313" s="42"/>
      <c r="S313" s="42" t="s">
        <v>6285</v>
      </c>
      <c r="T313" s="42" t="s">
        <v>163</v>
      </c>
      <c r="U313" s="42" t="s">
        <v>111</v>
      </c>
      <c r="V313" s="42" t="s">
        <v>109</v>
      </c>
      <c r="W313" s="42" t="s">
        <v>71</v>
      </c>
      <c r="X313" s="42"/>
      <c r="Y313" s="42"/>
      <c r="Z313" s="42"/>
      <c r="AA313" s="42"/>
      <c r="AB313" s="42"/>
      <c r="AC313" s="42"/>
      <c r="AD313" s="42"/>
    </row>
    <row r="314">
      <c r="A314" s="70" t="s">
        <v>1253</v>
      </c>
      <c r="B314" s="71">
        <v>43808.0</v>
      </c>
      <c r="C314" s="640">
        <v>43800.0</v>
      </c>
      <c r="D314" s="42" t="s">
        <v>6286</v>
      </c>
      <c r="E314" s="42" t="s">
        <v>74</v>
      </c>
      <c r="F314" s="42" t="s">
        <v>53</v>
      </c>
      <c r="G314" s="42"/>
      <c r="H314" s="103"/>
      <c r="I314" s="103"/>
      <c r="J314" s="42"/>
      <c r="K314" s="42" t="s">
        <v>5610</v>
      </c>
      <c r="L314" s="222" t="s">
        <v>1254</v>
      </c>
      <c r="M314" s="42" t="s">
        <v>194</v>
      </c>
      <c r="N314" s="42" t="s">
        <v>1255</v>
      </c>
      <c r="O314" s="42"/>
      <c r="P314" s="103"/>
      <c r="Q314" s="103"/>
      <c r="R314" s="103"/>
      <c r="S314" s="618" t="s">
        <v>1256</v>
      </c>
      <c r="T314" s="42" t="s">
        <v>70</v>
      </c>
      <c r="U314" s="42" t="s">
        <v>71</v>
      </c>
      <c r="V314" s="42" t="s">
        <v>179</v>
      </c>
      <c r="W314" s="42" t="s">
        <v>111</v>
      </c>
      <c r="X314" s="42" t="s">
        <v>179</v>
      </c>
      <c r="Y314" s="42" t="s">
        <v>226</v>
      </c>
      <c r="Z314" s="42"/>
      <c r="AA314" s="42"/>
      <c r="AB314" s="42"/>
      <c r="AC314" s="42"/>
      <c r="AD314" s="42"/>
    </row>
    <row r="315">
      <c r="A315" s="70" t="s">
        <v>2442</v>
      </c>
      <c r="B315" s="71">
        <v>43809.0</v>
      </c>
      <c r="C315" s="640">
        <v>43800.0</v>
      </c>
      <c r="D315" s="42" t="s">
        <v>2155</v>
      </c>
      <c r="E315" s="42" t="s">
        <v>333</v>
      </c>
      <c r="F315" s="42" t="s">
        <v>53</v>
      </c>
      <c r="G315" s="42"/>
      <c r="H315" s="103"/>
      <c r="I315" s="103"/>
      <c r="J315" s="103"/>
      <c r="K315" s="42"/>
      <c r="L315" s="42" t="s">
        <v>1469</v>
      </c>
      <c r="M315" s="42" t="s">
        <v>1470</v>
      </c>
      <c r="N315" s="42" t="s">
        <v>6287</v>
      </c>
      <c r="O315" s="42"/>
      <c r="P315" s="103"/>
      <c r="Q315" s="103"/>
      <c r="R315" s="103"/>
      <c r="S315" s="618" t="s">
        <v>2443</v>
      </c>
      <c r="T315" s="42" t="s">
        <v>70</v>
      </c>
      <c r="U315" s="42" t="s">
        <v>71</v>
      </c>
      <c r="V315" s="42" t="s">
        <v>179</v>
      </c>
      <c r="W315" s="42" t="s">
        <v>111</v>
      </c>
      <c r="X315" s="42" t="s">
        <v>179</v>
      </c>
      <c r="Y315" s="42" t="s">
        <v>111</v>
      </c>
      <c r="Z315" s="42"/>
      <c r="AA315" s="42"/>
      <c r="AB315" s="42"/>
      <c r="AC315" s="42"/>
      <c r="AD315" s="42"/>
    </row>
    <row r="316">
      <c r="A316" s="70" t="s">
        <v>2440</v>
      </c>
      <c r="B316" s="71">
        <v>43809.0</v>
      </c>
      <c r="C316" s="640">
        <v>43800.0</v>
      </c>
      <c r="D316" s="42" t="s">
        <v>2413</v>
      </c>
      <c r="E316" s="42" t="s">
        <v>81</v>
      </c>
      <c r="F316" s="42" t="s">
        <v>53</v>
      </c>
      <c r="G316" s="42"/>
      <c r="H316" s="103"/>
      <c r="I316" s="103"/>
      <c r="J316" s="103"/>
      <c r="K316" s="42"/>
      <c r="L316" s="42" t="s">
        <v>1476</v>
      </c>
      <c r="M316" s="42" t="s">
        <v>1470</v>
      </c>
      <c r="N316" s="42" t="s">
        <v>750</v>
      </c>
      <c r="O316" s="42"/>
      <c r="P316" s="103"/>
      <c r="Q316" s="103"/>
      <c r="R316" s="103"/>
      <c r="S316" s="618" t="s">
        <v>6288</v>
      </c>
      <c r="T316" s="42" t="s">
        <v>179</v>
      </c>
      <c r="U316" s="42" t="s">
        <v>111</v>
      </c>
      <c r="V316" s="42" t="s">
        <v>179</v>
      </c>
      <c r="W316" s="42" t="s">
        <v>69</v>
      </c>
      <c r="X316" s="42"/>
      <c r="Y316" s="42"/>
      <c r="Z316" s="42"/>
      <c r="AA316" s="42"/>
      <c r="AB316" s="42"/>
      <c r="AC316" s="42"/>
      <c r="AD316" s="42"/>
    </row>
    <row r="317">
      <c r="A317" s="70" t="s">
        <v>2445</v>
      </c>
      <c r="B317" s="71">
        <v>43810.0</v>
      </c>
      <c r="C317" s="640">
        <v>43800.0</v>
      </c>
      <c r="D317" s="42" t="s">
        <v>2446</v>
      </c>
      <c r="E317" s="42" t="s">
        <v>95</v>
      </c>
      <c r="F317" s="42" t="s">
        <v>1103</v>
      </c>
      <c r="G317" s="42" t="s">
        <v>6289</v>
      </c>
      <c r="H317" s="103"/>
      <c r="I317" s="103"/>
      <c r="J317" s="103"/>
      <c r="K317" s="42"/>
      <c r="L317" s="42" t="s">
        <v>1476</v>
      </c>
      <c r="M317" s="42" t="s">
        <v>1470</v>
      </c>
      <c r="N317" s="42" t="s">
        <v>297</v>
      </c>
      <c r="O317" s="42"/>
      <c r="P317" s="42" t="s">
        <v>134</v>
      </c>
      <c r="Q317" s="103"/>
      <c r="R317" s="103"/>
      <c r="S317" s="222" t="s">
        <v>6290</v>
      </c>
      <c r="T317" s="42" t="s">
        <v>179</v>
      </c>
      <c r="U317" s="42" t="s">
        <v>111</v>
      </c>
      <c r="V317" s="42" t="s">
        <v>70</v>
      </c>
      <c r="W317" s="42" t="s">
        <v>71</v>
      </c>
      <c r="X317" s="42" t="s">
        <v>171</v>
      </c>
      <c r="Y317" s="42" t="s">
        <v>71</v>
      </c>
      <c r="Z317" s="42" t="s">
        <v>179</v>
      </c>
      <c r="AA317" s="42" t="s">
        <v>110</v>
      </c>
      <c r="AB317" s="42"/>
      <c r="AC317" s="42"/>
      <c r="AD317" s="42"/>
    </row>
    <row r="318">
      <c r="A318" s="70" t="s">
        <v>6291</v>
      </c>
      <c r="B318" s="71">
        <v>43812.0</v>
      </c>
      <c r="C318" s="640">
        <v>43800.0</v>
      </c>
      <c r="D318" s="42" t="s">
        <v>4069</v>
      </c>
      <c r="E318" s="42" t="s">
        <v>1413</v>
      </c>
      <c r="F318" s="42" t="s">
        <v>53</v>
      </c>
      <c r="G318" s="42"/>
      <c r="H318" s="103"/>
      <c r="I318" s="103"/>
      <c r="J318" s="103"/>
      <c r="K318" s="42" t="s">
        <v>5627</v>
      </c>
      <c r="L318" s="42" t="s">
        <v>5719</v>
      </c>
      <c r="M318" s="42" t="s">
        <v>3324</v>
      </c>
      <c r="N318" s="42" t="s">
        <v>6292</v>
      </c>
      <c r="O318" s="42"/>
      <c r="P318" s="103"/>
      <c r="Q318" s="103"/>
      <c r="R318" s="103"/>
      <c r="S318" s="222" t="s">
        <v>4070</v>
      </c>
      <c r="T318" s="42"/>
      <c r="U318" s="42"/>
      <c r="V318" s="42"/>
      <c r="W318" s="42"/>
      <c r="X318" s="42"/>
      <c r="Y318" s="42"/>
      <c r="Z318" s="42"/>
      <c r="AA318" s="42"/>
      <c r="AB318" s="42"/>
      <c r="AC318" s="42"/>
      <c r="AD318" s="42"/>
    </row>
    <row r="319">
      <c r="A319" s="70" t="s">
        <v>5221</v>
      </c>
      <c r="B319" s="71">
        <v>43830.0</v>
      </c>
      <c r="C319" s="640">
        <v>43800.0</v>
      </c>
      <c r="D319" s="42" t="s">
        <v>395</v>
      </c>
      <c r="E319" s="42" t="s">
        <v>333</v>
      </c>
      <c r="F319" s="42" t="s">
        <v>53</v>
      </c>
      <c r="G319" s="42"/>
      <c r="H319" s="103"/>
      <c r="I319" s="103"/>
      <c r="J319" s="103"/>
      <c r="K319" s="42" t="s">
        <v>5665</v>
      </c>
      <c r="L319" s="42" t="s">
        <v>6293</v>
      </c>
      <c r="M319" s="42" t="s">
        <v>5190</v>
      </c>
      <c r="N319" s="42" t="s">
        <v>6294</v>
      </c>
      <c r="O319" s="12"/>
      <c r="P319" s="103"/>
      <c r="Q319" s="103"/>
      <c r="R319" s="103"/>
      <c r="S319" s="42" t="s">
        <v>5222</v>
      </c>
      <c r="T319" s="42" t="s">
        <v>164</v>
      </c>
      <c r="U319" s="42" t="s">
        <v>111</v>
      </c>
      <c r="V319" s="42" t="s">
        <v>70</v>
      </c>
      <c r="W319" s="42" t="s">
        <v>71</v>
      </c>
      <c r="X319" s="42"/>
      <c r="Y319" s="42"/>
      <c r="Z319" s="42"/>
      <c r="AA319" s="42"/>
      <c r="AB319" s="42"/>
      <c r="AC319" s="42"/>
      <c r="AD319" s="42"/>
    </row>
    <row r="320">
      <c r="A320" s="274" t="s">
        <v>5223</v>
      </c>
      <c r="B320" s="63">
        <v>43836.0</v>
      </c>
      <c r="C320" s="606">
        <v>43831.0</v>
      </c>
      <c r="D320" s="5" t="s">
        <v>1369</v>
      </c>
      <c r="E320" s="5" t="s">
        <v>333</v>
      </c>
      <c r="F320" s="5" t="s">
        <v>1103</v>
      </c>
      <c r="G320" s="5" t="s">
        <v>5224</v>
      </c>
      <c r="H320" s="5"/>
      <c r="I320" s="5" t="s">
        <v>131</v>
      </c>
      <c r="J320" s="12"/>
      <c r="K320" s="5" t="s">
        <v>316</v>
      </c>
      <c r="L320" s="5" t="s">
        <v>5225</v>
      </c>
      <c r="M320" s="5" t="s">
        <v>5190</v>
      </c>
      <c r="N320" s="5" t="s">
        <v>447</v>
      </c>
      <c r="O320" s="274" t="s">
        <v>5223</v>
      </c>
      <c r="P320" s="5"/>
      <c r="Q320" s="12"/>
      <c r="R320" s="12"/>
      <c r="S320" s="453" t="s">
        <v>6295</v>
      </c>
      <c r="T320" s="5" t="s">
        <v>164</v>
      </c>
      <c r="U320" s="5" t="s">
        <v>111</v>
      </c>
      <c r="V320" s="5"/>
      <c r="W320" s="5"/>
      <c r="X320" s="5"/>
      <c r="Y320" s="5"/>
      <c r="Z320" s="5"/>
      <c r="AA320" s="5"/>
      <c r="AB320" s="5"/>
      <c r="AC320" s="5"/>
      <c r="AD320" s="5"/>
    </row>
    <row r="321">
      <c r="A321" s="62" t="s">
        <v>2452</v>
      </c>
      <c r="B321" s="63">
        <v>43839.0</v>
      </c>
      <c r="C321" s="606">
        <v>43831.0</v>
      </c>
      <c r="D321" s="5" t="s">
        <v>340</v>
      </c>
      <c r="E321" s="5" t="s">
        <v>333</v>
      </c>
      <c r="F321" s="5" t="s">
        <v>53</v>
      </c>
      <c r="G321" s="5" t="s">
        <v>2453</v>
      </c>
      <c r="H321" s="5" t="s">
        <v>2454</v>
      </c>
      <c r="I321" s="12"/>
      <c r="J321" s="12"/>
      <c r="K321" s="5" t="s">
        <v>5610</v>
      </c>
      <c r="L321" s="5" t="s">
        <v>1476</v>
      </c>
      <c r="M321" s="5" t="s">
        <v>1470</v>
      </c>
      <c r="N321" s="5" t="s">
        <v>6296</v>
      </c>
      <c r="O321" s="64"/>
      <c r="P321" s="5" t="s">
        <v>134</v>
      </c>
      <c r="Q321" s="12"/>
      <c r="R321" s="12"/>
      <c r="S321" s="453" t="s">
        <v>6297</v>
      </c>
      <c r="T321" s="5" t="s">
        <v>109</v>
      </c>
      <c r="U321" s="5" t="s">
        <v>111</v>
      </c>
      <c r="V321" s="5" t="s">
        <v>380</v>
      </c>
      <c r="W321" s="5" t="s">
        <v>111</v>
      </c>
      <c r="X321" s="5" t="s">
        <v>380</v>
      </c>
      <c r="Y321" s="5" t="s">
        <v>111</v>
      </c>
      <c r="Z321" s="5"/>
      <c r="AA321" s="5"/>
      <c r="AB321" s="5"/>
      <c r="AC321" s="5"/>
      <c r="AD321" s="5"/>
    </row>
    <row r="322">
      <c r="A322" s="62" t="s">
        <v>2449</v>
      </c>
      <c r="B322" s="63">
        <v>43839.0</v>
      </c>
      <c r="C322" s="606">
        <v>43831.0</v>
      </c>
      <c r="D322" s="5" t="s">
        <v>2450</v>
      </c>
      <c r="E322" s="5" t="s">
        <v>333</v>
      </c>
      <c r="F322" s="5" t="s">
        <v>53</v>
      </c>
      <c r="G322" s="5"/>
      <c r="H322" s="12"/>
      <c r="I322" s="12"/>
      <c r="J322" s="12"/>
      <c r="K322" s="5" t="s">
        <v>316</v>
      </c>
      <c r="L322" s="5" t="s">
        <v>1476</v>
      </c>
      <c r="M322" s="5" t="s">
        <v>1470</v>
      </c>
      <c r="N322" s="5" t="s">
        <v>6298</v>
      </c>
      <c r="O322" s="64"/>
      <c r="P322" s="5"/>
      <c r="Q322" s="12"/>
      <c r="R322" s="12"/>
      <c r="S322" s="453" t="s">
        <v>6299</v>
      </c>
      <c r="T322" s="5" t="s">
        <v>179</v>
      </c>
      <c r="U322" s="5" t="s">
        <v>69</v>
      </c>
      <c r="V322" s="5" t="s">
        <v>179</v>
      </c>
      <c r="W322" s="5" t="s">
        <v>111</v>
      </c>
      <c r="X322" s="5" t="s">
        <v>380</v>
      </c>
      <c r="Y322" s="5" t="s">
        <v>111</v>
      </c>
      <c r="Z322" s="5"/>
      <c r="AA322" s="5"/>
      <c r="AB322" s="5"/>
      <c r="AC322" s="5"/>
      <c r="AD322" s="5"/>
    </row>
    <row r="323">
      <c r="A323" s="62" t="s">
        <v>4075</v>
      </c>
      <c r="B323" s="63">
        <v>43842.0</v>
      </c>
      <c r="C323" s="606">
        <v>43831.0</v>
      </c>
      <c r="D323" s="5" t="s">
        <v>1288</v>
      </c>
      <c r="E323" s="5" t="s">
        <v>333</v>
      </c>
      <c r="F323" s="5" t="s">
        <v>53</v>
      </c>
      <c r="G323" s="5"/>
      <c r="H323" s="12"/>
      <c r="I323" s="12"/>
      <c r="J323" s="12"/>
      <c r="K323" s="5" t="s">
        <v>5610</v>
      </c>
      <c r="L323" s="5" t="s">
        <v>84</v>
      </c>
      <c r="M323" s="5" t="s">
        <v>3324</v>
      </c>
      <c r="N323" s="5" t="s">
        <v>6300</v>
      </c>
      <c r="O323" s="64"/>
      <c r="P323" s="5" t="s">
        <v>134</v>
      </c>
      <c r="Q323" s="12"/>
      <c r="R323" s="12"/>
      <c r="S323" s="453" t="s">
        <v>6301</v>
      </c>
      <c r="T323" s="5" t="s">
        <v>70</v>
      </c>
      <c r="U323" s="5" t="s">
        <v>71</v>
      </c>
      <c r="V323" s="5" t="s">
        <v>380</v>
      </c>
      <c r="W323" s="5" t="s">
        <v>111</v>
      </c>
      <c r="X323" s="5"/>
      <c r="Y323" s="5"/>
      <c r="Z323" s="5"/>
      <c r="AA323" s="5"/>
      <c r="AB323" s="5"/>
      <c r="AC323" s="5"/>
      <c r="AD323" s="5"/>
    </row>
    <row r="324">
      <c r="A324" s="62" t="s">
        <v>5439</v>
      </c>
      <c r="B324" s="63">
        <v>43843.0</v>
      </c>
      <c r="C324" s="606">
        <v>43831.0</v>
      </c>
      <c r="D324" s="5" t="s">
        <v>2621</v>
      </c>
      <c r="E324" s="5" t="s">
        <v>6302</v>
      </c>
      <c r="F324" s="5" t="s">
        <v>53</v>
      </c>
      <c r="G324" s="5" t="s">
        <v>5672</v>
      </c>
      <c r="H324" s="5" t="s">
        <v>5440</v>
      </c>
      <c r="I324" s="12"/>
      <c r="J324" s="12"/>
      <c r="K324" s="5" t="s">
        <v>5603</v>
      </c>
      <c r="L324" s="5" t="s">
        <v>6303</v>
      </c>
      <c r="M324" s="5" t="s">
        <v>5237</v>
      </c>
      <c r="N324" s="5" t="s">
        <v>5441</v>
      </c>
      <c r="O324" s="64"/>
      <c r="P324" s="5" t="s">
        <v>134</v>
      </c>
      <c r="Q324" s="12"/>
      <c r="R324" s="12"/>
      <c r="S324" s="452" t="s">
        <v>6304</v>
      </c>
      <c r="T324" s="5" t="s">
        <v>70</v>
      </c>
      <c r="U324" s="5" t="s">
        <v>71</v>
      </c>
      <c r="V324" s="5" t="s">
        <v>380</v>
      </c>
      <c r="W324" s="5" t="s">
        <v>111</v>
      </c>
      <c r="X324" s="5"/>
      <c r="Y324" s="5"/>
      <c r="Z324" s="5"/>
      <c r="AA324" s="5"/>
      <c r="AB324" s="5"/>
      <c r="AC324" s="5"/>
      <c r="AD324" s="5"/>
    </row>
    <row r="325">
      <c r="A325" s="62" t="s">
        <v>5444</v>
      </c>
      <c r="B325" s="63">
        <v>43843.0</v>
      </c>
      <c r="C325" s="606">
        <v>43831.0</v>
      </c>
      <c r="D325" s="5" t="s">
        <v>5445</v>
      </c>
      <c r="E325" s="5" t="s">
        <v>95</v>
      </c>
      <c r="F325" s="5" t="s">
        <v>168</v>
      </c>
      <c r="G325" s="5" t="s">
        <v>5446</v>
      </c>
      <c r="H325" s="5" t="s">
        <v>56</v>
      </c>
      <c r="I325" s="12"/>
      <c r="J325" s="12"/>
      <c r="K325" s="5" t="s">
        <v>5603</v>
      </c>
      <c r="L325" s="5" t="s">
        <v>5447</v>
      </c>
      <c r="M325" s="5" t="s">
        <v>5237</v>
      </c>
      <c r="N325" s="5" t="s">
        <v>118</v>
      </c>
      <c r="O325" s="64"/>
      <c r="P325" s="5"/>
      <c r="Q325" s="12"/>
      <c r="R325" s="12"/>
      <c r="S325" s="453" t="s">
        <v>5448</v>
      </c>
      <c r="T325" s="5" t="s">
        <v>380</v>
      </c>
      <c r="U325" s="5" t="s">
        <v>111</v>
      </c>
      <c r="V325" s="5"/>
      <c r="W325" s="5"/>
      <c r="X325" s="5"/>
      <c r="Y325" s="5"/>
      <c r="Z325" s="5"/>
      <c r="AA325" s="5"/>
      <c r="AB325" s="5"/>
      <c r="AC325" s="5"/>
      <c r="AD325" s="5"/>
    </row>
    <row r="326">
      <c r="A326" s="62" t="s">
        <v>5660</v>
      </c>
      <c r="B326" s="63">
        <v>43851.0</v>
      </c>
      <c r="C326" s="606">
        <v>43831.0</v>
      </c>
      <c r="D326" s="5" t="s">
        <v>1159</v>
      </c>
      <c r="E326" s="5" t="s">
        <v>74</v>
      </c>
      <c r="F326" s="5" t="s">
        <v>53</v>
      </c>
      <c r="G326" s="5" t="s">
        <v>5661</v>
      </c>
      <c r="H326" s="5"/>
      <c r="I326" s="12"/>
      <c r="J326" s="12"/>
      <c r="K326" s="5" t="s">
        <v>5610</v>
      </c>
      <c r="L326" s="5" t="s">
        <v>5647</v>
      </c>
      <c r="M326" s="5" t="s">
        <v>194</v>
      </c>
      <c r="N326" s="5" t="s">
        <v>5662</v>
      </c>
      <c r="O326" s="64"/>
      <c r="P326" s="5"/>
      <c r="Q326" s="12"/>
      <c r="R326" s="12"/>
      <c r="S326" s="453" t="s">
        <v>6305</v>
      </c>
      <c r="T326" s="5" t="s">
        <v>179</v>
      </c>
      <c r="U326" s="5" t="s">
        <v>111</v>
      </c>
      <c r="V326" s="5" t="s">
        <v>179</v>
      </c>
      <c r="W326" s="5" t="s">
        <v>92</v>
      </c>
      <c r="X326" s="5"/>
      <c r="Y326" s="5"/>
      <c r="Z326" s="5"/>
      <c r="AA326" s="5"/>
      <c r="AB326" s="5"/>
      <c r="AC326" s="5"/>
      <c r="AD326" s="5"/>
    </row>
    <row r="327">
      <c r="A327" s="62" t="s">
        <v>4088</v>
      </c>
      <c r="B327" s="63">
        <v>43857.0</v>
      </c>
      <c r="C327" s="606">
        <v>43831.0</v>
      </c>
      <c r="D327" s="5" t="s">
        <v>395</v>
      </c>
      <c r="E327" s="5" t="s">
        <v>333</v>
      </c>
      <c r="F327" s="5" t="s">
        <v>53</v>
      </c>
      <c r="G327" s="5" t="s">
        <v>6306</v>
      </c>
      <c r="H327" s="5" t="s">
        <v>4090</v>
      </c>
      <c r="I327" s="5" t="s">
        <v>185</v>
      </c>
      <c r="J327" s="12"/>
      <c r="K327" s="5"/>
      <c r="L327" s="5" t="s">
        <v>5918</v>
      </c>
      <c r="M327" s="5" t="s">
        <v>3324</v>
      </c>
      <c r="N327" s="5" t="s">
        <v>6307</v>
      </c>
      <c r="O327" s="64"/>
      <c r="P327" s="5" t="s">
        <v>134</v>
      </c>
      <c r="Q327" s="12"/>
      <c r="R327" s="12"/>
      <c r="S327" s="453" t="s">
        <v>4091</v>
      </c>
      <c r="T327" s="5" t="s">
        <v>70</v>
      </c>
      <c r="U327" s="5" t="s">
        <v>71</v>
      </c>
      <c r="V327" s="5" t="s">
        <v>109</v>
      </c>
      <c r="W327" s="5" t="s">
        <v>111</v>
      </c>
      <c r="X327" s="5"/>
      <c r="Y327" s="5"/>
      <c r="Z327" s="5"/>
      <c r="AA327" s="5"/>
      <c r="AB327" s="5"/>
      <c r="AC327" s="5"/>
      <c r="AD327" s="5"/>
    </row>
    <row r="328">
      <c r="A328" s="62" t="s">
        <v>2457</v>
      </c>
      <c r="B328" s="63">
        <v>43858.0</v>
      </c>
      <c r="C328" s="606">
        <v>43831.0</v>
      </c>
      <c r="D328" s="5" t="s">
        <v>2054</v>
      </c>
      <c r="E328" s="5" t="s">
        <v>52</v>
      </c>
      <c r="F328" s="5" t="s">
        <v>168</v>
      </c>
      <c r="G328" s="5"/>
      <c r="H328" s="12"/>
      <c r="I328" s="12"/>
      <c r="J328" s="12"/>
      <c r="K328" s="5" t="s">
        <v>5665</v>
      </c>
      <c r="L328" s="5" t="s">
        <v>1469</v>
      </c>
      <c r="M328" s="5" t="s">
        <v>1470</v>
      </c>
      <c r="N328" s="5" t="s">
        <v>6308</v>
      </c>
      <c r="O328" s="64"/>
      <c r="P328" s="5"/>
      <c r="Q328" s="12"/>
      <c r="R328" s="12"/>
      <c r="S328" s="453" t="s">
        <v>2458</v>
      </c>
      <c r="T328" s="5" t="s">
        <v>179</v>
      </c>
      <c r="U328" s="5" t="s">
        <v>111</v>
      </c>
      <c r="V328" s="5" t="s">
        <v>70</v>
      </c>
      <c r="W328" s="5" t="s">
        <v>71</v>
      </c>
      <c r="X328" s="5"/>
      <c r="Y328" s="5"/>
      <c r="Z328" s="5"/>
      <c r="AA328" s="5"/>
      <c r="AB328" s="5"/>
      <c r="AC328" s="5"/>
      <c r="AD328" s="5"/>
    </row>
    <row r="329">
      <c r="A329" s="62" t="s">
        <v>5450</v>
      </c>
      <c r="B329" s="63">
        <v>43862.0</v>
      </c>
      <c r="C329" s="606">
        <v>43862.0</v>
      </c>
      <c r="D329" s="5" t="s">
        <v>3452</v>
      </c>
      <c r="E329" s="5" t="s">
        <v>114</v>
      </c>
      <c r="F329" s="5" t="s">
        <v>53</v>
      </c>
      <c r="G329" s="5" t="s">
        <v>5882</v>
      </c>
      <c r="H329" s="5"/>
      <c r="I329" s="12"/>
      <c r="J329" s="12"/>
      <c r="K329" s="5" t="s">
        <v>5603</v>
      </c>
      <c r="L329" s="5" t="s">
        <v>5452</v>
      </c>
      <c r="M329" s="5" t="s">
        <v>5237</v>
      </c>
      <c r="N329" s="5" t="s">
        <v>5666</v>
      </c>
      <c r="O329" s="64"/>
      <c r="P329" s="5"/>
      <c r="Q329" s="12"/>
      <c r="R329" s="12"/>
      <c r="S329" s="453" t="s">
        <v>6309</v>
      </c>
      <c r="T329" s="5" t="s">
        <v>163</v>
      </c>
      <c r="U329" s="5" t="s">
        <v>111</v>
      </c>
      <c r="V329" s="5" t="s">
        <v>380</v>
      </c>
      <c r="W329" s="5" t="s">
        <v>111</v>
      </c>
      <c r="X329" s="5" t="s">
        <v>70</v>
      </c>
      <c r="Y329" s="5" t="s">
        <v>71</v>
      </c>
      <c r="Z329" s="5"/>
      <c r="AA329" s="5"/>
      <c r="AB329" s="5"/>
      <c r="AC329" s="5"/>
      <c r="AD329" s="5"/>
    </row>
    <row r="330">
      <c r="A330" s="16" t="s">
        <v>1265</v>
      </c>
      <c r="B330" s="189">
        <v>43863.0</v>
      </c>
      <c r="C330" s="622">
        <v>43862.0</v>
      </c>
      <c r="D330" s="53" t="s">
        <v>308</v>
      </c>
      <c r="E330" s="53" t="s">
        <v>309</v>
      </c>
      <c r="F330" s="184" t="s">
        <v>191</v>
      </c>
      <c r="G330" s="53"/>
      <c r="H330" s="56"/>
      <c r="I330" s="569" t="s">
        <v>5879</v>
      </c>
      <c r="J330" s="56"/>
      <c r="K330" s="53"/>
      <c r="L330" s="53" t="s">
        <v>5647</v>
      </c>
      <c r="M330" s="53" t="s">
        <v>194</v>
      </c>
      <c r="N330" s="53" t="s">
        <v>5880</v>
      </c>
      <c r="O330" s="53"/>
      <c r="P330" s="4" t="s">
        <v>359</v>
      </c>
      <c r="Q330" s="56"/>
      <c r="R330" s="56"/>
      <c r="S330" s="4" t="s">
        <v>6310</v>
      </c>
      <c r="T330" s="4" t="s">
        <v>179</v>
      </c>
      <c r="U330" s="4" t="s">
        <v>111</v>
      </c>
      <c r="V330" s="4" t="s">
        <v>283</v>
      </c>
      <c r="W330" s="4" t="s">
        <v>111</v>
      </c>
      <c r="X330" s="4" t="s">
        <v>70</v>
      </c>
      <c r="Y330" s="4" t="s">
        <v>71</v>
      </c>
      <c r="Z330" s="4" t="s">
        <v>283</v>
      </c>
      <c r="AA330" s="4" t="s">
        <v>226</v>
      </c>
      <c r="AB330" s="4"/>
      <c r="AC330" s="4"/>
      <c r="AD330" s="4"/>
    </row>
    <row r="331">
      <c r="A331" s="62" t="s">
        <v>5062</v>
      </c>
      <c r="B331" s="63">
        <v>43869.0</v>
      </c>
      <c r="C331" s="606">
        <v>40210.0</v>
      </c>
      <c r="D331" s="5" t="s">
        <v>5063</v>
      </c>
      <c r="E331" s="5" t="s">
        <v>898</v>
      </c>
      <c r="F331" s="5" t="s">
        <v>53</v>
      </c>
      <c r="G331" s="5" t="s">
        <v>6311</v>
      </c>
      <c r="H331" s="5" t="s">
        <v>5064</v>
      </c>
      <c r="I331" s="12"/>
      <c r="J331" s="12"/>
      <c r="K331" s="5" t="s">
        <v>5603</v>
      </c>
      <c r="L331" s="5" t="s">
        <v>5025</v>
      </c>
      <c r="M331" s="5" t="s">
        <v>1381</v>
      </c>
      <c r="N331" s="5" t="s">
        <v>6312</v>
      </c>
      <c r="O331" s="64"/>
      <c r="P331" s="5"/>
      <c r="Q331" s="12"/>
      <c r="R331" s="12"/>
      <c r="S331" s="453" t="s">
        <v>6313</v>
      </c>
      <c r="T331" s="5" t="s">
        <v>109</v>
      </c>
      <c r="U331" s="5" t="s">
        <v>111</v>
      </c>
      <c r="V331" s="5"/>
      <c r="W331" s="5"/>
      <c r="X331" s="5"/>
      <c r="Y331" s="5"/>
      <c r="Z331" s="5"/>
      <c r="AA331" s="5"/>
      <c r="AB331" s="5"/>
      <c r="AC331" s="5"/>
      <c r="AD331" s="5"/>
    </row>
    <row r="332">
      <c r="A332" s="62" t="s">
        <v>1276</v>
      </c>
      <c r="B332" s="63">
        <v>43876.0</v>
      </c>
      <c r="C332" s="606">
        <v>43862.0</v>
      </c>
      <c r="D332" s="5" t="s">
        <v>1277</v>
      </c>
      <c r="E332" s="5" t="s">
        <v>150</v>
      </c>
      <c r="F332" s="5" t="s">
        <v>191</v>
      </c>
      <c r="G332" s="5" t="s">
        <v>6314</v>
      </c>
      <c r="H332" s="5" t="s">
        <v>1279</v>
      </c>
      <c r="I332" s="12"/>
      <c r="J332" s="12"/>
      <c r="K332" s="5" t="s">
        <v>5603</v>
      </c>
      <c r="L332" s="5" t="s">
        <v>6315</v>
      </c>
      <c r="M332" s="5" t="s">
        <v>194</v>
      </c>
      <c r="N332" s="5" t="s">
        <v>5793</v>
      </c>
      <c r="O332" s="64"/>
      <c r="P332" s="5"/>
      <c r="Q332" s="12"/>
      <c r="R332" s="12"/>
      <c r="S332" s="452" t="s">
        <v>6316</v>
      </c>
      <c r="T332" s="5" t="s">
        <v>179</v>
      </c>
      <c r="U332" s="5" t="s">
        <v>111</v>
      </c>
      <c r="V332" s="5" t="s">
        <v>164</v>
      </c>
      <c r="W332" s="5" t="s">
        <v>42</v>
      </c>
      <c r="X332" s="5"/>
      <c r="Y332" s="5"/>
      <c r="Z332" s="5"/>
      <c r="AA332" s="5"/>
      <c r="AB332" s="5"/>
      <c r="AC332" s="5"/>
      <c r="AD332" s="5"/>
    </row>
    <row r="333">
      <c r="A333" s="62" t="s">
        <v>2828</v>
      </c>
      <c r="B333" s="63">
        <v>43880.0</v>
      </c>
      <c r="C333" s="606">
        <v>43862.0</v>
      </c>
      <c r="D333" s="5" t="s">
        <v>149</v>
      </c>
      <c r="E333" s="5" t="s">
        <v>81</v>
      </c>
      <c r="F333" s="5" t="s">
        <v>1103</v>
      </c>
      <c r="G333" s="5" t="s">
        <v>672</v>
      </c>
      <c r="H333" s="5" t="s">
        <v>56</v>
      </c>
      <c r="I333" s="12"/>
      <c r="J333" s="12"/>
      <c r="K333" s="5" t="s">
        <v>5603</v>
      </c>
      <c r="L333" s="5" t="s">
        <v>2829</v>
      </c>
      <c r="M333" s="5" t="s">
        <v>2520</v>
      </c>
      <c r="N333" s="5" t="s">
        <v>1737</v>
      </c>
      <c r="O333" s="64"/>
      <c r="P333" s="5" t="s">
        <v>134</v>
      </c>
      <c r="Q333" s="12"/>
      <c r="R333" s="12"/>
      <c r="S333" s="504" t="s">
        <v>6317</v>
      </c>
      <c r="T333" s="5" t="s">
        <v>70</v>
      </c>
      <c r="U333" s="5" t="s">
        <v>71</v>
      </c>
      <c r="V333" s="5" t="s">
        <v>70</v>
      </c>
      <c r="W333" s="5" t="s">
        <v>42</v>
      </c>
      <c r="X333" s="5" t="s">
        <v>380</v>
      </c>
      <c r="Y333" s="5" t="s">
        <v>111</v>
      </c>
      <c r="Z333" s="5"/>
      <c r="AA333" s="5"/>
      <c r="AB333" s="5"/>
      <c r="AC333" s="5"/>
      <c r="AD333" s="5"/>
    </row>
    <row r="334">
      <c r="A334" s="62" t="s">
        <v>1281</v>
      </c>
      <c r="B334" s="63">
        <v>43886.0</v>
      </c>
      <c r="C334" s="606">
        <v>43862.0</v>
      </c>
      <c r="D334" s="5" t="s">
        <v>579</v>
      </c>
      <c r="E334" s="5" t="s">
        <v>95</v>
      </c>
      <c r="F334" s="5" t="s">
        <v>191</v>
      </c>
      <c r="G334" s="5"/>
      <c r="H334" s="5"/>
      <c r="I334" s="12"/>
      <c r="J334" s="12"/>
      <c r="K334" s="5" t="s">
        <v>5610</v>
      </c>
      <c r="L334" s="5" t="s">
        <v>1204</v>
      </c>
      <c r="M334" s="5" t="s">
        <v>194</v>
      </c>
      <c r="N334" s="5" t="s">
        <v>98</v>
      </c>
      <c r="O334" s="40" t="s">
        <v>1282</v>
      </c>
      <c r="P334" s="5"/>
      <c r="Q334" s="12"/>
      <c r="R334" s="12"/>
      <c r="S334" s="504" t="s">
        <v>6318</v>
      </c>
      <c r="T334" s="5" t="s">
        <v>70</v>
      </c>
      <c r="U334" s="5" t="s">
        <v>71</v>
      </c>
      <c r="V334" s="5" t="s">
        <v>179</v>
      </c>
      <c r="W334" s="5" t="s">
        <v>69</v>
      </c>
      <c r="X334" s="5"/>
      <c r="Y334" s="5"/>
      <c r="Z334" s="5"/>
      <c r="AA334" s="5"/>
      <c r="AB334" s="5"/>
      <c r="AC334" s="5"/>
      <c r="AD334" s="5"/>
    </row>
    <row r="335">
      <c r="A335" s="62" t="s">
        <v>6319</v>
      </c>
      <c r="B335" s="63">
        <v>43888.0</v>
      </c>
      <c r="C335" s="606">
        <v>43862.0</v>
      </c>
      <c r="D335" s="5" t="s">
        <v>4402</v>
      </c>
      <c r="E335" s="5" t="s">
        <v>423</v>
      </c>
      <c r="F335" s="5" t="s">
        <v>53</v>
      </c>
      <c r="G335" s="5" t="s">
        <v>6320</v>
      </c>
      <c r="H335" s="5"/>
      <c r="I335" s="12"/>
      <c r="J335" s="12"/>
      <c r="K335" s="5" t="s">
        <v>5603</v>
      </c>
      <c r="L335" s="5" t="s">
        <v>4403</v>
      </c>
      <c r="M335" s="5" t="s">
        <v>4283</v>
      </c>
      <c r="N335" s="5" t="s">
        <v>5666</v>
      </c>
      <c r="O335" s="64"/>
      <c r="P335" s="5"/>
      <c r="Q335" s="12"/>
      <c r="R335" s="12"/>
      <c r="S335" s="504" t="s">
        <v>4404</v>
      </c>
      <c r="T335" s="5" t="s">
        <v>164</v>
      </c>
      <c r="U335" s="5" t="s">
        <v>71</v>
      </c>
      <c r="V335" s="5" t="s">
        <v>70</v>
      </c>
      <c r="W335" s="5" t="s">
        <v>71</v>
      </c>
      <c r="X335" s="5" t="s">
        <v>171</v>
      </c>
      <c r="Y335" s="5" t="s">
        <v>111</v>
      </c>
      <c r="Z335" s="5"/>
      <c r="AA335" s="5"/>
      <c r="AB335" s="5"/>
      <c r="AC335" s="5"/>
      <c r="AD335" s="5"/>
    </row>
    <row r="336">
      <c r="A336" s="62" t="s">
        <v>2469</v>
      </c>
      <c r="B336" s="63">
        <v>43891.0</v>
      </c>
      <c r="C336" s="606">
        <v>43891.0</v>
      </c>
      <c r="D336" s="5" t="s">
        <v>2470</v>
      </c>
      <c r="E336" s="5" t="s">
        <v>333</v>
      </c>
      <c r="F336" s="5" t="s">
        <v>1103</v>
      </c>
      <c r="G336" s="5"/>
      <c r="H336" s="5"/>
      <c r="I336" s="12"/>
      <c r="J336" s="12"/>
      <c r="K336" s="5"/>
      <c r="L336" s="5" t="s">
        <v>1476</v>
      </c>
      <c r="M336" s="5" t="s">
        <v>1470</v>
      </c>
      <c r="N336" s="5" t="s">
        <v>5625</v>
      </c>
      <c r="O336" s="64"/>
      <c r="P336" s="5" t="s">
        <v>134</v>
      </c>
      <c r="Q336" s="12"/>
      <c r="R336" s="12"/>
      <c r="S336" s="504" t="s">
        <v>2471</v>
      </c>
      <c r="T336" s="5" t="s">
        <v>179</v>
      </c>
      <c r="U336" s="5" t="s">
        <v>111</v>
      </c>
      <c r="V336" s="5" t="s">
        <v>70</v>
      </c>
      <c r="W336" s="5" t="s">
        <v>111</v>
      </c>
      <c r="X336" s="5"/>
      <c r="Y336" s="5"/>
      <c r="Z336" s="5"/>
      <c r="AA336" s="5"/>
      <c r="AB336" s="5"/>
      <c r="AC336" s="5"/>
      <c r="AD336" s="5"/>
    </row>
    <row r="337">
      <c r="A337" s="62" t="s">
        <v>2473</v>
      </c>
      <c r="B337" s="63">
        <v>43892.0</v>
      </c>
      <c r="C337" s="606">
        <v>43891.0</v>
      </c>
      <c r="D337" s="5" t="s">
        <v>2413</v>
      </c>
      <c r="E337" s="5" t="s">
        <v>81</v>
      </c>
      <c r="F337" s="5" t="s">
        <v>53</v>
      </c>
      <c r="G337" s="5" t="s">
        <v>582</v>
      </c>
      <c r="H337" s="5"/>
      <c r="I337" s="12"/>
      <c r="J337" s="12"/>
      <c r="K337" s="5"/>
      <c r="L337" s="5" t="s">
        <v>6321</v>
      </c>
      <c r="M337" s="5" t="s">
        <v>194</v>
      </c>
      <c r="N337" s="5" t="s">
        <v>6083</v>
      </c>
      <c r="O337" s="64"/>
      <c r="P337" s="5" t="s">
        <v>134</v>
      </c>
      <c r="Q337" s="5"/>
      <c r="R337" s="5"/>
      <c r="S337" s="504" t="s">
        <v>6322</v>
      </c>
      <c r="T337" s="5" t="s">
        <v>179</v>
      </c>
      <c r="U337" s="5" t="s">
        <v>111</v>
      </c>
      <c r="V337" s="5" t="s">
        <v>179</v>
      </c>
      <c r="W337" s="5" t="s">
        <v>110</v>
      </c>
      <c r="X337" s="5"/>
      <c r="Y337" s="5"/>
      <c r="Z337" s="5"/>
      <c r="AA337" s="5"/>
      <c r="AB337" s="5"/>
      <c r="AC337" s="5"/>
      <c r="AD337" s="5"/>
    </row>
    <row r="338">
      <c r="A338" s="62" t="s">
        <v>1420</v>
      </c>
      <c r="B338" s="63">
        <v>43895.0</v>
      </c>
      <c r="C338" s="606">
        <v>43891.0</v>
      </c>
      <c r="D338" s="5" t="s">
        <v>6323</v>
      </c>
      <c r="E338" s="5" t="s">
        <v>114</v>
      </c>
      <c r="F338" s="5" t="s">
        <v>96</v>
      </c>
      <c r="G338" s="5"/>
      <c r="H338" s="5"/>
      <c r="I338" s="12"/>
      <c r="J338" s="12"/>
      <c r="K338" s="5" t="s">
        <v>5627</v>
      </c>
      <c r="L338" s="5" t="s">
        <v>1422</v>
      </c>
      <c r="M338" s="5" t="s">
        <v>1423</v>
      </c>
      <c r="N338" s="5" t="s">
        <v>909</v>
      </c>
      <c r="O338" s="64"/>
      <c r="P338" s="5" t="s">
        <v>134</v>
      </c>
      <c r="Q338" s="12"/>
      <c r="R338" s="12"/>
      <c r="S338" s="452" t="s">
        <v>6324</v>
      </c>
      <c r="T338" s="5" t="s">
        <v>68</v>
      </c>
      <c r="U338" s="5" t="s">
        <v>69</v>
      </c>
      <c r="V338" s="5" t="s">
        <v>380</v>
      </c>
      <c r="W338" s="5" t="s">
        <v>111</v>
      </c>
      <c r="X338" s="5" t="s">
        <v>636</v>
      </c>
      <c r="Y338" s="5" t="s">
        <v>111</v>
      </c>
      <c r="Z338" s="5"/>
      <c r="AA338" s="5"/>
      <c r="AB338" s="5"/>
      <c r="AC338" s="5"/>
      <c r="AD338" s="5"/>
    </row>
    <row r="339">
      <c r="A339" s="62" t="s">
        <v>2478</v>
      </c>
      <c r="B339" s="63">
        <v>43896.0</v>
      </c>
      <c r="C339" s="606">
        <v>43891.0</v>
      </c>
      <c r="D339" s="5" t="s">
        <v>2479</v>
      </c>
      <c r="E339" s="5" t="s">
        <v>898</v>
      </c>
      <c r="F339" s="5" t="s">
        <v>53</v>
      </c>
      <c r="G339" s="5"/>
      <c r="H339" s="5"/>
      <c r="I339" s="12"/>
      <c r="J339" s="12"/>
      <c r="K339" s="5"/>
      <c r="L339" s="5" t="s">
        <v>1476</v>
      </c>
      <c r="M339" s="5" t="s">
        <v>194</v>
      </c>
      <c r="N339" s="5" t="s">
        <v>297</v>
      </c>
      <c r="O339" s="64"/>
      <c r="P339" s="5"/>
      <c r="Q339" s="12"/>
      <c r="R339" s="12"/>
      <c r="S339" s="504" t="s">
        <v>6325</v>
      </c>
      <c r="T339" s="5" t="s">
        <v>179</v>
      </c>
      <c r="U339" s="5" t="s">
        <v>69</v>
      </c>
      <c r="V339" s="5" t="s">
        <v>179</v>
      </c>
      <c r="W339" s="5" t="s">
        <v>111</v>
      </c>
      <c r="X339" s="5" t="s">
        <v>70</v>
      </c>
      <c r="Y339" s="5" t="s">
        <v>71</v>
      </c>
      <c r="Z339" s="5"/>
      <c r="AA339" s="5"/>
      <c r="AB339" s="5"/>
      <c r="AC339" s="5"/>
      <c r="AD339" s="5"/>
    </row>
    <row r="340">
      <c r="A340" s="62" t="s">
        <v>1287</v>
      </c>
      <c r="B340" s="63">
        <v>43899.0</v>
      </c>
      <c r="C340" s="606">
        <v>43891.0</v>
      </c>
      <c r="D340" s="5" t="s">
        <v>1288</v>
      </c>
      <c r="E340" s="5" t="s">
        <v>333</v>
      </c>
      <c r="F340" s="5" t="s">
        <v>53</v>
      </c>
      <c r="G340" s="5" t="s">
        <v>1074</v>
      </c>
      <c r="H340" s="5"/>
      <c r="I340" s="12"/>
      <c r="J340" s="12"/>
      <c r="K340" s="5"/>
      <c r="L340" s="5" t="s">
        <v>1204</v>
      </c>
      <c r="M340" s="5" t="s">
        <v>194</v>
      </c>
      <c r="N340" s="5" t="s">
        <v>297</v>
      </c>
      <c r="O340" s="64"/>
      <c r="P340" s="5"/>
      <c r="Q340" s="610"/>
      <c r="R340" s="610"/>
      <c r="S340" s="504" t="s">
        <v>6326</v>
      </c>
      <c r="T340" s="5" t="s">
        <v>179</v>
      </c>
      <c r="U340" s="5" t="s">
        <v>111</v>
      </c>
      <c r="V340" s="5" t="s">
        <v>70</v>
      </c>
      <c r="W340" s="5" t="s">
        <v>71</v>
      </c>
      <c r="X340" s="5" t="s">
        <v>179</v>
      </c>
      <c r="Y340" s="5" t="s">
        <v>110</v>
      </c>
      <c r="Z340" s="5"/>
      <c r="AA340" s="5"/>
      <c r="AB340" s="5"/>
      <c r="AC340" s="5"/>
      <c r="AD340" s="5"/>
    </row>
    <row r="341">
      <c r="A341" s="62" t="s">
        <v>1295</v>
      </c>
      <c r="B341" s="63">
        <v>43920.0</v>
      </c>
      <c r="C341" s="606">
        <v>43891.0</v>
      </c>
      <c r="D341" s="5" t="s">
        <v>292</v>
      </c>
      <c r="E341" s="5" t="s">
        <v>124</v>
      </c>
      <c r="F341" s="5" t="s">
        <v>191</v>
      </c>
      <c r="G341" s="5"/>
      <c r="H341" s="5"/>
      <c r="I341" s="12"/>
      <c r="J341" s="12"/>
      <c r="K341" s="5" t="s">
        <v>6327</v>
      </c>
      <c r="L341" s="5" t="s">
        <v>1296</v>
      </c>
      <c r="M341" s="5" t="s">
        <v>194</v>
      </c>
      <c r="N341" s="5" t="s">
        <v>6328</v>
      </c>
      <c r="O341" s="64"/>
      <c r="P341" s="5" t="s">
        <v>883</v>
      </c>
      <c r="Q341" s="12"/>
      <c r="R341" s="12"/>
      <c r="S341" s="504" t="s">
        <v>1297</v>
      </c>
      <c r="T341" s="5" t="s">
        <v>179</v>
      </c>
      <c r="U341" s="5" t="s">
        <v>111</v>
      </c>
      <c r="V341" s="5"/>
      <c r="W341" s="5"/>
      <c r="X341" s="5"/>
      <c r="Y341" s="5"/>
      <c r="Z341" s="5"/>
      <c r="AA341" s="5"/>
      <c r="AB341" s="5"/>
      <c r="AC341" s="5"/>
      <c r="AD341" s="5"/>
    </row>
    <row r="342">
      <c r="A342" s="62" t="s">
        <v>6329</v>
      </c>
      <c r="B342" s="63">
        <v>43925.0</v>
      </c>
      <c r="C342" s="606">
        <v>43922.0</v>
      </c>
      <c r="D342" s="5" t="s">
        <v>2839</v>
      </c>
      <c r="E342" s="5" t="s">
        <v>74</v>
      </c>
      <c r="F342" s="5" t="s">
        <v>53</v>
      </c>
      <c r="G342" s="5" t="s">
        <v>672</v>
      </c>
      <c r="H342" s="12"/>
      <c r="I342" s="5" t="s">
        <v>6330</v>
      </c>
      <c r="J342" s="12"/>
      <c r="K342" s="5" t="s">
        <v>5603</v>
      </c>
      <c r="L342" s="5" t="s">
        <v>6331</v>
      </c>
      <c r="M342" s="5" t="s">
        <v>2520</v>
      </c>
      <c r="N342" s="5" t="s">
        <v>5666</v>
      </c>
      <c r="O342" s="64"/>
      <c r="P342" s="5" t="s">
        <v>134</v>
      </c>
      <c r="Q342" s="12"/>
      <c r="R342" s="12"/>
      <c r="S342" s="42" t="s">
        <v>6332</v>
      </c>
      <c r="T342" s="5" t="s">
        <v>70</v>
      </c>
      <c r="U342" s="5" t="s">
        <v>42</v>
      </c>
      <c r="V342" s="5"/>
      <c r="W342" s="5"/>
      <c r="X342" s="5"/>
      <c r="Y342" s="5"/>
      <c r="Z342" s="5"/>
      <c r="AA342" s="5"/>
      <c r="AB342" s="5"/>
      <c r="AC342" s="5"/>
      <c r="AD342" s="5"/>
    </row>
    <row r="343">
      <c r="A343" s="62" t="s">
        <v>5465</v>
      </c>
      <c r="B343" s="63">
        <v>43931.0</v>
      </c>
      <c r="C343" s="606">
        <v>43922.0</v>
      </c>
      <c r="D343" s="5" t="s">
        <v>886</v>
      </c>
      <c r="E343" s="5" t="s">
        <v>887</v>
      </c>
      <c r="F343" s="5" t="s">
        <v>168</v>
      </c>
      <c r="G343" s="5"/>
      <c r="H343" s="5"/>
      <c r="I343" s="12"/>
      <c r="J343" s="5"/>
      <c r="K343" s="5"/>
      <c r="L343" s="5" t="s">
        <v>5316</v>
      </c>
      <c r="M343" s="5" t="s">
        <v>5237</v>
      </c>
      <c r="N343" s="5"/>
      <c r="O343" s="5"/>
      <c r="P343" s="5" t="s">
        <v>134</v>
      </c>
      <c r="Q343" s="12"/>
      <c r="R343" s="12"/>
      <c r="S343" s="453" t="s">
        <v>6333</v>
      </c>
      <c r="T343" s="5" t="s">
        <v>70</v>
      </c>
      <c r="U343" s="5" t="s">
        <v>71</v>
      </c>
      <c r="V343" s="5" t="s">
        <v>109</v>
      </c>
      <c r="W343" s="5" t="s">
        <v>111</v>
      </c>
      <c r="X343" s="5" t="s">
        <v>163</v>
      </c>
      <c r="Y343" s="5" t="s">
        <v>111</v>
      </c>
      <c r="Z343" s="5"/>
      <c r="AA343" s="5"/>
      <c r="AB343" s="5"/>
      <c r="AC343" s="5"/>
      <c r="AD343" s="5"/>
    </row>
    <row r="344">
      <c r="A344" s="62" t="s">
        <v>5076</v>
      </c>
      <c r="B344" s="63">
        <v>43935.0</v>
      </c>
      <c r="C344" s="606">
        <v>43922.0</v>
      </c>
      <c r="D344" s="5" t="s">
        <v>5077</v>
      </c>
      <c r="E344" s="5" t="s">
        <v>150</v>
      </c>
      <c r="F344" s="5" t="s">
        <v>53</v>
      </c>
      <c r="G344" s="5" t="s">
        <v>5078</v>
      </c>
      <c r="H344" s="5" t="s">
        <v>5079</v>
      </c>
      <c r="I344" s="12"/>
      <c r="J344" s="5" t="s">
        <v>132</v>
      </c>
      <c r="K344" s="5" t="s">
        <v>5665</v>
      </c>
      <c r="L344" s="5" t="s">
        <v>5080</v>
      </c>
      <c r="M344" s="5" t="s">
        <v>1381</v>
      </c>
      <c r="N344" s="5" t="s">
        <v>6334</v>
      </c>
      <c r="O344" s="40" t="s">
        <v>5081</v>
      </c>
      <c r="P344" s="12"/>
      <c r="Q344" s="12"/>
      <c r="R344" s="12"/>
      <c r="S344" s="504" t="s">
        <v>6335</v>
      </c>
      <c r="T344" s="5" t="s">
        <v>163</v>
      </c>
      <c r="U344" s="5" t="s">
        <v>111</v>
      </c>
      <c r="V344" s="5"/>
      <c r="W344" s="5"/>
      <c r="X344" s="5"/>
      <c r="Y344" s="5"/>
      <c r="Z344" s="5"/>
      <c r="AA344" s="5"/>
      <c r="AB344" s="5"/>
      <c r="AC344" s="5"/>
      <c r="AD344" s="5"/>
    </row>
    <row r="345">
      <c r="A345" s="191" t="s">
        <v>1299</v>
      </c>
      <c r="B345" s="192">
        <v>43945.0</v>
      </c>
      <c r="C345" s="649">
        <v>43922.0</v>
      </c>
      <c r="D345" s="193" t="s">
        <v>1300</v>
      </c>
      <c r="E345" s="193" t="s">
        <v>156</v>
      </c>
      <c r="F345" s="193" t="s">
        <v>659</v>
      </c>
      <c r="G345" s="193"/>
      <c r="H345" s="194"/>
      <c r="I345" s="194"/>
      <c r="J345" s="194"/>
      <c r="K345" s="193" t="s">
        <v>1301</v>
      </c>
      <c r="L345" s="193" t="s">
        <v>1296</v>
      </c>
      <c r="M345" s="193" t="s">
        <v>194</v>
      </c>
      <c r="N345" s="193" t="s">
        <v>6336</v>
      </c>
      <c r="O345" s="195"/>
      <c r="P345" s="193" t="s">
        <v>64</v>
      </c>
      <c r="Q345" s="194"/>
      <c r="R345" s="194"/>
      <c r="S345" s="193" t="s">
        <v>6337</v>
      </c>
      <c r="T345" s="193" t="s">
        <v>179</v>
      </c>
      <c r="U345" s="193" t="s">
        <v>111</v>
      </c>
      <c r="V345" s="193" t="s">
        <v>283</v>
      </c>
      <c r="W345" s="193" t="s">
        <v>111</v>
      </c>
      <c r="X345" s="193"/>
      <c r="Y345" s="193"/>
      <c r="Z345" s="193"/>
      <c r="AA345" s="193"/>
      <c r="AB345" s="193"/>
      <c r="AC345" s="193"/>
      <c r="AD345" s="193"/>
    </row>
    <row r="346">
      <c r="A346" s="62" t="s">
        <v>3251</v>
      </c>
      <c r="B346" s="63">
        <v>43948.0</v>
      </c>
      <c r="C346" s="650">
        <v>43922.0</v>
      </c>
      <c r="D346" s="5" t="s">
        <v>3252</v>
      </c>
      <c r="E346" s="5" t="s">
        <v>201</v>
      </c>
      <c r="F346" s="64" t="s">
        <v>53</v>
      </c>
      <c r="G346" s="5"/>
      <c r="H346" s="12"/>
      <c r="I346" s="12"/>
      <c r="J346" s="12"/>
      <c r="K346" s="64" t="s">
        <v>5603</v>
      </c>
      <c r="L346" s="5" t="s">
        <v>2972</v>
      </c>
      <c r="M346" s="5" t="s">
        <v>2965</v>
      </c>
      <c r="N346" s="5" t="s">
        <v>6073</v>
      </c>
      <c r="O346" s="292" t="s">
        <v>3253</v>
      </c>
      <c r="P346" s="12"/>
      <c r="Q346" s="12"/>
      <c r="R346" s="12"/>
      <c r="S346" s="453" t="s">
        <v>3254</v>
      </c>
      <c r="T346" s="5" t="s">
        <v>109</v>
      </c>
      <c r="U346" s="5" t="s">
        <v>111</v>
      </c>
      <c r="V346" s="5" t="s">
        <v>70</v>
      </c>
      <c r="W346" s="5" t="s">
        <v>71</v>
      </c>
      <c r="X346" s="5" t="s">
        <v>78</v>
      </c>
      <c r="Y346" s="5" t="s">
        <v>69</v>
      </c>
      <c r="Z346" s="5"/>
      <c r="AA346" s="5"/>
      <c r="AB346" s="5"/>
      <c r="AC346" s="5"/>
      <c r="AD346" s="5"/>
    </row>
    <row r="347">
      <c r="A347" s="62" t="s">
        <v>2846</v>
      </c>
      <c r="B347" s="63">
        <v>43958.0</v>
      </c>
      <c r="C347" s="606">
        <v>43952.0</v>
      </c>
      <c r="D347" s="5" t="s">
        <v>363</v>
      </c>
      <c r="E347" s="5" t="s">
        <v>95</v>
      </c>
      <c r="F347" s="5" t="s">
        <v>53</v>
      </c>
      <c r="G347" s="5" t="s">
        <v>2847</v>
      </c>
      <c r="H347" s="12"/>
      <c r="I347" s="5"/>
      <c r="J347" s="5" t="s">
        <v>132</v>
      </c>
      <c r="K347" s="5" t="s">
        <v>5627</v>
      </c>
      <c r="L347" s="5" t="s">
        <v>2758</v>
      </c>
      <c r="M347" s="5" t="s">
        <v>2520</v>
      </c>
      <c r="N347" s="5" t="s">
        <v>6338</v>
      </c>
      <c r="O347" s="64"/>
      <c r="P347" s="12"/>
      <c r="Q347" s="12"/>
      <c r="R347" s="12"/>
      <c r="S347" s="453" t="s">
        <v>6339</v>
      </c>
      <c r="T347" s="5" t="s">
        <v>70</v>
      </c>
      <c r="U347" s="5" t="s">
        <v>71</v>
      </c>
      <c r="V347" s="5"/>
      <c r="W347" s="5"/>
      <c r="X347" s="5"/>
      <c r="Y347" s="5"/>
      <c r="Z347" s="5"/>
      <c r="AA347" s="5"/>
      <c r="AB347" s="5"/>
      <c r="AC347" s="5"/>
      <c r="AD347" s="5"/>
    </row>
    <row r="348">
      <c r="A348" s="198" t="s">
        <v>1306</v>
      </c>
      <c r="B348" s="199">
        <v>43960.0</v>
      </c>
      <c r="C348" s="613">
        <v>43952.0</v>
      </c>
      <c r="D348" s="200" t="s">
        <v>1307</v>
      </c>
      <c r="E348" s="200" t="s">
        <v>1308</v>
      </c>
      <c r="F348" s="200" t="s">
        <v>53</v>
      </c>
      <c r="G348" s="200" t="s">
        <v>1309</v>
      </c>
      <c r="H348" s="200" t="s">
        <v>211</v>
      </c>
      <c r="I348" s="200"/>
      <c r="J348" s="200"/>
      <c r="K348" s="200" t="s">
        <v>1301</v>
      </c>
      <c r="L348" s="200" t="s">
        <v>1310</v>
      </c>
      <c r="M348" s="200" t="s">
        <v>194</v>
      </c>
      <c r="N348" s="200" t="s">
        <v>6340</v>
      </c>
      <c r="O348" s="204"/>
      <c r="P348" s="12"/>
      <c r="Q348" s="202"/>
      <c r="R348" s="202"/>
      <c r="S348" s="651" t="s">
        <v>1312</v>
      </c>
      <c r="T348" s="200" t="s">
        <v>179</v>
      </c>
      <c r="U348" s="200" t="s">
        <v>111</v>
      </c>
      <c r="V348" s="5"/>
      <c r="W348" s="5"/>
      <c r="X348" s="5"/>
      <c r="Y348" s="5"/>
      <c r="Z348" s="5"/>
      <c r="AA348" s="5"/>
      <c r="AB348" s="5"/>
      <c r="AC348" s="5"/>
      <c r="AD348" s="5"/>
    </row>
    <row r="349">
      <c r="A349" s="62" t="s">
        <v>5548</v>
      </c>
      <c r="B349" s="63">
        <v>43963.0</v>
      </c>
      <c r="C349" s="606">
        <v>43952.0</v>
      </c>
      <c r="D349" s="5" t="s">
        <v>5549</v>
      </c>
      <c r="E349" s="5" t="s">
        <v>887</v>
      </c>
      <c r="F349" s="5" t="s">
        <v>1103</v>
      </c>
      <c r="G349" s="5" t="s">
        <v>607</v>
      </c>
      <c r="H349" s="5" t="s">
        <v>1179</v>
      </c>
      <c r="I349" s="5"/>
      <c r="J349" s="5"/>
      <c r="K349" s="5" t="s">
        <v>5610</v>
      </c>
      <c r="L349" s="5" t="s">
        <v>1747</v>
      </c>
      <c r="M349" s="5" t="s">
        <v>1963</v>
      </c>
      <c r="N349" s="5" t="s">
        <v>6341</v>
      </c>
      <c r="O349" s="64"/>
      <c r="P349" s="12"/>
      <c r="Q349" s="12"/>
      <c r="R349" s="12"/>
      <c r="S349" s="453" t="s">
        <v>5550</v>
      </c>
      <c r="T349" s="5" t="s">
        <v>179</v>
      </c>
      <c r="U349" s="5" t="s">
        <v>110</v>
      </c>
      <c r="V349" s="5"/>
      <c r="W349" s="5"/>
      <c r="X349" s="5"/>
      <c r="Y349" s="5"/>
      <c r="Z349" s="5"/>
      <c r="AA349" s="5"/>
      <c r="AB349" s="5"/>
      <c r="AC349" s="5"/>
      <c r="AD349" s="5"/>
    </row>
    <row r="350">
      <c r="A350" s="62" t="s">
        <v>5881</v>
      </c>
      <c r="B350" s="63">
        <v>43967.0</v>
      </c>
      <c r="C350" s="606">
        <v>43952.0</v>
      </c>
      <c r="D350" s="5" t="s">
        <v>1314</v>
      </c>
      <c r="E350" s="5" t="s">
        <v>370</v>
      </c>
      <c r="F350" s="5" t="s">
        <v>53</v>
      </c>
      <c r="G350" s="5" t="s">
        <v>5882</v>
      </c>
      <c r="H350" s="5"/>
      <c r="I350" s="5"/>
      <c r="J350" s="5"/>
      <c r="K350" s="5" t="s">
        <v>316</v>
      </c>
      <c r="L350" s="5" t="s">
        <v>5647</v>
      </c>
      <c r="M350" s="5" t="s">
        <v>194</v>
      </c>
      <c r="N350" s="5" t="s">
        <v>5648</v>
      </c>
      <c r="O350" s="64"/>
      <c r="P350" s="12"/>
      <c r="Q350" s="12"/>
      <c r="R350" s="12"/>
      <c r="S350" s="453" t="s">
        <v>6342</v>
      </c>
      <c r="T350" s="5" t="s">
        <v>179</v>
      </c>
      <c r="U350" s="5" t="s">
        <v>69</v>
      </c>
      <c r="V350" s="5" t="s">
        <v>70</v>
      </c>
      <c r="W350" s="5" t="s">
        <v>71</v>
      </c>
      <c r="X350" s="5" t="s">
        <v>179</v>
      </c>
      <c r="Y350" s="5" t="s">
        <v>226</v>
      </c>
      <c r="Z350" s="5" t="s">
        <v>179</v>
      </c>
      <c r="AA350" s="5" t="s">
        <v>111</v>
      </c>
      <c r="AB350" s="5"/>
      <c r="AC350" s="5"/>
      <c r="AD350" s="5"/>
    </row>
    <row r="351">
      <c r="A351" s="62" t="s">
        <v>5087</v>
      </c>
      <c r="B351" s="63">
        <v>43972.0</v>
      </c>
      <c r="C351" s="606">
        <v>43952.0</v>
      </c>
      <c r="D351" s="5" t="s">
        <v>5088</v>
      </c>
      <c r="E351" s="5" t="s">
        <v>356</v>
      </c>
      <c r="F351" s="5" t="s">
        <v>53</v>
      </c>
      <c r="G351" s="5" t="s">
        <v>446</v>
      </c>
      <c r="H351" s="5" t="s">
        <v>5089</v>
      </c>
      <c r="I351" s="5"/>
      <c r="J351" s="5" t="s">
        <v>132</v>
      </c>
      <c r="K351" s="5" t="s">
        <v>5665</v>
      </c>
      <c r="L351" s="5" t="s">
        <v>4582</v>
      </c>
      <c r="M351" s="5" t="s">
        <v>1381</v>
      </c>
      <c r="N351" s="5" t="s">
        <v>6343</v>
      </c>
      <c r="O351" s="64"/>
      <c r="P351" s="12"/>
      <c r="Q351" s="12"/>
      <c r="R351" s="12"/>
      <c r="S351" s="453" t="s">
        <v>6344</v>
      </c>
      <c r="T351" s="5" t="s">
        <v>380</v>
      </c>
      <c r="U351" s="5" t="s">
        <v>111</v>
      </c>
      <c r="V351" s="5" t="s">
        <v>163</v>
      </c>
      <c r="W351" s="5" t="s">
        <v>111</v>
      </c>
      <c r="X351" s="5"/>
      <c r="Y351" s="5"/>
      <c r="Z351" s="5"/>
      <c r="AA351" s="5"/>
      <c r="AB351" s="5"/>
      <c r="AC351" s="5"/>
      <c r="AD351" s="5"/>
    </row>
    <row r="352">
      <c r="A352" s="67" t="s">
        <v>4106</v>
      </c>
      <c r="B352" s="63">
        <v>43993.0</v>
      </c>
      <c r="C352" s="606">
        <v>43983.0</v>
      </c>
      <c r="D352" s="5" t="s">
        <v>4107</v>
      </c>
      <c r="E352" s="5" t="s">
        <v>74</v>
      </c>
      <c r="F352" s="5" t="s">
        <v>53</v>
      </c>
      <c r="G352" s="5"/>
      <c r="H352" s="5" t="s">
        <v>56</v>
      </c>
      <c r="I352" s="5"/>
      <c r="J352" s="5"/>
      <c r="K352" s="5" t="s">
        <v>5603</v>
      </c>
      <c r="L352" s="5" t="s">
        <v>5725</v>
      </c>
      <c r="M352" s="5" t="s">
        <v>3324</v>
      </c>
      <c r="N352" s="5" t="s">
        <v>214</v>
      </c>
      <c r="O352" s="40" t="s">
        <v>4108</v>
      </c>
      <c r="P352" s="5" t="s">
        <v>621</v>
      </c>
      <c r="Q352" s="322" t="s">
        <v>6345</v>
      </c>
      <c r="R352" s="322"/>
      <c r="S352" s="453" t="s">
        <v>6346</v>
      </c>
      <c r="T352" s="5" t="s">
        <v>70</v>
      </c>
      <c r="U352" s="5" t="s">
        <v>71</v>
      </c>
      <c r="V352" s="5" t="s">
        <v>636</v>
      </c>
      <c r="W352" s="5" t="s">
        <v>111</v>
      </c>
      <c r="X352" s="5" t="s">
        <v>109</v>
      </c>
      <c r="Y352" s="5" t="s">
        <v>111</v>
      </c>
      <c r="Z352" s="5"/>
      <c r="AA352" s="5"/>
      <c r="AB352" s="5"/>
      <c r="AC352" s="5"/>
      <c r="AD352" s="5"/>
    </row>
    <row r="353">
      <c r="A353" s="67" t="s">
        <v>1316</v>
      </c>
      <c r="B353" s="63">
        <v>44000.0</v>
      </c>
      <c r="C353" s="606">
        <v>43983.0</v>
      </c>
      <c r="D353" s="5" t="s">
        <v>219</v>
      </c>
      <c r="E353" s="5" t="s">
        <v>220</v>
      </c>
      <c r="F353" s="5" t="s">
        <v>53</v>
      </c>
      <c r="G353" s="5" t="s">
        <v>5883</v>
      </c>
      <c r="H353" s="5"/>
      <c r="I353" s="5"/>
      <c r="J353" s="5"/>
      <c r="K353" s="5"/>
      <c r="L353" s="5" t="s">
        <v>1204</v>
      </c>
      <c r="M353" s="5" t="s">
        <v>194</v>
      </c>
      <c r="N353" s="5" t="s">
        <v>1317</v>
      </c>
      <c r="O353" s="5"/>
      <c r="P353" s="5"/>
      <c r="Q353" s="12"/>
      <c r="R353" s="12"/>
      <c r="S353" s="452" t="s">
        <v>6347</v>
      </c>
      <c r="T353" s="5" t="s">
        <v>70</v>
      </c>
      <c r="U353" s="5" t="s">
        <v>71</v>
      </c>
      <c r="V353" s="5" t="s">
        <v>179</v>
      </c>
      <c r="W353" s="5" t="s">
        <v>69</v>
      </c>
      <c r="X353" s="5" t="s">
        <v>179</v>
      </c>
      <c r="Y353" s="5" t="s">
        <v>226</v>
      </c>
      <c r="Z353" s="5"/>
      <c r="AA353" s="5"/>
      <c r="AB353" s="5"/>
      <c r="AC353" s="5"/>
      <c r="AD353" s="5"/>
    </row>
    <row r="354">
      <c r="A354" s="652" t="s">
        <v>172</v>
      </c>
      <c r="B354" s="566">
        <v>44004.0</v>
      </c>
      <c r="C354" s="621">
        <v>43983.0</v>
      </c>
      <c r="D354" s="483" t="s">
        <v>173</v>
      </c>
      <c r="E354" s="483" t="s">
        <v>174</v>
      </c>
      <c r="F354" s="483" t="s">
        <v>53</v>
      </c>
      <c r="G354" s="483"/>
      <c r="H354" s="483"/>
      <c r="I354" s="483"/>
      <c r="J354" s="483"/>
      <c r="K354" s="483" t="s">
        <v>59</v>
      </c>
      <c r="L354" s="483" t="s">
        <v>117</v>
      </c>
      <c r="M354" s="483" t="s">
        <v>117</v>
      </c>
      <c r="N354" s="483" t="s">
        <v>6348</v>
      </c>
      <c r="O354" s="576" t="s">
        <v>175</v>
      </c>
      <c r="P354" s="483"/>
      <c r="Q354" s="653" t="s">
        <v>6349</v>
      </c>
      <c r="R354" s="653"/>
      <c r="S354" s="654" t="s">
        <v>177</v>
      </c>
      <c r="T354" s="5" t="s">
        <v>70</v>
      </c>
      <c r="U354" s="5" t="s">
        <v>42</v>
      </c>
      <c r="V354" s="5" t="s">
        <v>179</v>
      </c>
      <c r="W354" s="5" t="s">
        <v>111</v>
      </c>
      <c r="X354" s="5"/>
      <c r="Y354" s="5"/>
      <c r="Z354" s="5"/>
      <c r="AA354" s="5"/>
      <c r="AB354" s="5"/>
      <c r="AC354" s="5"/>
      <c r="AD354" s="5"/>
    </row>
    <row r="355">
      <c r="A355" s="67" t="s">
        <v>5097</v>
      </c>
      <c r="B355" s="63">
        <v>44006.0</v>
      </c>
      <c r="C355" s="606">
        <v>43983.0</v>
      </c>
      <c r="D355" s="5" t="s">
        <v>5098</v>
      </c>
      <c r="E355" s="5" t="s">
        <v>995</v>
      </c>
      <c r="F355" s="5" t="s">
        <v>53</v>
      </c>
      <c r="G355" s="5" t="s">
        <v>54</v>
      </c>
      <c r="H355" s="5"/>
      <c r="I355" s="5"/>
      <c r="J355" s="5"/>
      <c r="K355" s="5" t="s">
        <v>5603</v>
      </c>
      <c r="L355" s="5" t="s">
        <v>5099</v>
      </c>
      <c r="M355" s="5" t="s">
        <v>1381</v>
      </c>
      <c r="N355" s="5" t="s">
        <v>5100</v>
      </c>
      <c r="O355" s="5"/>
      <c r="P355" s="5" t="s">
        <v>359</v>
      </c>
      <c r="Q355" s="12"/>
      <c r="R355" s="12"/>
      <c r="S355" s="504" t="s">
        <v>6350</v>
      </c>
      <c r="T355" s="5" t="s">
        <v>636</v>
      </c>
      <c r="U355" s="5" t="s">
        <v>111</v>
      </c>
      <c r="V355" s="5"/>
      <c r="W355" s="5"/>
      <c r="X355" s="5"/>
      <c r="Y355" s="5"/>
      <c r="Z355" s="5"/>
      <c r="AA355" s="5"/>
      <c r="AB355" s="5"/>
      <c r="AC355" s="5"/>
      <c r="AD355" s="5"/>
    </row>
    <row r="356">
      <c r="A356" s="67" t="s">
        <v>3271</v>
      </c>
      <c r="B356" s="63">
        <v>44006.0</v>
      </c>
      <c r="C356" s="606">
        <v>43983.0</v>
      </c>
      <c r="D356" s="5" t="s">
        <v>3272</v>
      </c>
      <c r="E356" s="5" t="s">
        <v>95</v>
      </c>
      <c r="F356" s="5" t="s">
        <v>168</v>
      </c>
      <c r="G356" s="5" t="s">
        <v>378</v>
      </c>
      <c r="H356" s="5" t="s">
        <v>3273</v>
      </c>
      <c r="I356" s="5"/>
      <c r="J356" s="5"/>
      <c r="K356" s="5" t="s">
        <v>5603</v>
      </c>
      <c r="L356" s="5" t="s">
        <v>2972</v>
      </c>
      <c r="M356" s="5" t="s">
        <v>2965</v>
      </c>
      <c r="N356" s="5" t="s">
        <v>6351</v>
      </c>
      <c r="O356" s="5"/>
      <c r="P356" s="5" t="s">
        <v>64</v>
      </c>
      <c r="Q356" s="12"/>
      <c r="R356" s="12"/>
      <c r="S356" s="504" t="s">
        <v>6352</v>
      </c>
      <c r="T356" s="5" t="s">
        <v>70</v>
      </c>
      <c r="U356" s="5" t="s">
        <v>111</v>
      </c>
      <c r="V356" s="5" t="s">
        <v>78</v>
      </c>
      <c r="W356" s="5" t="s">
        <v>69</v>
      </c>
      <c r="X356" s="5" t="s">
        <v>171</v>
      </c>
      <c r="Y356" s="5" t="s">
        <v>111</v>
      </c>
      <c r="Z356" s="5" t="s">
        <v>163</v>
      </c>
      <c r="AA356" s="5" t="s">
        <v>111</v>
      </c>
      <c r="AB356" s="5"/>
      <c r="AC356" s="5"/>
      <c r="AD356" s="5"/>
    </row>
    <row r="357">
      <c r="A357" s="40" t="s">
        <v>5102</v>
      </c>
      <c r="B357" s="63">
        <v>44008.0</v>
      </c>
      <c r="C357" s="606">
        <v>43983.0</v>
      </c>
      <c r="D357" s="5" t="s">
        <v>363</v>
      </c>
      <c r="E357" s="5" t="s">
        <v>95</v>
      </c>
      <c r="F357" s="5" t="s">
        <v>53</v>
      </c>
      <c r="G357" s="5" t="s">
        <v>908</v>
      </c>
      <c r="H357" s="12"/>
      <c r="I357" s="12"/>
      <c r="J357" s="12"/>
      <c r="K357" s="5" t="s">
        <v>5627</v>
      </c>
      <c r="L357" s="5" t="s">
        <v>5103</v>
      </c>
      <c r="M357" s="5" t="s">
        <v>1381</v>
      </c>
      <c r="N357" s="5" t="s">
        <v>6353</v>
      </c>
      <c r="O357" s="12"/>
      <c r="P357" s="12"/>
      <c r="Q357" s="314" t="s">
        <v>6354</v>
      </c>
      <c r="R357" s="314"/>
      <c r="S357" s="497" t="s">
        <v>6355</v>
      </c>
      <c r="T357" s="5" t="s">
        <v>380</v>
      </c>
      <c r="U357" s="5" t="s">
        <v>111</v>
      </c>
      <c r="V357" s="5" t="s">
        <v>380</v>
      </c>
      <c r="W357" s="5" t="s">
        <v>111</v>
      </c>
      <c r="X357" s="5" t="s">
        <v>68</v>
      </c>
      <c r="Y357" s="5" t="s">
        <v>71</v>
      </c>
      <c r="Z357" s="5"/>
      <c r="AA357" s="5"/>
      <c r="AB357" s="5"/>
      <c r="AC357" s="5"/>
      <c r="AD357" s="5"/>
    </row>
    <row r="358">
      <c r="A358" s="70" t="s">
        <v>4131</v>
      </c>
      <c r="B358" s="71">
        <v>44010.0</v>
      </c>
      <c r="C358" s="640">
        <v>43983.0</v>
      </c>
      <c r="D358" s="42" t="s">
        <v>181</v>
      </c>
      <c r="E358" s="42" t="s">
        <v>182</v>
      </c>
      <c r="F358" s="42" t="s">
        <v>53</v>
      </c>
      <c r="G358" s="42" t="s">
        <v>4132</v>
      </c>
      <c r="H358" s="103"/>
      <c r="I358" s="103"/>
      <c r="J358" s="103"/>
      <c r="K358" s="42" t="s">
        <v>4133</v>
      </c>
      <c r="L358" s="42" t="s">
        <v>5719</v>
      </c>
      <c r="M358" s="42" t="s">
        <v>3324</v>
      </c>
      <c r="N358" s="42" t="s">
        <v>4134</v>
      </c>
      <c r="O358" s="42"/>
      <c r="P358" s="103"/>
      <c r="Q358" s="101"/>
      <c r="R358" s="101"/>
      <c r="S358" s="42" t="s">
        <v>4135</v>
      </c>
      <c r="T358" s="42" t="s">
        <v>164</v>
      </c>
      <c r="U358" s="42" t="s">
        <v>111</v>
      </c>
      <c r="V358" s="42"/>
      <c r="W358" s="42"/>
      <c r="X358" s="42"/>
      <c r="Y358" s="42"/>
      <c r="Z358" s="42"/>
      <c r="AA358" s="42"/>
      <c r="AB358" s="42"/>
      <c r="AC358" s="42"/>
      <c r="AD358" s="42"/>
    </row>
    <row r="359">
      <c r="A359" s="70" t="s">
        <v>3276</v>
      </c>
      <c r="B359" s="71">
        <v>44012.0</v>
      </c>
      <c r="C359" s="640">
        <v>43983.0</v>
      </c>
      <c r="D359" s="42" t="s">
        <v>453</v>
      </c>
      <c r="E359" s="42" t="s">
        <v>6302</v>
      </c>
      <c r="F359" s="42" t="s">
        <v>53</v>
      </c>
      <c r="G359" s="42" t="s">
        <v>139</v>
      </c>
      <c r="H359" s="42" t="s">
        <v>211</v>
      </c>
      <c r="I359" s="103"/>
      <c r="J359" s="103"/>
      <c r="K359" s="42" t="s">
        <v>5603</v>
      </c>
      <c r="L359" s="42" t="s">
        <v>6356</v>
      </c>
      <c r="M359" s="42" t="s">
        <v>2965</v>
      </c>
      <c r="N359" s="42" t="s">
        <v>5887</v>
      </c>
      <c r="O359" s="42"/>
      <c r="P359" s="42" t="s">
        <v>64</v>
      </c>
      <c r="Q359" s="101"/>
      <c r="R359" s="101"/>
      <c r="S359" s="42" t="s">
        <v>3277</v>
      </c>
      <c r="T359" s="42" t="s">
        <v>109</v>
      </c>
      <c r="U359" s="42" t="s">
        <v>111</v>
      </c>
      <c r="V359" s="42" t="s">
        <v>78</v>
      </c>
      <c r="W359" s="42" t="s">
        <v>69</v>
      </c>
      <c r="X359" s="42" t="s">
        <v>70</v>
      </c>
      <c r="Y359" s="42" t="s">
        <v>71</v>
      </c>
      <c r="Z359" s="42"/>
      <c r="AA359" s="42"/>
      <c r="AB359" s="42"/>
      <c r="AC359" s="42"/>
      <c r="AD359" s="42"/>
    </row>
    <row r="360">
      <c r="A360" s="70" t="s">
        <v>1319</v>
      </c>
      <c r="B360" s="71">
        <v>44013.0</v>
      </c>
      <c r="C360" s="640">
        <v>44013.0</v>
      </c>
      <c r="D360" s="42" t="s">
        <v>779</v>
      </c>
      <c r="E360" s="42" t="s">
        <v>182</v>
      </c>
      <c r="F360" s="42" t="s">
        <v>168</v>
      </c>
      <c r="G360" s="42"/>
      <c r="H360" s="42" t="s">
        <v>1320</v>
      </c>
      <c r="I360" s="103"/>
      <c r="J360" s="42" t="s">
        <v>132</v>
      </c>
      <c r="K360" s="42" t="s">
        <v>5603</v>
      </c>
      <c r="L360" s="42" t="s">
        <v>194</v>
      </c>
      <c r="M360" s="42" t="s">
        <v>194</v>
      </c>
      <c r="N360" s="42" t="s">
        <v>678</v>
      </c>
      <c r="O360" s="42"/>
      <c r="P360" s="42" t="s">
        <v>64</v>
      </c>
      <c r="Q360" s="101"/>
      <c r="R360" s="101"/>
      <c r="S360" s="42" t="s">
        <v>1321</v>
      </c>
      <c r="T360" s="42" t="s">
        <v>171</v>
      </c>
      <c r="U360" s="42" t="s">
        <v>111</v>
      </c>
      <c r="V360" s="42" t="s">
        <v>179</v>
      </c>
      <c r="W360" s="42" t="s">
        <v>111</v>
      </c>
      <c r="X360" s="42" t="s">
        <v>163</v>
      </c>
      <c r="Y360" s="42" t="s">
        <v>111</v>
      </c>
      <c r="Z360" s="42"/>
      <c r="AA360" s="42"/>
      <c r="AB360" s="42"/>
      <c r="AC360" s="42"/>
      <c r="AD360" s="42"/>
    </row>
    <row r="361">
      <c r="A361" s="642" t="s">
        <v>2872</v>
      </c>
      <c r="B361" s="643">
        <v>44014.0</v>
      </c>
      <c r="C361" s="644">
        <v>44013.0</v>
      </c>
      <c r="D361" s="645" t="s">
        <v>2873</v>
      </c>
      <c r="E361" s="645" t="s">
        <v>333</v>
      </c>
      <c r="F361" s="645" t="s">
        <v>53</v>
      </c>
      <c r="G361" s="645" t="s">
        <v>3257</v>
      </c>
      <c r="H361" s="645" t="s">
        <v>6357</v>
      </c>
      <c r="I361" s="646"/>
      <c r="J361" s="646"/>
      <c r="K361" s="645" t="s">
        <v>5603</v>
      </c>
      <c r="L361" s="645" t="s">
        <v>6358</v>
      </c>
      <c r="M361" s="645" t="s">
        <v>2520</v>
      </c>
      <c r="N361" s="645" t="s">
        <v>5666</v>
      </c>
      <c r="O361" s="645"/>
      <c r="P361" s="42" t="s">
        <v>874</v>
      </c>
      <c r="Q361" s="525"/>
      <c r="R361" s="525"/>
      <c r="S361" s="645" t="s">
        <v>6359</v>
      </c>
      <c r="T361" s="645" t="s">
        <v>70</v>
      </c>
      <c r="U361" s="645" t="s">
        <v>71</v>
      </c>
      <c r="V361" s="645" t="s">
        <v>380</v>
      </c>
      <c r="W361" s="645" t="s">
        <v>111</v>
      </c>
      <c r="X361" s="645" t="s">
        <v>70</v>
      </c>
      <c r="Y361" s="645" t="s">
        <v>111</v>
      </c>
      <c r="Z361" s="645" t="s">
        <v>68</v>
      </c>
      <c r="AA361" s="645" t="s">
        <v>111</v>
      </c>
      <c r="AB361" s="645"/>
      <c r="AC361" s="645"/>
      <c r="AD361" s="645"/>
    </row>
    <row r="362">
      <c r="A362" s="70" t="s">
        <v>4139</v>
      </c>
      <c r="B362" s="71">
        <v>44015.0</v>
      </c>
      <c r="C362" s="640">
        <v>44013.0</v>
      </c>
      <c r="D362" s="42" t="s">
        <v>4140</v>
      </c>
      <c r="E362" s="42" t="s">
        <v>333</v>
      </c>
      <c r="F362" s="42" t="s">
        <v>1103</v>
      </c>
      <c r="G362" s="42" t="s">
        <v>202</v>
      </c>
      <c r="H362" s="42"/>
      <c r="I362" s="103"/>
      <c r="J362" s="103"/>
      <c r="K362" s="42" t="s">
        <v>316</v>
      </c>
      <c r="L362" s="42" t="s">
        <v>5725</v>
      </c>
      <c r="M362" s="42" t="s">
        <v>3324</v>
      </c>
      <c r="N362" s="42" t="s">
        <v>214</v>
      </c>
      <c r="O362" s="42"/>
      <c r="P362" s="42"/>
      <c r="Q362" s="101"/>
      <c r="R362" s="101"/>
      <c r="S362" s="70" t="s">
        <v>6360</v>
      </c>
      <c r="T362" s="42" t="s">
        <v>109</v>
      </c>
      <c r="U362" s="42" t="s">
        <v>111</v>
      </c>
      <c r="V362" s="42" t="s">
        <v>380</v>
      </c>
      <c r="W362" s="42" t="s">
        <v>111</v>
      </c>
      <c r="X362" s="42" t="s">
        <v>70</v>
      </c>
      <c r="Y362" s="42" t="s">
        <v>71</v>
      </c>
      <c r="Z362" s="42"/>
      <c r="AA362" s="42"/>
      <c r="AB362" s="42"/>
      <c r="AC362" s="42"/>
      <c r="AD362" s="42"/>
    </row>
    <row r="363">
      <c r="A363" s="40" t="s">
        <v>5105</v>
      </c>
      <c r="B363" s="63">
        <v>44021.0</v>
      </c>
      <c r="C363" s="606">
        <v>44013.0</v>
      </c>
      <c r="D363" s="5" t="s">
        <v>5106</v>
      </c>
      <c r="E363" s="5" t="s">
        <v>103</v>
      </c>
      <c r="F363" s="5" t="s">
        <v>53</v>
      </c>
      <c r="G363" s="5" t="s">
        <v>378</v>
      </c>
      <c r="H363" s="5" t="s">
        <v>5107</v>
      </c>
      <c r="I363" s="5"/>
      <c r="J363" s="12"/>
      <c r="K363" s="5" t="s">
        <v>5603</v>
      </c>
      <c r="L363" s="5" t="s">
        <v>5725</v>
      </c>
      <c r="M363" s="5" t="s">
        <v>1381</v>
      </c>
      <c r="N363" s="5" t="s">
        <v>1737</v>
      </c>
      <c r="O363" s="12"/>
      <c r="P363" s="5"/>
      <c r="Q363" s="12"/>
      <c r="R363" s="12"/>
      <c r="S363" s="243" t="s">
        <v>5108</v>
      </c>
      <c r="T363" s="5" t="s">
        <v>68</v>
      </c>
      <c r="U363" s="5" t="s">
        <v>69</v>
      </c>
      <c r="V363" s="5" t="s">
        <v>109</v>
      </c>
      <c r="W363" s="5" t="s">
        <v>111</v>
      </c>
      <c r="X363" s="5" t="s">
        <v>70</v>
      </c>
      <c r="Y363" s="5" t="s">
        <v>71</v>
      </c>
      <c r="Z363" s="5" t="s">
        <v>70</v>
      </c>
      <c r="AA363" s="5" t="s">
        <v>111</v>
      </c>
      <c r="AB363" s="5"/>
      <c r="AC363" s="5"/>
      <c r="AD363" s="5"/>
    </row>
    <row r="364">
      <c r="A364" s="40" t="s">
        <v>3278</v>
      </c>
      <c r="B364" s="63">
        <v>44021.0</v>
      </c>
      <c r="C364" s="606">
        <v>44013.0</v>
      </c>
      <c r="D364" s="5" t="s">
        <v>129</v>
      </c>
      <c r="E364" s="5" t="s">
        <v>103</v>
      </c>
      <c r="F364" s="5" t="s">
        <v>53</v>
      </c>
      <c r="G364" s="5" t="s">
        <v>6361</v>
      </c>
      <c r="H364" s="5"/>
      <c r="I364" s="5"/>
      <c r="J364" s="12"/>
      <c r="K364" s="5" t="s">
        <v>517</v>
      </c>
      <c r="L364" s="5" t="s">
        <v>2972</v>
      </c>
      <c r="M364" s="5" t="s">
        <v>2965</v>
      </c>
      <c r="N364" s="5" t="s">
        <v>6362</v>
      </c>
      <c r="O364" s="12"/>
      <c r="P364" s="5"/>
      <c r="Q364" s="12"/>
      <c r="R364" s="12"/>
      <c r="S364" s="243" t="s">
        <v>6363</v>
      </c>
      <c r="T364" s="5" t="s">
        <v>68</v>
      </c>
      <c r="U364" s="5" t="s">
        <v>111</v>
      </c>
      <c r="V364" s="5" t="s">
        <v>70</v>
      </c>
      <c r="W364" s="5" t="s">
        <v>71</v>
      </c>
      <c r="X364" s="5"/>
      <c r="Y364" s="5"/>
      <c r="Z364" s="5"/>
      <c r="AA364" s="5"/>
      <c r="AB364" s="5"/>
      <c r="AC364" s="5"/>
      <c r="AD364" s="5"/>
    </row>
    <row r="365">
      <c r="A365" s="40" t="s">
        <v>1401</v>
      </c>
      <c r="B365" s="63">
        <v>44034.0</v>
      </c>
      <c r="C365" s="606">
        <v>44013.0</v>
      </c>
      <c r="D365" s="5" t="s">
        <v>1402</v>
      </c>
      <c r="E365" s="5" t="s">
        <v>898</v>
      </c>
      <c r="F365" s="5" t="s">
        <v>53</v>
      </c>
      <c r="G365" s="5" t="s">
        <v>139</v>
      </c>
      <c r="H365" s="12"/>
      <c r="I365" s="12"/>
      <c r="J365" s="12"/>
      <c r="K365" s="5" t="s">
        <v>5603</v>
      </c>
      <c r="L365" s="5" t="s">
        <v>6364</v>
      </c>
      <c r="M365" s="5" t="s">
        <v>1358</v>
      </c>
      <c r="N365" s="5" t="s">
        <v>6365</v>
      </c>
      <c r="O365" s="12"/>
      <c r="P365" s="5" t="s">
        <v>134</v>
      </c>
      <c r="Q365" s="12"/>
      <c r="R365" s="12"/>
      <c r="S365" s="243" t="s">
        <v>1403</v>
      </c>
      <c r="T365" s="5" t="s">
        <v>164</v>
      </c>
      <c r="U365" s="5" t="s">
        <v>111</v>
      </c>
      <c r="V365" s="5" t="s">
        <v>70</v>
      </c>
      <c r="W365" s="5" t="s">
        <v>71</v>
      </c>
      <c r="X365" s="5" t="s">
        <v>171</v>
      </c>
      <c r="Y365" s="5" t="s">
        <v>71</v>
      </c>
      <c r="Z365" s="5"/>
      <c r="AA365" s="5"/>
      <c r="AB365" s="5"/>
      <c r="AC365" s="5"/>
      <c r="AD365" s="5"/>
    </row>
    <row r="366">
      <c r="A366" s="40" t="s">
        <v>1084</v>
      </c>
      <c r="B366" s="63">
        <v>44037.0</v>
      </c>
      <c r="C366" s="606">
        <v>44013.0</v>
      </c>
      <c r="D366" s="5" t="s">
        <v>2879</v>
      </c>
      <c r="E366" s="5" t="s">
        <v>324</v>
      </c>
      <c r="F366" s="5" t="s">
        <v>96</v>
      </c>
      <c r="G366" s="5"/>
      <c r="H366" s="12"/>
      <c r="I366" s="12"/>
      <c r="J366" s="12"/>
      <c r="K366" s="5" t="s">
        <v>5627</v>
      </c>
      <c r="L366" s="5" t="s">
        <v>2880</v>
      </c>
      <c r="M366" s="5" t="s">
        <v>2520</v>
      </c>
      <c r="N366" s="5" t="s">
        <v>6366</v>
      </c>
      <c r="O366" s="12"/>
      <c r="P366" s="12"/>
      <c r="Q366" s="12"/>
      <c r="R366" s="12"/>
      <c r="S366" s="243" t="s">
        <v>2881</v>
      </c>
      <c r="T366" s="5" t="s">
        <v>164</v>
      </c>
      <c r="U366" s="5" t="s">
        <v>42</v>
      </c>
      <c r="V366" s="5" t="s">
        <v>164</v>
      </c>
      <c r="W366" s="5" t="s">
        <v>111</v>
      </c>
      <c r="X366" s="5" t="s">
        <v>68</v>
      </c>
      <c r="Y366" s="5" t="s">
        <v>71</v>
      </c>
      <c r="Z366" s="5"/>
      <c r="AA366" s="5"/>
      <c r="AB366" s="5"/>
      <c r="AC366" s="5"/>
      <c r="AD366" s="5"/>
    </row>
    <row r="367">
      <c r="A367" s="509" t="s">
        <v>2883</v>
      </c>
      <c r="B367" s="510">
        <v>44038.0</v>
      </c>
      <c r="C367" s="620">
        <v>44013.0</v>
      </c>
      <c r="D367" s="512" t="s">
        <v>2884</v>
      </c>
      <c r="E367" s="512" t="s">
        <v>182</v>
      </c>
      <c r="F367" s="512" t="s">
        <v>53</v>
      </c>
      <c r="G367" s="512" t="s">
        <v>55</v>
      </c>
      <c r="H367" s="512" t="s">
        <v>2885</v>
      </c>
      <c r="I367" s="512" t="s">
        <v>2886</v>
      </c>
      <c r="J367" s="513"/>
      <c r="K367" s="512" t="s">
        <v>5603</v>
      </c>
      <c r="L367" s="512" t="s">
        <v>2862</v>
      </c>
      <c r="M367" s="512" t="s">
        <v>2520</v>
      </c>
      <c r="N367" s="512" t="s">
        <v>6367</v>
      </c>
      <c r="O367" s="513"/>
      <c r="P367" s="5" t="s">
        <v>134</v>
      </c>
      <c r="Q367" s="513"/>
      <c r="R367" s="513"/>
      <c r="S367" s="512" t="s">
        <v>6368</v>
      </c>
      <c r="T367" s="512" t="s">
        <v>164</v>
      </c>
      <c r="U367" s="512" t="s">
        <v>69</v>
      </c>
      <c r="V367" s="512" t="s">
        <v>68</v>
      </c>
      <c r="W367" s="512" t="s">
        <v>69</v>
      </c>
      <c r="X367" s="512" t="s">
        <v>109</v>
      </c>
      <c r="Y367" s="512" t="s">
        <v>111</v>
      </c>
      <c r="Z367" s="512" t="s">
        <v>70</v>
      </c>
      <c r="AA367" s="512" t="s">
        <v>71</v>
      </c>
      <c r="AB367" s="512"/>
      <c r="AC367" s="512"/>
      <c r="AD367" s="512"/>
    </row>
    <row r="368">
      <c r="A368" s="40" t="s">
        <v>1323</v>
      </c>
      <c r="B368" s="63">
        <v>44039.0</v>
      </c>
      <c r="C368" s="606">
        <v>44013.0</v>
      </c>
      <c r="D368" s="5" t="s">
        <v>1324</v>
      </c>
      <c r="E368" s="5" t="s">
        <v>95</v>
      </c>
      <c r="F368" s="5" t="s">
        <v>191</v>
      </c>
      <c r="G368" s="5" t="s">
        <v>5861</v>
      </c>
      <c r="H368" s="5"/>
      <c r="I368" s="12"/>
      <c r="J368" s="12"/>
      <c r="K368" s="5" t="s">
        <v>5610</v>
      </c>
      <c r="L368" s="5" t="s">
        <v>1325</v>
      </c>
      <c r="M368" s="5" t="s">
        <v>194</v>
      </c>
      <c r="N368" s="5" t="s">
        <v>6369</v>
      </c>
      <c r="O368" s="12"/>
      <c r="P368" s="12"/>
      <c r="Q368" s="12"/>
      <c r="R368" s="12"/>
      <c r="S368" s="243" t="s">
        <v>6370</v>
      </c>
      <c r="T368" s="5" t="s">
        <v>179</v>
      </c>
      <c r="U368" s="5" t="s">
        <v>69</v>
      </c>
      <c r="V368" s="5" t="s">
        <v>179</v>
      </c>
      <c r="W368" s="5" t="s">
        <v>111</v>
      </c>
      <c r="X368" s="5" t="s">
        <v>70</v>
      </c>
      <c r="Y368" s="5" t="s">
        <v>71</v>
      </c>
      <c r="Z368" s="5" t="s">
        <v>163</v>
      </c>
      <c r="AA368" s="5" t="s">
        <v>111</v>
      </c>
      <c r="AB368" s="5"/>
      <c r="AC368" s="5"/>
      <c r="AD368" s="5"/>
    </row>
    <row r="369">
      <c r="A369" s="40" t="s">
        <v>4406</v>
      </c>
      <c r="B369" s="63">
        <v>44040.0</v>
      </c>
      <c r="C369" s="606">
        <v>44013.0</v>
      </c>
      <c r="D369" s="5" t="s">
        <v>515</v>
      </c>
      <c r="E369" s="5" t="s">
        <v>103</v>
      </c>
      <c r="F369" s="5" t="s">
        <v>53</v>
      </c>
      <c r="G369" s="5" t="s">
        <v>6371</v>
      </c>
      <c r="H369" s="222" t="s">
        <v>4407</v>
      </c>
      <c r="I369" s="12"/>
      <c r="J369" s="12"/>
      <c r="K369" s="5" t="s">
        <v>5603</v>
      </c>
      <c r="L369" s="5" t="s">
        <v>4301</v>
      </c>
      <c r="M369" s="5" t="s">
        <v>4283</v>
      </c>
      <c r="N369" s="5" t="s">
        <v>5666</v>
      </c>
      <c r="O369" s="40" t="s">
        <v>4408</v>
      </c>
      <c r="P369" s="5" t="s">
        <v>64</v>
      </c>
      <c r="Q369" s="12"/>
      <c r="R369" s="12"/>
      <c r="S369" s="243" t="s">
        <v>4409</v>
      </c>
      <c r="T369" s="5" t="s">
        <v>164</v>
      </c>
      <c r="U369" s="5" t="s">
        <v>111</v>
      </c>
      <c r="V369" s="5" t="s">
        <v>164</v>
      </c>
      <c r="W369" s="5" t="s">
        <v>69</v>
      </c>
      <c r="X369" s="5"/>
      <c r="Y369" s="5"/>
      <c r="Z369" s="5"/>
      <c r="AA369" s="5"/>
      <c r="AB369" s="5"/>
      <c r="AC369" s="5"/>
      <c r="AD369" s="5"/>
    </row>
    <row r="370">
      <c r="A370" s="40" t="s">
        <v>5476</v>
      </c>
      <c r="B370" s="41">
        <v>44053.0</v>
      </c>
      <c r="C370" s="606">
        <v>44044.0</v>
      </c>
      <c r="D370" s="5" t="s">
        <v>5477</v>
      </c>
      <c r="E370" s="5" t="s">
        <v>210</v>
      </c>
      <c r="F370" s="5" t="s">
        <v>53</v>
      </c>
      <c r="G370" s="12"/>
      <c r="H370" s="12"/>
      <c r="I370" s="12"/>
      <c r="J370" s="12"/>
      <c r="K370" s="5" t="s">
        <v>5603</v>
      </c>
      <c r="L370" s="5" t="s">
        <v>5309</v>
      </c>
      <c r="M370" s="5" t="s">
        <v>5237</v>
      </c>
      <c r="N370" s="5" t="s">
        <v>5791</v>
      </c>
      <c r="O370" s="12"/>
      <c r="P370" s="12"/>
      <c r="Q370" s="12"/>
      <c r="R370" s="12"/>
      <c r="S370" s="5" t="s">
        <v>5478</v>
      </c>
      <c r="T370" s="5" t="s">
        <v>70</v>
      </c>
      <c r="U370" s="5" t="s">
        <v>71</v>
      </c>
      <c r="V370" s="5" t="s">
        <v>380</v>
      </c>
      <c r="W370" s="5" t="s">
        <v>111</v>
      </c>
      <c r="X370" s="5" t="s">
        <v>163</v>
      </c>
      <c r="Y370" s="5" t="s">
        <v>111</v>
      </c>
      <c r="Z370" s="5" t="s">
        <v>68</v>
      </c>
      <c r="AA370" s="5" t="s">
        <v>92</v>
      </c>
      <c r="AB370" s="5"/>
      <c r="AC370" s="5"/>
      <c r="AD370" s="5"/>
    </row>
    <row r="371">
      <c r="A371" s="40" t="s">
        <v>1404</v>
      </c>
      <c r="B371" s="41">
        <v>44055.0</v>
      </c>
      <c r="C371" s="606">
        <v>44044.0</v>
      </c>
      <c r="D371" s="5" t="s">
        <v>1405</v>
      </c>
      <c r="E371" s="5" t="s">
        <v>95</v>
      </c>
      <c r="F371" s="5" t="s">
        <v>53</v>
      </c>
      <c r="G371" s="5" t="s">
        <v>5861</v>
      </c>
      <c r="H371" s="5" t="s">
        <v>1406</v>
      </c>
      <c r="I371" s="12"/>
      <c r="J371" s="12"/>
      <c r="K371" s="5" t="s">
        <v>146</v>
      </c>
      <c r="L371" s="5" t="s">
        <v>1407</v>
      </c>
      <c r="M371" s="5" t="s">
        <v>1358</v>
      </c>
      <c r="N371" s="5" t="s">
        <v>678</v>
      </c>
      <c r="O371" s="40" t="s">
        <v>1408</v>
      </c>
      <c r="P371" s="12"/>
      <c r="Q371" s="12"/>
      <c r="R371" s="12"/>
      <c r="S371" s="5" t="s">
        <v>1409</v>
      </c>
      <c r="T371" s="5" t="s">
        <v>70</v>
      </c>
      <c r="U371" s="5" t="s">
        <v>71</v>
      </c>
      <c r="V371" s="5" t="s">
        <v>109</v>
      </c>
      <c r="W371" s="5" t="s">
        <v>111</v>
      </c>
      <c r="X371" s="5" t="s">
        <v>109</v>
      </c>
      <c r="Y371" s="5" t="s">
        <v>111</v>
      </c>
      <c r="Z371" s="5" t="s">
        <v>68</v>
      </c>
      <c r="AA371" s="5" t="s">
        <v>111</v>
      </c>
      <c r="AB371" s="5"/>
      <c r="AC371" s="5"/>
      <c r="AD371" s="5"/>
    </row>
    <row r="372">
      <c r="A372" s="40" t="s">
        <v>4411</v>
      </c>
      <c r="B372" s="41">
        <v>44057.0</v>
      </c>
      <c r="C372" s="606">
        <v>44044.0</v>
      </c>
      <c r="D372" s="5" t="s">
        <v>2701</v>
      </c>
      <c r="E372" s="5" t="s">
        <v>423</v>
      </c>
      <c r="F372" s="5" t="s">
        <v>53</v>
      </c>
      <c r="G372" s="5" t="s">
        <v>4412</v>
      </c>
      <c r="H372" s="12"/>
      <c r="I372" s="12"/>
      <c r="J372" s="12"/>
      <c r="K372" s="5" t="s">
        <v>5603</v>
      </c>
      <c r="L372" s="5" t="s">
        <v>4413</v>
      </c>
      <c r="M372" s="5" t="s">
        <v>4283</v>
      </c>
      <c r="N372" s="5" t="s">
        <v>4414</v>
      </c>
      <c r="O372" s="12"/>
      <c r="P372" s="12"/>
      <c r="Q372" s="12"/>
      <c r="R372" s="12"/>
      <c r="S372" s="5" t="s">
        <v>6372</v>
      </c>
      <c r="T372" s="5" t="s">
        <v>164</v>
      </c>
      <c r="U372" s="5" t="s">
        <v>42</v>
      </c>
      <c r="V372" s="5" t="s">
        <v>163</v>
      </c>
      <c r="W372" s="5" t="s">
        <v>111</v>
      </c>
      <c r="X372" s="5" t="s">
        <v>164</v>
      </c>
      <c r="Y372" s="5" t="s">
        <v>111</v>
      </c>
      <c r="Z372" s="5"/>
      <c r="AA372" s="5"/>
      <c r="AB372" s="5"/>
      <c r="AC372" s="5"/>
      <c r="AD372" s="5"/>
    </row>
    <row r="373">
      <c r="A373" s="509" t="s">
        <v>5125</v>
      </c>
      <c r="B373" s="510">
        <v>44065.0</v>
      </c>
      <c r="C373" s="620">
        <v>44044.0</v>
      </c>
      <c r="D373" s="512" t="s">
        <v>5126</v>
      </c>
      <c r="E373" s="512" t="s">
        <v>1178</v>
      </c>
      <c r="F373" s="512" t="s">
        <v>53</v>
      </c>
      <c r="G373" s="512" t="s">
        <v>672</v>
      </c>
      <c r="H373" s="512" t="s">
        <v>5127</v>
      </c>
      <c r="I373" s="513"/>
      <c r="J373" s="513"/>
      <c r="K373" s="512" t="s">
        <v>5603</v>
      </c>
      <c r="L373" s="512" t="s">
        <v>3486</v>
      </c>
      <c r="M373" s="512" t="s">
        <v>1381</v>
      </c>
      <c r="N373" s="512" t="s">
        <v>5128</v>
      </c>
      <c r="O373" s="509" t="s">
        <v>5129</v>
      </c>
      <c r="P373" s="12"/>
      <c r="Q373" s="513"/>
      <c r="R373" s="513"/>
      <c r="S373" s="512" t="s">
        <v>5130</v>
      </c>
      <c r="T373" s="512" t="s">
        <v>70</v>
      </c>
      <c r="U373" s="512" t="s">
        <v>71</v>
      </c>
      <c r="V373" s="512" t="s">
        <v>68</v>
      </c>
      <c r="W373" s="512" t="s">
        <v>69</v>
      </c>
      <c r="X373" s="512" t="s">
        <v>163</v>
      </c>
      <c r="Y373" s="512" t="s">
        <v>111</v>
      </c>
      <c r="Z373" s="512" t="s">
        <v>68</v>
      </c>
      <c r="AA373" s="512" t="s">
        <v>92</v>
      </c>
      <c r="AB373" s="512"/>
      <c r="AC373" s="512"/>
      <c r="AD373" s="512"/>
    </row>
    <row r="374">
      <c r="A374" s="40" t="s">
        <v>5132</v>
      </c>
      <c r="B374" s="41">
        <v>44069.0</v>
      </c>
      <c r="C374" s="606">
        <v>44044.0</v>
      </c>
      <c r="D374" s="5" t="s">
        <v>5133</v>
      </c>
      <c r="E374" s="5" t="s">
        <v>333</v>
      </c>
      <c r="F374" s="5" t="s">
        <v>53</v>
      </c>
      <c r="G374" s="12"/>
      <c r="H374" s="5" t="s">
        <v>56</v>
      </c>
      <c r="I374" s="12"/>
      <c r="J374" s="12"/>
      <c r="K374" s="12"/>
      <c r="L374" s="5" t="s">
        <v>213</v>
      </c>
      <c r="M374" s="5" t="s">
        <v>1381</v>
      </c>
      <c r="N374" s="5" t="s">
        <v>366</v>
      </c>
      <c r="O374" s="12"/>
      <c r="P374" s="12"/>
      <c r="Q374" s="12"/>
      <c r="R374" s="12"/>
      <c r="S374" s="5" t="s">
        <v>5134</v>
      </c>
      <c r="T374" s="5" t="s">
        <v>164</v>
      </c>
      <c r="U374" s="5" t="s">
        <v>111</v>
      </c>
      <c r="V374" s="5" t="s">
        <v>70</v>
      </c>
      <c r="W374" s="5" t="s">
        <v>71</v>
      </c>
      <c r="X374" s="5" t="s">
        <v>164</v>
      </c>
      <c r="Y374" s="5" t="s">
        <v>69</v>
      </c>
      <c r="Z374" s="5"/>
      <c r="AA374" s="5"/>
      <c r="AB374" s="5"/>
      <c r="AC374" s="5"/>
      <c r="AD374" s="5"/>
    </row>
    <row r="375">
      <c r="A375" s="40" t="s">
        <v>1327</v>
      </c>
      <c r="B375" s="41">
        <v>44082.0</v>
      </c>
      <c r="C375" s="606" t="s">
        <v>5767</v>
      </c>
      <c r="D375" s="655" t="s">
        <v>1328</v>
      </c>
      <c r="E375" s="5" t="s">
        <v>995</v>
      </c>
      <c r="F375" s="5" t="s">
        <v>191</v>
      </c>
      <c r="G375" s="5" t="s">
        <v>6373</v>
      </c>
      <c r="H375" s="12"/>
      <c r="I375" s="12"/>
      <c r="J375" s="12"/>
      <c r="K375" s="5" t="s">
        <v>1329</v>
      </c>
      <c r="L375" s="5" t="s">
        <v>194</v>
      </c>
      <c r="M375" s="5" t="s">
        <v>194</v>
      </c>
      <c r="N375" s="5" t="s">
        <v>1330</v>
      </c>
      <c r="O375" s="12"/>
      <c r="P375" s="12"/>
      <c r="Q375" s="12"/>
      <c r="R375" s="12"/>
      <c r="S375" s="5" t="s">
        <v>6374</v>
      </c>
      <c r="T375" s="5" t="s">
        <v>179</v>
      </c>
      <c r="U375" s="5" t="s">
        <v>111</v>
      </c>
      <c r="V375" s="5" t="s">
        <v>70</v>
      </c>
      <c r="W375" s="5" t="s">
        <v>71</v>
      </c>
      <c r="X375" s="5"/>
      <c r="Y375" s="5"/>
      <c r="Z375" s="5"/>
      <c r="AA375" s="5"/>
      <c r="AB375" s="5"/>
      <c r="AC375" s="5"/>
      <c r="AD375" s="5"/>
    </row>
    <row r="376">
      <c r="A376" s="40" t="s">
        <v>4179</v>
      </c>
      <c r="B376" s="41">
        <v>44083.0</v>
      </c>
      <c r="C376" s="606" t="s">
        <v>5767</v>
      </c>
      <c r="D376" s="5" t="s">
        <v>4180</v>
      </c>
      <c r="E376" s="5" t="s">
        <v>150</v>
      </c>
      <c r="F376" s="5" t="s">
        <v>53</v>
      </c>
      <c r="G376" s="5" t="s">
        <v>2919</v>
      </c>
      <c r="H376" s="5" t="s">
        <v>6375</v>
      </c>
      <c r="I376" s="12"/>
      <c r="J376" s="12"/>
      <c r="K376" s="5" t="s">
        <v>316</v>
      </c>
      <c r="L376" s="5" t="s">
        <v>5719</v>
      </c>
      <c r="M376" s="5" t="s">
        <v>3324</v>
      </c>
      <c r="N376" s="5" t="s">
        <v>214</v>
      </c>
      <c r="O376" s="12"/>
      <c r="P376" s="5" t="s">
        <v>64</v>
      </c>
      <c r="Q376" s="12"/>
      <c r="R376" s="12"/>
      <c r="S376" s="5" t="s">
        <v>4182</v>
      </c>
      <c r="T376" s="5" t="s">
        <v>70</v>
      </c>
      <c r="U376" s="5" t="s">
        <v>71</v>
      </c>
      <c r="V376" s="5" t="s">
        <v>109</v>
      </c>
      <c r="W376" s="5" t="s">
        <v>111</v>
      </c>
      <c r="X376" s="5" t="s">
        <v>109</v>
      </c>
      <c r="Y376" s="5" t="s">
        <v>111</v>
      </c>
      <c r="Z376" s="5"/>
      <c r="AA376" s="5"/>
      <c r="AB376" s="5"/>
      <c r="AC376" s="5"/>
      <c r="AD376" s="5"/>
    </row>
    <row r="377">
      <c r="A377" s="40" t="s">
        <v>5138</v>
      </c>
      <c r="B377" s="41">
        <v>44087.0</v>
      </c>
      <c r="C377" s="606" t="s">
        <v>5767</v>
      </c>
      <c r="D377" s="5" t="s">
        <v>5139</v>
      </c>
      <c r="E377" s="5" t="s">
        <v>1031</v>
      </c>
      <c r="F377" s="5" t="s">
        <v>53</v>
      </c>
      <c r="G377" s="12"/>
      <c r="H377" s="12"/>
      <c r="I377" s="12"/>
      <c r="J377" s="12"/>
      <c r="K377" s="5" t="s">
        <v>5603</v>
      </c>
      <c r="L377" s="5" t="s">
        <v>84</v>
      </c>
      <c r="M377" s="5" t="s">
        <v>1381</v>
      </c>
      <c r="N377" s="5" t="s">
        <v>3070</v>
      </c>
      <c r="O377" s="12"/>
      <c r="P377" s="12"/>
      <c r="Q377" s="12"/>
      <c r="R377" s="12"/>
      <c r="S377" s="5" t="s">
        <v>6376</v>
      </c>
      <c r="T377" s="5" t="s">
        <v>70</v>
      </c>
      <c r="U377" s="5" t="s">
        <v>71</v>
      </c>
      <c r="V377" s="5" t="s">
        <v>109</v>
      </c>
      <c r="W377" s="5" t="s">
        <v>111</v>
      </c>
      <c r="X377" s="5" t="s">
        <v>78</v>
      </c>
      <c r="Y377" s="5" t="s">
        <v>69</v>
      </c>
      <c r="Z377" s="5" t="s">
        <v>163</v>
      </c>
      <c r="AA377" s="5" t="s">
        <v>111</v>
      </c>
      <c r="AB377" s="5"/>
      <c r="AC377" s="5"/>
      <c r="AD377" s="5"/>
    </row>
    <row r="378">
      <c r="A378" s="40" t="s">
        <v>4189</v>
      </c>
      <c r="B378" s="41">
        <v>44091.0</v>
      </c>
      <c r="C378" s="606" t="s">
        <v>5767</v>
      </c>
      <c r="D378" s="5" t="s">
        <v>2791</v>
      </c>
      <c r="E378" s="5" t="s">
        <v>1308</v>
      </c>
      <c r="F378" s="5" t="s">
        <v>53</v>
      </c>
      <c r="G378" s="5" t="s">
        <v>6377</v>
      </c>
      <c r="H378" s="12"/>
      <c r="I378" s="12"/>
      <c r="J378" s="12"/>
      <c r="K378" s="5" t="s">
        <v>5603</v>
      </c>
      <c r="L378" s="5" t="s">
        <v>5719</v>
      </c>
      <c r="M378" s="5" t="s">
        <v>3324</v>
      </c>
      <c r="N378" s="5" t="s">
        <v>3344</v>
      </c>
      <c r="O378" s="12"/>
      <c r="P378" s="12"/>
      <c r="Q378" s="12"/>
      <c r="R378" s="12"/>
      <c r="S378" s="5" t="s">
        <v>4190</v>
      </c>
      <c r="T378" s="5" t="s">
        <v>70</v>
      </c>
      <c r="U378" s="5" t="s">
        <v>71</v>
      </c>
      <c r="V378" s="5" t="s">
        <v>636</v>
      </c>
      <c r="W378" s="5" t="s">
        <v>111</v>
      </c>
      <c r="X378" s="5" t="s">
        <v>380</v>
      </c>
      <c r="Y378" s="5" t="s">
        <v>111</v>
      </c>
      <c r="Z378" s="5"/>
      <c r="AA378" s="5"/>
      <c r="AB378" s="5"/>
      <c r="AC378" s="5"/>
      <c r="AD378" s="5"/>
    </row>
    <row r="379">
      <c r="A379" s="40" t="s">
        <v>4420</v>
      </c>
      <c r="B379" s="41">
        <v>44094.0</v>
      </c>
      <c r="C379" s="606" t="s">
        <v>5767</v>
      </c>
      <c r="D379" s="5" t="s">
        <v>1421</v>
      </c>
      <c r="E379" s="5" t="s">
        <v>114</v>
      </c>
      <c r="F379" s="5" t="s">
        <v>53</v>
      </c>
      <c r="G379" s="5" t="s">
        <v>6176</v>
      </c>
      <c r="H379" s="12"/>
      <c r="I379" s="12"/>
      <c r="J379" s="12"/>
      <c r="K379" s="5" t="s">
        <v>5603</v>
      </c>
      <c r="L379" s="5" t="s">
        <v>4421</v>
      </c>
      <c r="M379" s="5" t="s">
        <v>4283</v>
      </c>
      <c r="N379" s="5" t="s">
        <v>4422</v>
      </c>
      <c r="O379" s="40" t="s">
        <v>4423</v>
      </c>
      <c r="P379" s="5" t="s">
        <v>64</v>
      </c>
      <c r="Q379" s="12"/>
      <c r="R379" s="12"/>
      <c r="S379" s="5" t="s">
        <v>4424</v>
      </c>
      <c r="T379" s="5" t="s">
        <v>70</v>
      </c>
      <c r="U379" s="5" t="s">
        <v>71</v>
      </c>
      <c r="V379" s="5" t="s">
        <v>109</v>
      </c>
      <c r="W379" s="5" t="s">
        <v>111</v>
      </c>
      <c r="X379" s="5" t="s">
        <v>164</v>
      </c>
      <c r="Y379" s="5" t="s">
        <v>71</v>
      </c>
      <c r="Z379" s="5"/>
      <c r="AA379" s="5"/>
      <c r="AB379" s="5"/>
      <c r="AC379" s="5"/>
      <c r="AD379" s="5"/>
    </row>
    <row r="380">
      <c r="A380" s="48" t="s">
        <v>3298</v>
      </c>
      <c r="B380" s="41">
        <v>44104.0</v>
      </c>
      <c r="C380" s="606" t="s">
        <v>5767</v>
      </c>
      <c r="D380" s="5" t="s">
        <v>3299</v>
      </c>
      <c r="E380" s="5" t="s">
        <v>333</v>
      </c>
      <c r="F380" s="5" t="s">
        <v>1103</v>
      </c>
      <c r="G380" s="5" t="s">
        <v>6378</v>
      </c>
      <c r="H380" s="12"/>
      <c r="I380" s="12"/>
      <c r="J380" s="12"/>
      <c r="K380" s="5" t="s">
        <v>316</v>
      </c>
      <c r="L380" s="5" t="s">
        <v>1359</v>
      </c>
      <c r="M380" s="5" t="s">
        <v>2965</v>
      </c>
      <c r="N380" s="5" t="s">
        <v>6162</v>
      </c>
      <c r="O380" s="62" t="s">
        <v>3300</v>
      </c>
      <c r="P380" s="12"/>
      <c r="Q380" s="12"/>
      <c r="R380" s="12"/>
      <c r="S380" s="130" t="s">
        <v>6379</v>
      </c>
      <c r="T380" s="5" t="s">
        <v>70</v>
      </c>
      <c r="U380" s="5" t="s">
        <v>71</v>
      </c>
      <c r="V380" s="5" t="s">
        <v>68</v>
      </c>
      <c r="W380" s="5" t="s">
        <v>110</v>
      </c>
      <c r="X380" s="5" t="s">
        <v>109</v>
      </c>
      <c r="Y380" s="5" t="s">
        <v>111</v>
      </c>
      <c r="Z380" s="5"/>
      <c r="AA380" s="5"/>
      <c r="AB380" s="5"/>
      <c r="AC380" s="5"/>
      <c r="AD380" s="5"/>
    </row>
    <row r="381">
      <c r="A381" s="48" t="s">
        <v>1341</v>
      </c>
      <c r="B381" s="41">
        <v>44107.0</v>
      </c>
      <c r="C381" s="606">
        <v>44105.0</v>
      </c>
      <c r="D381" s="5" t="s">
        <v>1338</v>
      </c>
      <c r="E381" s="5" t="s">
        <v>333</v>
      </c>
      <c r="F381" s="5" t="s">
        <v>191</v>
      </c>
      <c r="G381" s="5" t="s">
        <v>1074</v>
      </c>
      <c r="H381" s="5" t="s">
        <v>1342</v>
      </c>
      <c r="I381" s="12"/>
      <c r="J381" s="12"/>
      <c r="K381" s="5" t="s">
        <v>316</v>
      </c>
      <c r="L381" s="5" t="s">
        <v>6380</v>
      </c>
      <c r="M381" s="5" t="s">
        <v>194</v>
      </c>
      <c r="N381" s="5" t="s">
        <v>317</v>
      </c>
      <c r="O381" s="12"/>
      <c r="P381" s="12"/>
      <c r="Q381" s="12"/>
      <c r="R381" s="12"/>
      <c r="S381" s="5" t="s">
        <v>6381</v>
      </c>
      <c r="T381" s="5" t="s">
        <v>179</v>
      </c>
      <c r="U381" s="5" t="s">
        <v>111</v>
      </c>
      <c r="V381" s="5" t="s">
        <v>179</v>
      </c>
      <c r="W381" s="5" t="s">
        <v>110</v>
      </c>
      <c r="X381" s="5" t="s">
        <v>179</v>
      </c>
      <c r="Y381" s="5" t="s">
        <v>226</v>
      </c>
      <c r="Z381" s="5"/>
      <c r="AA381" s="5"/>
      <c r="AB381" s="5"/>
      <c r="AC381" s="5"/>
      <c r="AD381" s="5"/>
    </row>
    <row r="382">
      <c r="A382" s="576" t="s">
        <v>2922</v>
      </c>
      <c r="B382" s="541">
        <v>44114.0</v>
      </c>
      <c r="C382" s="621">
        <v>44105.0</v>
      </c>
      <c r="D382" s="483" t="s">
        <v>200</v>
      </c>
      <c r="E382" s="483" t="s">
        <v>201</v>
      </c>
      <c r="F382" s="483" t="s">
        <v>53</v>
      </c>
      <c r="G382" s="483" t="s">
        <v>2848</v>
      </c>
      <c r="H382" s="483" t="s">
        <v>2923</v>
      </c>
      <c r="I382" s="522"/>
      <c r="J382" s="522"/>
      <c r="K382" s="483" t="s">
        <v>4538</v>
      </c>
      <c r="L382" s="483" t="s">
        <v>2907</v>
      </c>
      <c r="M382" s="483" t="s">
        <v>2520</v>
      </c>
      <c r="N382" s="483" t="s">
        <v>6382</v>
      </c>
      <c r="O382" s="522"/>
      <c r="P382" s="522"/>
      <c r="Q382" s="522"/>
      <c r="R382" s="522"/>
      <c r="S382" s="483" t="s">
        <v>2924</v>
      </c>
      <c r="T382" s="5" t="s">
        <v>70</v>
      </c>
      <c r="U382" s="5" t="s">
        <v>71</v>
      </c>
      <c r="V382" s="5" t="s">
        <v>171</v>
      </c>
      <c r="W382" s="5" t="s">
        <v>111</v>
      </c>
      <c r="X382" s="5" t="s">
        <v>109</v>
      </c>
      <c r="Y382" s="5" t="s">
        <v>111</v>
      </c>
      <c r="Z382" s="5" t="s">
        <v>163</v>
      </c>
      <c r="AA382" s="5" t="s">
        <v>111</v>
      </c>
      <c r="AB382" s="5"/>
      <c r="AC382" s="5"/>
      <c r="AD382" s="5"/>
    </row>
    <row r="383">
      <c r="A383" s="40" t="s">
        <v>1351</v>
      </c>
      <c r="B383" s="41">
        <v>44119.0</v>
      </c>
      <c r="C383" s="606">
        <v>44105.0</v>
      </c>
      <c r="D383" s="5" t="s">
        <v>1932</v>
      </c>
      <c r="E383" s="5" t="s">
        <v>74</v>
      </c>
      <c r="F383" s="5" t="s">
        <v>952</v>
      </c>
      <c r="G383" s="5" t="s">
        <v>202</v>
      </c>
      <c r="H383" s="12"/>
      <c r="I383" s="12"/>
      <c r="J383" s="12"/>
      <c r="K383" s="5" t="s">
        <v>146</v>
      </c>
      <c r="L383" s="5" t="s">
        <v>6383</v>
      </c>
      <c r="M383" s="5" t="s">
        <v>194</v>
      </c>
      <c r="N383" s="5" t="s">
        <v>6384</v>
      </c>
      <c r="O383" s="12"/>
      <c r="P383" s="12"/>
      <c r="Q383" s="12"/>
      <c r="R383" s="12"/>
      <c r="S383" s="5" t="s">
        <v>1354</v>
      </c>
      <c r="T383" s="5" t="s">
        <v>179</v>
      </c>
      <c r="U383" s="5" t="s">
        <v>111</v>
      </c>
      <c r="V383" s="5" t="s">
        <v>68</v>
      </c>
      <c r="W383" s="5" t="s">
        <v>111</v>
      </c>
      <c r="X383" s="5" t="s">
        <v>171</v>
      </c>
      <c r="Y383" s="5" t="s">
        <v>71</v>
      </c>
      <c r="Z383" s="5"/>
      <c r="AA383" s="5"/>
      <c r="AB383" s="5"/>
      <c r="AC383" s="5"/>
      <c r="AD383" s="5"/>
    </row>
    <row r="384">
      <c r="A384" s="40" t="s">
        <v>5151</v>
      </c>
      <c r="B384" s="41">
        <v>44127.0</v>
      </c>
      <c r="C384" s="606">
        <v>44105.0</v>
      </c>
      <c r="D384" s="5" t="s">
        <v>4948</v>
      </c>
      <c r="E384" s="5" t="s">
        <v>114</v>
      </c>
      <c r="F384" s="5" t="s">
        <v>168</v>
      </c>
      <c r="G384" s="5" t="s">
        <v>54</v>
      </c>
      <c r="H384" s="5" t="s">
        <v>5152</v>
      </c>
      <c r="I384" s="12"/>
      <c r="J384" s="12"/>
      <c r="K384" s="5" t="s">
        <v>5610</v>
      </c>
      <c r="L384" s="5" t="s">
        <v>5041</v>
      </c>
      <c r="M384" s="5" t="s">
        <v>1381</v>
      </c>
      <c r="N384" s="5" t="s">
        <v>4478</v>
      </c>
      <c r="O384" s="40" t="s">
        <v>5153</v>
      </c>
      <c r="P384" s="5" t="s">
        <v>134</v>
      </c>
      <c r="Q384" s="12"/>
      <c r="R384" s="12"/>
      <c r="S384" s="5" t="s">
        <v>6385</v>
      </c>
      <c r="T384" s="5" t="s">
        <v>636</v>
      </c>
      <c r="U384" s="5" t="s">
        <v>111</v>
      </c>
      <c r="V384" s="5" t="s">
        <v>70</v>
      </c>
      <c r="W384" s="5" t="s">
        <v>71</v>
      </c>
      <c r="X384" s="5" t="s">
        <v>70</v>
      </c>
      <c r="Y384" s="5" t="s">
        <v>111</v>
      </c>
      <c r="Z384" s="5" t="s">
        <v>171</v>
      </c>
      <c r="AA384" s="5" t="s">
        <v>111</v>
      </c>
      <c r="AB384" s="5"/>
      <c r="AC384" s="5"/>
      <c r="AD384" s="5"/>
    </row>
    <row r="385">
      <c r="A385" s="40" t="s">
        <v>101</v>
      </c>
      <c r="B385" s="41">
        <v>44130.0</v>
      </c>
      <c r="C385" s="606">
        <v>44105.0</v>
      </c>
      <c r="D385" s="5" t="s">
        <v>102</v>
      </c>
      <c r="E385" s="5" t="s">
        <v>103</v>
      </c>
      <c r="F385" s="5" t="s">
        <v>53</v>
      </c>
      <c r="G385" s="12"/>
      <c r="H385" s="130" t="s">
        <v>104</v>
      </c>
      <c r="I385" s="12"/>
      <c r="J385" s="12"/>
      <c r="K385" s="5" t="s">
        <v>5603</v>
      </c>
      <c r="L385" s="5" t="s">
        <v>105</v>
      </c>
      <c r="M385" s="5" t="s">
        <v>61</v>
      </c>
      <c r="N385" s="5" t="s">
        <v>5666</v>
      </c>
      <c r="O385" s="40" t="s">
        <v>106</v>
      </c>
      <c r="P385" s="12"/>
      <c r="Q385" s="12"/>
      <c r="R385" s="12"/>
      <c r="S385" s="48" t="s">
        <v>6386</v>
      </c>
      <c r="T385" s="5" t="s">
        <v>70</v>
      </c>
      <c r="U385" s="5" t="s">
        <v>71</v>
      </c>
      <c r="V385" s="5" t="s">
        <v>109</v>
      </c>
      <c r="W385" s="5" t="s">
        <v>110</v>
      </c>
      <c r="X385" s="5" t="s">
        <v>78</v>
      </c>
      <c r="Y385" s="5" t="s">
        <v>69</v>
      </c>
      <c r="Z385" s="5"/>
      <c r="AA385" s="5"/>
      <c r="AB385" s="5"/>
      <c r="AC385" s="5"/>
      <c r="AD385" s="5"/>
    </row>
    <row r="386">
      <c r="A386" s="70" t="s">
        <v>5167</v>
      </c>
      <c r="B386" s="71">
        <v>44139.0</v>
      </c>
      <c r="C386" s="640">
        <v>44136.0</v>
      </c>
      <c r="D386" s="42" t="s">
        <v>5168</v>
      </c>
      <c r="E386" s="42" t="s">
        <v>370</v>
      </c>
      <c r="F386" s="42" t="s">
        <v>53</v>
      </c>
      <c r="G386" s="42" t="s">
        <v>5169</v>
      </c>
      <c r="H386" s="42">
        <v>1488.0</v>
      </c>
      <c r="I386" s="103"/>
      <c r="J386" s="42"/>
      <c r="K386" s="42" t="s">
        <v>5603</v>
      </c>
      <c r="L386" s="42" t="s">
        <v>5769</v>
      </c>
      <c r="M386" s="42" t="s">
        <v>1381</v>
      </c>
      <c r="N386" s="42" t="s">
        <v>6387</v>
      </c>
      <c r="O386" s="274" t="s">
        <v>5170</v>
      </c>
      <c r="P386" s="42"/>
      <c r="Q386" s="42"/>
      <c r="R386" s="42"/>
      <c r="S386" s="42" t="s">
        <v>6388</v>
      </c>
      <c r="T386" s="42" t="s">
        <v>70</v>
      </c>
      <c r="U386" s="42" t="s">
        <v>71</v>
      </c>
      <c r="V386" s="42" t="s">
        <v>68</v>
      </c>
      <c r="W386" s="42" t="s">
        <v>111</v>
      </c>
      <c r="X386" s="42" t="s">
        <v>70</v>
      </c>
      <c r="Y386" s="42" t="s">
        <v>111</v>
      </c>
      <c r="Z386" s="42" t="s">
        <v>70</v>
      </c>
      <c r="AA386" s="42" t="s">
        <v>69</v>
      </c>
      <c r="AB386" s="42"/>
      <c r="AC386" s="42"/>
      <c r="AD386" s="42"/>
    </row>
    <row r="387">
      <c r="A387" s="70" t="s">
        <v>2931</v>
      </c>
      <c r="B387" s="71">
        <v>44140.0</v>
      </c>
      <c r="C387" s="640">
        <v>44136.0</v>
      </c>
      <c r="D387" s="42" t="s">
        <v>2932</v>
      </c>
      <c r="E387" s="42" t="s">
        <v>74</v>
      </c>
      <c r="F387" s="42" t="s">
        <v>53</v>
      </c>
      <c r="G387" s="42" t="s">
        <v>2933</v>
      </c>
      <c r="H387" s="42"/>
      <c r="I387" s="103"/>
      <c r="J387" s="42"/>
      <c r="K387" s="42" t="s">
        <v>5773</v>
      </c>
      <c r="L387" s="42" t="s">
        <v>2934</v>
      </c>
      <c r="M387" s="42" t="s">
        <v>2520</v>
      </c>
      <c r="N387" s="42" t="s">
        <v>5666</v>
      </c>
      <c r="O387" s="42"/>
      <c r="P387" s="42"/>
      <c r="Q387" s="42"/>
      <c r="R387" s="42"/>
      <c r="S387" s="273" t="s">
        <v>6389</v>
      </c>
      <c r="T387" s="42" t="s">
        <v>70</v>
      </c>
      <c r="U387" s="42" t="s">
        <v>71</v>
      </c>
      <c r="V387" s="42" t="s">
        <v>70</v>
      </c>
      <c r="W387" s="42" t="s">
        <v>111</v>
      </c>
      <c r="X387" s="42" t="s">
        <v>164</v>
      </c>
      <c r="Y387" s="42" t="s">
        <v>111</v>
      </c>
      <c r="Z387" s="42"/>
      <c r="AA387" s="42"/>
      <c r="AB387" s="42"/>
      <c r="AC387" s="42"/>
      <c r="AD387" s="42"/>
    </row>
    <row r="388">
      <c r="A388" s="642" t="s">
        <v>6390</v>
      </c>
      <c r="B388" s="643">
        <v>44143.0</v>
      </c>
      <c r="C388" s="644">
        <v>44136.0</v>
      </c>
      <c r="D388" s="645" t="s">
        <v>4241</v>
      </c>
      <c r="E388" s="645" t="s">
        <v>103</v>
      </c>
      <c r="F388" s="645" t="s">
        <v>96</v>
      </c>
      <c r="G388" s="645"/>
      <c r="H388" s="645" t="s">
        <v>4242</v>
      </c>
      <c r="I388" s="646"/>
      <c r="J388" s="645"/>
      <c r="K388" s="645" t="s">
        <v>5665</v>
      </c>
      <c r="L388" s="645" t="s">
        <v>5719</v>
      </c>
      <c r="M388" s="645" t="s">
        <v>3324</v>
      </c>
      <c r="N388" s="645" t="s">
        <v>6391</v>
      </c>
      <c r="O388" s="656" t="s">
        <v>4243</v>
      </c>
      <c r="P388" s="645"/>
      <c r="Q388" s="42" t="s">
        <v>6392</v>
      </c>
      <c r="R388" s="42"/>
      <c r="S388" s="645" t="s">
        <v>4245</v>
      </c>
      <c r="T388" s="645" t="s">
        <v>70</v>
      </c>
      <c r="U388" s="645" t="s">
        <v>71</v>
      </c>
      <c r="V388" s="645" t="s">
        <v>70</v>
      </c>
      <c r="W388" s="645" t="s">
        <v>111</v>
      </c>
      <c r="X388" s="42"/>
      <c r="Y388" s="42"/>
      <c r="Z388" s="42"/>
      <c r="AA388" s="42"/>
      <c r="AB388" s="42"/>
      <c r="AC388" s="42"/>
      <c r="AD388" s="42"/>
    </row>
    <row r="389">
      <c r="A389" s="642" t="s">
        <v>2942</v>
      </c>
      <c r="B389" s="643">
        <v>44144.0</v>
      </c>
      <c r="C389" s="644">
        <v>44136.0</v>
      </c>
      <c r="D389" s="645" t="s">
        <v>2943</v>
      </c>
      <c r="E389" s="645" t="s">
        <v>156</v>
      </c>
      <c r="F389" s="645" t="s">
        <v>53</v>
      </c>
      <c r="G389" s="645"/>
      <c r="H389" s="645"/>
      <c r="I389" s="646"/>
      <c r="J389" s="645"/>
      <c r="K389" s="645" t="s">
        <v>5665</v>
      </c>
      <c r="L389" s="645" t="s">
        <v>6393</v>
      </c>
      <c r="M389" s="645" t="s">
        <v>2520</v>
      </c>
      <c r="N389" s="645" t="s">
        <v>6394</v>
      </c>
      <c r="O389" s="645"/>
      <c r="P389" s="646"/>
      <c r="Q389" s="645"/>
      <c r="R389" s="645"/>
      <c r="S389" s="645" t="s">
        <v>2945</v>
      </c>
      <c r="T389" s="42" t="s">
        <v>70</v>
      </c>
      <c r="U389" s="42" t="s">
        <v>71</v>
      </c>
      <c r="V389" s="42" t="s">
        <v>70</v>
      </c>
      <c r="W389" s="42" t="s">
        <v>111</v>
      </c>
      <c r="X389" s="42"/>
      <c r="Y389" s="42"/>
      <c r="Z389" s="42"/>
      <c r="AA389" s="42"/>
      <c r="AB389" s="42"/>
      <c r="AC389" s="42"/>
      <c r="AD389" s="42"/>
    </row>
    <row r="390">
      <c r="A390" s="70" t="s">
        <v>180</v>
      </c>
      <c r="B390" s="71">
        <v>44151.0</v>
      </c>
      <c r="C390" s="640">
        <v>44136.0</v>
      </c>
      <c r="D390" s="42" t="s">
        <v>181</v>
      </c>
      <c r="E390" s="42" t="s">
        <v>182</v>
      </c>
      <c r="F390" s="42" t="s">
        <v>53</v>
      </c>
      <c r="G390" s="42" t="s">
        <v>6395</v>
      </c>
      <c r="H390" s="42" t="s">
        <v>184</v>
      </c>
      <c r="I390" s="42" t="s">
        <v>6396</v>
      </c>
      <c r="J390" s="42"/>
      <c r="K390" s="42" t="s">
        <v>5603</v>
      </c>
      <c r="L390" s="42" t="s">
        <v>186</v>
      </c>
      <c r="M390" s="42" t="s">
        <v>117</v>
      </c>
      <c r="N390" s="42" t="s">
        <v>187</v>
      </c>
      <c r="O390" s="42"/>
      <c r="P390" s="42" t="s">
        <v>134</v>
      </c>
      <c r="Q390" s="42"/>
      <c r="R390" s="42"/>
      <c r="S390" s="42" t="s">
        <v>188</v>
      </c>
      <c r="T390" s="42"/>
      <c r="U390" s="42"/>
      <c r="V390" s="42"/>
      <c r="W390" s="42"/>
      <c r="X390" s="42"/>
      <c r="Y390" s="42"/>
      <c r="Z390" s="42"/>
      <c r="AA390" s="42"/>
      <c r="AB390" s="42"/>
      <c r="AC390" s="42"/>
      <c r="AD390" s="42"/>
    </row>
    <row r="391">
      <c r="A391" s="374" t="s">
        <v>4254</v>
      </c>
      <c r="B391" s="371">
        <v>44172.0</v>
      </c>
      <c r="C391" s="613">
        <v>44166.0</v>
      </c>
      <c r="D391" s="200" t="s">
        <v>1412</v>
      </c>
      <c r="E391" s="200" t="s">
        <v>1413</v>
      </c>
      <c r="F391" s="200" t="s">
        <v>96</v>
      </c>
      <c r="G391" s="200" t="s">
        <v>1414</v>
      </c>
      <c r="H391" s="200" t="s">
        <v>1415</v>
      </c>
      <c r="I391" s="202"/>
      <c r="J391" s="202"/>
      <c r="K391" s="200" t="s">
        <v>5773</v>
      </c>
      <c r="L391" s="200" t="s">
        <v>1416</v>
      </c>
      <c r="M391" s="200" t="s">
        <v>1358</v>
      </c>
      <c r="N391" s="200" t="s">
        <v>5774</v>
      </c>
      <c r="O391" s="374" t="s">
        <v>6397</v>
      </c>
      <c r="P391" s="200" t="s">
        <v>134</v>
      </c>
      <c r="Q391" s="202"/>
      <c r="R391" s="202"/>
      <c r="S391" s="657" t="s">
        <v>6398</v>
      </c>
      <c r="T391" s="200"/>
      <c r="U391" s="200"/>
      <c r="V391" s="200"/>
      <c r="W391" s="200"/>
      <c r="X391" s="200"/>
      <c r="Y391" s="200"/>
      <c r="Z391" s="200"/>
      <c r="AA391" s="200"/>
      <c r="AB391" s="200"/>
      <c r="AC391" s="200"/>
      <c r="AD391" s="200"/>
    </row>
    <row r="392">
      <c r="A392" s="48" t="s">
        <v>2496</v>
      </c>
      <c r="B392" s="41">
        <v>44176.0</v>
      </c>
      <c r="C392" s="606">
        <v>44166.0</v>
      </c>
      <c r="D392" s="5" t="s">
        <v>261</v>
      </c>
      <c r="E392" s="5" t="s">
        <v>74</v>
      </c>
      <c r="F392" s="5" t="s">
        <v>53</v>
      </c>
      <c r="G392" s="5" t="s">
        <v>1512</v>
      </c>
      <c r="H392" s="12"/>
      <c r="I392" s="12"/>
      <c r="J392" s="12"/>
      <c r="K392" s="5" t="s">
        <v>517</v>
      </c>
      <c r="L392" s="5" t="s">
        <v>1476</v>
      </c>
      <c r="M392" s="5" t="s">
        <v>1470</v>
      </c>
      <c r="N392" s="12"/>
      <c r="O392" s="12"/>
      <c r="P392" s="12"/>
      <c r="Q392" s="12"/>
      <c r="R392" s="12"/>
      <c r="S392" s="638" t="s">
        <v>6399</v>
      </c>
      <c r="T392" s="5"/>
      <c r="U392" s="5"/>
      <c r="V392" s="5"/>
      <c r="W392" s="5"/>
      <c r="X392" s="5"/>
      <c r="Y392" s="5"/>
      <c r="Z392" s="5"/>
      <c r="AA392" s="5"/>
      <c r="AB392" s="5"/>
      <c r="AC392" s="5"/>
      <c r="AD392" s="5"/>
    </row>
    <row r="393">
      <c r="A393" s="48" t="s">
        <v>2498</v>
      </c>
      <c r="B393" s="41">
        <v>44178.0</v>
      </c>
      <c r="C393" s="606">
        <v>44166.0</v>
      </c>
      <c r="D393" s="5" t="s">
        <v>340</v>
      </c>
      <c r="E393" s="5" t="s">
        <v>333</v>
      </c>
      <c r="F393" s="5" t="s">
        <v>53</v>
      </c>
      <c r="G393" s="5" t="s">
        <v>54</v>
      </c>
      <c r="H393" s="5" t="s">
        <v>2500</v>
      </c>
      <c r="I393" s="12"/>
      <c r="J393" s="12"/>
      <c r="K393" s="12"/>
      <c r="L393" s="5" t="s">
        <v>2501</v>
      </c>
      <c r="M393" s="5" t="s">
        <v>1470</v>
      </c>
      <c r="N393" s="5" t="s">
        <v>5666</v>
      </c>
      <c r="O393" s="12"/>
      <c r="P393" s="5" t="s">
        <v>134</v>
      </c>
      <c r="Q393" s="12"/>
      <c r="R393" s="12"/>
      <c r="S393" s="5" t="s">
        <v>6400</v>
      </c>
      <c r="T393" s="5"/>
      <c r="U393" s="5"/>
      <c r="V393" s="5"/>
      <c r="W393" s="5"/>
      <c r="X393" s="5"/>
      <c r="Y393" s="5"/>
      <c r="Z393" s="5"/>
      <c r="AA393" s="5"/>
      <c r="AB393" s="5"/>
      <c r="AC393" s="5"/>
      <c r="AD393" s="5"/>
    </row>
    <row r="394">
      <c r="A394" s="48" t="s">
        <v>2503</v>
      </c>
      <c r="B394" s="41">
        <v>44179.0</v>
      </c>
      <c r="C394" s="606">
        <v>44166.0</v>
      </c>
      <c r="D394" s="5" t="s">
        <v>2504</v>
      </c>
      <c r="E394" s="5" t="s">
        <v>333</v>
      </c>
      <c r="F394" s="5" t="s">
        <v>2070</v>
      </c>
      <c r="G394" s="5" t="s">
        <v>2505</v>
      </c>
      <c r="H394" s="5"/>
      <c r="I394" s="5" t="s">
        <v>2507</v>
      </c>
      <c r="J394" s="5" t="s">
        <v>223</v>
      </c>
      <c r="K394" s="5" t="s">
        <v>6401</v>
      </c>
      <c r="L394" s="5" t="s">
        <v>2508</v>
      </c>
      <c r="M394" s="5" t="s">
        <v>1470</v>
      </c>
      <c r="N394" s="5" t="s">
        <v>6402</v>
      </c>
      <c r="O394" s="12"/>
      <c r="P394" s="5" t="s">
        <v>134</v>
      </c>
      <c r="Q394" s="12"/>
      <c r="R394" s="12"/>
      <c r="S394" s="5" t="s">
        <v>6403</v>
      </c>
      <c r="T394" s="5"/>
      <c r="U394" s="5"/>
      <c r="V394" s="5"/>
      <c r="W394" s="5"/>
      <c r="X394" s="5"/>
      <c r="Y394" s="5"/>
      <c r="Z394" s="5"/>
      <c r="AA394" s="5"/>
      <c r="AB394" s="5"/>
      <c r="AC394" s="5"/>
      <c r="AD394" s="5"/>
    </row>
    <row r="395">
      <c r="A395" s="40" t="s">
        <v>1460</v>
      </c>
      <c r="B395" s="41">
        <v>44182.0</v>
      </c>
      <c r="C395" s="606">
        <v>44166.0</v>
      </c>
      <c r="D395" s="5" t="s">
        <v>1461</v>
      </c>
      <c r="E395" s="5" t="s">
        <v>74</v>
      </c>
      <c r="F395" s="5" t="s">
        <v>96</v>
      </c>
      <c r="G395" s="5" t="s">
        <v>1462</v>
      </c>
      <c r="H395" s="12"/>
      <c r="I395" s="12"/>
      <c r="J395" s="12"/>
      <c r="K395" s="5" t="s">
        <v>316</v>
      </c>
      <c r="L395" s="5" t="s">
        <v>1464</v>
      </c>
      <c r="M395" s="5" t="s">
        <v>1429</v>
      </c>
      <c r="N395" s="5" t="s">
        <v>1464</v>
      </c>
      <c r="O395" s="12"/>
      <c r="P395" s="12"/>
      <c r="Q395" s="12"/>
      <c r="R395" s="12"/>
      <c r="S395" s="5" t="s">
        <v>6404</v>
      </c>
      <c r="T395" s="5"/>
      <c r="U395" s="5"/>
      <c r="V395" s="5"/>
      <c r="W395" s="5"/>
      <c r="X395" s="5"/>
      <c r="Y395" s="5"/>
      <c r="Z395" s="5"/>
      <c r="AA395" s="5"/>
      <c r="AB395" s="5"/>
      <c r="AC395" s="5"/>
      <c r="AD395" s="5"/>
    </row>
    <row r="396">
      <c r="A396" s="40" t="s">
        <v>2511</v>
      </c>
      <c r="B396" s="41">
        <v>44185.0</v>
      </c>
      <c r="C396" s="606">
        <v>44166.0</v>
      </c>
      <c r="D396" s="5" t="s">
        <v>2512</v>
      </c>
      <c r="E396" s="5" t="s">
        <v>124</v>
      </c>
      <c r="F396" s="5" t="s">
        <v>53</v>
      </c>
      <c r="G396" s="5" t="s">
        <v>6405</v>
      </c>
      <c r="H396" s="5" t="s">
        <v>2513</v>
      </c>
      <c r="I396" s="5" t="s">
        <v>6406</v>
      </c>
      <c r="J396" s="12"/>
      <c r="K396" s="5" t="s">
        <v>5603</v>
      </c>
      <c r="L396" s="5" t="s">
        <v>2515</v>
      </c>
      <c r="M396" s="5" t="s">
        <v>1470</v>
      </c>
      <c r="N396" s="5" t="s">
        <v>6162</v>
      </c>
      <c r="O396" s="12"/>
      <c r="P396" s="12"/>
      <c r="Q396" s="12"/>
      <c r="R396" s="12"/>
      <c r="S396" s="5" t="s">
        <v>6407</v>
      </c>
      <c r="T396" s="5"/>
      <c r="U396" s="5"/>
      <c r="V396" s="5"/>
      <c r="W396" s="5"/>
      <c r="X396" s="5"/>
      <c r="Y396" s="5"/>
      <c r="Z396" s="5"/>
      <c r="AA396" s="5"/>
      <c r="AB396" s="5"/>
      <c r="AC396" s="5"/>
      <c r="AD396" s="5"/>
    </row>
    <row r="397">
      <c r="A397" s="274" t="s">
        <v>2948</v>
      </c>
      <c r="B397" s="275">
        <v>44208.0</v>
      </c>
      <c r="C397" s="640">
        <v>44197.0</v>
      </c>
      <c r="D397" s="42" t="s">
        <v>1314</v>
      </c>
      <c r="E397" s="42" t="s">
        <v>52</v>
      </c>
      <c r="F397" s="42" t="s">
        <v>53</v>
      </c>
      <c r="G397" s="42" t="s">
        <v>54</v>
      </c>
      <c r="H397" s="42" t="s">
        <v>2923</v>
      </c>
      <c r="I397" s="103"/>
      <c r="J397" s="103"/>
      <c r="K397" s="42" t="s">
        <v>5665</v>
      </c>
      <c r="L397" s="42" t="s">
        <v>84</v>
      </c>
      <c r="M397" s="42" t="s">
        <v>2520</v>
      </c>
      <c r="N397" s="42" t="s">
        <v>6408</v>
      </c>
      <c r="O397" s="103"/>
      <c r="P397" s="103"/>
      <c r="Q397" s="103"/>
      <c r="R397" s="103"/>
      <c r="S397" s="42" t="s">
        <v>6409</v>
      </c>
      <c r="T397" s="42"/>
      <c r="U397" s="42"/>
      <c r="V397" s="42"/>
      <c r="W397" s="42"/>
      <c r="X397" s="42"/>
      <c r="Y397" s="42"/>
      <c r="Z397" s="42"/>
      <c r="AA397" s="42"/>
      <c r="AB397" s="42"/>
      <c r="AC397" s="42"/>
      <c r="AD397" s="42"/>
    </row>
    <row r="398">
      <c r="A398" s="70" t="s">
        <v>3312</v>
      </c>
      <c r="B398" s="71">
        <v>44146.0</v>
      </c>
      <c r="C398" s="451">
        <v>44136.0</v>
      </c>
      <c r="D398" s="42" t="s">
        <v>1687</v>
      </c>
      <c r="E398" s="42" t="s">
        <v>81</v>
      </c>
      <c r="F398" s="42" t="s">
        <v>53</v>
      </c>
      <c r="G398" s="42" t="s">
        <v>3313</v>
      </c>
      <c r="H398" s="42"/>
      <c r="I398" s="103"/>
      <c r="J398" s="42"/>
      <c r="K398" s="42" t="s">
        <v>5603</v>
      </c>
      <c r="L398" s="42" t="s">
        <v>2972</v>
      </c>
      <c r="M398" s="42" t="s">
        <v>2965</v>
      </c>
      <c r="N398" s="42" t="s">
        <v>160</v>
      </c>
      <c r="O398" s="274" t="s">
        <v>3314</v>
      </c>
      <c r="P398" s="103"/>
      <c r="Q398" s="42"/>
      <c r="R398" s="42"/>
      <c r="S398" s="42" t="s">
        <v>3315</v>
      </c>
      <c r="T398" s="73" t="s">
        <v>6410</v>
      </c>
      <c r="U398" s="42" t="s">
        <v>70</v>
      </c>
      <c r="V398" s="42" t="s">
        <v>111</v>
      </c>
      <c r="W398" s="42" t="s">
        <v>171</v>
      </c>
      <c r="X398" s="42" t="s">
        <v>111</v>
      </c>
      <c r="Y398" s="42" t="s">
        <v>163</v>
      </c>
      <c r="Z398" s="42" t="s">
        <v>111</v>
      </c>
      <c r="AA398" s="42"/>
      <c r="AB398" s="42"/>
      <c r="AC398" s="22" t="str">
        <f t="shared" ref="AC398:AC400" si="1">IF(ISBLANK(V398), "", IF(ISBLANK(X398), V398, IF(ISBLANK(Z398), CONCATENATE(V398, ", ", X398), IF(ISBLANK(AB398), CONCATENATE(V398, ", ", X398, ", ", Z398), CONCATENATE(V398, ", ", X398, ", ", Z398, ", ", AB398)))))</f>
        <v>letters/statements, letters/statements, letters/statements</v>
      </c>
      <c r="AD398" s="1" t="str">
        <f t="shared" ref="AD398:AD400" si="2">if(isblank(P398), "", if(isblank(Q398), P398, concatenate(P398, ", ", Q398)))</f>
        <v/>
      </c>
    </row>
    <row r="399">
      <c r="A399" s="16" t="s">
        <v>1662</v>
      </c>
      <c r="B399" s="17">
        <v>42765.0</v>
      </c>
      <c r="C399" s="422">
        <v>42736.0</v>
      </c>
      <c r="D399" s="3" t="s">
        <v>1016</v>
      </c>
      <c r="E399" s="3" t="s">
        <v>795</v>
      </c>
      <c r="F399" s="3" t="s">
        <v>53</v>
      </c>
      <c r="G399" s="3" t="s">
        <v>55</v>
      </c>
      <c r="H399" s="25"/>
      <c r="I399" s="21"/>
      <c r="J399" s="3" t="s">
        <v>83</v>
      </c>
      <c r="K399" s="3" t="s">
        <v>5603</v>
      </c>
      <c r="L399" s="3" t="s">
        <v>1436</v>
      </c>
      <c r="M399" s="3" t="s">
        <v>1429</v>
      </c>
      <c r="N399" s="3" t="s">
        <v>5666</v>
      </c>
      <c r="O399" s="20" t="s">
        <v>1437</v>
      </c>
      <c r="P399" s="3" t="s">
        <v>120</v>
      </c>
      <c r="Q399" s="21"/>
      <c r="R399" s="21"/>
      <c r="S399" s="3" t="s">
        <v>1670</v>
      </c>
      <c r="T399" s="658" t="s">
        <v>1431</v>
      </c>
      <c r="U399" s="5" t="s">
        <v>179</v>
      </c>
      <c r="V399" s="5" t="s">
        <v>71</v>
      </c>
      <c r="W399" s="5" t="s">
        <v>179</v>
      </c>
      <c r="X399" s="5" t="s">
        <v>111</v>
      </c>
      <c r="Y399" s="12"/>
      <c r="Z399" s="12"/>
      <c r="AA399" s="12"/>
      <c r="AB399" s="12"/>
      <c r="AC399" s="22" t="str">
        <f t="shared" si="1"/>
        <v>other, letters/statements</v>
      </c>
      <c r="AD399" s="1" t="str">
        <f t="shared" si="2"/>
        <v>Latinx Community</v>
      </c>
    </row>
    <row r="400">
      <c r="A400" s="412" t="s">
        <v>1671</v>
      </c>
      <c r="B400" s="413">
        <v>42768.0</v>
      </c>
      <c r="C400" s="414">
        <v>42767.0</v>
      </c>
      <c r="D400" s="82" t="s">
        <v>1672</v>
      </c>
      <c r="E400" s="82" t="s">
        <v>114</v>
      </c>
      <c r="F400" s="82" t="s">
        <v>53</v>
      </c>
      <c r="G400" s="82" t="s">
        <v>54</v>
      </c>
      <c r="H400" s="415"/>
      <c r="I400" s="416"/>
      <c r="J400" s="82" t="s">
        <v>83</v>
      </c>
      <c r="K400" s="82" t="s">
        <v>5603</v>
      </c>
      <c r="L400" s="82" t="s">
        <v>1497</v>
      </c>
      <c r="M400" s="82" t="s">
        <v>1470</v>
      </c>
      <c r="N400" s="82" t="s">
        <v>6411</v>
      </c>
      <c r="O400" s="417" t="s">
        <v>1673</v>
      </c>
      <c r="P400" s="416"/>
      <c r="Q400" s="416"/>
      <c r="R400" s="416"/>
      <c r="S400" s="82" t="s">
        <v>1674</v>
      </c>
      <c r="T400" s="120" t="s">
        <v>1675</v>
      </c>
      <c r="U400" s="5" t="s">
        <v>70</v>
      </c>
      <c r="V400" s="5" t="s">
        <v>71</v>
      </c>
      <c r="W400" s="5" t="s">
        <v>171</v>
      </c>
      <c r="X400" s="5" t="s">
        <v>111</v>
      </c>
      <c r="Y400" s="12"/>
      <c r="Z400" s="12"/>
      <c r="AA400" s="12"/>
      <c r="AB400" s="12"/>
      <c r="AC400" s="22" t="str">
        <f t="shared" si="1"/>
        <v>other, letters/statements</v>
      </c>
      <c r="AD400" s="1" t="str">
        <f t="shared" si="2"/>
        <v/>
      </c>
    </row>
    <row r="401">
      <c r="A401" s="42"/>
      <c r="B401" s="275"/>
      <c r="C401" s="640"/>
      <c r="D401" s="42"/>
      <c r="E401" s="42"/>
      <c r="F401" s="42"/>
      <c r="G401" s="42"/>
      <c r="H401" s="42"/>
      <c r="I401" s="103"/>
      <c r="J401" s="103"/>
      <c r="K401" s="42"/>
      <c r="L401" s="42"/>
      <c r="M401" s="42"/>
      <c r="N401" s="42"/>
      <c r="O401" s="103"/>
      <c r="P401" s="103"/>
      <c r="Q401" s="103"/>
      <c r="R401" s="103"/>
      <c r="S401" s="42"/>
      <c r="T401" s="42"/>
      <c r="U401" s="42"/>
      <c r="V401" s="42"/>
      <c r="W401" s="42"/>
      <c r="X401" s="42"/>
      <c r="Y401" s="42"/>
      <c r="Z401" s="42"/>
      <c r="AA401" s="42"/>
      <c r="AB401" s="42"/>
      <c r="AC401" s="42"/>
      <c r="AD401" s="42"/>
    </row>
    <row r="402">
      <c r="A402" s="42"/>
      <c r="B402" s="275"/>
      <c r="C402" s="640"/>
      <c r="D402" s="42"/>
      <c r="E402" s="42"/>
      <c r="F402" s="42"/>
      <c r="G402" s="42"/>
      <c r="H402" s="42"/>
      <c r="I402" s="103"/>
      <c r="J402" s="103"/>
      <c r="K402" s="42"/>
      <c r="L402" s="42"/>
      <c r="M402" s="42"/>
      <c r="N402" s="42"/>
      <c r="O402" s="103"/>
      <c r="P402" s="103"/>
      <c r="Q402" s="103"/>
      <c r="R402" s="103"/>
      <c r="S402" s="42"/>
      <c r="T402" s="42"/>
      <c r="U402" s="42"/>
      <c r="V402" s="42"/>
      <c r="W402" s="42"/>
      <c r="X402" s="42"/>
      <c r="Y402" s="42"/>
      <c r="Z402" s="42"/>
      <c r="AA402" s="42"/>
      <c r="AB402" s="42"/>
      <c r="AC402" s="42"/>
      <c r="AD402" s="42"/>
    </row>
  </sheetData>
  <conditionalFormatting sqref="Y1:AD396 W37">
    <cfRule type="containsText" dxfId="0" priority="1" operator="containsText" text="gathering">
      <formula>NOT(ISERROR(SEARCH(("gathering"),(Y1))))</formula>
    </cfRule>
  </conditionalFormatting>
  <conditionalFormatting sqref="T1:T402 V1:V402 X1:AD402 U398:U400 W398:W400">
    <cfRule type="containsText" dxfId="1" priority="2" operator="containsText" text="school administration">
      <formula>NOT(ISERROR(SEARCH(("school administration"),(T1))))</formula>
    </cfRule>
  </conditionalFormatting>
  <conditionalFormatting sqref="T1:T402 V1:V402 X1:AD402 U398:U400 W398:W400">
    <cfRule type="containsText" dxfId="1" priority="3" operator="containsText" text="mayor">
      <formula>NOT(ISERROR(SEARCH(("mayor"),(T1))))</formula>
    </cfRule>
  </conditionalFormatting>
  <conditionalFormatting sqref="T1:T402 V1:V402 X1:AD402 U398:U400 W398:W400">
    <cfRule type="containsText" dxfId="1" priority="4" operator="containsText" text="police">
      <formula>NOT(ISERROR(SEARCH(("police"),(T1))))</formula>
    </cfRule>
  </conditionalFormatting>
  <conditionalFormatting sqref="T1:T402 V1:V402 X1:AD402 U398:U400 W398:W400">
    <cfRule type="containsText" dxfId="1" priority="5" operator="containsText" text="representative">
      <formula>NOT(ISERROR(SEARCH(("representative"),(T1))))</formula>
    </cfRule>
  </conditionalFormatting>
  <conditionalFormatting sqref="T1:T402 V1:V402 X1:AD402 U398:U400 W398:W400">
    <cfRule type="containsText" dxfId="1" priority="6" operator="containsText" text="department">
      <formula>NOT(ISERROR(SEARCH(("department"),(T1))))</formula>
    </cfRule>
  </conditionalFormatting>
  <conditionalFormatting sqref="T1:T402 V1:V402 X1:AD402 U398:U400 W398:W400">
    <cfRule type="containsText" dxfId="2" priority="7" operator="containsText" text="neighbors">
      <formula>NOT(ISERROR(SEARCH(("neighbors"),(T1))))</formula>
    </cfRule>
  </conditionalFormatting>
  <conditionalFormatting sqref="T1:T402 V1:V402 X1:AD402 U398:U400 W398:W400">
    <cfRule type="containsText" dxfId="2" priority="8" operator="containsText" text="religious leaders">
      <formula>NOT(ISERROR(SEARCH(("religious leaders"),(T1))))</formula>
    </cfRule>
  </conditionalFormatting>
  <conditionalFormatting sqref="T1:T402 V1:V402 X1:AD402 U398:U400 W398:W400">
    <cfRule type="containsText" dxfId="2" priority="9" operator="containsText" text="ADL">
      <formula>NOT(ISERROR(SEARCH(("ADL"),(T1))))</formula>
    </cfRule>
  </conditionalFormatting>
  <conditionalFormatting sqref="T1:T402 V1:V402 X1:AD402 U398:U400 W398:W400">
    <cfRule type="containsText" dxfId="2" priority="10" operator="containsText" text="student group">
      <formula>NOT(ISERROR(SEARCH(("student group"),(T1))))</formula>
    </cfRule>
  </conditionalFormatting>
  <conditionalFormatting sqref="T1:T402 V1:V402 X1:AD402 U398:U400 W398:W400">
    <cfRule type="containsText" dxfId="3" priority="11" operator="containsText" text="owner">
      <formula>NOT(ISERROR(SEARCH(("owner"),(T1))))</formula>
    </cfRule>
  </conditionalFormatting>
  <conditionalFormatting sqref="T1:T402 V1:V402 X1:AD402 U398:U400 W398:W400">
    <cfRule type="containsText" dxfId="2" priority="12" operator="containsText" text="community members">
      <formula>NOT(ISERROR(SEARCH(("community members"),(T1))))</formula>
    </cfRule>
  </conditionalFormatting>
  <conditionalFormatting sqref="F1:F175 P37 F177:F402 P398:P400">
    <cfRule type="notContainsBlanks" dxfId="10" priority="13">
      <formula>LEN(TRIM(F1))&gt;0</formula>
    </cfRule>
  </conditionalFormatting>
  <conditionalFormatting sqref="U1:U402 Y1:AD396 W37 X398:X400">
    <cfRule type="containsText" dxfId="4" priority="14" operator="containsText" text="suspension">
      <formula>NOT(ISERROR(SEARCH(("suspension"),(U1))))</formula>
    </cfRule>
  </conditionalFormatting>
  <conditionalFormatting sqref="U1:U402 Y1:AD396 W37 X398:X400">
    <cfRule type="containsText" dxfId="5" priority="15" operator="containsText" text="clean up">
      <formula>NOT(ISERROR(SEARCH(("clean up"),(U1))))</formula>
    </cfRule>
  </conditionalFormatting>
  <conditionalFormatting sqref="U1:U402 Y1:AD396 W37 X398:X400">
    <cfRule type="containsText" dxfId="6" priority="16" operator="containsText" text="policy">
      <formula>NOT(ISERROR(SEARCH(("policy"),(U1))))</formula>
    </cfRule>
  </conditionalFormatting>
  <conditionalFormatting sqref="U1:U402 Y1:AD396 V398:V400 Z398:AB400">
    <cfRule type="containsText" dxfId="7" priority="17" operator="containsText" text="letters">
      <formula>NOT(ISERROR(SEARCH(("letters"),(U1))))</formula>
    </cfRule>
  </conditionalFormatting>
  <conditionalFormatting sqref="U1:U402 V398:V400">
    <cfRule type="containsText" dxfId="8" priority="18" operator="containsText" text="victim ">
      <formula>NOT(ISERROR(SEARCH(("victim "),(U1))))</formula>
    </cfRule>
  </conditionalFormatting>
  <conditionalFormatting sqref="U1:U402 X398:X400">
    <cfRule type="containsText" dxfId="0" priority="19" operator="containsText" text="gathering">
      <formula>NOT(ISERROR(SEARCH(("gathering"),(U1))))</formula>
    </cfRule>
  </conditionalFormatting>
  <conditionalFormatting sqref="W1:W402 X398:X400">
    <cfRule type="containsText" dxfId="7" priority="20" operator="containsText" text="letter">
      <formula>NOT(ISERROR(SEARCH(("letter"),(W1))))</formula>
    </cfRule>
  </conditionalFormatting>
  <conditionalFormatting sqref="W1:W402">
    <cfRule type="containsText" dxfId="5" priority="21" operator="containsText" text="clean up">
      <formula>NOT(ISERROR(SEARCH(("clean up"),(W1))))</formula>
    </cfRule>
  </conditionalFormatting>
  <conditionalFormatting sqref="W1:W402">
    <cfRule type="containsText" dxfId="6" priority="22" operator="containsText" text="policy">
      <formula>NOT(ISERROR(SEARCH(("policy"),(W1))))</formula>
    </cfRule>
  </conditionalFormatting>
  <conditionalFormatting sqref="W1:W402">
    <cfRule type="containsText" dxfId="0" priority="23" operator="containsText" text="gathering">
      <formula>NOT(ISERROR(SEARCH(("gathering"),(W1))))</formula>
    </cfRule>
  </conditionalFormatting>
  <conditionalFormatting sqref="W1:W402">
    <cfRule type="containsText" dxfId="4" priority="24" operator="containsText" text="suspension">
      <formula>NOT(ISERROR(SEARCH(("suspension"),(W1))))</formula>
    </cfRule>
  </conditionalFormatting>
  <conditionalFormatting sqref="Y1:Y402 W37 X398:X400">
    <cfRule type="containsText" dxfId="8" priority="25" operator="containsText" text="victim">
      <formula>NOT(ISERROR(SEARCH(("victim"),(Y1))))</formula>
    </cfRule>
  </conditionalFormatting>
  <conditionalFormatting sqref="AA1:AD402">
    <cfRule type="containsText" dxfId="8" priority="26" operator="containsText" text="victim">
      <formula>NOT(ISERROR(SEARCH(("victim"),(AA1))))</formula>
    </cfRule>
  </conditionalFormatting>
  <conditionalFormatting sqref="W1:W402">
    <cfRule type="containsText" dxfId="8" priority="27" operator="containsText" text="victim">
      <formula>NOT(ISERROR(SEARCH(("victim"),(W1))))</formula>
    </cfRule>
  </conditionalFormatting>
  <conditionalFormatting sqref="U1:U402 Y37 Z398:Z400">
    <cfRule type="containsText" dxfId="9" priority="28" operator="containsText" text="other">
      <formula>NOT(ISERROR(SEARCH(("other"),(U1))))</formula>
    </cfRule>
  </conditionalFormatting>
  <conditionalFormatting sqref="W1:W402">
    <cfRule type="containsText" dxfId="9" priority="29" operator="containsText" text="other">
      <formula>NOT(ISERROR(SEARCH(("other"),(W1))))</formula>
    </cfRule>
  </conditionalFormatting>
  <conditionalFormatting sqref="AA1:AD402">
    <cfRule type="containsText" dxfId="9" priority="30" operator="containsText" text="other">
      <formula>NOT(ISERROR(SEARCH(("other"),(AA1))))</formula>
    </cfRule>
  </conditionalFormatting>
  <conditionalFormatting sqref="Y1:Y402">
    <cfRule type="containsText" dxfId="9" priority="31" operator="containsText" text="other">
      <formula>NOT(ISERROR(SEARCH(("other"),(Y1))))</formula>
    </cfRule>
  </conditionalFormatting>
  <conditionalFormatting sqref="P1:P402">
    <cfRule type="notContainsBlanks" dxfId="10" priority="32">
      <formula>LEN(TRIM(P1))&gt;0</formula>
    </cfRule>
  </conditionalFormatting>
  <dataValidations>
    <dataValidation type="list" allowBlank="1" sqref="M1:M402">
      <formula1>"college,park,public space,local business,K-12,religious institution,community center,private property,public facility,public transportation,abandoned structure,cemetary,government property,fairgrounds,virtual,unknown"</formula1>
    </dataValidation>
    <dataValidation type="list" allowBlank="1" sqref="F1:F397 F401:F402">
      <formula1>"Local News,National News,International News,Student Newspaper,Online Magazine,Religious Journal,Aggregate Community News Platform,Non-profit Website,School Administration Website,Online database,Social media,Government website,Blog,Tabloid paper"</formula1>
    </dataValidation>
    <dataValidation type="list" allowBlank="1" sqref="F398:F400">
      <formula1>"Local News,National News,International News,Student Newspaper,Online Magazine,Religious Journal,Aggregate Community News Platform,Non-profit Website,School Administration Website,Online database,Social media,Government website,Blog,Tabloid paper,military "&amp;"news"</formula1>
    </dataValidation>
    <dataValidation type="list" allowBlank="1" sqref="T1:T397 V1:V397 X1:X397 Z1:Z397 U398:U400 W398:W400 Y398:Y400 AA398:AA400 T401:T402 V401:V402 X401:X402 Z401:Z402">
      <formula1>'Wheeler formulas'!$F$1:$F$13</formula1>
    </dataValidation>
    <dataValidation type="list" allowBlank="1" sqref="R1:R397 R401:R402">
      <formula1>"letters/statements,clean up/cover up,policy/committee/system creation,victim support,gathering/protest/vigil/demonstration,suspension/denial of access to space,other"</formula1>
    </dataValidation>
    <dataValidation type="list" allowBlank="1" sqref="P1:P397 P398:Q400 P401:P402">
      <formula1>"Jewish Community,Black American Community,Asian American Community,Native American Community,Latinx Community,Muslim Community,Trump Supporter,Biden Supporter,BLM supporter,Non-White,Immigrant,LGBTQ,multiple"</formula1>
    </dataValidation>
    <dataValidation type="list" allowBlank="1" sqref="U1:U397 W1:W397 Y1:Y397 AA1:AD397 V398:V400 X398:X400 Z398:Z400 AB398:AB400 U401:U402 W401:W402 Y401:Y402 AA401:AD402">
      <formula1>'Wheeler formulas'!$G$1:$G$7</formula1>
    </dataValidation>
    <dataValidation type="list" allowBlank="1" sqref="S124">
      <formula1>"Local News,National News,International News,Student Newspaper,Online Magazine,Religious Journal,Aggregate Community News Platform,Non-profit Website,School Administration Website,Online database,Social media,Government website,Blog,Tabloid News"</formula1>
    </dataValidation>
  </dataValidations>
  <hyperlinks>
    <hyperlink r:id="rId1" ref="A1"/>
    <hyperlink r:id="rId2" ref="A2"/>
    <hyperlink r:id="rId3" ref="A3"/>
    <hyperlink r:id="rId4" ref="O3"/>
    <hyperlink r:id="rId5" ref="A4"/>
    <hyperlink r:id="rId6" ref="A5"/>
    <hyperlink r:id="rId7" ref="O5"/>
    <hyperlink r:id="rId8" ref="A6"/>
    <hyperlink r:id="rId9" ref="O6"/>
    <hyperlink r:id="rId10" ref="A7"/>
    <hyperlink r:id="rId11" ref="A8"/>
    <hyperlink r:id="rId12" ref="A9"/>
    <hyperlink r:id="rId13" ref="O9"/>
    <hyperlink r:id="rId14" ref="A10"/>
    <hyperlink r:id="rId15" ref="A11"/>
    <hyperlink r:id="rId16" ref="A12"/>
    <hyperlink r:id="rId17" ref="A13"/>
    <hyperlink r:id="rId18" ref="A14"/>
    <hyperlink r:id="rId19" ref="O14"/>
    <hyperlink r:id="rId20" ref="A15"/>
    <hyperlink r:id="rId21" ref="A16"/>
    <hyperlink r:id="rId22" ref="O16"/>
    <hyperlink r:id="rId23" ref="A17"/>
    <hyperlink r:id="rId24" ref="S17"/>
    <hyperlink r:id="rId25" ref="A18"/>
    <hyperlink r:id="rId26" ref="S18"/>
    <hyperlink r:id="rId27" ref="A19"/>
    <hyperlink r:id="rId28" ref="A20"/>
    <hyperlink r:id="rId29" ref="A21"/>
    <hyperlink r:id="rId30" ref="A22"/>
    <hyperlink r:id="rId31" ref="A23"/>
    <hyperlink r:id="rId32" ref="A24"/>
    <hyperlink r:id="rId33" ref="O24"/>
    <hyperlink r:id="rId34" ref="A25"/>
    <hyperlink r:id="rId35" ref="O25"/>
    <hyperlink r:id="rId36" ref="A26"/>
    <hyperlink r:id="rId37" ref="O26"/>
    <hyperlink r:id="rId38" ref="S26"/>
    <hyperlink r:id="rId39" ref="A27"/>
    <hyperlink r:id="rId40" ref="A28"/>
    <hyperlink r:id="rId41" ref="O28"/>
    <hyperlink r:id="rId42" ref="A29"/>
    <hyperlink r:id="rId43" ref="O29"/>
    <hyperlink r:id="rId44" ref="A30"/>
    <hyperlink r:id="rId45" ref="A31"/>
    <hyperlink r:id="rId46" ref="O31"/>
    <hyperlink r:id="rId47" ref="A32"/>
    <hyperlink r:id="rId48" ref="A33"/>
    <hyperlink r:id="rId49" ref="O33"/>
    <hyperlink r:id="rId50" ref="A34"/>
    <hyperlink r:id="rId51" ref="O34"/>
    <hyperlink r:id="rId52" ref="A35"/>
    <hyperlink r:id="rId53" ref="O35"/>
    <hyperlink r:id="rId54" ref="A36"/>
    <hyperlink r:id="rId55" ref="O36"/>
    <hyperlink r:id="rId56" ref="A37"/>
    <hyperlink r:id="rId57" ref="A38"/>
    <hyperlink r:id="rId58" ref="A39"/>
    <hyperlink r:id="rId59" ref="A40"/>
    <hyperlink r:id="rId60" ref="A41"/>
    <hyperlink r:id="rId61" ref="A42"/>
    <hyperlink r:id="rId62" ref="A43"/>
    <hyperlink r:id="rId63" ref="A44"/>
    <hyperlink r:id="rId64" ref="A45"/>
    <hyperlink r:id="rId65" ref="A46"/>
    <hyperlink r:id="rId66" ref="A47"/>
    <hyperlink r:id="rId67" ref="A48"/>
    <hyperlink r:id="rId68" ref="A49"/>
    <hyperlink r:id="rId69" ref="A50"/>
    <hyperlink r:id="rId70" ref="A51"/>
    <hyperlink r:id="rId71" ref="O51"/>
    <hyperlink r:id="rId72" ref="A52"/>
    <hyperlink r:id="rId73" ref="O52"/>
    <hyperlink r:id="rId74" ref="A53"/>
    <hyperlink r:id="rId75" ref="A54"/>
    <hyperlink r:id="rId76" ref="A55"/>
    <hyperlink r:id="rId77" ref="O55"/>
    <hyperlink r:id="rId78" ref="S55"/>
    <hyperlink r:id="rId79" ref="A56"/>
    <hyperlink r:id="rId80" ref="O56"/>
    <hyperlink r:id="rId81" ref="A57"/>
    <hyperlink r:id="rId82" ref="O57"/>
    <hyperlink r:id="rId83" ref="A58"/>
    <hyperlink r:id="rId84" ref="A59"/>
    <hyperlink r:id="rId85" location="stream/0" ref="A60"/>
    <hyperlink r:id="rId86" ref="O60"/>
    <hyperlink r:id="rId87" ref="A61"/>
    <hyperlink r:id="rId88" ref="A62"/>
    <hyperlink r:id="rId89" ref="O62"/>
    <hyperlink r:id="rId90" ref="A63"/>
    <hyperlink r:id="rId91" ref="A64"/>
    <hyperlink r:id="rId92" ref="A65"/>
    <hyperlink r:id="rId93" ref="A66"/>
    <hyperlink r:id="rId94" ref="A67"/>
    <hyperlink r:id="rId95" ref="A68"/>
    <hyperlink r:id="rId96" ref="A69"/>
    <hyperlink r:id="rId97" ref="A70"/>
    <hyperlink r:id="rId98" ref="O70"/>
    <hyperlink r:id="rId99" ref="A71"/>
    <hyperlink r:id="rId100" ref="A72"/>
    <hyperlink r:id="rId101" ref="O72"/>
    <hyperlink r:id="rId102" ref="A73"/>
    <hyperlink r:id="rId103" ref="A74"/>
    <hyperlink r:id="rId104" ref="A75"/>
    <hyperlink r:id="rId105" ref="A76"/>
    <hyperlink r:id="rId106" ref="A77"/>
    <hyperlink r:id="rId107" ref="A78"/>
    <hyperlink r:id="rId108" ref="O78"/>
    <hyperlink r:id="rId109" ref="A79"/>
    <hyperlink r:id="rId110" ref="A80"/>
    <hyperlink r:id="rId111" ref="A81"/>
    <hyperlink r:id="rId112" ref="O81"/>
    <hyperlink r:id="rId113" ref="A82"/>
    <hyperlink r:id="rId114" ref="A83"/>
    <hyperlink r:id="rId115" ref="O83"/>
    <hyperlink r:id="rId116" ref="A84"/>
    <hyperlink r:id="rId117" ref="O84"/>
    <hyperlink r:id="rId118" ref="A85"/>
    <hyperlink r:id="rId119" ref="A86"/>
    <hyperlink r:id="rId120" ref="A87"/>
    <hyperlink r:id="rId121" ref="A88"/>
    <hyperlink r:id="rId122" ref="A89"/>
    <hyperlink r:id="rId123" ref="A90"/>
    <hyperlink r:id="rId124" ref="A91"/>
    <hyperlink r:id="rId125" ref="O91"/>
    <hyperlink r:id="rId126" ref="A92"/>
    <hyperlink r:id="rId127" ref="O92"/>
    <hyperlink r:id="rId128" ref="A93"/>
    <hyperlink r:id="rId129" ref="O93"/>
    <hyperlink r:id="rId130" ref="A94"/>
    <hyperlink r:id="rId131" ref="A95"/>
    <hyperlink r:id="rId132" ref="A96"/>
    <hyperlink r:id="rId133" ref="A97"/>
    <hyperlink r:id="rId134" ref="O97"/>
    <hyperlink r:id="rId135" ref="A98"/>
    <hyperlink r:id="rId136" ref="A99"/>
    <hyperlink r:id="rId137" ref="O99"/>
    <hyperlink r:id="rId138" ref="A100"/>
    <hyperlink r:id="rId139" ref="O100"/>
    <hyperlink r:id="rId140" ref="A101"/>
    <hyperlink r:id="rId141" ref="A102"/>
    <hyperlink r:id="rId142" ref="A103"/>
    <hyperlink r:id="rId143" ref="A104"/>
    <hyperlink r:id="rId144" ref="A105"/>
    <hyperlink r:id="rId145" ref="A106"/>
    <hyperlink r:id="rId146" ref="A107"/>
    <hyperlink r:id="rId147" ref="A108"/>
    <hyperlink r:id="rId148" ref="O108"/>
    <hyperlink r:id="rId149" ref="A109"/>
    <hyperlink r:id="rId150" ref="A110"/>
    <hyperlink r:id="rId151" ref="O110"/>
    <hyperlink r:id="rId152" ref="A111"/>
    <hyperlink r:id="rId153" ref="A112"/>
    <hyperlink r:id="rId154" ref="A113"/>
    <hyperlink r:id="rId155" ref="O113"/>
    <hyperlink r:id="rId156" ref="A114"/>
    <hyperlink r:id="rId157" ref="A115"/>
    <hyperlink r:id="rId158" ref="A116"/>
    <hyperlink r:id="rId159" ref="A117"/>
    <hyperlink r:id="rId160" ref="O117"/>
    <hyperlink r:id="rId161" ref="A118"/>
    <hyperlink r:id="rId162" ref="A119"/>
    <hyperlink r:id="rId163" ref="A120"/>
    <hyperlink r:id="rId164" ref="A121"/>
    <hyperlink r:id="rId165" ref="A122"/>
    <hyperlink r:id="rId166" ref="A123"/>
    <hyperlink r:id="rId167" ref="A124"/>
    <hyperlink r:id="rId168" ref="A125"/>
    <hyperlink r:id="rId169" ref="A126"/>
    <hyperlink r:id="rId170" ref="A127"/>
    <hyperlink r:id="rId171" ref="O127"/>
    <hyperlink r:id="rId172" ref="A128"/>
    <hyperlink r:id="rId173" ref="A129"/>
    <hyperlink r:id="rId174" ref="A130"/>
    <hyperlink r:id="rId175" ref="O130"/>
    <hyperlink r:id="rId176" ref="A131"/>
    <hyperlink r:id="rId177" ref="A132"/>
    <hyperlink r:id="rId178" ref="A133"/>
    <hyperlink r:id="rId179" ref="A134"/>
    <hyperlink r:id="rId180" ref="O134"/>
    <hyperlink r:id="rId181" ref="A135"/>
    <hyperlink r:id="rId182" ref="O135"/>
    <hyperlink r:id="rId183" ref="A136"/>
    <hyperlink r:id="rId184" ref="A137"/>
    <hyperlink r:id="rId185" ref="O137"/>
    <hyperlink r:id="rId186" ref="A138"/>
    <hyperlink r:id="rId187" ref="A139"/>
    <hyperlink r:id="rId188" ref="A140"/>
    <hyperlink r:id="rId189" ref="A141"/>
    <hyperlink r:id="rId190" ref="O141"/>
    <hyperlink r:id="rId191" ref="A142"/>
    <hyperlink r:id="rId192" ref="O142"/>
    <hyperlink r:id="rId193" ref="A143"/>
    <hyperlink r:id="rId194" ref="A144"/>
    <hyperlink r:id="rId195" ref="O144"/>
    <hyperlink r:id="rId196" ref="A145"/>
    <hyperlink r:id="rId197" ref="S145"/>
    <hyperlink r:id="rId198" ref="A146"/>
    <hyperlink r:id="rId199" ref="A147"/>
    <hyperlink r:id="rId200" ref="A148"/>
    <hyperlink r:id="rId201" ref="A149"/>
    <hyperlink r:id="rId202" ref="A150"/>
    <hyperlink r:id="rId203" ref="A151"/>
    <hyperlink r:id="rId204" ref="S151"/>
    <hyperlink r:id="rId205" ref="A152"/>
    <hyperlink r:id="rId206" ref="A153"/>
    <hyperlink r:id="rId207" ref="O153"/>
    <hyperlink r:id="rId208" ref="S153"/>
    <hyperlink r:id="rId209" ref="A154"/>
    <hyperlink r:id="rId210" ref="O154"/>
    <hyperlink r:id="rId211" ref="A155"/>
    <hyperlink r:id="rId212" ref="O155"/>
    <hyperlink r:id="rId213" ref="A156"/>
    <hyperlink r:id="rId214" ref="O156"/>
    <hyperlink r:id="rId215" ref="A157"/>
    <hyperlink r:id="rId216" ref="A158"/>
    <hyperlink r:id="rId217" ref="A159"/>
    <hyperlink r:id="rId218" ref="A160"/>
    <hyperlink r:id="rId219" ref="O160"/>
    <hyperlink r:id="rId220" location="sthash.9TRDzGBN.dpbs" ref="S160"/>
    <hyperlink r:id="rId221" ref="A161"/>
    <hyperlink r:id="rId222" ref="A162"/>
    <hyperlink r:id="rId223" ref="A163"/>
    <hyperlink r:id="rId224" ref="A164"/>
    <hyperlink r:id="rId225" ref="A165"/>
    <hyperlink r:id="rId226" ref="O165"/>
    <hyperlink r:id="rId227" ref="A166"/>
    <hyperlink r:id="rId228" ref="O166"/>
    <hyperlink r:id="rId229" ref="A167"/>
    <hyperlink r:id="rId230" ref="A168"/>
    <hyperlink r:id="rId231" ref="A169"/>
    <hyperlink r:id="rId232" ref="O169"/>
    <hyperlink r:id="rId233" ref="S169"/>
    <hyperlink r:id="rId234" ref="A170"/>
    <hyperlink r:id="rId235" ref="A171"/>
    <hyperlink r:id="rId236" ref="A172"/>
    <hyperlink r:id="rId237" ref="A173"/>
    <hyperlink r:id="rId238" ref="A174"/>
    <hyperlink r:id="rId239" ref="A175"/>
    <hyperlink r:id="rId240" ref="A176"/>
    <hyperlink r:id="rId241" ref="O176"/>
    <hyperlink r:id="rId242" ref="A177"/>
    <hyperlink r:id="rId243" ref="S177"/>
    <hyperlink r:id="rId244" ref="A178"/>
    <hyperlink r:id="rId245" ref="A179"/>
    <hyperlink r:id="rId246" ref="A180"/>
    <hyperlink r:id="rId247" ref="A181"/>
    <hyperlink r:id="rId248" ref="A182"/>
    <hyperlink r:id="rId249" ref="S182"/>
    <hyperlink r:id="rId250" ref="A183"/>
    <hyperlink r:id="rId251" ref="A184"/>
    <hyperlink r:id="rId252" ref="A185"/>
    <hyperlink r:id="rId253" ref="A186"/>
    <hyperlink r:id="rId254" ref="A187"/>
    <hyperlink r:id="rId255" ref="A188"/>
    <hyperlink r:id="rId256" ref="A189"/>
    <hyperlink r:id="rId257" ref="A190"/>
    <hyperlink r:id="rId258" ref="A191"/>
    <hyperlink r:id="rId259" ref="A192"/>
    <hyperlink r:id="rId260" ref="O192"/>
    <hyperlink r:id="rId261" ref="A193"/>
    <hyperlink r:id="rId262" ref="A194"/>
    <hyperlink r:id="rId263" ref="A195"/>
    <hyperlink r:id="rId264" ref="S195"/>
    <hyperlink r:id="rId265" ref="A196"/>
    <hyperlink r:id="rId266" ref="A197"/>
    <hyperlink r:id="rId267" ref="A198"/>
    <hyperlink r:id="rId268" ref="A199"/>
    <hyperlink r:id="rId269" ref="A200"/>
    <hyperlink r:id="rId270" ref="S200"/>
    <hyperlink r:id="rId271" ref="A201"/>
    <hyperlink r:id="rId272" ref="A202"/>
    <hyperlink r:id="rId273" ref="A203"/>
    <hyperlink r:id="rId274" ref="O203"/>
    <hyperlink r:id="rId275" ref="A204"/>
    <hyperlink r:id="rId276" ref="A205"/>
    <hyperlink r:id="rId277" ref="A206"/>
    <hyperlink r:id="rId278" ref="A207"/>
    <hyperlink r:id="rId279" ref="A208"/>
    <hyperlink r:id="rId280" ref="A209"/>
    <hyperlink r:id="rId281" ref="A210"/>
    <hyperlink r:id="rId282" ref="A211"/>
    <hyperlink r:id="rId283" ref="O211"/>
    <hyperlink r:id="rId284" ref="A212"/>
    <hyperlink r:id="rId285" ref="O212"/>
    <hyperlink r:id="rId286" ref="A213"/>
    <hyperlink r:id="rId287" ref="A214"/>
    <hyperlink r:id="rId288" ref="A215"/>
    <hyperlink r:id="rId289" ref="O215"/>
    <hyperlink r:id="rId290" ref="A216"/>
    <hyperlink r:id="rId291" ref="A217"/>
    <hyperlink r:id="rId292" ref="A218"/>
    <hyperlink r:id="rId293" ref="O218"/>
    <hyperlink r:id="rId294" ref="S218"/>
    <hyperlink r:id="rId295" ref="A219"/>
    <hyperlink r:id="rId296" ref="A220"/>
    <hyperlink r:id="rId297" ref="A221"/>
    <hyperlink r:id="rId298" ref="A222"/>
    <hyperlink r:id="rId299" ref="A223"/>
    <hyperlink r:id="rId300" ref="S223"/>
    <hyperlink r:id="rId301" ref="A224"/>
    <hyperlink r:id="rId302" ref="O224"/>
    <hyperlink r:id="rId303" ref="A225"/>
    <hyperlink r:id="rId304" ref="A226"/>
    <hyperlink r:id="rId305" ref="A227"/>
    <hyperlink r:id="rId306" ref="A228"/>
    <hyperlink r:id="rId307" ref="A229"/>
    <hyperlink r:id="rId308" ref="A230"/>
    <hyperlink r:id="rId309" ref="A231"/>
    <hyperlink r:id="rId310" ref="A232"/>
    <hyperlink r:id="rId311" ref="A233"/>
    <hyperlink r:id="rId312" ref="A234"/>
    <hyperlink r:id="rId313" ref="A235"/>
    <hyperlink r:id="rId314" ref="A236"/>
    <hyperlink r:id="rId315" ref="A237"/>
    <hyperlink r:id="rId316" ref="A238"/>
    <hyperlink r:id="rId317" ref="A239"/>
    <hyperlink r:id="rId318" ref="A240"/>
    <hyperlink r:id="rId319" ref="O240"/>
    <hyperlink r:id="rId320" ref="A241"/>
    <hyperlink r:id="rId321" ref="A242"/>
    <hyperlink r:id="rId322" ref="A243"/>
    <hyperlink r:id="rId323" ref="A244"/>
    <hyperlink r:id="rId324" ref="A245"/>
    <hyperlink r:id="rId325" ref="A246"/>
    <hyperlink r:id="rId326" ref="S246"/>
    <hyperlink r:id="rId327" ref="A247"/>
    <hyperlink r:id="rId328" ref="A248"/>
    <hyperlink r:id="rId329" ref="S248"/>
    <hyperlink r:id="rId330" ref="A249"/>
    <hyperlink r:id="rId331" ref="S249"/>
    <hyperlink r:id="rId332" ref="A250"/>
    <hyperlink r:id="rId333" ref="A251"/>
    <hyperlink r:id="rId334" ref="A252"/>
    <hyperlink r:id="rId335" ref="A253"/>
    <hyperlink r:id="rId336" ref="A254"/>
    <hyperlink r:id="rId337" ref="S254"/>
    <hyperlink r:id="rId338" ref="A255"/>
    <hyperlink r:id="rId339" ref="A256"/>
    <hyperlink r:id="rId340" ref="A257"/>
    <hyperlink r:id="rId341" ref="A258"/>
    <hyperlink r:id="rId342" ref="A259"/>
    <hyperlink r:id="rId343" ref="O259"/>
    <hyperlink r:id="rId344" ref="A260"/>
    <hyperlink r:id="rId345" ref="A261"/>
    <hyperlink r:id="rId346" ref="S261"/>
    <hyperlink r:id="rId347" ref="A262"/>
    <hyperlink r:id="rId348" ref="A263"/>
    <hyperlink r:id="rId349" ref="S263"/>
    <hyperlink r:id="rId350" ref="A264"/>
    <hyperlink r:id="rId351" ref="A265"/>
    <hyperlink r:id="rId352" ref="A266"/>
    <hyperlink r:id="rId353" ref="A267"/>
    <hyperlink r:id="rId354" ref="A268"/>
    <hyperlink r:id="rId355" ref="A269"/>
    <hyperlink r:id="rId356" ref="A270"/>
    <hyperlink r:id="rId357" ref="A271"/>
    <hyperlink r:id="rId358" ref="S271"/>
    <hyperlink r:id="rId359" ref="A272"/>
    <hyperlink r:id="rId360" ref="A273"/>
    <hyperlink r:id="rId361" ref="S273"/>
    <hyperlink r:id="rId362" ref="A274"/>
    <hyperlink r:id="rId363" ref="A275"/>
    <hyperlink r:id="rId364" ref="A276"/>
    <hyperlink r:id="rId365" ref="S276"/>
    <hyperlink r:id="rId366" ref="A277"/>
    <hyperlink r:id="rId367" ref="A278"/>
    <hyperlink r:id="rId368" ref="A279"/>
    <hyperlink r:id="rId369" ref="A280"/>
    <hyperlink r:id="rId370" ref="A281"/>
    <hyperlink r:id="rId371" ref="A282"/>
    <hyperlink r:id="rId372" ref="A283"/>
    <hyperlink r:id="rId373" ref="A284"/>
    <hyperlink r:id="rId374" ref="A285"/>
    <hyperlink r:id="rId375" ref="A286"/>
    <hyperlink r:id="rId376" ref="A287"/>
    <hyperlink r:id="rId377" ref="A288"/>
    <hyperlink r:id="rId378" ref="S288"/>
    <hyperlink r:id="rId379" ref="A289"/>
    <hyperlink r:id="rId380" ref="A290"/>
    <hyperlink r:id="rId381" ref="S290"/>
    <hyperlink r:id="rId382" ref="A291"/>
    <hyperlink r:id="rId383" ref="A292"/>
    <hyperlink r:id="rId384" ref="A293"/>
    <hyperlink r:id="rId385" ref="A294"/>
    <hyperlink r:id="rId386" ref="O294"/>
    <hyperlink r:id="rId387" ref="S294"/>
    <hyperlink r:id="rId388" ref="A295"/>
    <hyperlink r:id="rId389" ref="A296"/>
    <hyperlink r:id="rId390" ref="O296"/>
    <hyperlink r:id="rId391" ref="A297"/>
    <hyperlink r:id="rId392" ref="A298"/>
    <hyperlink r:id="rId393" ref="O298"/>
    <hyperlink r:id="rId394" ref="A299"/>
    <hyperlink r:id="rId395" ref="A300"/>
    <hyperlink r:id="rId396" ref="A301"/>
    <hyperlink r:id="rId397" ref="A302"/>
    <hyperlink r:id="rId398" ref="A303"/>
    <hyperlink r:id="rId399" ref="A304"/>
    <hyperlink r:id="rId400" ref="A305"/>
    <hyperlink r:id="rId401" ref="A306"/>
    <hyperlink r:id="rId402" ref="A307"/>
    <hyperlink r:id="rId403" ref="A308"/>
    <hyperlink r:id="rId404" ref="A309"/>
    <hyperlink r:id="rId405" ref="A310"/>
    <hyperlink r:id="rId406" ref="A311"/>
    <hyperlink r:id="rId407" ref="A312"/>
    <hyperlink r:id="rId408" ref="A313"/>
    <hyperlink r:id="rId409" ref="A314"/>
    <hyperlink r:id="rId410" ref="A315"/>
    <hyperlink r:id="rId411" ref="A316"/>
    <hyperlink r:id="rId412" ref="A317"/>
    <hyperlink r:id="rId413" ref="A318"/>
    <hyperlink r:id="rId414" ref="A319"/>
    <hyperlink r:id="rId415" ref="A320"/>
    <hyperlink r:id="rId416" ref="O320"/>
    <hyperlink r:id="rId417" ref="A321"/>
    <hyperlink r:id="rId418" ref="A322"/>
    <hyperlink r:id="rId419" ref="A323"/>
    <hyperlink r:id="rId420" ref="A324"/>
    <hyperlink r:id="rId421" ref="S324"/>
    <hyperlink r:id="rId422" location=".X2E0uZNKjUY" ref="A325"/>
    <hyperlink r:id="rId423" ref="A326"/>
    <hyperlink r:id="rId424" ref="A327"/>
    <hyperlink r:id="rId425" ref="A328"/>
    <hyperlink r:id="rId426" ref="A329"/>
    <hyperlink r:id="rId427" ref="A330"/>
    <hyperlink r:id="rId428" ref="A331"/>
    <hyperlink r:id="rId429" ref="A332"/>
    <hyperlink r:id="rId430" ref="S332"/>
    <hyperlink r:id="rId431" ref="A333"/>
    <hyperlink r:id="rId432" ref="A334"/>
    <hyperlink r:id="rId433" ref="O334"/>
    <hyperlink r:id="rId434" ref="A335"/>
    <hyperlink r:id="rId435" ref="A336"/>
    <hyperlink r:id="rId436" ref="A337"/>
    <hyperlink r:id="rId437" ref="A338"/>
    <hyperlink r:id="rId438" ref="S338"/>
    <hyperlink r:id="rId439" ref="A339"/>
    <hyperlink r:id="rId440" ref="A340"/>
    <hyperlink r:id="rId441" ref="A341"/>
    <hyperlink r:id="rId442" ref="A342"/>
    <hyperlink r:id="rId443" ref="A343"/>
    <hyperlink r:id="rId444" ref="A344"/>
    <hyperlink r:id="rId445" ref="O344"/>
    <hyperlink r:id="rId446" ref="A345"/>
    <hyperlink r:id="rId447" ref="A346"/>
    <hyperlink r:id="rId448" ref="O346"/>
    <hyperlink r:id="rId449" ref="A347"/>
    <hyperlink r:id="rId450" ref="A348"/>
    <hyperlink r:id="rId451" ref="A349"/>
    <hyperlink r:id="rId452" ref="A350"/>
    <hyperlink r:id="rId453" ref="A351"/>
    <hyperlink r:id="rId454" ref="A352"/>
    <hyperlink r:id="rId455" ref="O352"/>
    <hyperlink r:id="rId456" ref="A353"/>
    <hyperlink r:id="rId457" ref="S353"/>
    <hyperlink r:id="rId458" ref="A354"/>
    <hyperlink r:id="rId459" ref="O354"/>
    <hyperlink r:id="rId460" ref="A355"/>
    <hyperlink r:id="rId461" ref="A356"/>
    <hyperlink r:id="rId462" ref="A357"/>
    <hyperlink r:id="rId463" ref="S357"/>
    <hyperlink r:id="rId464" ref="A358"/>
    <hyperlink r:id="rId465" ref="A359"/>
    <hyperlink r:id="rId466" ref="A360"/>
    <hyperlink r:id="rId467" ref="A361"/>
    <hyperlink r:id="rId468" ref="A362"/>
    <hyperlink r:id="rId469" ref="S362"/>
    <hyperlink r:id="rId470" ref="A363"/>
    <hyperlink r:id="rId471" ref="A364"/>
    <hyperlink r:id="rId472" ref="A365"/>
    <hyperlink r:id="rId473" ref="A366"/>
    <hyperlink r:id="rId474" ref="A367"/>
    <hyperlink r:id="rId475" ref="A368"/>
    <hyperlink r:id="rId476" ref="A369"/>
    <hyperlink r:id="rId477" ref="O369"/>
    <hyperlink r:id="rId478" ref="A370"/>
    <hyperlink r:id="rId479" ref="A371"/>
    <hyperlink r:id="rId480" ref="O371"/>
    <hyperlink r:id="rId481" ref="A372"/>
    <hyperlink r:id="rId482" ref="A373"/>
    <hyperlink r:id="rId483" ref="O373"/>
    <hyperlink r:id="rId484" ref="A374"/>
    <hyperlink r:id="rId485" ref="A375"/>
    <hyperlink r:id="rId486" ref="A376"/>
    <hyperlink r:id="rId487" ref="A377"/>
    <hyperlink r:id="rId488" ref="A378"/>
    <hyperlink r:id="rId489" ref="A379"/>
    <hyperlink r:id="rId490" ref="O379"/>
    <hyperlink r:id="rId491" ref="A380"/>
    <hyperlink r:id="rId492" ref="O380"/>
    <hyperlink r:id="rId493" ref="A381"/>
    <hyperlink r:id="rId494" ref="A382"/>
    <hyperlink r:id="rId495" ref="A383"/>
    <hyperlink r:id="rId496" ref="A384"/>
    <hyperlink r:id="rId497" ref="O384"/>
    <hyperlink r:id="rId498" ref="A385"/>
    <hyperlink r:id="rId499" ref="O385"/>
    <hyperlink r:id="rId500" ref="S385"/>
    <hyperlink r:id="rId501" ref="A386"/>
    <hyperlink r:id="rId502" ref="O386"/>
    <hyperlink r:id="rId503" ref="A387"/>
    <hyperlink r:id="rId504" ref="S387"/>
    <hyperlink r:id="rId505" ref="A388"/>
    <hyperlink r:id="rId506" ref="O388"/>
    <hyperlink r:id="rId507" ref="A389"/>
    <hyperlink r:id="rId508" ref="A390"/>
    <hyperlink r:id="rId509" ref="A391"/>
    <hyperlink r:id="rId510" ref="O391"/>
    <hyperlink r:id="rId511" ref="S391"/>
    <hyperlink r:id="rId512" ref="A392"/>
    <hyperlink r:id="rId513" ref="A393"/>
    <hyperlink r:id="rId514" ref="A394"/>
    <hyperlink r:id="rId515" ref="A395"/>
    <hyperlink r:id="rId516" ref="A396"/>
    <hyperlink r:id="rId517" ref="A397"/>
    <hyperlink r:id="rId518" ref="A398"/>
    <hyperlink r:id="rId519" ref="O398"/>
    <hyperlink r:id="rId520" ref="A399"/>
    <hyperlink r:id="rId521" ref="O399"/>
    <hyperlink r:id="rId522" ref="T399"/>
    <hyperlink r:id="rId523" ref="A400"/>
    <hyperlink r:id="rId524" ref="O400"/>
  </hyperlinks>
  <drawing r:id="rId5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9" max="10" width="12.63"/>
    <col hidden="1" min="15" max="15" width="12.63"/>
    <col customWidth="1" min="17" max="17" width="69.13"/>
  </cols>
  <sheetData>
    <row r="1">
      <c r="A1" s="40" t="s">
        <v>5151</v>
      </c>
      <c r="B1" s="41">
        <v>44127.0</v>
      </c>
      <c r="C1" s="606">
        <v>44105.0</v>
      </c>
      <c r="D1" s="5" t="s">
        <v>4948</v>
      </c>
      <c r="E1" s="5" t="s">
        <v>114</v>
      </c>
      <c r="F1" s="5" t="s">
        <v>168</v>
      </c>
      <c r="G1" s="5" t="s">
        <v>54</v>
      </c>
      <c r="H1" s="5" t="s">
        <v>5152</v>
      </c>
      <c r="I1" s="12"/>
      <c r="J1" s="12"/>
      <c r="K1" s="5" t="s">
        <v>5610</v>
      </c>
      <c r="L1" s="5" t="s">
        <v>5041</v>
      </c>
      <c r="M1" s="5" t="s">
        <v>1381</v>
      </c>
      <c r="N1" s="5" t="s">
        <v>4478</v>
      </c>
      <c r="O1" s="40" t="s">
        <v>5153</v>
      </c>
      <c r="P1" s="5" t="s">
        <v>134</v>
      </c>
      <c r="Q1" s="5" t="s">
        <v>6385</v>
      </c>
      <c r="R1" s="5" t="s">
        <v>636</v>
      </c>
      <c r="S1" s="5" t="s">
        <v>111</v>
      </c>
      <c r="T1" s="5" t="s">
        <v>70</v>
      </c>
      <c r="U1" s="5" t="s">
        <v>71</v>
      </c>
      <c r="V1" s="5" t="s">
        <v>70</v>
      </c>
      <c r="W1" s="5" t="s">
        <v>111</v>
      </c>
      <c r="X1" s="5" t="s">
        <v>171</v>
      </c>
      <c r="Y1" s="5" t="s">
        <v>111</v>
      </c>
      <c r="Z1" s="5"/>
      <c r="AA1" s="5"/>
      <c r="AB1" s="5"/>
      <c r="AC1" s="5"/>
      <c r="AD1" s="5"/>
    </row>
    <row r="2">
      <c r="A2" s="62" t="s">
        <v>4043</v>
      </c>
      <c r="B2" s="17">
        <v>43769.0</v>
      </c>
      <c r="C2" s="578">
        <v>43739.0</v>
      </c>
      <c r="D2" s="3" t="s">
        <v>4044</v>
      </c>
      <c r="E2" s="3" t="s">
        <v>81</v>
      </c>
      <c r="F2" s="3" t="s">
        <v>53</v>
      </c>
      <c r="G2" s="11" t="s">
        <v>4045</v>
      </c>
      <c r="H2" s="3"/>
      <c r="I2" s="4"/>
      <c r="J2" s="56"/>
      <c r="K2" s="3" t="s">
        <v>6237</v>
      </c>
      <c r="L2" s="3" t="s">
        <v>5719</v>
      </c>
      <c r="M2" s="3" t="s">
        <v>3324</v>
      </c>
      <c r="N2" s="3" t="s">
        <v>6259</v>
      </c>
      <c r="O2" s="4"/>
      <c r="P2" s="4" t="s">
        <v>134</v>
      </c>
      <c r="Q2" s="453" t="s">
        <v>4047</v>
      </c>
      <c r="R2" s="4" t="s">
        <v>380</v>
      </c>
      <c r="S2" s="4" t="s">
        <v>111</v>
      </c>
      <c r="T2" s="4" t="s">
        <v>70</v>
      </c>
      <c r="U2" s="4" t="s">
        <v>71</v>
      </c>
      <c r="V2" s="4" t="s">
        <v>70</v>
      </c>
      <c r="W2" s="4" t="s">
        <v>111</v>
      </c>
      <c r="X2" s="53"/>
      <c r="Y2" s="53"/>
      <c r="Z2" s="53"/>
      <c r="AA2" s="53"/>
      <c r="AB2" s="53"/>
      <c r="AC2" s="53"/>
      <c r="AD2" s="53"/>
    </row>
    <row r="3">
      <c r="A3" s="62" t="s">
        <v>2469</v>
      </c>
      <c r="B3" s="63">
        <v>43891.0</v>
      </c>
      <c r="C3" s="606">
        <v>43891.0</v>
      </c>
      <c r="D3" s="5" t="s">
        <v>2470</v>
      </c>
      <c r="E3" s="5" t="s">
        <v>333</v>
      </c>
      <c r="F3" s="5" t="s">
        <v>1103</v>
      </c>
      <c r="G3" s="5"/>
      <c r="H3" s="5"/>
      <c r="I3" s="12"/>
      <c r="J3" s="12"/>
      <c r="K3" s="5"/>
      <c r="L3" s="5" t="s">
        <v>1476</v>
      </c>
      <c r="M3" s="5" t="s">
        <v>1470</v>
      </c>
      <c r="N3" s="5" t="s">
        <v>5625</v>
      </c>
      <c r="O3" s="64"/>
      <c r="P3" s="5" t="s">
        <v>134</v>
      </c>
      <c r="Q3" s="504" t="s">
        <v>2471</v>
      </c>
      <c r="R3" s="5" t="s">
        <v>179</v>
      </c>
      <c r="S3" s="5" t="s">
        <v>111</v>
      </c>
      <c r="T3" s="5" t="s">
        <v>70</v>
      </c>
      <c r="U3" s="5" t="s">
        <v>111</v>
      </c>
      <c r="V3" s="5"/>
      <c r="W3" s="5"/>
      <c r="X3" s="5"/>
      <c r="Y3" s="5"/>
      <c r="Z3" s="5"/>
      <c r="AA3" s="5"/>
      <c r="AB3" s="5"/>
      <c r="AC3" s="5"/>
      <c r="AD3" s="5"/>
    </row>
    <row r="4">
      <c r="A4" s="40" t="s">
        <v>5105</v>
      </c>
      <c r="B4" s="63">
        <v>44021.0</v>
      </c>
      <c r="C4" s="606">
        <v>44013.0</v>
      </c>
      <c r="D4" s="5" t="s">
        <v>5106</v>
      </c>
      <c r="E4" s="5" t="s">
        <v>103</v>
      </c>
      <c r="F4" s="5" t="s">
        <v>53</v>
      </c>
      <c r="G4" s="5" t="s">
        <v>378</v>
      </c>
      <c r="H4" s="5" t="s">
        <v>5107</v>
      </c>
      <c r="I4" s="5"/>
      <c r="J4" s="12"/>
      <c r="K4" s="5" t="s">
        <v>5603</v>
      </c>
      <c r="L4" s="5" t="s">
        <v>5725</v>
      </c>
      <c r="M4" s="5" t="s">
        <v>1381</v>
      </c>
      <c r="N4" s="5" t="s">
        <v>1737</v>
      </c>
      <c r="O4" s="12"/>
      <c r="P4" s="5"/>
      <c r="Q4" s="243" t="s">
        <v>5108</v>
      </c>
      <c r="R4" s="5" t="s">
        <v>68</v>
      </c>
      <c r="S4" s="5" t="s">
        <v>69</v>
      </c>
      <c r="T4" s="5" t="s">
        <v>109</v>
      </c>
      <c r="U4" s="5" t="s">
        <v>111</v>
      </c>
      <c r="V4" s="5" t="s">
        <v>70</v>
      </c>
      <c r="W4" s="5" t="s">
        <v>71</v>
      </c>
      <c r="X4" s="5" t="s">
        <v>70</v>
      </c>
      <c r="Y4" s="5" t="s">
        <v>111</v>
      </c>
      <c r="Z4" s="5"/>
      <c r="AA4" s="5"/>
      <c r="AB4" s="5"/>
      <c r="AC4" s="5"/>
      <c r="AD4" s="5"/>
    </row>
    <row r="5" ht="170.25" customHeight="1">
      <c r="A5" s="51" t="s">
        <v>5013</v>
      </c>
      <c r="B5" s="52">
        <v>43715.0</v>
      </c>
      <c r="C5" s="627" t="s">
        <v>5653</v>
      </c>
      <c r="D5" s="54" t="s">
        <v>5014</v>
      </c>
      <c r="E5" s="54" t="s">
        <v>150</v>
      </c>
      <c r="F5" s="55" t="s">
        <v>53</v>
      </c>
      <c r="G5" s="4" t="s">
        <v>5015</v>
      </c>
      <c r="H5" s="54"/>
      <c r="I5" s="53"/>
      <c r="J5" s="56"/>
      <c r="K5" s="54" t="s">
        <v>5603</v>
      </c>
      <c r="L5" s="54" t="s">
        <v>3918</v>
      </c>
      <c r="M5" s="54" t="s">
        <v>1381</v>
      </c>
      <c r="N5" s="54" t="s">
        <v>366</v>
      </c>
      <c r="O5" s="51" t="s">
        <v>5016</v>
      </c>
      <c r="P5" s="53"/>
      <c r="Q5" s="631" t="s">
        <v>6219</v>
      </c>
      <c r="R5" s="175" t="s">
        <v>109</v>
      </c>
      <c r="S5" s="176" t="s">
        <v>111</v>
      </c>
      <c r="T5" s="175" t="s">
        <v>70</v>
      </c>
      <c r="U5" s="176" t="s">
        <v>111</v>
      </c>
      <c r="V5" s="175" t="s">
        <v>78</v>
      </c>
      <c r="W5" s="444" t="s">
        <v>69</v>
      </c>
      <c r="X5" s="175" t="s">
        <v>70</v>
      </c>
      <c r="Y5" s="252" t="s">
        <v>110</v>
      </c>
      <c r="Z5" s="252"/>
      <c r="AA5" s="252"/>
      <c r="AB5" s="252"/>
      <c r="AC5" s="252"/>
      <c r="AD5" s="252"/>
    </row>
    <row r="6">
      <c r="A6" s="16" t="s">
        <v>4518</v>
      </c>
      <c r="B6" s="24">
        <v>42688.0</v>
      </c>
      <c r="C6" s="578">
        <v>42675.0</v>
      </c>
      <c r="D6" s="3" t="s">
        <v>4519</v>
      </c>
      <c r="E6" s="3" t="s">
        <v>333</v>
      </c>
      <c r="F6" s="3" t="s">
        <v>53</v>
      </c>
      <c r="G6" s="21"/>
      <c r="H6" s="25"/>
      <c r="I6" s="21"/>
      <c r="J6" s="3" t="s">
        <v>58</v>
      </c>
      <c r="K6" s="3" t="s">
        <v>5603</v>
      </c>
      <c r="L6" s="3" t="s">
        <v>5916</v>
      </c>
      <c r="M6" s="3" t="s">
        <v>1381</v>
      </c>
      <c r="N6" s="3" t="s">
        <v>4520</v>
      </c>
      <c r="O6" s="20" t="s">
        <v>4521</v>
      </c>
      <c r="P6" s="21"/>
      <c r="Q6" s="3" t="s">
        <v>4522</v>
      </c>
      <c r="R6" s="5" t="s">
        <v>78</v>
      </c>
      <c r="S6" s="5" t="s">
        <v>69</v>
      </c>
      <c r="T6" s="5" t="s">
        <v>70</v>
      </c>
      <c r="U6" s="5" t="s">
        <v>111</v>
      </c>
      <c r="V6" s="5" t="s">
        <v>70</v>
      </c>
      <c r="W6" s="5" t="s">
        <v>111</v>
      </c>
      <c r="X6" s="5" t="s">
        <v>70</v>
      </c>
      <c r="Y6" s="5" t="s">
        <v>71</v>
      </c>
      <c r="Z6" s="5"/>
      <c r="AA6" s="5"/>
      <c r="AB6" s="5"/>
      <c r="AC6" s="5"/>
      <c r="AD6" s="5"/>
    </row>
    <row r="7">
      <c r="A7" s="70" t="s">
        <v>5167</v>
      </c>
      <c r="B7" s="71">
        <v>44139.0</v>
      </c>
      <c r="C7" s="640">
        <v>44136.0</v>
      </c>
      <c r="D7" s="42" t="s">
        <v>5168</v>
      </c>
      <c r="E7" s="42" t="s">
        <v>370</v>
      </c>
      <c r="F7" s="42" t="s">
        <v>53</v>
      </c>
      <c r="G7" s="42" t="s">
        <v>5169</v>
      </c>
      <c r="H7" s="42">
        <v>1488.0</v>
      </c>
      <c r="I7" s="103"/>
      <c r="J7" s="42"/>
      <c r="K7" s="42" t="s">
        <v>5603</v>
      </c>
      <c r="L7" s="42" t="s">
        <v>5769</v>
      </c>
      <c r="M7" s="42" t="s">
        <v>1381</v>
      </c>
      <c r="N7" s="42" t="s">
        <v>6387</v>
      </c>
      <c r="O7" s="274" t="s">
        <v>5170</v>
      </c>
      <c r="P7" s="42"/>
      <c r="Q7" s="42" t="s">
        <v>6412</v>
      </c>
      <c r="R7" s="42" t="s">
        <v>70</v>
      </c>
      <c r="S7" s="42" t="s">
        <v>71</v>
      </c>
      <c r="T7" s="42" t="s">
        <v>68</v>
      </c>
      <c r="U7" s="42" t="s">
        <v>111</v>
      </c>
      <c r="V7" s="42" t="s">
        <v>70</v>
      </c>
      <c r="W7" s="42" t="s">
        <v>111</v>
      </c>
      <c r="X7" s="42" t="s">
        <v>70</v>
      </c>
      <c r="Y7" s="42" t="s">
        <v>69</v>
      </c>
      <c r="Z7" s="42"/>
      <c r="AA7" s="42"/>
      <c r="AB7" s="42"/>
      <c r="AC7" s="42"/>
      <c r="AD7" s="42"/>
    </row>
    <row r="8">
      <c r="A8" s="16" t="s">
        <v>2577</v>
      </c>
      <c r="B8" s="17">
        <v>42756.0</v>
      </c>
      <c r="C8" s="578">
        <v>42736.0</v>
      </c>
      <c r="D8" s="3" t="s">
        <v>990</v>
      </c>
      <c r="E8" s="3" t="s">
        <v>95</v>
      </c>
      <c r="F8" s="3" t="s">
        <v>53</v>
      </c>
      <c r="G8" s="3" t="s">
        <v>5938</v>
      </c>
      <c r="H8" s="25"/>
      <c r="I8" s="21"/>
      <c r="J8" s="3" t="s">
        <v>83</v>
      </c>
      <c r="K8" s="3" t="s">
        <v>5603</v>
      </c>
      <c r="L8" s="3" t="s">
        <v>5730</v>
      </c>
      <c r="M8" s="3" t="s">
        <v>2520</v>
      </c>
      <c r="N8" s="3" t="s">
        <v>5935</v>
      </c>
      <c r="O8" s="20" t="s">
        <v>2578</v>
      </c>
      <c r="P8" s="21"/>
      <c r="Q8" s="3" t="s">
        <v>2579</v>
      </c>
      <c r="R8" s="5" t="s">
        <v>70</v>
      </c>
      <c r="S8" s="5" t="s">
        <v>71</v>
      </c>
      <c r="T8" s="5" t="s">
        <v>70</v>
      </c>
      <c r="U8" s="5" t="s">
        <v>111</v>
      </c>
      <c r="V8" s="12"/>
      <c r="W8" s="12"/>
      <c r="X8" s="12"/>
      <c r="Y8" s="12"/>
      <c r="Z8" s="12"/>
      <c r="AA8" s="12"/>
      <c r="AB8" s="12"/>
      <c r="AC8" s="12"/>
      <c r="AD8" s="12"/>
    </row>
    <row r="9">
      <c r="A9" s="62" t="s">
        <v>1185</v>
      </c>
      <c r="B9" s="17">
        <v>43749.0</v>
      </c>
      <c r="C9" s="578">
        <v>43739.0</v>
      </c>
      <c r="D9" s="3" t="s">
        <v>292</v>
      </c>
      <c r="E9" s="3" t="s">
        <v>124</v>
      </c>
      <c r="F9" s="3" t="s">
        <v>53</v>
      </c>
      <c r="G9" s="11"/>
      <c r="H9" s="3"/>
      <c r="I9" s="4"/>
      <c r="J9" s="56"/>
      <c r="K9" s="3" t="s">
        <v>648</v>
      </c>
      <c r="L9" s="3" t="s">
        <v>296</v>
      </c>
      <c r="M9" s="3" t="s">
        <v>194</v>
      </c>
      <c r="N9" s="3" t="s">
        <v>6243</v>
      </c>
      <c r="O9" s="4"/>
      <c r="P9" s="4"/>
      <c r="Q9" s="222" t="s">
        <v>1187</v>
      </c>
      <c r="R9" s="4" t="s">
        <v>70</v>
      </c>
      <c r="S9" s="4" t="s">
        <v>71</v>
      </c>
      <c r="T9" s="4" t="s">
        <v>70</v>
      </c>
      <c r="U9" s="4" t="s">
        <v>111</v>
      </c>
      <c r="V9" s="53"/>
      <c r="W9" s="53"/>
      <c r="X9" s="53"/>
      <c r="Y9" s="53"/>
      <c r="Z9" s="53"/>
      <c r="AA9" s="53"/>
      <c r="AB9" s="53"/>
      <c r="AC9" s="53"/>
      <c r="AD9" s="53"/>
    </row>
    <row r="10">
      <c r="A10" s="62" t="s">
        <v>1185</v>
      </c>
      <c r="B10" s="17">
        <v>43749.0</v>
      </c>
      <c r="C10" s="578">
        <v>43739.0</v>
      </c>
      <c r="D10" s="3" t="s">
        <v>292</v>
      </c>
      <c r="E10" s="3" t="s">
        <v>124</v>
      </c>
      <c r="F10" s="3" t="s">
        <v>53</v>
      </c>
      <c r="G10" s="11"/>
      <c r="H10" s="3"/>
      <c r="I10" s="4"/>
      <c r="J10" s="56"/>
      <c r="K10" s="3" t="s">
        <v>316</v>
      </c>
      <c r="L10" s="3" t="s">
        <v>1204</v>
      </c>
      <c r="M10" s="3" t="s">
        <v>194</v>
      </c>
      <c r="N10" s="3" t="s">
        <v>317</v>
      </c>
      <c r="O10" s="4"/>
      <c r="P10" s="4"/>
      <c r="Q10" s="130" t="s">
        <v>6244</v>
      </c>
      <c r="R10" s="4" t="s">
        <v>70</v>
      </c>
      <c r="S10" s="4" t="s">
        <v>71</v>
      </c>
      <c r="T10" s="4" t="s">
        <v>70</v>
      </c>
      <c r="U10" s="4" t="s">
        <v>111</v>
      </c>
      <c r="V10" s="53"/>
      <c r="W10" s="53"/>
      <c r="X10" s="53"/>
      <c r="Y10" s="53"/>
      <c r="Z10" s="53"/>
      <c r="AA10" s="53"/>
      <c r="AB10" s="53"/>
      <c r="AC10" s="53"/>
      <c r="AD10" s="53"/>
    </row>
    <row r="11">
      <c r="A11" s="70" t="s">
        <v>2931</v>
      </c>
      <c r="B11" s="71">
        <v>44140.0</v>
      </c>
      <c r="C11" s="640">
        <v>44136.0</v>
      </c>
      <c r="D11" s="42" t="s">
        <v>2932</v>
      </c>
      <c r="E11" s="42" t="s">
        <v>74</v>
      </c>
      <c r="F11" s="42" t="s">
        <v>53</v>
      </c>
      <c r="G11" s="42" t="s">
        <v>2933</v>
      </c>
      <c r="H11" s="42"/>
      <c r="I11" s="103"/>
      <c r="J11" s="42"/>
      <c r="K11" s="42" t="s">
        <v>5773</v>
      </c>
      <c r="L11" s="42" t="s">
        <v>2934</v>
      </c>
      <c r="M11" s="42" t="s">
        <v>2520</v>
      </c>
      <c r="N11" s="42" t="s">
        <v>5666</v>
      </c>
      <c r="O11" s="42"/>
      <c r="P11" s="42"/>
      <c r="Q11" s="273" t="s">
        <v>6413</v>
      </c>
      <c r="R11" s="42" t="s">
        <v>70</v>
      </c>
      <c r="S11" s="42" t="s">
        <v>71</v>
      </c>
      <c r="T11" s="42" t="s">
        <v>70</v>
      </c>
      <c r="U11" s="42" t="s">
        <v>111</v>
      </c>
      <c r="V11" s="42" t="s">
        <v>164</v>
      </c>
      <c r="W11" s="42" t="s">
        <v>111</v>
      </c>
      <c r="X11" s="42"/>
      <c r="Y11" s="42"/>
      <c r="Z11" s="42"/>
      <c r="AA11" s="42"/>
      <c r="AB11" s="42"/>
      <c r="AC11" s="42"/>
      <c r="AD11" s="42"/>
    </row>
    <row r="12">
      <c r="A12" s="642" t="s">
        <v>6390</v>
      </c>
      <c r="B12" s="643">
        <v>44143.0</v>
      </c>
      <c r="C12" s="644">
        <v>44136.0</v>
      </c>
      <c r="D12" s="645" t="s">
        <v>4241</v>
      </c>
      <c r="E12" s="645" t="s">
        <v>103</v>
      </c>
      <c r="F12" s="645" t="s">
        <v>96</v>
      </c>
      <c r="G12" s="645"/>
      <c r="H12" s="645" t="s">
        <v>4242</v>
      </c>
      <c r="I12" s="646"/>
      <c r="J12" s="645"/>
      <c r="K12" s="645" t="s">
        <v>5665</v>
      </c>
      <c r="L12" s="645" t="s">
        <v>5719</v>
      </c>
      <c r="M12" s="645" t="s">
        <v>3324</v>
      </c>
      <c r="N12" s="645" t="s">
        <v>6391</v>
      </c>
      <c r="O12" s="656" t="s">
        <v>4243</v>
      </c>
      <c r="P12" s="645"/>
      <c r="Q12" s="645" t="s">
        <v>4245</v>
      </c>
      <c r="R12" s="645" t="s">
        <v>70</v>
      </c>
      <c r="S12" s="645" t="s">
        <v>71</v>
      </c>
      <c r="T12" s="645" t="s">
        <v>70</v>
      </c>
      <c r="U12" s="645" t="s">
        <v>111</v>
      </c>
      <c r="V12" s="42"/>
      <c r="W12" s="42"/>
      <c r="X12" s="42"/>
      <c r="Y12" s="42"/>
      <c r="Z12" s="42"/>
      <c r="AA12" s="42"/>
      <c r="AB12" s="42"/>
      <c r="AC12" s="42"/>
      <c r="AD12" s="42"/>
    </row>
    <row r="13">
      <c r="A13" s="642" t="s">
        <v>2942</v>
      </c>
      <c r="B13" s="643">
        <v>44144.0</v>
      </c>
      <c r="C13" s="644">
        <v>44136.0</v>
      </c>
      <c r="D13" s="645" t="s">
        <v>2943</v>
      </c>
      <c r="E13" s="645" t="s">
        <v>156</v>
      </c>
      <c r="F13" s="645" t="s">
        <v>53</v>
      </c>
      <c r="G13" s="645"/>
      <c r="H13" s="645"/>
      <c r="I13" s="646"/>
      <c r="J13" s="645"/>
      <c r="K13" s="645" t="s">
        <v>5665</v>
      </c>
      <c r="L13" s="645" t="s">
        <v>6393</v>
      </c>
      <c r="M13" s="645" t="s">
        <v>2520</v>
      </c>
      <c r="N13" s="645" t="s">
        <v>6394</v>
      </c>
      <c r="O13" s="645"/>
      <c r="P13" s="646"/>
      <c r="Q13" s="645" t="s">
        <v>2945</v>
      </c>
      <c r="R13" s="42" t="s">
        <v>70</v>
      </c>
      <c r="S13" s="42" t="s">
        <v>71</v>
      </c>
      <c r="T13" s="42" t="s">
        <v>70</v>
      </c>
      <c r="U13" s="42" t="s">
        <v>111</v>
      </c>
      <c r="V13" s="42"/>
      <c r="W13" s="42"/>
      <c r="X13" s="42"/>
      <c r="Y13" s="42"/>
      <c r="Z13" s="42"/>
      <c r="AA13" s="42"/>
      <c r="AB13" s="42"/>
      <c r="AC13" s="42"/>
      <c r="AD13" s="42"/>
    </row>
    <row r="14">
      <c r="A14" s="16" t="s">
        <v>1575</v>
      </c>
      <c r="B14" s="24">
        <v>42696.0</v>
      </c>
      <c r="C14" s="422">
        <v>42675.0</v>
      </c>
      <c r="D14" s="3" t="s">
        <v>1576</v>
      </c>
      <c r="E14" s="3" t="s">
        <v>81</v>
      </c>
      <c r="F14" s="3" t="s">
        <v>53</v>
      </c>
      <c r="G14" s="3" t="s">
        <v>5924</v>
      </c>
      <c r="H14" s="25"/>
      <c r="I14" s="21"/>
      <c r="J14" s="3" t="s">
        <v>58</v>
      </c>
      <c r="K14" s="3" t="s">
        <v>5610</v>
      </c>
      <c r="L14" s="3" t="s">
        <v>1469</v>
      </c>
      <c r="M14" s="3" t="s">
        <v>1470</v>
      </c>
      <c r="N14" s="3" t="s">
        <v>297</v>
      </c>
      <c r="O14" s="74"/>
      <c r="P14" s="21"/>
      <c r="Q14" s="3" t="s">
        <v>1577</v>
      </c>
      <c r="R14" s="5" t="s">
        <v>179</v>
      </c>
      <c r="S14" s="5" t="s">
        <v>111</v>
      </c>
      <c r="T14" s="5" t="s">
        <v>179</v>
      </c>
      <c r="U14" s="5" t="s">
        <v>110</v>
      </c>
      <c r="V14" s="5" t="s">
        <v>70</v>
      </c>
      <c r="W14" s="5" t="s">
        <v>111</v>
      </c>
      <c r="X14" s="12"/>
      <c r="Y14" s="12"/>
      <c r="Z14" s="12"/>
      <c r="AA14" s="12"/>
      <c r="AB14" s="12"/>
      <c r="AC14" s="12"/>
      <c r="AD14" s="12"/>
    </row>
    <row r="15">
      <c r="A15" s="659"/>
      <c r="B15" s="24"/>
      <c r="C15" s="422"/>
      <c r="D15" s="3"/>
      <c r="E15" s="3"/>
      <c r="F15" s="3"/>
      <c r="G15" s="3"/>
      <c r="H15" s="25"/>
      <c r="I15" s="21"/>
      <c r="J15" s="3"/>
      <c r="K15" s="3"/>
      <c r="L15" s="3"/>
      <c r="M15" s="3"/>
      <c r="N15" s="3"/>
      <c r="O15" s="74"/>
      <c r="P15" s="21"/>
      <c r="Q15" s="660" t="s">
        <v>6414</v>
      </c>
      <c r="R15" s="5"/>
      <c r="S15" s="5"/>
      <c r="T15" s="5"/>
      <c r="U15" s="5"/>
      <c r="V15" s="5"/>
      <c r="W15" s="5"/>
      <c r="X15" s="12"/>
      <c r="Y15" s="12"/>
      <c r="Z15" s="12"/>
      <c r="AA15" s="12"/>
      <c r="AB15" s="12"/>
      <c r="AC15" s="12"/>
      <c r="AD15" s="12"/>
    </row>
    <row r="16">
      <c r="A16" s="70" t="s">
        <v>3312</v>
      </c>
      <c r="B16" s="71">
        <v>44146.0</v>
      </c>
      <c r="C16" s="451">
        <v>44136.0</v>
      </c>
      <c r="D16" s="42" t="s">
        <v>1687</v>
      </c>
      <c r="E16" s="42" t="s">
        <v>81</v>
      </c>
      <c r="F16" s="42" t="s">
        <v>53</v>
      </c>
      <c r="G16" s="42" t="s">
        <v>3313</v>
      </c>
      <c r="H16" s="42"/>
      <c r="I16" s="103"/>
      <c r="J16" s="42"/>
      <c r="K16" s="42" t="s">
        <v>5603</v>
      </c>
      <c r="L16" s="42" t="s">
        <v>2972</v>
      </c>
      <c r="M16" s="42" t="s">
        <v>2965</v>
      </c>
      <c r="N16" s="42" t="s">
        <v>160</v>
      </c>
      <c r="O16" s="274" t="s">
        <v>3314</v>
      </c>
      <c r="P16" s="103"/>
      <c r="Q16" s="42"/>
      <c r="R16" s="42"/>
      <c r="S16" s="42" t="s">
        <v>3315</v>
      </c>
      <c r="T16" s="73" t="s">
        <v>6410</v>
      </c>
      <c r="U16" s="42" t="s">
        <v>70</v>
      </c>
      <c r="V16" s="42" t="s">
        <v>111</v>
      </c>
      <c r="W16" s="42" t="s">
        <v>171</v>
      </c>
      <c r="X16" s="42" t="s">
        <v>111</v>
      </c>
      <c r="Y16" s="42" t="s">
        <v>163</v>
      </c>
      <c r="Z16" s="42" t="s">
        <v>111</v>
      </c>
      <c r="AA16" s="42"/>
      <c r="AB16" s="42"/>
      <c r="AC16" s="22" t="str">
        <f>IF(ISBLANK(V16), "", IF(ISBLANK(X16), V16, IF(ISBLANK(Z16), CONCATENATE(V16, ", ", X16), IF(ISBLANK(AB16), CONCATENATE(V16, ", ", X16, ", ", Z16), CONCATENATE(V16, ", ", X16, ", ", Z16, ", ", AB16)))))</f>
        <v>letters/statements, letters/statements, letters/statements</v>
      </c>
      <c r="AD16" s="1" t="str">
        <f>if(isblank(P16), "", if(isblank(Q16), P16, concatenate(P16, ", ", Q16)))</f>
        <v/>
      </c>
    </row>
    <row r="17">
      <c r="A17" s="659"/>
      <c r="B17" s="24"/>
      <c r="C17" s="422"/>
      <c r="D17" s="3"/>
      <c r="E17" s="3"/>
      <c r="F17" s="3"/>
      <c r="G17" s="3"/>
      <c r="H17" s="25"/>
      <c r="I17" s="21"/>
      <c r="J17" s="3"/>
      <c r="K17" s="3"/>
      <c r="L17" s="3"/>
      <c r="M17" s="3"/>
      <c r="N17" s="3"/>
      <c r="O17" s="74"/>
      <c r="P17" s="21"/>
      <c r="Q17" s="3"/>
      <c r="R17" s="5"/>
      <c r="S17" s="5"/>
      <c r="T17" s="5"/>
      <c r="U17" s="5"/>
      <c r="V17" s="5"/>
      <c r="W17" s="5"/>
      <c r="X17" s="12"/>
      <c r="Y17" s="12"/>
      <c r="Z17" s="12"/>
      <c r="AA17" s="12"/>
      <c r="AB17" s="12"/>
      <c r="AC17" s="12"/>
      <c r="AD17" s="12"/>
    </row>
    <row r="18">
      <c r="A18" s="659"/>
      <c r="B18" s="24"/>
      <c r="C18" s="422"/>
      <c r="D18" s="3"/>
      <c r="E18" s="3"/>
      <c r="F18" s="3"/>
      <c r="G18" s="3"/>
      <c r="H18" s="25"/>
      <c r="I18" s="21"/>
      <c r="J18" s="3"/>
      <c r="K18" s="3"/>
      <c r="L18" s="3"/>
      <c r="M18" s="3"/>
      <c r="N18" s="3"/>
      <c r="O18" s="74"/>
      <c r="P18" s="21"/>
      <c r="Q18" s="3"/>
      <c r="R18" s="5"/>
      <c r="S18" s="5"/>
      <c r="T18" s="5"/>
      <c r="U18" s="5"/>
      <c r="V18" s="5"/>
      <c r="W18" s="5"/>
      <c r="X18" s="12"/>
      <c r="Y18" s="12"/>
      <c r="Z18" s="12"/>
      <c r="AA18" s="12"/>
      <c r="AB18" s="12"/>
      <c r="AC18" s="12"/>
      <c r="AD18" s="12"/>
    </row>
    <row r="19">
      <c r="A19" s="659"/>
      <c r="B19" s="24"/>
      <c r="C19" s="422"/>
      <c r="D19" s="3"/>
      <c r="E19" s="3"/>
      <c r="F19" s="3"/>
      <c r="G19" s="3"/>
      <c r="H19" s="25"/>
      <c r="I19" s="21"/>
      <c r="J19" s="3"/>
      <c r="K19" s="3"/>
      <c r="L19" s="3"/>
      <c r="M19" s="3"/>
      <c r="N19" s="3"/>
      <c r="O19" s="74"/>
      <c r="P19" s="21"/>
      <c r="Q19" s="3"/>
      <c r="R19" s="5"/>
      <c r="S19" s="5"/>
      <c r="T19" s="5"/>
      <c r="U19" s="5"/>
      <c r="V19" s="5"/>
      <c r="W19" s="5"/>
      <c r="X19" s="12"/>
      <c r="Y19" s="12"/>
      <c r="Z19" s="12"/>
      <c r="AA19" s="12"/>
      <c r="AB19" s="12"/>
      <c r="AC19" s="12"/>
      <c r="AD19" s="12"/>
    </row>
  </sheetData>
  <conditionalFormatting sqref="W1:AD19">
    <cfRule type="containsText" dxfId="0" priority="1" operator="containsText" text="gathering">
      <formula>NOT(ISERROR(SEARCH(("gathering"),(W1))))</formula>
    </cfRule>
  </conditionalFormatting>
  <conditionalFormatting sqref="R1:R19 T1:T19 V1:AD19 U16">
    <cfRule type="containsText" dxfId="1" priority="2" operator="containsText" text="school administration">
      <formula>NOT(ISERROR(SEARCH(("school administration"),(R1))))</formula>
    </cfRule>
  </conditionalFormatting>
  <conditionalFormatting sqref="R1:R19 T1:T19 V1:AD19 U16">
    <cfRule type="containsText" dxfId="1" priority="3" operator="containsText" text="mayor">
      <formula>NOT(ISERROR(SEARCH(("mayor"),(R1))))</formula>
    </cfRule>
  </conditionalFormatting>
  <conditionalFormatting sqref="R1:R19 T1:T19 V1:AD19 U16">
    <cfRule type="containsText" dxfId="1" priority="4" operator="containsText" text="police">
      <formula>NOT(ISERROR(SEARCH(("police"),(R1))))</formula>
    </cfRule>
  </conditionalFormatting>
  <conditionalFormatting sqref="R1:R19 T1:T19 V1:AD19 U16">
    <cfRule type="containsText" dxfId="1" priority="5" operator="containsText" text="representative">
      <formula>NOT(ISERROR(SEARCH(("representative"),(R1))))</formula>
    </cfRule>
  </conditionalFormatting>
  <conditionalFormatting sqref="R1:R19 T1:T19 V1:AD19 U16">
    <cfRule type="containsText" dxfId="1" priority="6" operator="containsText" text="department">
      <formula>NOT(ISERROR(SEARCH(("department"),(R1))))</formula>
    </cfRule>
  </conditionalFormatting>
  <conditionalFormatting sqref="R1:R19 T1:T19 V1:AD19 U16">
    <cfRule type="containsText" dxfId="2" priority="7" operator="containsText" text="neighbors">
      <formula>NOT(ISERROR(SEARCH(("neighbors"),(R1))))</formula>
    </cfRule>
  </conditionalFormatting>
  <conditionalFormatting sqref="R1:R19 T1:T19 V1:AD19 U16">
    <cfRule type="containsText" dxfId="2" priority="8" operator="containsText" text="religious leaders">
      <formula>NOT(ISERROR(SEARCH(("religious leaders"),(R1))))</formula>
    </cfRule>
  </conditionalFormatting>
  <conditionalFormatting sqref="R1:R19 T1:T19 V1:AD19 U16">
    <cfRule type="containsText" dxfId="2" priority="9" operator="containsText" text="ADL">
      <formula>NOT(ISERROR(SEARCH(("ADL"),(R1))))</formula>
    </cfRule>
  </conditionalFormatting>
  <conditionalFormatting sqref="R1:R19 T1:T19 V1:AD19 U16">
    <cfRule type="containsText" dxfId="2" priority="10" operator="containsText" text="student group">
      <formula>NOT(ISERROR(SEARCH(("student group"),(R1))))</formula>
    </cfRule>
  </conditionalFormatting>
  <conditionalFormatting sqref="R1:R19 T1:T19 V1:AD19 U16">
    <cfRule type="containsText" dxfId="3" priority="11" operator="containsText" text="owner">
      <formula>NOT(ISERROR(SEARCH(("owner"),(R1))))</formula>
    </cfRule>
  </conditionalFormatting>
  <conditionalFormatting sqref="R1:R19 T1:T19 V1:AD19 U16">
    <cfRule type="containsText" dxfId="2" priority="12" operator="containsText" text="community members">
      <formula>NOT(ISERROR(SEARCH(("community members"),(R1))))</formula>
    </cfRule>
  </conditionalFormatting>
  <conditionalFormatting sqref="F1:F19 P16">
    <cfRule type="notContainsBlanks" dxfId="10" priority="13">
      <formula>LEN(TRIM(F1))&gt;0</formula>
    </cfRule>
  </conditionalFormatting>
  <conditionalFormatting sqref="S1:S19 W1:AD19">
    <cfRule type="containsText" dxfId="4" priority="14" operator="containsText" text="suspension">
      <formula>NOT(ISERROR(SEARCH(("suspension"),(S1))))</formula>
    </cfRule>
  </conditionalFormatting>
  <conditionalFormatting sqref="S1:S19 W1:AD19">
    <cfRule type="containsText" dxfId="5" priority="15" operator="containsText" text="clean up">
      <formula>NOT(ISERROR(SEARCH(("clean up"),(S1))))</formula>
    </cfRule>
  </conditionalFormatting>
  <conditionalFormatting sqref="S1:S19 W1:AD19">
    <cfRule type="containsText" dxfId="6" priority="16" operator="containsText" text="policy">
      <formula>NOT(ISERROR(SEARCH(("policy"),(S1))))</formula>
    </cfRule>
  </conditionalFormatting>
  <conditionalFormatting sqref="S1:S19 W1:AD19 V16">
    <cfRule type="containsText" dxfId="7" priority="17" operator="containsText" text="letters">
      <formula>NOT(ISERROR(SEARCH(("letters"),(S1))))</formula>
    </cfRule>
  </conditionalFormatting>
  <conditionalFormatting sqref="S1:S19 V16">
    <cfRule type="containsText" dxfId="8" priority="18" operator="containsText" text="victim ">
      <formula>NOT(ISERROR(SEARCH(("victim "),(S1))))</formula>
    </cfRule>
  </conditionalFormatting>
  <conditionalFormatting sqref="S1:S19">
    <cfRule type="containsText" dxfId="0" priority="19" operator="containsText" text="gathering">
      <formula>NOT(ISERROR(SEARCH(("gathering"),(S1))))</formula>
    </cfRule>
  </conditionalFormatting>
  <conditionalFormatting sqref="U1:U19 X16">
    <cfRule type="containsText" dxfId="7" priority="20" operator="containsText" text="letter">
      <formula>NOT(ISERROR(SEARCH(("letter"),(U1))))</formula>
    </cfRule>
  </conditionalFormatting>
  <conditionalFormatting sqref="U1:U19">
    <cfRule type="containsText" dxfId="5" priority="21" operator="containsText" text="clean up">
      <formula>NOT(ISERROR(SEARCH(("clean up"),(U1))))</formula>
    </cfRule>
  </conditionalFormatting>
  <conditionalFormatting sqref="U1:U19">
    <cfRule type="containsText" dxfId="6" priority="22" operator="containsText" text="policy">
      <formula>NOT(ISERROR(SEARCH(("policy"),(U1))))</formula>
    </cfRule>
  </conditionalFormatting>
  <conditionalFormatting sqref="U1:U19">
    <cfRule type="containsText" dxfId="0" priority="23" operator="containsText" text="gathering">
      <formula>NOT(ISERROR(SEARCH(("gathering"),(U1))))</formula>
    </cfRule>
  </conditionalFormatting>
  <conditionalFormatting sqref="U1:U19">
    <cfRule type="containsText" dxfId="4" priority="24" operator="containsText" text="suspension">
      <formula>NOT(ISERROR(SEARCH(("suspension"),(U1))))</formula>
    </cfRule>
  </conditionalFormatting>
  <conditionalFormatting sqref="W1:W19 X16">
    <cfRule type="containsText" dxfId="8" priority="25" operator="containsText" text="victim">
      <formula>NOT(ISERROR(SEARCH(("victim"),(W1))))</formula>
    </cfRule>
  </conditionalFormatting>
  <conditionalFormatting sqref="Y1:AD19">
    <cfRule type="containsText" dxfId="8" priority="26" operator="containsText" text="victim">
      <formula>NOT(ISERROR(SEARCH(("victim"),(Y1))))</formula>
    </cfRule>
  </conditionalFormatting>
  <conditionalFormatting sqref="U1:U19">
    <cfRule type="containsText" dxfId="8" priority="27" operator="containsText" text="victim">
      <formula>NOT(ISERROR(SEARCH(("victim"),(U1))))</formula>
    </cfRule>
  </conditionalFormatting>
  <conditionalFormatting sqref="S1:S19 Z16">
    <cfRule type="containsText" dxfId="9" priority="28" operator="containsText" text="other">
      <formula>NOT(ISERROR(SEARCH(("other"),(S1))))</formula>
    </cfRule>
  </conditionalFormatting>
  <conditionalFormatting sqref="U1:U19">
    <cfRule type="containsText" dxfId="9" priority="29" operator="containsText" text="other">
      <formula>NOT(ISERROR(SEARCH(("other"),(U1))))</formula>
    </cfRule>
  </conditionalFormatting>
  <conditionalFormatting sqref="Y1:AD19">
    <cfRule type="containsText" dxfId="9" priority="30" operator="containsText" text="other">
      <formula>NOT(ISERROR(SEARCH(("other"),(Y1))))</formula>
    </cfRule>
  </conditionalFormatting>
  <conditionalFormatting sqref="W1:W19">
    <cfRule type="containsText" dxfId="9" priority="31" operator="containsText" text="other">
      <formula>NOT(ISERROR(SEARCH(("other"),(W1))))</formula>
    </cfRule>
  </conditionalFormatting>
  <conditionalFormatting sqref="P1:P19">
    <cfRule type="notContainsBlanks" dxfId="10" priority="32">
      <formula>LEN(TRIM(P1))&gt;0</formula>
    </cfRule>
  </conditionalFormatting>
  <dataValidations>
    <dataValidation type="list" allowBlank="1" sqref="M1:M19">
      <formula1>"college,park,public space,local business,K-12,religious institution,community center,private property,public facility,public transportation,abandoned structure,cemetary,government property,fairgrounds,virtual,unknown"</formula1>
    </dataValidation>
    <dataValidation type="list" allowBlank="1" sqref="F1:F15 F17:F19">
      <formula1>"Local News,National News,International News,Student Newspaper,Online Magazine,Religious Journal,Aggregate Community News Platform,Non-profit Website,School Administration Website,Online database,Social media,Government website,Blog,Tabloid paper"</formula1>
    </dataValidation>
    <dataValidation type="list" allowBlank="1" sqref="F16">
      <formula1>"Local News,National News,International News,Student Newspaper,Online Magazine,Religious Journal,Aggregate Community News Platform,Non-profit Website,School Administration Website,Online database,Social media,Government website,Blog,Tabloid paper,military "&amp;"news"</formula1>
    </dataValidation>
    <dataValidation type="list" allowBlank="1" sqref="R1:R15 T1:T15 V1:V15 X1:X15 U16 W16 Y16 AA16 R17:R19 T17:T19 V17:V19 X17:X19">
      <formula1>'Wheeler formulas'!$F$1:$F$13</formula1>
    </dataValidation>
    <dataValidation type="list" allowBlank="1" sqref="P1:P15 P16:Q16 P17:P19">
      <formula1>"Jewish Community,Black American Community,Asian American Community,Native American Community,Latinx Community,Muslim Community,Trump Supporter,Biden Supporter,BLM supporter,Non-White,Immigrant,LGBTQ,multiple"</formula1>
    </dataValidation>
    <dataValidation type="list" allowBlank="1" sqref="S1:S15 U1:U15 W1:W15 Y1:AD15 V16 X16 Z16 AB16 S17:S19 U17:U19 W17:W19 Y17:AD19">
      <formula1>'Wheeler formulas'!$G$1:$G$7</formula1>
    </dataValidation>
  </dataValidations>
  <hyperlinks>
    <hyperlink r:id="rId1" ref="A1"/>
    <hyperlink r:id="rId2" ref="O1"/>
    <hyperlink r:id="rId3" ref="A2"/>
    <hyperlink r:id="rId4" ref="A3"/>
    <hyperlink r:id="rId5" ref="A4"/>
    <hyperlink r:id="rId6" ref="A5"/>
    <hyperlink r:id="rId7" ref="O5"/>
    <hyperlink r:id="rId8" ref="A6"/>
    <hyperlink r:id="rId9" ref="O6"/>
    <hyperlink r:id="rId10" ref="A7"/>
    <hyperlink r:id="rId11" ref="O7"/>
    <hyperlink r:id="rId12" ref="A8"/>
    <hyperlink r:id="rId13" ref="O8"/>
    <hyperlink r:id="rId14" ref="A9"/>
    <hyperlink r:id="rId15" ref="A10"/>
    <hyperlink r:id="rId16" ref="A11"/>
    <hyperlink r:id="rId17" ref="Q11"/>
    <hyperlink r:id="rId18" ref="A12"/>
    <hyperlink r:id="rId19" ref="O12"/>
    <hyperlink r:id="rId20" ref="A13"/>
    <hyperlink r:id="rId21" ref="A14"/>
    <hyperlink r:id="rId22" ref="A16"/>
    <hyperlink r:id="rId23" ref="O16"/>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3.63"/>
    <col customWidth="1" min="2" max="2" width="9.5"/>
    <col customWidth="1" hidden="1" min="3" max="3" width="12.63"/>
    <col customWidth="1" min="5" max="5" width="8.5"/>
    <col customWidth="1" min="7" max="7" width="14.75"/>
    <col customWidth="1" min="8" max="8" width="15.13"/>
    <col hidden="1" min="10" max="12" width="12.63"/>
    <col hidden="1" min="14" max="15" width="12.63"/>
    <col customWidth="1" hidden="1" min="17" max="18" width="8.0"/>
    <col customWidth="1" min="19" max="19" width="62.13"/>
    <col customWidth="1" min="20" max="20" width="9.63"/>
    <col customWidth="1" min="21" max="21" width="13.25"/>
    <col customWidth="1" min="22" max="22" width="9.38"/>
    <col customWidth="1" min="23" max="23" width="14.25"/>
    <col customWidth="1" min="24" max="24" width="9.13"/>
    <col customWidth="1" min="25" max="25" width="14.38"/>
    <col customWidth="1" min="26" max="26" width="9.13"/>
    <col customWidth="1" min="27" max="30" width="13.63"/>
  </cols>
  <sheetData>
    <row r="1">
      <c r="A1" s="16" t="s">
        <v>376</v>
      </c>
      <c r="B1" s="24">
        <v>42685.0</v>
      </c>
      <c r="C1" s="578">
        <v>42675.0</v>
      </c>
      <c r="D1" s="3" t="s">
        <v>377</v>
      </c>
      <c r="E1" s="3" t="s">
        <v>333</v>
      </c>
      <c r="F1" s="3" t="s">
        <v>53</v>
      </c>
      <c r="G1" s="3" t="s">
        <v>5912</v>
      </c>
      <c r="H1" s="7" t="s">
        <v>248</v>
      </c>
      <c r="I1" s="21"/>
      <c r="J1" s="3" t="s">
        <v>58</v>
      </c>
      <c r="K1" s="21"/>
      <c r="L1" s="3" t="s">
        <v>194</v>
      </c>
      <c r="M1" s="3" t="s">
        <v>194</v>
      </c>
      <c r="N1" s="3" t="s">
        <v>5667</v>
      </c>
      <c r="O1" s="74"/>
      <c r="P1" s="21"/>
      <c r="Q1" s="21"/>
      <c r="R1" s="21"/>
      <c r="S1" s="3" t="s">
        <v>379</v>
      </c>
      <c r="T1" s="5" t="s">
        <v>70</v>
      </c>
      <c r="U1" s="5" t="s">
        <v>71</v>
      </c>
      <c r="V1" s="5" t="s">
        <v>179</v>
      </c>
      <c r="W1" s="5" t="s">
        <v>111</v>
      </c>
      <c r="X1" s="5" t="s">
        <v>380</v>
      </c>
      <c r="Y1" s="5" t="s">
        <v>111</v>
      </c>
      <c r="Z1" s="12"/>
      <c r="AA1" s="12"/>
      <c r="AB1" s="12"/>
      <c r="AC1" s="12"/>
      <c r="AD1" s="12"/>
    </row>
    <row r="2">
      <c r="A2" s="412" t="s">
        <v>394</v>
      </c>
      <c r="B2" s="419">
        <v>42686.0</v>
      </c>
      <c r="C2" s="580">
        <v>42675.0</v>
      </c>
      <c r="D2" s="82" t="s">
        <v>395</v>
      </c>
      <c r="E2" s="82" t="s">
        <v>333</v>
      </c>
      <c r="F2" s="82" t="s">
        <v>96</v>
      </c>
      <c r="G2" s="82" t="s">
        <v>55</v>
      </c>
      <c r="H2" s="415"/>
      <c r="I2" s="416"/>
      <c r="J2" s="82" t="s">
        <v>58</v>
      </c>
      <c r="K2" s="82" t="s">
        <v>5610</v>
      </c>
      <c r="L2" s="82" t="s">
        <v>194</v>
      </c>
      <c r="M2" s="82" t="s">
        <v>194</v>
      </c>
      <c r="N2" s="82" t="s">
        <v>5913</v>
      </c>
      <c r="O2" s="581" t="s">
        <v>396</v>
      </c>
      <c r="P2" s="21"/>
      <c r="Q2" s="416"/>
      <c r="R2" s="416"/>
      <c r="S2" s="82" t="s">
        <v>397</v>
      </c>
      <c r="T2" s="5" t="s">
        <v>70</v>
      </c>
      <c r="U2" s="5" t="s">
        <v>71</v>
      </c>
      <c r="V2" s="5" t="s">
        <v>179</v>
      </c>
      <c r="W2" s="5" t="s">
        <v>111</v>
      </c>
      <c r="X2" s="5" t="s">
        <v>109</v>
      </c>
      <c r="Y2" s="5" t="s">
        <v>111</v>
      </c>
      <c r="Z2" s="12"/>
      <c r="AA2" s="12"/>
      <c r="AB2" s="12"/>
      <c r="AC2" s="12"/>
      <c r="AD2" s="12"/>
    </row>
    <row r="3">
      <c r="A3" s="16" t="s">
        <v>4514</v>
      </c>
      <c r="B3" s="24">
        <v>42687.0</v>
      </c>
      <c r="C3" s="578">
        <v>42675.0</v>
      </c>
      <c r="D3" s="3" t="s">
        <v>340</v>
      </c>
      <c r="E3" s="3" t="s">
        <v>333</v>
      </c>
      <c r="F3" s="3" t="s">
        <v>96</v>
      </c>
      <c r="G3" s="3" t="s">
        <v>55</v>
      </c>
      <c r="H3" s="25"/>
      <c r="I3" s="21"/>
      <c r="J3" s="3" t="s">
        <v>58</v>
      </c>
      <c r="K3" s="3" t="s">
        <v>5603</v>
      </c>
      <c r="L3" s="3" t="s">
        <v>84</v>
      </c>
      <c r="M3" s="3" t="s">
        <v>1381</v>
      </c>
      <c r="N3" s="3" t="s">
        <v>366</v>
      </c>
      <c r="O3" s="20" t="s">
        <v>4515</v>
      </c>
      <c r="P3" s="3" t="s">
        <v>134</v>
      </c>
      <c r="Q3" s="3" t="s">
        <v>5915</v>
      </c>
      <c r="R3" s="3"/>
      <c r="S3" s="3" t="s">
        <v>4516</v>
      </c>
      <c r="T3" s="5" t="s">
        <v>70</v>
      </c>
      <c r="U3" s="5" t="s">
        <v>71</v>
      </c>
      <c r="V3" s="5" t="s">
        <v>68</v>
      </c>
      <c r="W3" s="5" t="s">
        <v>111</v>
      </c>
      <c r="X3" s="5" t="s">
        <v>109</v>
      </c>
      <c r="Y3" s="5" t="s">
        <v>111</v>
      </c>
      <c r="Z3" s="12"/>
      <c r="AA3" s="12"/>
      <c r="AB3" s="12"/>
      <c r="AC3" s="12"/>
      <c r="AD3" s="12"/>
    </row>
    <row r="4">
      <c r="A4" s="454" t="s">
        <v>3390</v>
      </c>
      <c r="B4" s="582">
        <v>42689.0</v>
      </c>
      <c r="C4" s="583">
        <v>42675.0</v>
      </c>
      <c r="D4" s="457" t="s">
        <v>395</v>
      </c>
      <c r="E4" s="457" t="s">
        <v>333</v>
      </c>
      <c r="F4" s="457" t="s">
        <v>870</v>
      </c>
      <c r="G4" s="459"/>
      <c r="H4" s="464"/>
      <c r="I4" s="459"/>
      <c r="J4" s="457" t="s">
        <v>58</v>
      </c>
      <c r="K4" s="457" t="s">
        <v>316</v>
      </c>
      <c r="L4" s="457" t="s">
        <v>5918</v>
      </c>
      <c r="M4" s="457" t="s">
        <v>3324</v>
      </c>
      <c r="N4" s="457" t="s">
        <v>317</v>
      </c>
      <c r="O4" s="584" t="s">
        <v>3391</v>
      </c>
      <c r="P4" s="21"/>
      <c r="Q4" s="459"/>
      <c r="R4" s="459"/>
      <c r="S4" s="457" t="s">
        <v>3392</v>
      </c>
      <c r="T4" s="5" t="s">
        <v>109</v>
      </c>
      <c r="U4" s="5" t="s">
        <v>111</v>
      </c>
      <c r="V4" s="5" t="s">
        <v>70</v>
      </c>
      <c r="W4" s="5" t="s">
        <v>71</v>
      </c>
      <c r="X4" s="12"/>
      <c r="Y4" s="12"/>
      <c r="Z4" s="12"/>
      <c r="AA4" s="12"/>
      <c r="AB4" s="12"/>
      <c r="AC4" s="12"/>
      <c r="AD4" s="12"/>
    </row>
    <row r="5">
      <c r="A5" s="16" t="s">
        <v>3410</v>
      </c>
      <c r="B5" s="24">
        <v>42698.0</v>
      </c>
      <c r="C5" s="578">
        <v>42675.0</v>
      </c>
      <c r="D5" s="3" t="s">
        <v>467</v>
      </c>
      <c r="E5" s="3" t="s">
        <v>182</v>
      </c>
      <c r="F5" s="3" t="s">
        <v>96</v>
      </c>
      <c r="G5" s="3" t="s">
        <v>3411</v>
      </c>
      <c r="H5" s="7" t="s">
        <v>56</v>
      </c>
      <c r="I5" s="21"/>
      <c r="J5" s="3" t="s">
        <v>58</v>
      </c>
      <c r="K5" s="3" t="s">
        <v>5603</v>
      </c>
      <c r="L5" s="3" t="s">
        <v>3324</v>
      </c>
      <c r="M5" s="3" t="s">
        <v>3324</v>
      </c>
      <c r="N5" s="3" t="s">
        <v>98</v>
      </c>
      <c r="O5" s="96" t="s">
        <v>3412</v>
      </c>
      <c r="P5" s="3" t="s">
        <v>64</v>
      </c>
      <c r="Q5" s="3" t="s">
        <v>5802</v>
      </c>
      <c r="R5" s="3"/>
      <c r="S5" s="3" t="s">
        <v>5925</v>
      </c>
      <c r="T5" s="5" t="s">
        <v>636</v>
      </c>
      <c r="U5" s="5" t="s">
        <v>69</v>
      </c>
      <c r="V5" s="5" t="s">
        <v>68</v>
      </c>
      <c r="W5" s="5" t="s">
        <v>226</v>
      </c>
      <c r="X5" s="5" t="s">
        <v>70</v>
      </c>
      <c r="Y5" s="5" t="s">
        <v>42</v>
      </c>
      <c r="Z5" s="5" t="s">
        <v>109</v>
      </c>
      <c r="AA5" s="5" t="s">
        <v>111</v>
      </c>
      <c r="AB5" s="5"/>
      <c r="AC5" s="5"/>
      <c r="AD5" s="5"/>
    </row>
    <row r="6">
      <c r="A6" s="16" t="s">
        <v>4570</v>
      </c>
      <c r="B6" s="17">
        <v>42737.0</v>
      </c>
      <c r="C6" s="578">
        <v>42736.0</v>
      </c>
      <c r="D6" s="3" t="s">
        <v>4571</v>
      </c>
      <c r="E6" s="3" t="s">
        <v>333</v>
      </c>
      <c r="F6" s="3" t="s">
        <v>53</v>
      </c>
      <c r="G6" s="3" t="s">
        <v>55</v>
      </c>
      <c r="H6" s="25"/>
      <c r="I6" s="21"/>
      <c r="J6" s="3" t="s">
        <v>83</v>
      </c>
      <c r="K6" s="3" t="s">
        <v>5610</v>
      </c>
      <c r="L6" s="3" t="s">
        <v>4562</v>
      </c>
      <c r="M6" s="3" t="s">
        <v>1381</v>
      </c>
      <c r="N6" s="3" t="s">
        <v>842</v>
      </c>
      <c r="O6" s="20" t="s">
        <v>4572</v>
      </c>
      <c r="P6" s="3" t="s">
        <v>134</v>
      </c>
      <c r="Q6" s="21"/>
      <c r="R6" s="21"/>
      <c r="S6" s="3" t="s">
        <v>4573</v>
      </c>
      <c r="T6" s="5" t="s">
        <v>109</v>
      </c>
      <c r="U6" s="5" t="s">
        <v>111</v>
      </c>
      <c r="V6" s="5" t="s">
        <v>70</v>
      </c>
      <c r="W6" s="5" t="s">
        <v>71</v>
      </c>
      <c r="X6" s="12"/>
      <c r="Y6" s="12"/>
      <c r="Z6" s="12"/>
      <c r="AA6" s="12"/>
      <c r="AB6" s="12"/>
      <c r="AC6" s="12"/>
      <c r="AD6" s="12"/>
    </row>
    <row r="7">
      <c r="A7" s="47" t="s">
        <v>5988</v>
      </c>
      <c r="B7" s="17">
        <v>42887.0</v>
      </c>
      <c r="C7" s="578">
        <v>42887.0</v>
      </c>
      <c r="D7" s="3" t="s">
        <v>340</v>
      </c>
      <c r="E7" s="3" t="s">
        <v>333</v>
      </c>
      <c r="F7" s="3" t="s">
        <v>53</v>
      </c>
      <c r="G7" s="3" t="s">
        <v>202</v>
      </c>
      <c r="H7" s="25"/>
      <c r="I7" s="21"/>
      <c r="J7" s="3" t="s">
        <v>83</v>
      </c>
      <c r="K7" s="3" t="s">
        <v>1329</v>
      </c>
      <c r="L7" s="3" t="s">
        <v>84</v>
      </c>
      <c r="M7" s="3" t="s">
        <v>1381</v>
      </c>
      <c r="N7" s="3" t="s">
        <v>366</v>
      </c>
      <c r="O7" s="20" t="s">
        <v>4713</v>
      </c>
      <c r="P7" s="21"/>
      <c r="Q7" s="21"/>
      <c r="R7" s="21"/>
      <c r="S7" s="3" t="s">
        <v>4714</v>
      </c>
      <c r="T7" s="5" t="s">
        <v>380</v>
      </c>
      <c r="U7" s="5" t="s">
        <v>111</v>
      </c>
      <c r="V7" s="5" t="s">
        <v>1453</v>
      </c>
      <c r="W7" s="5" t="s">
        <v>69</v>
      </c>
      <c r="X7" s="12"/>
      <c r="Y7" s="12"/>
      <c r="Z7" s="12"/>
      <c r="AA7" s="12"/>
      <c r="AB7" s="12"/>
      <c r="AC7" s="12"/>
      <c r="AD7" s="12"/>
    </row>
    <row r="8">
      <c r="A8" s="47" t="s">
        <v>5991</v>
      </c>
      <c r="B8" s="17">
        <v>42931.0</v>
      </c>
      <c r="C8" s="578">
        <v>42917.0</v>
      </c>
      <c r="D8" s="3" t="s">
        <v>346</v>
      </c>
      <c r="E8" s="3" t="s">
        <v>347</v>
      </c>
      <c r="F8" s="3" t="s">
        <v>53</v>
      </c>
      <c r="G8" s="3" t="s">
        <v>455</v>
      </c>
      <c r="H8" s="7" t="s">
        <v>4326</v>
      </c>
      <c r="I8" s="21"/>
      <c r="J8" s="3" t="s">
        <v>83</v>
      </c>
      <c r="K8" s="21"/>
      <c r="L8" s="3" t="s">
        <v>4288</v>
      </c>
      <c r="M8" s="3" t="s">
        <v>4283</v>
      </c>
      <c r="N8" s="3" t="s">
        <v>297</v>
      </c>
      <c r="O8" s="74"/>
      <c r="P8" s="3" t="s">
        <v>64</v>
      </c>
      <c r="Q8" s="21"/>
      <c r="R8" s="21"/>
      <c r="S8" s="3" t="s">
        <v>4327</v>
      </c>
      <c r="T8" s="5" t="s">
        <v>179</v>
      </c>
      <c r="U8" s="5" t="s">
        <v>69</v>
      </c>
      <c r="V8" s="5" t="s">
        <v>70</v>
      </c>
      <c r="W8" s="5" t="s">
        <v>71</v>
      </c>
      <c r="X8" s="5" t="s">
        <v>109</v>
      </c>
      <c r="Y8" s="5" t="s">
        <v>111</v>
      </c>
      <c r="Z8" s="12"/>
      <c r="AA8" s="12"/>
      <c r="AB8" s="12"/>
      <c r="AC8" s="12"/>
      <c r="AD8" s="12"/>
    </row>
    <row r="9">
      <c r="A9" s="47" t="s">
        <v>5992</v>
      </c>
      <c r="B9" s="17">
        <v>42935.0</v>
      </c>
      <c r="C9" s="578">
        <v>42917.0</v>
      </c>
      <c r="D9" s="3" t="s">
        <v>4732</v>
      </c>
      <c r="E9" s="3" t="s">
        <v>74</v>
      </c>
      <c r="F9" s="3" t="s">
        <v>53</v>
      </c>
      <c r="G9" s="3" t="s">
        <v>54</v>
      </c>
      <c r="H9" s="25"/>
      <c r="I9" s="21"/>
      <c r="J9" s="3" t="s">
        <v>83</v>
      </c>
      <c r="K9" s="3" t="s">
        <v>316</v>
      </c>
      <c r="L9" s="3" t="s">
        <v>1381</v>
      </c>
      <c r="M9" s="3" t="s">
        <v>1381</v>
      </c>
      <c r="N9" s="3" t="s">
        <v>1359</v>
      </c>
      <c r="O9" s="74"/>
      <c r="P9" s="21"/>
      <c r="Q9" s="21"/>
      <c r="R9" s="21"/>
      <c r="S9" s="3" t="s">
        <v>5993</v>
      </c>
      <c r="T9" s="12"/>
      <c r="U9" s="5"/>
      <c r="V9" s="12"/>
      <c r="W9" s="5"/>
      <c r="X9" s="12"/>
      <c r="Y9" s="12"/>
      <c r="Z9" s="12"/>
      <c r="AA9" s="12"/>
      <c r="AB9" s="12"/>
      <c r="AC9" s="12"/>
      <c r="AD9" s="12"/>
    </row>
    <row r="10">
      <c r="A10" s="47" t="s">
        <v>5995</v>
      </c>
      <c r="B10" s="17">
        <v>42962.0</v>
      </c>
      <c r="C10" s="578">
        <v>42948.0</v>
      </c>
      <c r="D10" s="3" t="s">
        <v>3318</v>
      </c>
      <c r="E10" s="3" t="s">
        <v>182</v>
      </c>
      <c r="F10" s="3" t="s">
        <v>53</v>
      </c>
      <c r="G10" s="3" t="s">
        <v>54</v>
      </c>
      <c r="H10" s="25"/>
      <c r="I10" s="21"/>
      <c r="J10" s="3" t="s">
        <v>83</v>
      </c>
      <c r="K10" s="3" t="s">
        <v>5603</v>
      </c>
      <c r="L10" s="3" t="s">
        <v>3324</v>
      </c>
      <c r="M10" s="3" t="s">
        <v>3324</v>
      </c>
      <c r="N10" s="3" t="s">
        <v>3344</v>
      </c>
      <c r="O10" s="20" t="s">
        <v>3621</v>
      </c>
      <c r="P10" s="21"/>
      <c r="Q10" s="21"/>
      <c r="R10" s="21"/>
      <c r="S10" s="3" t="s">
        <v>3622</v>
      </c>
      <c r="T10" s="5" t="s">
        <v>380</v>
      </c>
      <c r="U10" s="5" t="s">
        <v>111</v>
      </c>
      <c r="V10" s="12"/>
      <c r="W10" s="5"/>
      <c r="X10" s="12"/>
      <c r="Y10" s="12"/>
      <c r="Z10" s="12"/>
      <c r="AA10" s="12"/>
      <c r="AB10" s="12"/>
      <c r="AC10" s="12"/>
      <c r="AD10" s="12"/>
    </row>
    <row r="11">
      <c r="A11" s="47" t="s">
        <v>6007</v>
      </c>
      <c r="B11" s="17">
        <v>42995.0</v>
      </c>
      <c r="C11" s="578">
        <v>42979.0</v>
      </c>
      <c r="D11" s="3" t="s">
        <v>3663</v>
      </c>
      <c r="E11" s="3" t="s">
        <v>150</v>
      </c>
      <c r="F11" s="3" t="s">
        <v>53</v>
      </c>
      <c r="G11" s="3" t="s">
        <v>6008</v>
      </c>
      <c r="H11" s="7" t="s">
        <v>56</v>
      </c>
      <c r="I11" s="21"/>
      <c r="J11" s="3" t="s">
        <v>132</v>
      </c>
      <c r="K11" s="3" t="s">
        <v>5603</v>
      </c>
      <c r="L11" s="3" t="s">
        <v>3324</v>
      </c>
      <c r="M11" s="3" t="s">
        <v>3324</v>
      </c>
      <c r="N11" s="3" t="s">
        <v>3396</v>
      </c>
      <c r="O11" s="20" t="s">
        <v>3664</v>
      </c>
      <c r="P11" s="21"/>
      <c r="Q11" s="3" t="s">
        <v>6009</v>
      </c>
      <c r="R11" s="3"/>
      <c r="S11" s="3" t="s">
        <v>6010</v>
      </c>
      <c r="T11" s="5" t="s">
        <v>109</v>
      </c>
      <c r="U11" s="5" t="s">
        <v>111</v>
      </c>
      <c r="V11" s="5" t="s">
        <v>68</v>
      </c>
      <c r="W11" s="5" t="s">
        <v>69</v>
      </c>
      <c r="X11" s="5" t="s">
        <v>68</v>
      </c>
      <c r="Y11" s="5" t="s">
        <v>69</v>
      </c>
      <c r="Z11" s="12"/>
      <c r="AA11" s="12"/>
      <c r="AB11" s="12"/>
      <c r="AC11" s="12"/>
      <c r="AD11" s="12"/>
    </row>
    <row r="12">
      <c r="A12" s="47" t="s">
        <v>6027</v>
      </c>
      <c r="B12" s="17">
        <v>43060.0</v>
      </c>
      <c r="C12" s="578">
        <v>43040.0</v>
      </c>
      <c r="D12" s="3" t="s">
        <v>1797</v>
      </c>
      <c r="E12" s="3" t="s">
        <v>898</v>
      </c>
      <c r="F12" s="3" t="s">
        <v>53</v>
      </c>
      <c r="G12" s="3" t="s">
        <v>55</v>
      </c>
      <c r="H12" s="25"/>
      <c r="I12" s="21"/>
      <c r="J12" s="3" t="s">
        <v>83</v>
      </c>
      <c r="K12" s="21"/>
      <c r="L12" s="3" t="s">
        <v>1476</v>
      </c>
      <c r="M12" s="3" t="s">
        <v>1470</v>
      </c>
      <c r="N12" s="3" t="s">
        <v>203</v>
      </c>
      <c r="O12" s="74"/>
      <c r="P12" s="21"/>
      <c r="Q12" s="21"/>
      <c r="R12" s="21"/>
      <c r="S12" s="3" t="s">
        <v>1976</v>
      </c>
      <c r="T12" s="5" t="s">
        <v>109</v>
      </c>
      <c r="U12" s="5" t="s">
        <v>111</v>
      </c>
      <c r="V12" s="5" t="s">
        <v>109</v>
      </c>
      <c r="W12" s="5" t="s">
        <v>110</v>
      </c>
      <c r="X12" s="5" t="s">
        <v>179</v>
      </c>
      <c r="Y12" s="5" t="s">
        <v>111</v>
      </c>
      <c r="Z12" s="5" t="s">
        <v>70</v>
      </c>
      <c r="AA12" s="5" t="s">
        <v>71</v>
      </c>
      <c r="AB12" s="5"/>
      <c r="AC12" s="5"/>
      <c r="AD12" s="5"/>
    </row>
    <row r="13">
      <c r="A13" s="426" t="s">
        <v>6039</v>
      </c>
      <c r="B13" s="598">
        <v>43152.0</v>
      </c>
      <c r="C13" s="599">
        <v>43132.0</v>
      </c>
      <c r="D13" s="600" t="s">
        <v>3762</v>
      </c>
      <c r="E13" s="600" t="s">
        <v>333</v>
      </c>
      <c r="F13" s="600" t="s">
        <v>53</v>
      </c>
      <c r="G13" s="600" t="s">
        <v>55</v>
      </c>
      <c r="H13" s="601" t="s">
        <v>3765</v>
      </c>
      <c r="I13" s="600" t="s">
        <v>57</v>
      </c>
      <c r="J13" s="602"/>
      <c r="K13" s="600" t="s">
        <v>5603</v>
      </c>
      <c r="L13" s="600" t="s">
        <v>6040</v>
      </c>
      <c r="M13" s="600" t="s">
        <v>3324</v>
      </c>
      <c r="N13" s="600" t="s">
        <v>366</v>
      </c>
      <c r="O13" s="603" t="s">
        <v>3766</v>
      </c>
      <c r="P13" s="21"/>
      <c r="Q13" s="602"/>
      <c r="R13" s="602"/>
      <c r="S13" s="604" t="s">
        <v>3767</v>
      </c>
      <c r="T13" s="429" t="s">
        <v>636</v>
      </c>
      <c r="U13" s="429" t="s">
        <v>69</v>
      </c>
      <c r="V13" s="429" t="s">
        <v>380</v>
      </c>
      <c r="W13" s="429" t="s">
        <v>111</v>
      </c>
      <c r="X13" s="429" t="s">
        <v>109</v>
      </c>
      <c r="Y13" s="429" t="s">
        <v>111</v>
      </c>
      <c r="Z13" s="429" t="s">
        <v>70</v>
      </c>
      <c r="AA13" s="429" t="s">
        <v>71</v>
      </c>
      <c r="AB13" s="429"/>
      <c r="AC13" s="429"/>
      <c r="AD13" s="429"/>
    </row>
    <row r="14">
      <c r="A14" s="20" t="s">
        <v>6041</v>
      </c>
      <c r="B14" s="17">
        <v>43158.0</v>
      </c>
      <c r="C14" s="578">
        <v>43132.0</v>
      </c>
      <c r="D14" s="3" t="s">
        <v>3153</v>
      </c>
      <c r="E14" s="3" t="s">
        <v>333</v>
      </c>
      <c r="F14" s="3" t="s">
        <v>53</v>
      </c>
      <c r="G14" s="3"/>
      <c r="H14" s="25"/>
      <c r="I14" s="21"/>
      <c r="J14" s="21"/>
      <c r="K14" s="3" t="s">
        <v>1329</v>
      </c>
      <c r="L14" s="3" t="s">
        <v>3324</v>
      </c>
      <c r="M14" s="3" t="s">
        <v>3324</v>
      </c>
      <c r="N14" s="3" t="s">
        <v>366</v>
      </c>
      <c r="O14" s="20" t="s">
        <v>3773</v>
      </c>
      <c r="P14" s="21"/>
      <c r="Q14" s="21"/>
      <c r="R14" s="21"/>
      <c r="S14" s="3" t="s">
        <v>3774</v>
      </c>
      <c r="T14" s="5" t="s">
        <v>109</v>
      </c>
      <c r="U14" s="5" t="s">
        <v>111</v>
      </c>
      <c r="V14" s="5" t="s">
        <v>70</v>
      </c>
      <c r="W14" s="5" t="s">
        <v>71</v>
      </c>
      <c r="X14" s="12"/>
      <c r="Y14" s="12"/>
      <c r="Z14" s="12"/>
      <c r="AA14" s="12"/>
      <c r="AB14" s="12"/>
      <c r="AC14" s="12"/>
      <c r="AD14" s="12"/>
    </row>
    <row r="15">
      <c r="A15" s="20" t="s">
        <v>6049</v>
      </c>
      <c r="B15" s="17">
        <v>43209.0</v>
      </c>
      <c r="C15" s="578">
        <v>43191.0</v>
      </c>
      <c r="D15" s="3" t="s">
        <v>3830</v>
      </c>
      <c r="E15" s="3" t="s">
        <v>182</v>
      </c>
      <c r="F15" s="3" t="s">
        <v>53</v>
      </c>
      <c r="G15" s="21"/>
      <c r="H15" s="25"/>
      <c r="I15" s="21"/>
      <c r="J15" s="21"/>
      <c r="K15" s="3" t="s">
        <v>5665</v>
      </c>
      <c r="L15" s="3" t="s">
        <v>4283</v>
      </c>
      <c r="M15" s="3" t="s">
        <v>4283</v>
      </c>
      <c r="N15" s="3" t="s">
        <v>4345</v>
      </c>
      <c r="O15" s="74"/>
      <c r="P15" s="21"/>
      <c r="Q15" s="21"/>
      <c r="R15" s="21"/>
      <c r="S15" s="118" t="s">
        <v>6415</v>
      </c>
      <c r="T15" s="5" t="s">
        <v>109</v>
      </c>
      <c r="U15" s="5" t="s">
        <v>111</v>
      </c>
      <c r="V15" s="5" t="s">
        <v>70</v>
      </c>
      <c r="W15" s="5" t="s">
        <v>111</v>
      </c>
      <c r="X15" s="5" t="s">
        <v>70</v>
      </c>
      <c r="Y15" s="5" t="s">
        <v>110</v>
      </c>
      <c r="Z15" s="12"/>
      <c r="AA15" s="12"/>
      <c r="AB15" s="12"/>
      <c r="AC15" s="12"/>
      <c r="AD15" s="12"/>
    </row>
    <row r="16">
      <c r="A16" s="47" t="s">
        <v>6051</v>
      </c>
      <c r="B16" s="17">
        <v>43210.0</v>
      </c>
      <c r="C16" s="578">
        <v>43191.0</v>
      </c>
      <c r="D16" s="3" t="s">
        <v>6052</v>
      </c>
      <c r="E16" s="3" t="s">
        <v>333</v>
      </c>
      <c r="F16" s="3" t="s">
        <v>53</v>
      </c>
      <c r="G16" s="3" t="s">
        <v>4348</v>
      </c>
      <c r="H16" s="25"/>
      <c r="I16" s="21"/>
      <c r="J16" s="21"/>
      <c r="K16" s="21"/>
      <c r="L16" s="3" t="s">
        <v>6053</v>
      </c>
      <c r="M16" s="3" t="s">
        <v>4283</v>
      </c>
      <c r="N16" s="3" t="s">
        <v>682</v>
      </c>
      <c r="O16" s="74"/>
      <c r="P16" s="21"/>
      <c r="Q16" s="21"/>
      <c r="R16" s="21"/>
      <c r="S16" s="3" t="s">
        <v>4349</v>
      </c>
      <c r="T16" s="5" t="s">
        <v>78</v>
      </c>
      <c r="U16" s="5" t="s">
        <v>69</v>
      </c>
      <c r="V16" s="5" t="s">
        <v>380</v>
      </c>
      <c r="W16" s="5" t="s">
        <v>111</v>
      </c>
      <c r="X16" s="5" t="s">
        <v>109</v>
      </c>
      <c r="Y16" s="5" t="s">
        <v>111</v>
      </c>
      <c r="Z16" s="5" t="s">
        <v>163</v>
      </c>
      <c r="AA16" s="5" t="s">
        <v>111</v>
      </c>
      <c r="AB16" s="5"/>
      <c r="AC16" s="5"/>
      <c r="AD16" s="5"/>
    </row>
    <row r="17">
      <c r="A17" s="16" t="s">
        <v>3173</v>
      </c>
      <c r="B17" s="17">
        <v>43302.0</v>
      </c>
      <c r="C17" s="578">
        <v>43282.0</v>
      </c>
      <c r="D17" s="3" t="s">
        <v>453</v>
      </c>
      <c r="E17" s="3" t="s">
        <v>454</v>
      </c>
      <c r="F17" s="3" t="s">
        <v>53</v>
      </c>
      <c r="G17" s="3" t="s">
        <v>54</v>
      </c>
      <c r="H17" s="25"/>
      <c r="I17" s="21"/>
      <c r="J17" s="21"/>
      <c r="K17" s="3" t="s">
        <v>1903</v>
      </c>
      <c r="L17" s="3" t="s">
        <v>3174</v>
      </c>
      <c r="M17" s="3" t="s">
        <v>2965</v>
      </c>
      <c r="N17" s="3" t="s">
        <v>6063</v>
      </c>
      <c r="O17" s="21"/>
      <c r="P17" s="21"/>
      <c r="Q17" s="21"/>
      <c r="R17" s="21"/>
      <c r="S17" s="3" t="s">
        <v>3175</v>
      </c>
      <c r="T17" s="5" t="s">
        <v>78</v>
      </c>
      <c r="U17" s="5" t="s">
        <v>69</v>
      </c>
      <c r="V17" s="5" t="s">
        <v>68</v>
      </c>
      <c r="W17" s="5" t="s">
        <v>69</v>
      </c>
      <c r="X17" s="5" t="s">
        <v>109</v>
      </c>
      <c r="Y17" s="5" t="s">
        <v>111</v>
      </c>
      <c r="Z17" s="5" t="s">
        <v>171</v>
      </c>
      <c r="AA17" s="5" t="s">
        <v>111</v>
      </c>
      <c r="AB17" s="5"/>
      <c r="AC17" s="5"/>
      <c r="AD17" s="5"/>
    </row>
    <row r="18">
      <c r="A18" s="47" t="s">
        <v>6064</v>
      </c>
      <c r="B18" s="17">
        <v>43309.0</v>
      </c>
      <c r="C18" s="578">
        <v>43282.0</v>
      </c>
      <c r="D18" s="3" t="s">
        <v>5374</v>
      </c>
      <c r="E18" s="3" t="s">
        <v>138</v>
      </c>
      <c r="F18" s="266" t="s">
        <v>6065</v>
      </c>
      <c r="G18" s="3"/>
      <c r="H18" s="7"/>
      <c r="I18" s="3" t="s">
        <v>6066</v>
      </c>
      <c r="J18" s="21"/>
      <c r="K18" s="3" t="s">
        <v>5603</v>
      </c>
      <c r="L18" s="3" t="s">
        <v>6067</v>
      </c>
      <c r="M18" s="3" t="s">
        <v>5237</v>
      </c>
      <c r="N18" s="3" t="s">
        <v>6068</v>
      </c>
      <c r="O18" s="20" t="s">
        <v>5376</v>
      </c>
      <c r="P18" s="3" t="s">
        <v>134</v>
      </c>
      <c r="Q18" s="21"/>
      <c r="R18" s="21"/>
      <c r="S18" s="118" t="s">
        <v>6416</v>
      </c>
      <c r="T18" s="5" t="s">
        <v>109</v>
      </c>
      <c r="U18" s="5" t="s">
        <v>111</v>
      </c>
      <c r="V18" s="5" t="s">
        <v>109</v>
      </c>
      <c r="W18" s="5" t="s">
        <v>110</v>
      </c>
      <c r="X18" s="5" t="s">
        <v>380</v>
      </c>
      <c r="Y18" s="5" t="s">
        <v>111</v>
      </c>
      <c r="Z18" s="5" t="s">
        <v>70</v>
      </c>
      <c r="AA18" s="5" t="s">
        <v>71</v>
      </c>
      <c r="AB18" s="5"/>
      <c r="AC18" s="5"/>
      <c r="AD18" s="5"/>
    </row>
    <row r="19">
      <c r="A19" s="482" t="s">
        <v>6072</v>
      </c>
      <c r="B19" s="413">
        <v>43325.0</v>
      </c>
      <c r="C19" s="580">
        <v>43313.0</v>
      </c>
      <c r="D19" s="82" t="s">
        <v>3178</v>
      </c>
      <c r="E19" s="82" t="s">
        <v>333</v>
      </c>
      <c r="F19" s="82" t="s">
        <v>53</v>
      </c>
      <c r="G19" s="82" t="s">
        <v>5672</v>
      </c>
      <c r="H19" s="415"/>
      <c r="I19" s="416"/>
      <c r="J19" s="416"/>
      <c r="K19" s="82" t="s">
        <v>5603</v>
      </c>
      <c r="L19" s="82" t="s">
        <v>2972</v>
      </c>
      <c r="M19" s="82" t="s">
        <v>2965</v>
      </c>
      <c r="N19" s="82" t="s">
        <v>6073</v>
      </c>
      <c r="O19" s="417" t="s">
        <v>3179</v>
      </c>
      <c r="P19" s="21"/>
      <c r="Q19" s="416"/>
      <c r="R19" s="416"/>
      <c r="S19" s="82" t="s">
        <v>3180</v>
      </c>
      <c r="T19" s="5" t="s">
        <v>109</v>
      </c>
      <c r="U19" s="5" t="s">
        <v>111</v>
      </c>
      <c r="V19" s="5" t="s">
        <v>70</v>
      </c>
      <c r="W19" s="5" t="s">
        <v>71</v>
      </c>
      <c r="X19" s="5" t="s">
        <v>179</v>
      </c>
      <c r="Y19" s="5" t="s">
        <v>69</v>
      </c>
      <c r="Z19" s="12"/>
      <c r="AA19" s="12"/>
      <c r="AB19" s="12"/>
      <c r="AC19" s="12"/>
      <c r="AD19" s="12"/>
    </row>
    <row r="20">
      <c r="A20" s="47" t="s">
        <v>6076</v>
      </c>
      <c r="B20" s="17">
        <v>43364.0</v>
      </c>
      <c r="C20" s="578">
        <v>43344.0</v>
      </c>
      <c r="D20" s="3" t="s">
        <v>3860</v>
      </c>
      <c r="E20" s="3" t="s">
        <v>81</v>
      </c>
      <c r="F20" s="3" t="s">
        <v>53</v>
      </c>
      <c r="G20" s="21"/>
      <c r="H20" s="7" t="s">
        <v>3861</v>
      </c>
      <c r="I20" s="3" t="s">
        <v>2724</v>
      </c>
      <c r="J20" s="21"/>
      <c r="K20" s="3" t="s">
        <v>5603</v>
      </c>
      <c r="L20" s="3" t="s">
        <v>3324</v>
      </c>
      <c r="M20" s="3" t="s">
        <v>3324</v>
      </c>
      <c r="N20" s="3" t="s">
        <v>3862</v>
      </c>
      <c r="O20" s="21"/>
      <c r="P20" s="3" t="s">
        <v>134</v>
      </c>
      <c r="Q20" s="21"/>
      <c r="R20" s="21"/>
      <c r="S20" s="3" t="s">
        <v>3863</v>
      </c>
      <c r="T20" s="5" t="s">
        <v>636</v>
      </c>
      <c r="U20" s="5" t="s">
        <v>69</v>
      </c>
      <c r="V20" s="5" t="s">
        <v>380</v>
      </c>
      <c r="W20" s="5" t="s">
        <v>111</v>
      </c>
      <c r="X20" s="5" t="s">
        <v>70</v>
      </c>
      <c r="Y20" s="5" t="s">
        <v>71</v>
      </c>
      <c r="Z20" s="12"/>
      <c r="AA20" s="12"/>
      <c r="AB20" s="12"/>
      <c r="AC20" s="12"/>
      <c r="AD20" s="12"/>
    </row>
    <row r="21">
      <c r="A21" s="47" t="s">
        <v>6103</v>
      </c>
      <c r="B21" s="17">
        <v>43399.0</v>
      </c>
      <c r="C21" s="578">
        <v>43374.0</v>
      </c>
      <c r="D21" s="3" t="s">
        <v>3866</v>
      </c>
      <c r="E21" s="3" t="s">
        <v>423</v>
      </c>
      <c r="F21" s="3" t="s">
        <v>96</v>
      </c>
      <c r="G21" s="21"/>
      <c r="H21" s="25"/>
      <c r="I21" s="21"/>
      <c r="J21" s="21"/>
      <c r="K21" s="3" t="s">
        <v>316</v>
      </c>
      <c r="L21" s="3" t="s">
        <v>3867</v>
      </c>
      <c r="M21" s="3" t="s">
        <v>3324</v>
      </c>
      <c r="N21" s="3" t="s">
        <v>3867</v>
      </c>
      <c r="O21" s="21"/>
      <c r="P21" s="21"/>
      <c r="Q21" s="3" t="s">
        <v>6104</v>
      </c>
      <c r="R21" s="3"/>
      <c r="S21" s="21"/>
      <c r="T21" s="5"/>
      <c r="U21" s="5"/>
      <c r="V21" s="12"/>
      <c r="W21" s="5"/>
      <c r="X21" s="12"/>
      <c r="Y21" s="12"/>
      <c r="Z21" s="12"/>
      <c r="AA21" s="12"/>
      <c r="AB21" s="12"/>
      <c r="AC21" s="12"/>
      <c r="AD21" s="12"/>
    </row>
    <row r="22">
      <c r="A22" s="47" t="s">
        <v>6112</v>
      </c>
      <c r="B22" s="17">
        <v>43403.0</v>
      </c>
      <c r="C22" s="578">
        <v>43374.0</v>
      </c>
      <c r="D22" s="3" t="s">
        <v>209</v>
      </c>
      <c r="E22" s="3" t="s">
        <v>210</v>
      </c>
      <c r="F22" s="3" t="s">
        <v>53</v>
      </c>
      <c r="G22" s="3" t="s">
        <v>55</v>
      </c>
      <c r="H22" s="25"/>
      <c r="I22" s="21"/>
      <c r="J22" s="21"/>
      <c r="K22" s="3" t="s">
        <v>5603</v>
      </c>
      <c r="L22" s="3" t="s">
        <v>1429</v>
      </c>
      <c r="M22" s="45" t="s">
        <v>1429</v>
      </c>
      <c r="N22" s="21"/>
      <c r="O22" s="21"/>
      <c r="P22" s="21"/>
      <c r="Q22" s="21"/>
      <c r="R22" s="21"/>
      <c r="S22" s="3" t="s">
        <v>1451</v>
      </c>
      <c r="T22" s="5" t="s">
        <v>109</v>
      </c>
      <c r="U22" s="5" t="s">
        <v>111</v>
      </c>
      <c r="V22" s="5" t="s">
        <v>1453</v>
      </c>
      <c r="W22" s="5" t="s">
        <v>69</v>
      </c>
      <c r="X22" s="12"/>
      <c r="Y22" s="12"/>
      <c r="Z22" s="12"/>
      <c r="AA22" s="12"/>
      <c r="AB22" s="12"/>
      <c r="AC22" s="12"/>
      <c r="AD22" s="12"/>
    </row>
    <row r="23">
      <c r="A23" s="40" t="s">
        <v>6140</v>
      </c>
      <c r="B23" s="41">
        <v>43433.0</v>
      </c>
      <c r="C23" s="606">
        <v>43405.0</v>
      </c>
      <c r="D23" s="5" t="s">
        <v>278</v>
      </c>
      <c r="E23" s="5" t="s">
        <v>95</v>
      </c>
      <c r="F23" s="5" t="s">
        <v>53</v>
      </c>
      <c r="G23" s="5" t="s">
        <v>5672</v>
      </c>
      <c r="H23" s="12"/>
      <c r="I23" s="12"/>
      <c r="J23" s="12"/>
      <c r="K23" s="5" t="s">
        <v>5603</v>
      </c>
      <c r="L23" s="5" t="s">
        <v>4897</v>
      </c>
      <c r="M23" s="5" t="s">
        <v>1381</v>
      </c>
      <c r="N23" s="5" t="s">
        <v>678</v>
      </c>
      <c r="O23" s="12"/>
      <c r="P23" s="5" t="s">
        <v>64</v>
      </c>
      <c r="Q23" s="12"/>
      <c r="R23" s="12"/>
      <c r="S23" s="5" t="s">
        <v>4898</v>
      </c>
      <c r="T23" s="5" t="s">
        <v>636</v>
      </c>
      <c r="U23" s="5" t="s">
        <v>69</v>
      </c>
      <c r="V23" s="5" t="s">
        <v>70</v>
      </c>
      <c r="W23" s="5" t="s">
        <v>71</v>
      </c>
      <c r="X23" s="5" t="s">
        <v>109</v>
      </c>
      <c r="Y23" s="5" t="s">
        <v>111</v>
      </c>
      <c r="Z23" s="5" t="s">
        <v>380</v>
      </c>
      <c r="AA23" s="5" t="s">
        <v>111</v>
      </c>
      <c r="AB23" s="5"/>
      <c r="AC23" s="5"/>
      <c r="AD23" s="5"/>
    </row>
    <row r="24">
      <c r="A24" s="40" t="s">
        <v>6154</v>
      </c>
      <c r="B24" s="41">
        <v>43443.0</v>
      </c>
      <c r="C24" s="606">
        <v>43405.0</v>
      </c>
      <c r="D24" s="5" t="s">
        <v>1102</v>
      </c>
      <c r="E24" s="5" t="s">
        <v>333</v>
      </c>
      <c r="F24" s="5" t="s">
        <v>1103</v>
      </c>
      <c r="G24" s="5" t="s">
        <v>1104</v>
      </c>
      <c r="H24" s="130" t="s">
        <v>1105</v>
      </c>
      <c r="I24" s="5" t="s">
        <v>222</v>
      </c>
      <c r="J24" s="12"/>
      <c r="K24" s="5" t="s">
        <v>5749</v>
      </c>
      <c r="L24" s="5" t="s">
        <v>265</v>
      </c>
      <c r="M24" s="5" t="s">
        <v>194</v>
      </c>
      <c r="N24" s="5" t="s">
        <v>5853</v>
      </c>
      <c r="O24" s="12"/>
      <c r="P24" s="5"/>
      <c r="Q24" s="5" t="s">
        <v>5854</v>
      </c>
      <c r="R24" s="5"/>
      <c r="S24" s="5" t="s">
        <v>1106</v>
      </c>
      <c r="T24" s="5" t="s">
        <v>179</v>
      </c>
      <c r="U24" s="5" t="s">
        <v>111</v>
      </c>
      <c r="V24" s="5" t="s">
        <v>380</v>
      </c>
      <c r="W24" s="5" t="s">
        <v>111</v>
      </c>
      <c r="X24" s="5" t="s">
        <v>380</v>
      </c>
      <c r="Y24" s="5" t="s">
        <v>111</v>
      </c>
      <c r="Z24" s="5" t="s">
        <v>179</v>
      </c>
      <c r="AA24" s="5" t="s">
        <v>226</v>
      </c>
      <c r="AB24" s="5"/>
      <c r="AC24" s="5"/>
      <c r="AD24" s="5"/>
    </row>
    <row r="25">
      <c r="A25" s="40" t="s">
        <v>4917</v>
      </c>
      <c r="B25" s="41">
        <v>43471.0</v>
      </c>
      <c r="C25" s="606">
        <v>43466.0</v>
      </c>
      <c r="D25" s="5" t="s">
        <v>4918</v>
      </c>
      <c r="E25" s="5" t="s">
        <v>333</v>
      </c>
      <c r="F25" s="5" t="s">
        <v>1103</v>
      </c>
      <c r="G25" s="5" t="s">
        <v>999</v>
      </c>
      <c r="H25" s="5" t="s">
        <v>6155</v>
      </c>
      <c r="I25" s="5" t="s">
        <v>5390</v>
      </c>
      <c r="J25" s="12"/>
      <c r="K25" s="5" t="s">
        <v>4538</v>
      </c>
      <c r="L25" s="5" t="s">
        <v>4920</v>
      </c>
      <c r="M25" s="5" t="s">
        <v>1381</v>
      </c>
      <c r="N25" s="5" t="s">
        <v>4921</v>
      </c>
      <c r="O25" s="202"/>
      <c r="P25" s="5" t="s">
        <v>87</v>
      </c>
      <c r="Q25" s="12"/>
      <c r="R25" s="12"/>
      <c r="S25" s="5" t="s">
        <v>4922</v>
      </c>
      <c r="T25" s="5" t="s">
        <v>68</v>
      </c>
      <c r="U25" s="5" t="s">
        <v>69</v>
      </c>
      <c r="V25" s="5" t="s">
        <v>70</v>
      </c>
      <c r="W25" s="5" t="s">
        <v>71</v>
      </c>
      <c r="X25" s="5" t="s">
        <v>109</v>
      </c>
      <c r="Y25" s="5" t="s">
        <v>111</v>
      </c>
      <c r="Z25" s="5" t="s">
        <v>380</v>
      </c>
      <c r="AA25" s="5" t="s">
        <v>111</v>
      </c>
      <c r="AB25" s="5"/>
      <c r="AC25" s="5"/>
      <c r="AD25" s="5"/>
    </row>
    <row r="26">
      <c r="A26" s="40" t="s">
        <v>2232</v>
      </c>
      <c r="B26" s="41">
        <v>43500.0</v>
      </c>
      <c r="C26" s="606">
        <v>43497.0</v>
      </c>
      <c r="D26" s="5" t="s">
        <v>2233</v>
      </c>
      <c r="E26" s="5" t="s">
        <v>1178</v>
      </c>
      <c r="F26" s="5" t="s">
        <v>952</v>
      </c>
      <c r="G26" s="5" t="s">
        <v>55</v>
      </c>
      <c r="H26" s="12"/>
      <c r="I26" s="12"/>
      <c r="J26" s="12"/>
      <c r="K26" s="5" t="s">
        <v>5603</v>
      </c>
      <c r="L26" s="5" t="s">
        <v>1476</v>
      </c>
      <c r="M26" s="5" t="s">
        <v>1470</v>
      </c>
      <c r="N26" s="5" t="s">
        <v>5666</v>
      </c>
      <c r="O26" s="40" t="s">
        <v>2234</v>
      </c>
      <c r="P26" s="12"/>
      <c r="Q26" s="12"/>
      <c r="R26" s="12"/>
      <c r="S26" s="5" t="s">
        <v>2235</v>
      </c>
      <c r="T26" s="5" t="s">
        <v>171</v>
      </c>
      <c r="U26" s="5" t="s">
        <v>111</v>
      </c>
      <c r="V26" s="5" t="s">
        <v>380</v>
      </c>
      <c r="W26" s="5" t="s">
        <v>111</v>
      </c>
      <c r="X26" s="5" t="s">
        <v>163</v>
      </c>
      <c r="Y26" s="5" t="s">
        <v>226</v>
      </c>
      <c r="Z26" s="5" t="s">
        <v>179</v>
      </c>
      <c r="AA26" s="5" t="s">
        <v>111</v>
      </c>
      <c r="AB26" s="5"/>
      <c r="AC26" s="5"/>
      <c r="AD26" s="5"/>
    </row>
    <row r="27">
      <c r="A27" s="40" t="s">
        <v>4930</v>
      </c>
      <c r="B27" s="41">
        <v>43500.0</v>
      </c>
      <c r="C27" s="606">
        <v>43497.0</v>
      </c>
      <c r="D27" s="5" t="s">
        <v>340</v>
      </c>
      <c r="E27" s="5" t="s">
        <v>333</v>
      </c>
      <c r="F27" s="5" t="s">
        <v>659</v>
      </c>
      <c r="G27" s="5" t="s">
        <v>55</v>
      </c>
      <c r="H27" s="12"/>
      <c r="I27" s="12"/>
      <c r="J27" s="12"/>
      <c r="K27" s="5" t="s">
        <v>5603</v>
      </c>
      <c r="L27" s="5" t="s">
        <v>84</v>
      </c>
      <c r="M27" s="5" t="s">
        <v>1381</v>
      </c>
      <c r="N27" s="5" t="s">
        <v>366</v>
      </c>
      <c r="O27" s="12"/>
      <c r="P27" s="12"/>
      <c r="Q27" s="12"/>
      <c r="R27" s="12"/>
      <c r="S27" s="130" t="s">
        <v>4931</v>
      </c>
      <c r="T27" s="5" t="s">
        <v>109</v>
      </c>
      <c r="U27" s="5" t="s">
        <v>111</v>
      </c>
      <c r="V27" s="5" t="s">
        <v>70</v>
      </c>
      <c r="W27" s="5" t="s">
        <v>71</v>
      </c>
      <c r="X27" s="5" t="s">
        <v>109</v>
      </c>
      <c r="Y27" s="5" t="s">
        <v>111</v>
      </c>
      <c r="Z27" s="5"/>
      <c r="AA27" s="5"/>
      <c r="AB27" s="5"/>
      <c r="AC27" s="5"/>
      <c r="AD27" s="5"/>
    </row>
    <row r="28">
      <c r="A28" s="40" t="s">
        <v>4935</v>
      </c>
      <c r="B28" s="41">
        <v>43519.0</v>
      </c>
      <c r="C28" s="606">
        <v>43497.0</v>
      </c>
      <c r="D28" s="5" t="s">
        <v>340</v>
      </c>
      <c r="E28" s="5" t="s">
        <v>333</v>
      </c>
      <c r="F28" s="5" t="s">
        <v>1103</v>
      </c>
      <c r="G28" s="5"/>
      <c r="H28" s="12"/>
      <c r="I28" s="12"/>
      <c r="J28" s="12"/>
      <c r="K28" s="5" t="s">
        <v>5610</v>
      </c>
      <c r="L28" s="5" t="s">
        <v>1359</v>
      </c>
      <c r="M28" s="5" t="s">
        <v>1381</v>
      </c>
      <c r="N28" s="5" t="s">
        <v>6162</v>
      </c>
      <c r="O28" s="40" t="s">
        <v>4936</v>
      </c>
      <c r="P28" s="12"/>
      <c r="Q28" s="12"/>
      <c r="R28" s="12"/>
      <c r="S28" s="5" t="s">
        <v>6163</v>
      </c>
      <c r="T28" s="5" t="s">
        <v>70</v>
      </c>
      <c r="U28" s="5" t="s">
        <v>71</v>
      </c>
      <c r="V28" s="5" t="s">
        <v>109</v>
      </c>
      <c r="W28" s="5" t="s">
        <v>111</v>
      </c>
      <c r="X28" s="12"/>
      <c r="Y28" s="12"/>
      <c r="Z28" s="12"/>
      <c r="AA28" s="12"/>
      <c r="AB28" s="12"/>
      <c r="AC28" s="12"/>
      <c r="AD28" s="12"/>
    </row>
    <row r="29">
      <c r="A29" s="617" t="s">
        <v>1385</v>
      </c>
      <c r="B29" s="41">
        <v>43527.0</v>
      </c>
      <c r="C29" s="606">
        <v>43525.0</v>
      </c>
      <c r="D29" s="5" t="s">
        <v>1386</v>
      </c>
      <c r="E29" s="5" t="s">
        <v>333</v>
      </c>
      <c r="F29" s="5" t="s">
        <v>1103</v>
      </c>
      <c r="G29" s="12"/>
      <c r="H29" s="12"/>
      <c r="I29" s="12"/>
      <c r="J29" s="12"/>
      <c r="K29" s="5" t="s">
        <v>5928</v>
      </c>
      <c r="L29" s="5" t="s">
        <v>1388</v>
      </c>
      <c r="M29" s="5" t="s">
        <v>1358</v>
      </c>
      <c r="N29" s="5" t="s">
        <v>1389</v>
      </c>
      <c r="O29" s="12"/>
      <c r="P29" s="5" t="s">
        <v>134</v>
      </c>
      <c r="Q29" s="12"/>
      <c r="R29" s="12"/>
      <c r="S29" s="618" t="s">
        <v>6170</v>
      </c>
      <c r="T29" s="5" t="s">
        <v>380</v>
      </c>
      <c r="U29" s="5" t="s">
        <v>111</v>
      </c>
      <c r="V29" s="5" t="s">
        <v>109</v>
      </c>
      <c r="W29" s="5" t="s">
        <v>111</v>
      </c>
      <c r="X29" s="12"/>
      <c r="Y29" s="12"/>
      <c r="Z29" s="12"/>
      <c r="AA29" s="12"/>
      <c r="AB29" s="12"/>
      <c r="AC29" s="12"/>
      <c r="AD29" s="12"/>
    </row>
    <row r="30">
      <c r="A30" s="62" t="s">
        <v>2269</v>
      </c>
      <c r="B30" s="41">
        <v>43538.0</v>
      </c>
      <c r="C30" s="606">
        <v>43525.0</v>
      </c>
      <c r="D30" s="5" t="s">
        <v>2155</v>
      </c>
      <c r="E30" s="5" t="s">
        <v>333</v>
      </c>
      <c r="F30" s="5" t="s">
        <v>1103</v>
      </c>
      <c r="G30" s="5"/>
      <c r="H30" s="12"/>
      <c r="I30" s="12"/>
      <c r="J30" s="12"/>
      <c r="K30" s="5" t="s">
        <v>316</v>
      </c>
      <c r="L30" s="5" t="s">
        <v>1469</v>
      </c>
      <c r="M30" s="5" t="s">
        <v>1470</v>
      </c>
      <c r="N30" s="5" t="s">
        <v>447</v>
      </c>
      <c r="O30" s="12"/>
      <c r="P30" s="12"/>
      <c r="Q30" s="12"/>
      <c r="R30" s="12"/>
      <c r="S30" s="48" t="s">
        <v>6417</v>
      </c>
      <c r="T30" s="5" t="s">
        <v>109</v>
      </c>
      <c r="U30" s="5" t="s">
        <v>111</v>
      </c>
      <c r="V30" s="5" t="s">
        <v>70</v>
      </c>
      <c r="W30" s="5" t="s">
        <v>71</v>
      </c>
      <c r="X30" s="5" t="s">
        <v>179</v>
      </c>
      <c r="Y30" s="5" t="s">
        <v>110</v>
      </c>
      <c r="Z30" s="12"/>
      <c r="AA30" s="12"/>
      <c r="AB30" s="12"/>
      <c r="AC30" s="12"/>
      <c r="AD30" s="12"/>
    </row>
    <row r="31">
      <c r="A31" s="51" t="s">
        <v>2320</v>
      </c>
      <c r="B31" s="17">
        <v>43613.0</v>
      </c>
      <c r="C31" s="627">
        <v>43617.0</v>
      </c>
      <c r="D31" s="54" t="s">
        <v>2321</v>
      </c>
      <c r="E31" s="54" t="s">
        <v>81</v>
      </c>
      <c r="F31" s="55" t="s">
        <v>1103</v>
      </c>
      <c r="G31" s="3" t="s">
        <v>999</v>
      </c>
      <c r="H31" s="53"/>
      <c r="I31" s="56"/>
      <c r="J31" s="56"/>
      <c r="K31" s="54"/>
      <c r="L31" s="3" t="s">
        <v>1469</v>
      </c>
      <c r="M31" s="3" t="s">
        <v>1470</v>
      </c>
      <c r="N31" s="3" t="s">
        <v>297</v>
      </c>
      <c r="O31" s="56"/>
      <c r="P31" s="56"/>
      <c r="Q31" s="56"/>
      <c r="R31" s="56"/>
      <c r="S31" s="624" t="s">
        <v>2322</v>
      </c>
      <c r="T31" s="4" t="s">
        <v>109</v>
      </c>
      <c r="U31" s="4" t="s">
        <v>111</v>
      </c>
      <c r="V31" s="4" t="s">
        <v>109</v>
      </c>
      <c r="W31" s="4" t="s">
        <v>110</v>
      </c>
      <c r="X31" s="53"/>
      <c r="Y31" s="53"/>
      <c r="Z31" s="53"/>
      <c r="AA31" s="53"/>
      <c r="AB31" s="53"/>
      <c r="AC31" s="53"/>
      <c r="AD31" s="53"/>
    </row>
    <row r="32">
      <c r="A32" s="51" t="s">
        <v>6199</v>
      </c>
      <c r="B32" s="52">
        <v>43661.0</v>
      </c>
      <c r="C32" s="627">
        <v>43647.0</v>
      </c>
      <c r="D32" s="54" t="s">
        <v>4384</v>
      </c>
      <c r="E32" s="54" t="s">
        <v>333</v>
      </c>
      <c r="F32" s="55" t="s">
        <v>53</v>
      </c>
      <c r="G32" s="3" t="s">
        <v>6200</v>
      </c>
      <c r="H32" s="56"/>
      <c r="I32" s="56"/>
      <c r="J32" s="56"/>
      <c r="K32" s="54" t="s">
        <v>5603</v>
      </c>
      <c r="L32" s="54" t="s">
        <v>1325</v>
      </c>
      <c r="M32" s="54" t="s">
        <v>5237</v>
      </c>
      <c r="N32" s="54" t="s">
        <v>5666</v>
      </c>
      <c r="O32" s="350"/>
      <c r="P32" s="4" t="s">
        <v>64</v>
      </c>
      <c r="Q32" s="56"/>
      <c r="R32" s="56"/>
      <c r="S32" s="118" t="s">
        <v>6418</v>
      </c>
      <c r="T32" s="175" t="s">
        <v>70</v>
      </c>
      <c r="U32" s="176" t="s">
        <v>111</v>
      </c>
      <c r="V32" s="175" t="s">
        <v>109</v>
      </c>
      <c r="W32" s="176" t="s">
        <v>111</v>
      </c>
      <c r="X32" s="175" t="s">
        <v>380</v>
      </c>
      <c r="Y32" s="176" t="s">
        <v>111</v>
      </c>
      <c r="Z32" s="53"/>
      <c r="AA32" s="53"/>
      <c r="AB32" s="53"/>
      <c r="AC32" s="53"/>
      <c r="AD32" s="53"/>
    </row>
    <row r="33">
      <c r="A33" s="51" t="s">
        <v>4996</v>
      </c>
      <c r="B33" s="52">
        <v>43682.0</v>
      </c>
      <c r="C33" s="627">
        <v>43678.0</v>
      </c>
      <c r="D33" s="54" t="s">
        <v>4999</v>
      </c>
      <c r="E33" s="54" t="s">
        <v>333</v>
      </c>
      <c r="F33" s="55" t="s">
        <v>1103</v>
      </c>
      <c r="G33" s="54"/>
      <c r="H33" s="54"/>
      <c r="I33" s="53"/>
      <c r="J33" s="56"/>
      <c r="K33" s="54" t="s">
        <v>5603</v>
      </c>
      <c r="L33" s="54" t="s">
        <v>3486</v>
      </c>
      <c r="M33" s="54" t="s">
        <v>1381</v>
      </c>
      <c r="N33" s="54" t="s">
        <v>4273</v>
      </c>
      <c r="O33" s="53"/>
      <c r="P33" s="53"/>
      <c r="Q33" s="56"/>
      <c r="R33" s="56"/>
      <c r="S33" s="54" t="s">
        <v>4998</v>
      </c>
      <c r="T33" s="175" t="s">
        <v>109</v>
      </c>
      <c r="U33" s="176" t="s">
        <v>111</v>
      </c>
      <c r="V33" s="175" t="s">
        <v>70</v>
      </c>
      <c r="W33" s="321" t="s">
        <v>71</v>
      </c>
      <c r="X33" s="53"/>
      <c r="Y33" s="53"/>
      <c r="Z33" s="53"/>
      <c r="AA33" s="53"/>
      <c r="AB33" s="53"/>
      <c r="AC33" s="53"/>
      <c r="AD33" s="53"/>
    </row>
    <row r="34">
      <c r="A34" s="51" t="s">
        <v>4996</v>
      </c>
      <c r="B34" s="52">
        <v>43682.0</v>
      </c>
      <c r="C34" s="627">
        <v>43678.0</v>
      </c>
      <c r="D34" s="54" t="s">
        <v>4997</v>
      </c>
      <c r="E34" s="54" t="s">
        <v>333</v>
      </c>
      <c r="F34" s="55" t="s">
        <v>1103</v>
      </c>
      <c r="G34" s="54"/>
      <c r="H34" s="54"/>
      <c r="I34" s="53" t="s">
        <v>57</v>
      </c>
      <c r="J34" s="56"/>
      <c r="K34" s="54" t="s">
        <v>5603</v>
      </c>
      <c r="L34" s="54" t="s">
        <v>84</v>
      </c>
      <c r="M34" s="54" t="s">
        <v>1381</v>
      </c>
      <c r="N34" s="54" t="s">
        <v>6208</v>
      </c>
      <c r="O34" s="53"/>
      <c r="P34" s="53"/>
      <c r="Q34" s="56"/>
      <c r="R34" s="56"/>
      <c r="S34" s="54" t="s">
        <v>4998</v>
      </c>
      <c r="T34" s="175" t="s">
        <v>109</v>
      </c>
      <c r="U34" s="176" t="s">
        <v>111</v>
      </c>
      <c r="V34" s="53"/>
      <c r="W34" s="444" t="s">
        <v>69</v>
      </c>
      <c r="X34" s="53"/>
      <c r="Y34" s="53"/>
      <c r="Z34" s="53"/>
      <c r="AA34" s="53"/>
      <c r="AB34" s="53"/>
      <c r="AC34" s="53"/>
      <c r="AD34" s="53"/>
    </row>
    <row r="35">
      <c r="A35" s="51" t="s">
        <v>2794</v>
      </c>
      <c r="B35" s="52">
        <v>43700.0</v>
      </c>
      <c r="C35" s="627">
        <v>43678.0</v>
      </c>
      <c r="D35" s="54" t="s">
        <v>2795</v>
      </c>
      <c r="E35" s="54" t="s">
        <v>333</v>
      </c>
      <c r="F35" s="55" t="s">
        <v>53</v>
      </c>
      <c r="G35" s="352"/>
      <c r="H35" s="54"/>
      <c r="I35" s="53"/>
      <c r="J35" s="56"/>
      <c r="K35" s="54" t="s">
        <v>2796</v>
      </c>
      <c r="L35" s="54" t="s">
        <v>860</v>
      </c>
      <c r="M35" s="54" t="s">
        <v>2520</v>
      </c>
      <c r="N35" s="54" t="s">
        <v>860</v>
      </c>
      <c r="O35" s="53"/>
      <c r="P35" s="53"/>
      <c r="Q35" s="56"/>
      <c r="R35" s="56"/>
      <c r="S35" s="3" t="s">
        <v>2797</v>
      </c>
      <c r="T35" s="175" t="s">
        <v>380</v>
      </c>
      <c r="U35" s="176" t="s">
        <v>111</v>
      </c>
      <c r="V35" s="175" t="s">
        <v>70</v>
      </c>
      <c r="W35" s="321" t="s">
        <v>71</v>
      </c>
      <c r="X35" s="53"/>
      <c r="Y35" s="53"/>
      <c r="Z35" s="53"/>
      <c r="AA35" s="53"/>
      <c r="AB35" s="53"/>
      <c r="AC35" s="53"/>
      <c r="AD35" s="53"/>
    </row>
    <row r="36">
      <c r="A36" s="51" t="s">
        <v>3227</v>
      </c>
      <c r="B36" s="52">
        <v>43708.0</v>
      </c>
      <c r="C36" s="627">
        <v>43678.0</v>
      </c>
      <c r="D36" s="54" t="s">
        <v>3228</v>
      </c>
      <c r="E36" s="54" t="s">
        <v>333</v>
      </c>
      <c r="F36" s="55" t="s">
        <v>1103</v>
      </c>
      <c r="G36" s="4" t="s">
        <v>6212</v>
      </c>
      <c r="H36" s="54"/>
      <c r="I36" s="53"/>
      <c r="J36" s="56"/>
      <c r="K36" s="54"/>
      <c r="L36" s="54" t="s">
        <v>2972</v>
      </c>
      <c r="M36" s="54" t="s">
        <v>2965</v>
      </c>
      <c r="N36" s="54"/>
      <c r="O36" s="53"/>
      <c r="P36" s="53"/>
      <c r="Q36" s="56"/>
      <c r="R36" s="56"/>
      <c r="S36" s="449" t="s">
        <v>6213</v>
      </c>
      <c r="T36" s="175" t="s">
        <v>109</v>
      </c>
      <c r="U36" s="176" t="s">
        <v>111</v>
      </c>
      <c r="V36" s="175" t="s">
        <v>70</v>
      </c>
      <c r="W36" s="321" t="s">
        <v>71</v>
      </c>
      <c r="X36" s="175" t="s">
        <v>70</v>
      </c>
      <c r="Y36" s="252" t="s">
        <v>110</v>
      </c>
      <c r="Z36" s="53"/>
      <c r="AA36" s="53"/>
      <c r="AB36" s="53"/>
      <c r="AC36" s="53"/>
      <c r="AD36" s="53"/>
    </row>
    <row r="37">
      <c r="A37" s="51" t="s">
        <v>5007</v>
      </c>
      <c r="B37" s="250">
        <v>43709.0</v>
      </c>
      <c r="C37" s="627" t="s">
        <v>5653</v>
      </c>
      <c r="D37" s="54" t="s">
        <v>5008</v>
      </c>
      <c r="E37" s="54" t="s">
        <v>150</v>
      </c>
      <c r="F37" s="55" t="s">
        <v>53</v>
      </c>
      <c r="G37" s="53"/>
      <c r="H37" s="54"/>
      <c r="I37" s="53"/>
      <c r="J37" s="56"/>
      <c r="K37" s="54" t="s">
        <v>5627</v>
      </c>
      <c r="L37" s="54" t="s">
        <v>84</v>
      </c>
      <c r="M37" s="54" t="s">
        <v>1381</v>
      </c>
      <c r="N37" s="54" t="s">
        <v>6214</v>
      </c>
      <c r="O37" s="53"/>
      <c r="P37" s="53"/>
      <c r="Q37" s="56"/>
      <c r="R37" s="56"/>
      <c r="S37" s="449" t="s">
        <v>5009</v>
      </c>
      <c r="T37" s="175" t="s">
        <v>109</v>
      </c>
      <c r="U37" s="176" t="s">
        <v>111</v>
      </c>
      <c r="V37" s="53"/>
      <c r="W37" s="53"/>
      <c r="X37" s="53"/>
      <c r="Y37" s="53"/>
      <c r="Z37" s="53"/>
      <c r="AA37" s="53"/>
      <c r="AB37" s="53"/>
      <c r="AC37" s="53"/>
      <c r="AD37" s="53"/>
    </row>
    <row r="38">
      <c r="A38" s="432" t="s">
        <v>5010</v>
      </c>
      <c r="B38" s="433">
        <v>43715.0</v>
      </c>
      <c r="C38" s="628" t="s">
        <v>5653</v>
      </c>
      <c r="D38" s="435" t="s">
        <v>5011</v>
      </c>
      <c r="E38" s="435" t="s">
        <v>749</v>
      </c>
      <c r="F38" s="55" t="s">
        <v>53</v>
      </c>
      <c r="G38" s="436" t="s">
        <v>6216</v>
      </c>
      <c r="H38" s="435"/>
      <c r="I38" s="446"/>
      <c r="J38" s="437"/>
      <c r="K38" s="435" t="s">
        <v>5603</v>
      </c>
      <c r="L38" s="435" t="s">
        <v>6217</v>
      </c>
      <c r="M38" s="435" t="s">
        <v>1381</v>
      </c>
      <c r="N38" s="435" t="s">
        <v>6218</v>
      </c>
      <c r="O38" s="446"/>
      <c r="P38" s="53"/>
      <c r="Q38" s="437"/>
      <c r="R38" s="437"/>
      <c r="S38" s="447" t="s">
        <v>5012</v>
      </c>
      <c r="T38" s="175" t="s">
        <v>109</v>
      </c>
      <c r="U38" s="176" t="s">
        <v>111</v>
      </c>
      <c r="V38" s="175" t="s">
        <v>70</v>
      </c>
      <c r="W38" s="321" t="s">
        <v>71</v>
      </c>
      <c r="X38" s="53"/>
      <c r="Y38" s="444" t="s">
        <v>69</v>
      </c>
      <c r="Z38" s="443" t="s">
        <v>68</v>
      </c>
      <c r="AA38" s="176" t="s">
        <v>111</v>
      </c>
      <c r="AB38" s="176"/>
      <c r="AC38" s="176"/>
      <c r="AD38" s="176"/>
    </row>
    <row r="39">
      <c r="A39" s="51" t="s">
        <v>5013</v>
      </c>
      <c r="B39" s="52">
        <v>43715.0</v>
      </c>
      <c r="C39" s="627" t="s">
        <v>5653</v>
      </c>
      <c r="D39" s="54" t="s">
        <v>5014</v>
      </c>
      <c r="E39" s="54" t="s">
        <v>150</v>
      </c>
      <c r="F39" s="55" t="s">
        <v>53</v>
      </c>
      <c r="G39" s="4" t="s">
        <v>5015</v>
      </c>
      <c r="H39" s="54"/>
      <c r="I39" s="53"/>
      <c r="J39" s="56"/>
      <c r="K39" s="54" t="s">
        <v>5603</v>
      </c>
      <c r="L39" s="54" t="s">
        <v>3918</v>
      </c>
      <c r="M39" s="54" t="s">
        <v>1381</v>
      </c>
      <c r="N39" s="54" t="s">
        <v>366</v>
      </c>
      <c r="O39" s="51" t="s">
        <v>5016</v>
      </c>
      <c r="P39" s="53"/>
      <c r="Q39" s="56"/>
      <c r="R39" s="56"/>
      <c r="S39" s="631" t="s">
        <v>6219</v>
      </c>
      <c r="T39" s="175" t="s">
        <v>109</v>
      </c>
      <c r="U39" s="176" t="s">
        <v>111</v>
      </c>
      <c r="V39" s="175" t="s">
        <v>70</v>
      </c>
      <c r="W39" s="176" t="s">
        <v>111</v>
      </c>
      <c r="X39" s="175" t="s">
        <v>78</v>
      </c>
      <c r="Y39" s="444" t="s">
        <v>69</v>
      </c>
      <c r="Z39" s="175" t="s">
        <v>70</v>
      </c>
      <c r="AA39" s="252" t="s">
        <v>110</v>
      </c>
      <c r="AB39" s="252"/>
      <c r="AC39" s="252"/>
      <c r="AD39" s="252"/>
    </row>
    <row r="40">
      <c r="A40" s="51" t="s">
        <v>2336</v>
      </c>
      <c r="B40" s="52">
        <v>43720.0</v>
      </c>
      <c r="C40" s="627" t="s">
        <v>5653</v>
      </c>
      <c r="D40" s="54" t="s">
        <v>2337</v>
      </c>
      <c r="E40" s="54" t="s">
        <v>898</v>
      </c>
      <c r="F40" s="55" t="s">
        <v>53</v>
      </c>
      <c r="G40" s="53"/>
      <c r="H40" s="54"/>
      <c r="I40" s="53" t="s">
        <v>6222</v>
      </c>
      <c r="J40" s="56"/>
      <c r="K40" s="54" t="s">
        <v>316</v>
      </c>
      <c r="L40" s="54" t="s">
        <v>1476</v>
      </c>
      <c r="M40" s="54" t="s">
        <v>1470</v>
      </c>
      <c r="N40" s="54" t="s">
        <v>342</v>
      </c>
      <c r="O40" s="53"/>
      <c r="P40" s="53"/>
      <c r="Q40" s="56"/>
      <c r="R40" s="56"/>
      <c r="S40" s="631" t="s">
        <v>2339</v>
      </c>
      <c r="T40" s="175" t="s">
        <v>179</v>
      </c>
      <c r="U40" s="176" t="s">
        <v>111</v>
      </c>
      <c r="V40" s="175" t="s">
        <v>179</v>
      </c>
      <c r="W40" s="444" t="s">
        <v>69</v>
      </c>
      <c r="X40" s="175" t="s">
        <v>380</v>
      </c>
      <c r="Y40" s="176" t="s">
        <v>111</v>
      </c>
      <c r="Z40" s="53"/>
      <c r="AA40" s="53"/>
      <c r="AB40" s="53"/>
      <c r="AC40" s="53"/>
      <c r="AD40" s="53"/>
    </row>
    <row r="41">
      <c r="A41" s="51" t="s">
        <v>2801</v>
      </c>
      <c r="B41" s="52">
        <v>43726.0</v>
      </c>
      <c r="C41" s="627" t="s">
        <v>5653</v>
      </c>
      <c r="D41" s="54" t="s">
        <v>6223</v>
      </c>
      <c r="E41" s="54" t="s">
        <v>333</v>
      </c>
      <c r="F41" s="55" t="s">
        <v>1103</v>
      </c>
      <c r="G41" s="4" t="s">
        <v>2803</v>
      </c>
      <c r="H41" s="54"/>
      <c r="I41" s="53"/>
      <c r="J41" s="56"/>
      <c r="K41" s="54" t="s">
        <v>325</v>
      </c>
      <c r="L41" s="54" t="s">
        <v>2804</v>
      </c>
      <c r="M41" s="54" t="s">
        <v>2520</v>
      </c>
      <c r="N41" s="54" t="s">
        <v>2805</v>
      </c>
      <c r="O41" s="53"/>
      <c r="P41" s="53"/>
      <c r="Q41" s="56"/>
      <c r="R41" s="56"/>
      <c r="S41" s="631" t="s">
        <v>2806</v>
      </c>
      <c r="T41" s="175" t="s">
        <v>380</v>
      </c>
      <c r="U41" s="176" t="s">
        <v>111</v>
      </c>
      <c r="V41" s="175" t="s">
        <v>70</v>
      </c>
      <c r="W41" s="321" t="s">
        <v>71</v>
      </c>
      <c r="X41" s="53"/>
      <c r="Y41" s="53"/>
      <c r="Z41" s="53"/>
      <c r="AA41" s="53"/>
      <c r="AB41" s="53"/>
      <c r="AC41" s="53"/>
      <c r="AD41" s="53"/>
    </row>
    <row r="42">
      <c r="A42" s="51" t="s">
        <v>5417</v>
      </c>
      <c r="B42" s="52">
        <v>43732.0</v>
      </c>
      <c r="C42" s="627" t="s">
        <v>5653</v>
      </c>
      <c r="D42" s="54" t="s">
        <v>5418</v>
      </c>
      <c r="E42" s="54" t="s">
        <v>220</v>
      </c>
      <c r="F42" s="55" t="s">
        <v>168</v>
      </c>
      <c r="G42" s="4" t="s">
        <v>6227</v>
      </c>
      <c r="H42" s="54" t="s">
        <v>5420</v>
      </c>
      <c r="I42" s="53"/>
      <c r="J42" s="56"/>
      <c r="K42" s="54" t="s">
        <v>5603</v>
      </c>
      <c r="L42" s="54" t="s">
        <v>5309</v>
      </c>
      <c r="M42" s="54" t="s">
        <v>5237</v>
      </c>
      <c r="N42" s="54" t="s">
        <v>6228</v>
      </c>
      <c r="O42" s="53"/>
      <c r="P42" s="53"/>
      <c r="Q42" s="56"/>
      <c r="R42" s="56"/>
      <c r="S42" s="631" t="s">
        <v>5421</v>
      </c>
      <c r="T42" s="441" t="s">
        <v>164</v>
      </c>
      <c r="U42" s="321" t="s">
        <v>71</v>
      </c>
      <c r="V42" s="175" t="s">
        <v>109</v>
      </c>
      <c r="W42" s="176" t="s">
        <v>111</v>
      </c>
      <c r="X42" s="53"/>
      <c r="Y42" s="53"/>
      <c r="Z42" s="53"/>
      <c r="AA42" s="53"/>
      <c r="AB42" s="53"/>
      <c r="AC42" s="53"/>
      <c r="AD42" s="53"/>
    </row>
    <row r="43">
      <c r="A43" s="502" t="s">
        <v>2371</v>
      </c>
      <c r="B43" s="17">
        <v>43741.0</v>
      </c>
      <c r="C43" s="578">
        <v>43739.0</v>
      </c>
      <c r="D43" s="3" t="s">
        <v>2372</v>
      </c>
      <c r="E43" s="3" t="s">
        <v>333</v>
      </c>
      <c r="F43" s="448" t="s">
        <v>168</v>
      </c>
      <c r="G43" s="3"/>
      <c r="H43" s="54"/>
      <c r="I43" s="4"/>
      <c r="J43" s="56"/>
      <c r="K43" s="54"/>
      <c r="L43" s="3" t="s">
        <v>1469</v>
      </c>
      <c r="M43" s="3" t="s">
        <v>1470</v>
      </c>
      <c r="N43" s="54"/>
      <c r="O43" s="53"/>
      <c r="P43" s="53"/>
      <c r="Q43" s="56"/>
      <c r="R43" s="56"/>
      <c r="S43" s="98" t="s">
        <v>6419</v>
      </c>
      <c r="T43" s="4" t="s">
        <v>179</v>
      </c>
      <c r="U43" s="4" t="s">
        <v>111</v>
      </c>
      <c r="V43" s="4" t="s">
        <v>380</v>
      </c>
      <c r="W43" s="4" t="s">
        <v>111</v>
      </c>
      <c r="X43" s="4" t="s">
        <v>68</v>
      </c>
      <c r="Y43" s="4" t="s">
        <v>92</v>
      </c>
      <c r="Z43" s="53"/>
      <c r="AA43" s="53"/>
      <c r="AB43" s="53"/>
      <c r="AC43" s="53"/>
      <c r="AD43" s="53"/>
    </row>
    <row r="44">
      <c r="A44" s="62" t="s">
        <v>6236</v>
      </c>
      <c r="B44" s="17">
        <v>43742.0</v>
      </c>
      <c r="C44" s="578">
        <v>43739.0</v>
      </c>
      <c r="D44" s="3" t="s">
        <v>2377</v>
      </c>
      <c r="E44" s="3" t="s">
        <v>74</v>
      </c>
      <c r="F44" s="3" t="s">
        <v>53</v>
      </c>
      <c r="G44" s="11" t="s">
        <v>54</v>
      </c>
      <c r="H44" s="3"/>
      <c r="I44" s="4" t="s">
        <v>2378</v>
      </c>
      <c r="J44" s="56"/>
      <c r="K44" s="3"/>
      <c r="L44" s="3" t="s">
        <v>1476</v>
      </c>
      <c r="M44" s="3" t="s">
        <v>1470</v>
      </c>
      <c r="N44" s="3" t="s">
        <v>860</v>
      </c>
      <c r="O44" s="4"/>
      <c r="P44" s="4"/>
      <c r="Q44" s="56"/>
      <c r="R44" s="56"/>
      <c r="S44" s="453" t="s">
        <v>2379</v>
      </c>
      <c r="T44" s="4" t="s">
        <v>179</v>
      </c>
      <c r="U44" s="4" t="s">
        <v>69</v>
      </c>
      <c r="V44" s="4" t="s">
        <v>179</v>
      </c>
      <c r="W44" s="4" t="s">
        <v>110</v>
      </c>
      <c r="X44" s="4" t="s">
        <v>109</v>
      </c>
      <c r="Y44" s="4" t="s">
        <v>111</v>
      </c>
      <c r="Z44" s="4" t="s">
        <v>70</v>
      </c>
      <c r="AA44" s="4" t="s">
        <v>71</v>
      </c>
      <c r="AB44" s="4"/>
      <c r="AC44" s="4"/>
      <c r="AD44" s="4"/>
    </row>
    <row r="45">
      <c r="A45" s="62" t="s">
        <v>4043</v>
      </c>
      <c r="B45" s="17">
        <v>43769.0</v>
      </c>
      <c r="C45" s="578">
        <v>43739.0</v>
      </c>
      <c r="D45" s="3" t="s">
        <v>4044</v>
      </c>
      <c r="E45" s="3" t="s">
        <v>81</v>
      </c>
      <c r="F45" s="3" t="s">
        <v>53</v>
      </c>
      <c r="G45" s="11" t="s">
        <v>4045</v>
      </c>
      <c r="H45" s="3"/>
      <c r="I45" s="4"/>
      <c r="J45" s="56"/>
      <c r="K45" s="3" t="s">
        <v>6237</v>
      </c>
      <c r="L45" s="3" t="s">
        <v>5719</v>
      </c>
      <c r="M45" s="3" t="s">
        <v>3324</v>
      </c>
      <c r="N45" s="3" t="s">
        <v>6259</v>
      </c>
      <c r="O45" s="4"/>
      <c r="P45" s="4" t="s">
        <v>134</v>
      </c>
      <c r="Q45" s="56"/>
      <c r="R45" s="56"/>
      <c r="S45" s="453" t="s">
        <v>4047</v>
      </c>
      <c r="T45" s="4" t="s">
        <v>380</v>
      </c>
      <c r="U45" s="4" t="s">
        <v>111</v>
      </c>
      <c r="V45" s="4" t="s">
        <v>70</v>
      </c>
      <c r="W45" s="4" t="s">
        <v>71</v>
      </c>
      <c r="X45" s="4" t="s">
        <v>70</v>
      </c>
      <c r="Y45" s="4" t="s">
        <v>111</v>
      </c>
      <c r="Z45" s="53"/>
      <c r="AA45" s="53"/>
      <c r="AB45" s="53"/>
      <c r="AC45" s="53"/>
      <c r="AD45" s="53"/>
    </row>
    <row r="46">
      <c r="A46" s="40" t="s">
        <v>2400</v>
      </c>
      <c r="B46" s="41">
        <v>43770.0</v>
      </c>
      <c r="C46" s="606">
        <v>43770.0</v>
      </c>
      <c r="D46" s="5" t="s">
        <v>2333</v>
      </c>
      <c r="E46" s="5" t="s">
        <v>898</v>
      </c>
      <c r="F46" s="5" t="s">
        <v>53</v>
      </c>
      <c r="G46" s="5"/>
      <c r="H46" s="5"/>
      <c r="I46" s="5"/>
      <c r="J46" s="12"/>
      <c r="K46" s="5"/>
      <c r="L46" s="5" t="s">
        <v>1476</v>
      </c>
      <c r="M46" s="5" t="s">
        <v>1470</v>
      </c>
      <c r="N46" s="5" t="s">
        <v>6260</v>
      </c>
      <c r="O46" s="5"/>
      <c r="P46" s="12"/>
      <c r="Q46" s="12"/>
      <c r="R46" s="12"/>
      <c r="S46" s="243" t="s">
        <v>6261</v>
      </c>
      <c r="T46" s="5" t="s">
        <v>179</v>
      </c>
      <c r="U46" s="5" t="s">
        <v>111</v>
      </c>
      <c r="V46" s="5" t="s">
        <v>109</v>
      </c>
      <c r="W46" s="5" t="s">
        <v>111</v>
      </c>
      <c r="X46" s="5" t="s">
        <v>70</v>
      </c>
      <c r="Y46" s="5" t="s">
        <v>71</v>
      </c>
      <c r="Z46" s="5"/>
      <c r="AA46" s="5"/>
      <c r="AB46" s="5"/>
      <c r="AC46" s="5"/>
      <c r="AD46" s="5"/>
    </row>
    <row r="47">
      <c r="A47" s="59" t="s">
        <v>3242</v>
      </c>
      <c r="B47" s="181">
        <v>43784.0</v>
      </c>
      <c r="C47" s="625">
        <v>43770.0</v>
      </c>
      <c r="D47" s="4" t="s">
        <v>4499</v>
      </c>
      <c r="E47" s="4" t="s">
        <v>333</v>
      </c>
      <c r="F47" s="184" t="s">
        <v>53</v>
      </c>
      <c r="G47" s="56"/>
      <c r="H47" s="4" t="s">
        <v>3244</v>
      </c>
      <c r="I47" s="56"/>
      <c r="J47" s="56"/>
      <c r="K47" s="4" t="s">
        <v>5610</v>
      </c>
      <c r="L47" s="4" t="s">
        <v>5764</v>
      </c>
      <c r="M47" s="4" t="s">
        <v>2965</v>
      </c>
      <c r="N47" s="4" t="s">
        <v>6269</v>
      </c>
      <c r="O47" s="183"/>
      <c r="P47" s="56"/>
      <c r="Q47" s="56"/>
      <c r="R47" s="56"/>
      <c r="S47" s="243" t="s">
        <v>6270</v>
      </c>
      <c r="T47" s="186" t="s">
        <v>109</v>
      </c>
      <c r="U47" s="4" t="s">
        <v>111</v>
      </c>
      <c r="V47" s="186" t="s">
        <v>109</v>
      </c>
      <c r="W47" s="4" t="s">
        <v>110</v>
      </c>
      <c r="X47" s="186" t="s">
        <v>70</v>
      </c>
      <c r="Y47" s="187" t="s">
        <v>71</v>
      </c>
      <c r="Z47" s="53"/>
      <c r="AA47" s="53"/>
      <c r="AB47" s="53"/>
      <c r="AC47" s="53"/>
      <c r="AD47" s="53"/>
    </row>
    <row r="48">
      <c r="A48" s="59" t="s">
        <v>5045</v>
      </c>
      <c r="B48" s="181">
        <v>43790.0</v>
      </c>
      <c r="C48" s="625">
        <v>43770.0</v>
      </c>
      <c r="D48" s="4" t="s">
        <v>5046</v>
      </c>
      <c r="E48" s="4" t="s">
        <v>333</v>
      </c>
      <c r="F48" s="184" t="s">
        <v>53</v>
      </c>
      <c r="G48" s="4" t="s">
        <v>6274</v>
      </c>
      <c r="H48" s="4"/>
      <c r="I48" s="56"/>
      <c r="J48" s="56"/>
      <c r="K48" s="4" t="s">
        <v>5610</v>
      </c>
      <c r="L48" s="4" t="s">
        <v>5047</v>
      </c>
      <c r="M48" s="4" t="s">
        <v>1381</v>
      </c>
      <c r="N48" s="4" t="s">
        <v>1330</v>
      </c>
      <c r="O48" s="183"/>
      <c r="P48" s="4" t="s">
        <v>134</v>
      </c>
      <c r="Q48" s="56"/>
      <c r="R48" s="56"/>
      <c r="S48" s="243" t="s">
        <v>5048</v>
      </c>
      <c r="T48" s="186" t="s">
        <v>163</v>
      </c>
      <c r="U48" s="4" t="s">
        <v>111</v>
      </c>
      <c r="V48" s="186" t="s">
        <v>70</v>
      </c>
      <c r="W48" s="4" t="s">
        <v>71</v>
      </c>
      <c r="X48" s="186" t="s">
        <v>109</v>
      </c>
      <c r="Y48" s="187" t="s">
        <v>111</v>
      </c>
      <c r="Z48" s="53"/>
      <c r="AA48" s="53"/>
      <c r="AB48" s="53"/>
      <c r="AC48" s="53"/>
      <c r="AD48" s="53"/>
    </row>
    <row r="49">
      <c r="A49" s="70" t="s">
        <v>5436</v>
      </c>
      <c r="B49" s="71">
        <v>43798.0</v>
      </c>
      <c r="C49" s="640">
        <v>43770.0</v>
      </c>
      <c r="D49" s="42" t="s">
        <v>308</v>
      </c>
      <c r="E49" s="42" t="s">
        <v>309</v>
      </c>
      <c r="F49" s="42" t="s">
        <v>53</v>
      </c>
      <c r="G49" s="42" t="s">
        <v>6278</v>
      </c>
      <c r="H49" s="42" t="s">
        <v>5437</v>
      </c>
      <c r="I49" s="103"/>
      <c r="J49" s="103"/>
      <c r="K49" s="42"/>
      <c r="L49" s="42" t="s">
        <v>5309</v>
      </c>
      <c r="M49" s="42" t="s">
        <v>5237</v>
      </c>
      <c r="N49" s="42" t="s">
        <v>1175</v>
      </c>
      <c r="O49" s="188"/>
      <c r="P49" s="42" t="s">
        <v>134</v>
      </c>
      <c r="Q49" s="641" t="s">
        <v>6279</v>
      </c>
      <c r="R49" s="641"/>
      <c r="S49" s="42" t="s">
        <v>5438</v>
      </c>
      <c r="T49" s="42" t="s">
        <v>70</v>
      </c>
      <c r="U49" s="42" t="s">
        <v>42</v>
      </c>
      <c r="V49" s="42" t="s">
        <v>109</v>
      </c>
      <c r="W49" s="42" t="s">
        <v>111</v>
      </c>
      <c r="X49" s="42"/>
      <c r="Y49" s="42"/>
      <c r="Z49" s="42"/>
      <c r="AA49" s="42"/>
      <c r="AB49" s="42"/>
      <c r="AC49" s="42"/>
      <c r="AD49" s="42"/>
    </row>
    <row r="50">
      <c r="A50" s="62" t="s">
        <v>2452</v>
      </c>
      <c r="B50" s="63">
        <v>43839.0</v>
      </c>
      <c r="C50" s="606">
        <v>43831.0</v>
      </c>
      <c r="D50" s="5" t="s">
        <v>340</v>
      </c>
      <c r="E50" s="5" t="s">
        <v>333</v>
      </c>
      <c r="F50" s="5" t="s">
        <v>53</v>
      </c>
      <c r="G50" s="5" t="s">
        <v>2453</v>
      </c>
      <c r="H50" s="5" t="s">
        <v>2454</v>
      </c>
      <c r="I50" s="12"/>
      <c r="J50" s="12"/>
      <c r="K50" s="5" t="s">
        <v>5610</v>
      </c>
      <c r="L50" s="5" t="s">
        <v>1476</v>
      </c>
      <c r="M50" s="5" t="s">
        <v>1470</v>
      </c>
      <c r="N50" s="5" t="s">
        <v>6296</v>
      </c>
      <c r="O50" s="64"/>
      <c r="P50" s="5" t="s">
        <v>134</v>
      </c>
      <c r="Q50" s="12"/>
      <c r="R50" s="12"/>
      <c r="S50" s="453" t="s">
        <v>6297</v>
      </c>
      <c r="T50" s="5" t="s">
        <v>109</v>
      </c>
      <c r="U50" s="5" t="s">
        <v>111</v>
      </c>
      <c r="V50" s="5" t="s">
        <v>380</v>
      </c>
      <c r="W50" s="5" t="s">
        <v>111</v>
      </c>
      <c r="X50" s="5" t="s">
        <v>380</v>
      </c>
      <c r="Y50" s="5" t="s">
        <v>111</v>
      </c>
      <c r="Z50" s="5"/>
      <c r="AA50" s="5"/>
      <c r="AB50" s="5"/>
      <c r="AC50" s="5"/>
      <c r="AD50" s="5"/>
    </row>
    <row r="51">
      <c r="A51" s="62" t="s">
        <v>2449</v>
      </c>
      <c r="B51" s="63">
        <v>43839.0</v>
      </c>
      <c r="C51" s="606">
        <v>43831.0</v>
      </c>
      <c r="D51" s="5" t="s">
        <v>2450</v>
      </c>
      <c r="E51" s="5" t="s">
        <v>333</v>
      </c>
      <c r="F51" s="5" t="s">
        <v>53</v>
      </c>
      <c r="G51" s="5"/>
      <c r="H51" s="12"/>
      <c r="I51" s="12"/>
      <c r="J51" s="12"/>
      <c r="K51" s="5" t="s">
        <v>316</v>
      </c>
      <c r="L51" s="5" t="s">
        <v>1476</v>
      </c>
      <c r="M51" s="5" t="s">
        <v>1470</v>
      </c>
      <c r="N51" s="5" t="s">
        <v>6298</v>
      </c>
      <c r="O51" s="64"/>
      <c r="P51" s="5"/>
      <c r="Q51" s="12"/>
      <c r="R51" s="12"/>
      <c r="S51" s="453" t="s">
        <v>6299</v>
      </c>
      <c r="T51" s="5" t="s">
        <v>179</v>
      </c>
      <c r="U51" s="5" t="s">
        <v>69</v>
      </c>
      <c r="V51" s="5" t="s">
        <v>179</v>
      </c>
      <c r="W51" s="5" t="s">
        <v>111</v>
      </c>
      <c r="X51" s="5" t="s">
        <v>380</v>
      </c>
      <c r="Y51" s="5" t="s">
        <v>111</v>
      </c>
      <c r="Z51" s="5"/>
      <c r="AA51" s="5"/>
      <c r="AB51" s="5"/>
      <c r="AC51" s="5"/>
      <c r="AD51" s="5"/>
    </row>
    <row r="52">
      <c r="A52" s="62" t="s">
        <v>4075</v>
      </c>
      <c r="B52" s="63">
        <v>43842.0</v>
      </c>
      <c r="C52" s="606">
        <v>43831.0</v>
      </c>
      <c r="D52" s="5" t="s">
        <v>1288</v>
      </c>
      <c r="E52" s="5" t="s">
        <v>333</v>
      </c>
      <c r="F52" s="5" t="s">
        <v>53</v>
      </c>
      <c r="G52" s="5"/>
      <c r="H52" s="12"/>
      <c r="I52" s="12"/>
      <c r="J52" s="12"/>
      <c r="K52" s="5" t="s">
        <v>5610</v>
      </c>
      <c r="L52" s="5" t="s">
        <v>84</v>
      </c>
      <c r="M52" s="5" t="s">
        <v>3324</v>
      </c>
      <c r="N52" s="5" t="s">
        <v>6300</v>
      </c>
      <c r="O52" s="64"/>
      <c r="P52" s="5" t="s">
        <v>134</v>
      </c>
      <c r="Q52" s="12"/>
      <c r="R52" s="12"/>
      <c r="S52" s="453" t="s">
        <v>6301</v>
      </c>
      <c r="T52" s="5" t="s">
        <v>70</v>
      </c>
      <c r="U52" s="5" t="s">
        <v>71</v>
      </c>
      <c r="V52" s="5" t="s">
        <v>380</v>
      </c>
      <c r="W52" s="5" t="s">
        <v>111</v>
      </c>
      <c r="X52" s="5"/>
      <c r="Y52" s="5"/>
      <c r="Z52" s="5"/>
      <c r="AA52" s="5"/>
      <c r="AB52" s="5"/>
      <c r="AC52" s="5"/>
      <c r="AD52" s="5"/>
    </row>
    <row r="53">
      <c r="A53" s="62" t="s">
        <v>5439</v>
      </c>
      <c r="B53" s="63">
        <v>43843.0</v>
      </c>
      <c r="C53" s="606">
        <v>43831.0</v>
      </c>
      <c r="D53" s="5" t="s">
        <v>2621</v>
      </c>
      <c r="E53" s="5" t="s">
        <v>6302</v>
      </c>
      <c r="F53" s="5" t="s">
        <v>53</v>
      </c>
      <c r="G53" s="5" t="s">
        <v>5672</v>
      </c>
      <c r="H53" s="5" t="s">
        <v>5440</v>
      </c>
      <c r="I53" s="12"/>
      <c r="J53" s="12"/>
      <c r="K53" s="5" t="s">
        <v>5603</v>
      </c>
      <c r="L53" s="5" t="s">
        <v>6303</v>
      </c>
      <c r="M53" s="5" t="s">
        <v>5237</v>
      </c>
      <c r="N53" s="5" t="s">
        <v>5441</v>
      </c>
      <c r="O53" s="64"/>
      <c r="P53" s="5" t="s">
        <v>134</v>
      </c>
      <c r="Q53" s="12"/>
      <c r="R53" s="12"/>
      <c r="S53" s="452" t="s">
        <v>6420</v>
      </c>
      <c r="T53" s="5" t="s">
        <v>70</v>
      </c>
      <c r="U53" s="5" t="s">
        <v>71</v>
      </c>
      <c r="V53" s="5" t="s">
        <v>380</v>
      </c>
      <c r="W53" s="5" t="s">
        <v>111</v>
      </c>
      <c r="X53" s="5"/>
      <c r="Y53" s="5"/>
      <c r="Z53" s="5"/>
      <c r="AA53" s="5"/>
      <c r="AB53" s="5"/>
      <c r="AC53" s="5"/>
      <c r="AD53" s="5"/>
    </row>
    <row r="54">
      <c r="A54" s="62" t="s">
        <v>5444</v>
      </c>
      <c r="B54" s="63">
        <v>43843.0</v>
      </c>
      <c r="C54" s="606">
        <v>43831.0</v>
      </c>
      <c r="D54" s="5" t="s">
        <v>5445</v>
      </c>
      <c r="E54" s="5" t="s">
        <v>95</v>
      </c>
      <c r="F54" s="5" t="s">
        <v>168</v>
      </c>
      <c r="G54" s="5" t="s">
        <v>5446</v>
      </c>
      <c r="H54" s="5" t="s">
        <v>56</v>
      </c>
      <c r="I54" s="12"/>
      <c r="J54" s="12"/>
      <c r="K54" s="5" t="s">
        <v>5603</v>
      </c>
      <c r="L54" s="5" t="s">
        <v>5447</v>
      </c>
      <c r="M54" s="5" t="s">
        <v>5237</v>
      </c>
      <c r="N54" s="5" t="s">
        <v>118</v>
      </c>
      <c r="O54" s="64"/>
      <c r="P54" s="5"/>
      <c r="Q54" s="12"/>
      <c r="R54" s="12"/>
      <c r="S54" s="453" t="s">
        <v>5448</v>
      </c>
      <c r="T54" s="5" t="s">
        <v>380</v>
      </c>
      <c r="U54" s="5" t="s">
        <v>111</v>
      </c>
      <c r="V54" s="5"/>
      <c r="W54" s="5"/>
      <c r="X54" s="5"/>
      <c r="Y54" s="5"/>
      <c r="Z54" s="5"/>
      <c r="AA54" s="5"/>
      <c r="AB54" s="5"/>
      <c r="AC54" s="5"/>
      <c r="AD54" s="5"/>
    </row>
    <row r="55">
      <c r="A55" s="62" t="s">
        <v>4088</v>
      </c>
      <c r="B55" s="63">
        <v>43857.0</v>
      </c>
      <c r="C55" s="606">
        <v>43831.0</v>
      </c>
      <c r="D55" s="5" t="s">
        <v>395</v>
      </c>
      <c r="E55" s="5" t="s">
        <v>333</v>
      </c>
      <c r="F55" s="5" t="s">
        <v>53</v>
      </c>
      <c r="G55" s="5" t="s">
        <v>6306</v>
      </c>
      <c r="H55" s="5" t="s">
        <v>4090</v>
      </c>
      <c r="I55" s="5" t="s">
        <v>185</v>
      </c>
      <c r="J55" s="12"/>
      <c r="K55" s="5"/>
      <c r="L55" s="5" t="s">
        <v>5918</v>
      </c>
      <c r="M55" s="5" t="s">
        <v>3324</v>
      </c>
      <c r="N55" s="5" t="s">
        <v>6307</v>
      </c>
      <c r="O55" s="64"/>
      <c r="P55" s="5" t="s">
        <v>134</v>
      </c>
      <c r="Q55" s="12"/>
      <c r="R55" s="12"/>
      <c r="S55" s="453" t="s">
        <v>4091</v>
      </c>
      <c r="T55" s="5" t="s">
        <v>70</v>
      </c>
      <c r="U55" s="5" t="s">
        <v>71</v>
      </c>
      <c r="V55" s="5" t="s">
        <v>109</v>
      </c>
      <c r="W55" s="5" t="s">
        <v>111</v>
      </c>
      <c r="X55" s="5"/>
      <c r="Y55" s="5"/>
      <c r="Z55" s="5"/>
      <c r="AA55" s="5"/>
      <c r="AB55" s="5"/>
      <c r="AC55" s="5"/>
      <c r="AD55" s="5"/>
    </row>
    <row r="56">
      <c r="A56" s="62" t="s">
        <v>5450</v>
      </c>
      <c r="B56" s="63">
        <v>43862.0</v>
      </c>
      <c r="C56" s="606">
        <v>43862.0</v>
      </c>
      <c r="D56" s="5" t="s">
        <v>3452</v>
      </c>
      <c r="E56" s="5" t="s">
        <v>114</v>
      </c>
      <c r="F56" s="5" t="s">
        <v>53</v>
      </c>
      <c r="G56" s="5" t="s">
        <v>5882</v>
      </c>
      <c r="H56" s="5"/>
      <c r="I56" s="12"/>
      <c r="J56" s="12"/>
      <c r="K56" s="5" t="s">
        <v>5603</v>
      </c>
      <c r="L56" s="5" t="s">
        <v>5452</v>
      </c>
      <c r="M56" s="5" t="s">
        <v>5237</v>
      </c>
      <c r="N56" s="5" t="s">
        <v>5666</v>
      </c>
      <c r="O56" s="64"/>
      <c r="P56" s="5"/>
      <c r="Q56" s="12"/>
      <c r="R56" s="12"/>
      <c r="S56" s="453" t="s">
        <v>6309</v>
      </c>
      <c r="T56" s="5" t="s">
        <v>163</v>
      </c>
      <c r="U56" s="5" t="s">
        <v>111</v>
      </c>
      <c r="V56" s="5" t="s">
        <v>380</v>
      </c>
      <c r="W56" s="5" t="s">
        <v>111</v>
      </c>
      <c r="X56" s="5" t="s">
        <v>70</v>
      </c>
      <c r="Y56" s="5" t="s">
        <v>71</v>
      </c>
      <c r="Z56" s="5"/>
      <c r="AA56" s="5"/>
      <c r="AB56" s="5"/>
      <c r="AC56" s="5"/>
      <c r="AD56" s="5"/>
    </row>
    <row r="57">
      <c r="A57" s="62" t="s">
        <v>5062</v>
      </c>
      <c r="B57" s="63">
        <v>43869.0</v>
      </c>
      <c r="C57" s="606">
        <v>40210.0</v>
      </c>
      <c r="D57" s="5" t="s">
        <v>5063</v>
      </c>
      <c r="E57" s="5" t="s">
        <v>898</v>
      </c>
      <c r="F57" s="5" t="s">
        <v>53</v>
      </c>
      <c r="G57" s="5" t="s">
        <v>6311</v>
      </c>
      <c r="H57" s="5" t="s">
        <v>5064</v>
      </c>
      <c r="I57" s="12"/>
      <c r="J57" s="12"/>
      <c r="K57" s="5" t="s">
        <v>5603</v>
      </c>
      <c r="L57" s="5" t="s">
        <v>5025</v>
      </c>
      <c r="M57" s="5" t="s">
        <v>1381</v>
      </c>
      <c r="N57" s="5" t="s">
        <v>6312</v>
      </c>
      <c r="O57" s="64"/>
      <c r="P57" s="5"/>
      <c r="Q57" s="12"/>
      <c r="R57" s="12"/>
      <c r="S57" s="453" t="s">
        <v>6421</v>
      </c>
      <c r="T57" s="5" t="s">
        <v>109</v>
      </c>
      <c r="U57" s="5" t="s">
        <v>111</v>
      </c>
      <c r="V57" s="5"/>
      <c r="W57" s="5"/>
      <c r="X57" s="5"/>
      <c r="Y57" s="5"/>
      <c r="Z57" s="5"/>
      <c r="AA57" s="5"/>
      <c r="AB57" s="5"/>
      <c r="AC57" s="5"/>
      <c r="AD57" s="5"/>
    </row>
    <row r="58">
      <c r="A58" s="62" t="s">
        <v>2828</v>
      </c>
      <c r="B58" s="63">
        <v>43880.0</v>
      </c>
      <c r="C58" s="606">
        <v>43862.0</v>
      </c>
      <c r="D58" s="5" t="s">
        <v>149</v>
      </c>
      <c r="E58" s="5" t="s">
        <v>81</v>
      </c>
      <c r="F58" s="5" t="s">
        <v>1103</v>
      </c>
      <c r="G58" s="5" t="s">
        <v>672</v>
      </c>
      <c r="H58" s="5" t="s">
        <v>56</v>
      </c>
      <c r="I58" s="12"/>
      <c r="J58" s="12"/>
      <c r="K58" s="5" t="s">
        <v>5603</v>
      </c>
      <c r="L58" s="5" t="s">
        <v>2829</v>
      </c>
      <c r="M58" s="5" t="s">
        <v>2520</v>
      </c>
      <c r="N58" s="5" t="s">
        <v>1737</v>
      </c>
      <c r="O58" s="64"/>
      <c r="P58" s="5" t="s">
        <v>134</v>
      </c>
      <c r="Q58" s="12"/>
      <c r="R58" s="12"/>
      <c r="S58" s="504" t="s">
        <v>6317</v>
      </c>
      <c r="T58" s="5" t="s">
        <v>70</v>
      </c>
      <c r="U58" s="5" t="s">
        <v>71</v>
      </c>
      <c r="V58" s="5" t="s">
        <v>70</v>
      </c>
      <c r="W58" s="5" t="s">
        <v>42</v>
      </c>
      <c r="X58" s="5" t="s">
        <v>380</v>
      </c>
      <c r="Y58" s="5" t="s">
        <v>111</v>
      </c>
      <c r="Z58" s="5"/>
      <c r="AA58" s="5"/>
      <c r="AB58" s="5"/>
      <c r="AC58" s="5"/>
      <c r="AD58" s="5"/>
    </row>
    <row r="59">
      <c r="A59" s="62" t="s">
        <v>1420</v>
      </c>
      <c r="B59" s="63">
        <v>43895.0</v>
      </c>
      <c r="C59" s="606">
        <v>43891.0</v>
      </c>
      <c r="D59" s="5" t="s">
        <v>6323</v>
      </c>
      <c r="E59" s="5" t="s">
        <v>114</v>
      </c>
      <c r="F59" s="5" t="s">
        <v>96</v>
      </c>
      <c r="G59" s="5"/>
      <c r="H59" s="5"/>
      <c r="I59" s="12"/>
      <c r="J59" s="12"/>
      <c r="K59" s="5" t="s">
        <v>5627</v>
      </c>
      <c r="L59" s="5" t="s">
        <v>1422</v>
      </c>
      <c r="M59" s="5" t="s">
        <v>1423</v>
      </c>
      <c r="N59" s="5" t="s">
        <v>909</v>
      </c>
      <c r="O59" s="64"/>
      <c r="P59" s="5" t="s">
        <v>134</v>
      </c>
      <c r="Q59" s="12"/>
      <c r="R59" s="12"/>
      <c r="S59" s="452" t="s">
        <v>6422</v>
      </c>
      <c r="T59" s="5" t="s">
        <v>68</v>
      </c>
      <c r="U59" s="5" t="s">
        <v>69</v>
      </c>
      <c r="V59" s="5" t="s">
        <v>380</v>
      </c>
      <c r="W59" s="5" t="s">
        <v>111</v>
      </c>
      <c r="X59" s="5" t="s">
        <v>636</v>
      </c>
      <c r="Y59" s="5" t="s">
        <v>111</v>
      </c>
      <c r="Z59" s="5"/>
      <c r="AA59" s="5"/>
      <c r="AB59" s="5"/>
      <c r="AC59" s="5"/>
      <c r="AD59" s="5"/>
    </row>
    <row r="60">
      <c r="A60" s="62" t="s">
        <v>5465</v>
      </c>
      <c r="B60" s="63">
        <v>43931.0</v>
      </c>
      <c r="C60" s="606">
        <v>43922.0</v>
      </c>
      <c r="D60" s="5" t="s">
        <v>886</v>
      </c>
      <c r="E60" s="5" t="s">
        <v>887</v>
      </c>
      <c r="F60" s="5" t="s">
        <v>168</v>
      </c>
      <c r="G60" s="5"/>
      <c r="H60" s="5"/>
      <c r="I60" s="12"/>
      <c r="J60" s="5"/>
      <c r="K60" s="5"/>
      <c r="L60" s="5" t="s">
        <v>5316</v>
      </c>
      <c r="M60" s="5" t="s">
        <v>5237</v>
      </c>
      <c r="N60" s="5"/>
      <c r="O60" s="5"/>
      <c r="P60" s="5" t="s">
        <v>134</v>
      </c>
      <c r="Q60" s="12"/>
      <c r="R60" s="12"/>
      <c r="S60" s="453" t="s">
        <v>6333</v>
      </c>
      <c r="T60" s="5" t="s">
        <v>70</v>
      </c>
      <c r="U60" s="5" t="s">
        <v>71</v>
      </c>
      <c r="V60" s="5" t="s">
        <v>109</v>
      </c>
      <c r="W60" s="5" t="s">
        <v>111</v>
      </c>
      <c r="X60" s="5" t="s">
        <v>163</v>
      </c>
      <c r="Y60" s="5" t="s">
        <v>111</v>
      </c>
      <c r="Z60" s="5"/>
      <c r="AA60" s="5"/>
      <c r="AB60" s="5"/>
      <c r="AC60" s="5"/>
      <c r="AD60" s="5"/>
    </row>
    <row r="61">
      <c r="A61" s="62" t="s">
        <v>3251</v>
      </c>
      <c r="B61" s="63">
        <v>43948.0</v>
      </c>
      <c r="C61" s="650">
        <v>43922.0</v>
      </c>
      <c r="D61" s="5" t="s">
        <v>3252</v>
      </c>
      <c r="E61" s="5" t="s">
        <v>201</v>
      </c>
      <c r="F61" s="64" t="s">
        <v>53</v>
      </c>
      <c r="G61" s="5"/>
      <c r="H61" s="12"/>
      <c r="I61" s="12"/>
      <c r="J61" s="12"/>
      <c r="K61" s="64" t="s">
        <v>5603</v>
      </c>
      <c r="L61" s="5" t="s">
        <v>2972</v>
      </c>
      <c r="M61" s="5" t="s">
        <v>2965</v>
      </c>
      <c r="N61" s="5" t="s">
        <v>6073</v>
      </c>
      <c r="O61" s="292" t="s">
        <v>3253</v>
      </c>
      <c r="P61" s="12"/>
      <c r="Q61" s="12"/>
      <c r="R61" s="12"/>
      <c r="S61" s="453" t="s">
        <v>3254</v>
      </c>
      <c r="T61" s="5" t="s">
        <v>109</v>
      </c>
      <c r="U61" s="5" t="s">
        <v>111</v>
      </c>
      <c r="V61" s="5" t="s">
        <v>70</v>
      </c>
      <c r="W61" s="5" t="s">
        <v>71</v>
      </c>
      <c r="X61" s="5" t="s">
        <v>78</v>
      </c>
      <c r="Y61" s="5" t="s">
        <v>69</v>
      </c>
      <c r="Z61" s="5"/>
      <c r="AA61" s="5"/>
      <c r="AB61" s="5"/>
      <c r="AC61" s="5"/>
      <c r="AD61" s="5"/>
    </row>
    <row r="62">
      <c r="A62" s="62" t="s">
        <v>5087</v>
      </c>
      <c r="B62" s="63">
        <v>43972.0</v>
      </c>
      <c r="C62" s="606">
        <v>43952.0</v>
      </c>
      <c r="D62" s="5" t="s">
        <v>5088</v>
      </c>
      <c r="E62" s="5" t="s">
        <v>356</v>
      </c>
      <c r="F62" s="5" t="s">
        <v>53</v>
      </c>
      <c r="G62" s="5" t="s">
        <v>446</v>
      </c>
      <c r="H62" s="5" t="s">
        <v>5089</v>
      </c>
      <c r="I62" s="5"/>
      <c r="J62" s="5" t="s">
        <v>132</v>
      </c>
      <c r="K62" s="5" t="s">
        <v>5665</v>
      </c>
      <c r="L62" s="5" t="s">
        <v>4582</v>
      </c>
      <c r="M62" s="5" t="s">
        <v>1381</v>
      </c>
      <c r="N62" s="5" t="s">
        <v>6343</v>
      </c>
      <c r="O62" s="64"/>
      <c r="P62" s="12"/>
      <c r="Q62" s="12"/>
      <c r="R62" s="12"/>
      <c r="S62" s="453" t="s">
        <v>6344</v>
      </c>
      <c r="T62" s="5" t="s">
        <v>380</v>
      </c>
      <c r="U62" s="5" t="s">
        <v>111</v>
      </c>
      <c r="V62" s="5" t="s">
        <v>163</v>
      </c>
      <c r="W62" s="5" t="s">
        <v>111</v>
      </c>
      <c r="X62" s="5"/>
      <c r="Y62" s="5"/>
      <c r="Z62" s="5"/>
      <c r="AA62" s="5"/>
      <c r="AB62" s="5"/>
      <c r="AC62" s="5"/>
      <c r="AD62" s="5"/>
    </row>
    <row r="63">
      <c r="A63" s="67" t="s">
        <v>4106</v>
      </c>
      <c r="B63" s="63">
        <v>43993.0</v>
      </c>
      <c r="C63" s="606">
        <v>43983.0</v>
      </c>
      <c r="D63" s="5" t="s">
        <v>4107</v>
      </c>
      <c r="E63" s="5" t="s">
        <v>74</v>
      </c>
      <c r="F63" s="5" t="s">
        <v>53</v>
      </c>
      <c r="G63" s="5"/>
      <c r="H63" s="5" t="s">
        <v>56</v>
      </c>
      <c r="I63" s="5"/>
      <c r="J63" s="5"/>
      <c r="K63" s="5" t="s">
        <v>5603</v>
      </c>
      <c r="L63" s="5" t="s">
        <v>5725</v>
      </c>
      <c r="M63" s="5" t="s">
        <v>3324</v>
      </c>
      <c r="N63" s="5" t="s">
        <v>214</v>
      </c>
      <c r="O63" s="40" t="s">
        <v>4108</v>
      </c>
      <c r="P63" s="5" t="s">
        <v>621</v>
      </c>
      <c r="Q63" s="322" t="s">
        <v>6345</v>
      </c>
      <c r="R63" s="322"/>
      <c r="S63" s="453" t="s">
        <v>6346</v>
      </c>
      <c r="T63" s="5" t="s">
        <v>70</v>
      </c>
      <c r="U63" s="5" t="s">
        <v>71</v>
      </c>
      <c r="V63" s="5" t="s">
        <v>636</v>
      </c>
      <c r="W63" s="5" t="s">
        <v>111</v>
      </c>
      <c r="X63" s="5" t="s">
        <v>109</v>
      </c>
      <c r="Y63" s="5" t="s">
        <v>111</v>
      </c>
      <c r="Z63" s="5"/>
      <c r="AA63" s="5"/>
      <c r="AB63" s="5"/>
      <c r="AC63" s="5"/>
      <c r="AD63" s="5"/>
    </row>
    <row r="64">
      <c r="A64" s="40" t="s">
        <v>5102</v>
      </c>
      <c r="B64" s="63">
        <v>44008.0</v>
      </c>
      <c r="C64" s="606">
        <v>43983.0</v>
      </c>
      <c r="D64" s="5" t="s">
        <v>363</v>
      </c>
      <c r="E64" s="5" t="s">
        <v>95</v>
      </c>
      <c r="F64" s="5" t="s">
        <v>53</v>
      </c>
      <c r="G64" s="5" t="s">
        <v>908</v>
      </c>
      <c r="H64" s="12"/>
      <c r="I64" s="12"/>
      <c r="J64" s="12"/>
      <c r="K64" s="5" t="s">
        <v>5627</v>
      </c>
      <c r="L64" s="5" t="s">
        <v>5103</v>
      </c>
      <c r="M64" s="5" t="s">
        <v>1381</v>
      </c>
      <c r="N64" s="5" t="s">
        <v>6353</v>
      </c>
      <c r="O64" s="12"/>
      <c r="P64" s="12"/>
      <c r="Q64" s="314" t="s">
        <v>6354</v>
      </c>
      <c r="R64" s="314"/>
      <c r="S64" s="497" t="s">
        <v>6423</v>
      </c>
      <c r="T64" s="5" t="s">
        <v>380</v>
      </c>
      <c r="U64" s="5" t="s">
        <v>111</v>
      </c>
      <c r="V64" s="5" t="s">
        <v>380</v>
      </c>
      <c r="W64" s="5" t="s">
        <v>111</v>
      </c>
      <c r="X64" s="5" t="s">
        <v>68</v>
      </c>
      <c r="Y64" s="5" t="s">
        <v>71</v>
      </c>
      <c r="Z64" s="5"/>
      <c r="AA64" s="5"/>
      <c r="AB64" s="5"/>
      <c r="AC64" s="5"/>
      <c r="AD64" s="5"/>
    </row>
    <row r="65">
      <c r="A65" s="70" t="s">
        <v>3276</v>
      </c>
      <c r="B65" s="71">
        <v>44012.0</v>
      </c>
      <c r="C65" s="640">
        <v>43983.0</v>
      </c>
      <c r="D65" s="42" t="s">
        <v>453</v>
      </c>
      <c r="E65" s="42" t="s">
        <v>6302</v>
      </c>
      <c r="F65" s="42" t="s">
        <v>53</v>
      </c>
      <c r="G65" s="42" t="s">
        <v>139</v>
      </c>
      <c r="H65" s="42" t="s">
        <v>211</v>
      </c>
      <c r="I65" s="103"/>
      <c r="J65" s="103"/>
      <c r="K65" s="42" t="s">
        <v>5603</v>
      </c>
      <c r="L65" s="42" t="s">
        <v>6356</v>
      </c>
      <c r="M65" s="42" t="s">
        <v>2965</v>
      </c>
      <c r="N65" s="42" t="s">
        <v>5887</v>
      </c>
      <c r="O65" s="42"/>
      <c r="P65" s="42" t="s">
        <v>64</v>
      </c>
      <c r="Q65" s="101"/>
      <c r="R65" s="101"/>
      <c r="S65" s="42" t="s">
        <v>3277</v>
      </c>
      <c r="T65" s="42" t="s">
        <v>109</v>
      </c>
      <c r="U65" s="42" t="s">
        <v>111</v>
      </c>
      <c r="V65" s="42" t="s">
        <v>78</v>
      </c>
      <c r="W65" s="42" t="s">
        <v>69</v>
      </c>
      <c r="X65" s="42" t="s">
        <v>70</v>
      </c>
      <c r="Y65" s="42" t="s">
        <v>71</v>
      </c>
      <c r="Z65" s="42"/>
      <c r="AA65" s="42"/>
      <c r="AB65" s="42"/>
      <c r="AC65" s="42"/>
      <c r="AD65" s="42"/>
    </row>
    <row r="66">
      <c r="A66" s="70" t="s">
        <v>4139</v>
      </c>
      <c r="B66" s="71">
        <v>44015.0</v>
      </c>
      <c r="C66" s="640">
        <v>44013.0</v>
      </c>
      <c r="D66" s="42" t="s">
        <v>4140</v>
      </c>
      <c r="E66" s="42" t="s">
        <v>333</v>
      </c>
      <c r="F66" s="42" t="s">
        <v>1103</v>
      </c>
      <c r="G66" s="42" t="s">
        <v>202</v>
      </c>
      <c r="H66" s="42"/>
      <c r="I66" s="103"/>
      <c r="J66" s="103"/>
      <c r="K66" s="42" t="s">
        <v>316</v>
      </c>
      <c r="L66" s="42" t="s">
        <v>5725</v>
      </c>
      <c r="M66" s="42" t="s">
        <v>3324</v>
      </c>
      <c r="N66" s="42" t="s">
        <v>214</v>
      </c>
      <c r="O66" s="42"/>
      <c r="P66" s="42"/>
      <c r="Q66" s="101"/>
      <c r="R66" s="101"/>
      <c r="S66" s="70" t="s">
        <v>6424</v>
      </c>
      <c r="T66" s="42" t="s">
        <v>109</v>
      </c>
      <c r="U66" s="42" t="s">
        <v>111</v>
      </c>
      <c r="V66" s="42" t="s">
        <v>380</v>
      </c>
      <c r="W66" s="42" t="s">
        <v>111</v>
      </c>
      <c r="X66" s="42" t="s">
        <v>70</v>
      </c>
      <c r="Y66" s="42" t="s">
        <v>71</v>
      </c>
      <c r="Z66" s="42"/>
      <c r="AA66" s="42"/>
      <c r="AB66" s="42"/>
      <c r="AC66" s="42"/>
      <c r="AD66" s="42"/>
    </row>
    <row r="67">
      <c r="A67" s="40" t="s">
        <v>5105</v>
      </c>
      <c r="B67" s="63">
        <v>44021.0</v>
      </c>
      <c r="C67" s="606">
        <v>44013.0</v>
      </c>
      <c r="D67" s="5" t="s">
        <v>5106</v>
      </c>
      <c r="E67" s="5" t="s">
        <v>103</v>
      </c>
      <c r="F67" s="5" t="s">
        <v>53</v>
      </c>
      <c r="G67" s="5" t="s">
        <v>378</v>
      </c>
      <c r="H67" s="5" t="s">
        <v>5107</v>
      </c>
      <c r="I67" s="5"/>
      <c r="J67" s="12"/>
      <c r="K67" s="5" t="s">
        <v>5603</v>
      </c>
      <c r="L67" s="5" t="s">
        <v>5725</v>
      </c>
      <c r="M67" s="5" t="s">
        <v>1381</v>
      </c>
      <c r="N67" s="5" t="s">
        <v>1737</v>
      </c>
      <c r="O67" s="12"/>
      <c r="P67" s="5"/>
      <c r="Q67" s="12"/>
      <c r="R67" s="12"/>
      <c r="S67" s="243" t="s">
        <v>5108</v>
      </c>
      <c r="T67" s="5" t="s">
        <v>68</v>
      </c>
      <c r="U67" s="5" t="s">
        <v>69</v>
      </c>
      <c r="V67" s="5" t="s">
        <v>109</v>
      </c>
      <c r="W67" s="5" t="s">
        <v>111</v>
      </c>
      <c r="X67" s="5" t="s">
        <v>70</v>
      </c>
      <c r="Y67" s="5" t="s">
        <v>71</v>
      </c>
      <c r="Z67" s="5" t="s">
        <v>70</v>
      </c>
      <c r="AA67" s="5" t="s">
        <v>111</v>
      </c>
      <c r="AB67" s="5"/>
      <c r="AC67" s="5"/>
      <c r="AD67" s="5"/>
    </row>
    <row r="68">
      <c r="A68" s="509" t="s">
        <v>2883</v>
      </c>
      <c r="B68" s="510">
        <v>44038.0</v>
      </c>
      <c r="C68" s="620">
        <v>44013.0</v>
      </c>
      <c r="D68" s="512" t="s">
        <v>2884</v>
      </c>
      <c r="E68" s="512" t="s">
        <v>182</v>
      </c>
      <c r="F68" s="512" t="s">
        <v>53</v>
      </c>
      <c r="G68" s="512" t="s">
        <v>55</v>
      </c>
      <c r="H68" s="512" t="s">
        <v>2885</v>
      </c>
      <c r="I68" s="512" t="s">
        <v>2886</v>
      </c>
      <c r="J68" s="513"/>
      <c r="K68" s="512" t="s">
        <v>5603</v>
      </c>
      <c r="L68" s="512" t="s">
        <v>2862</v>
      </c>
      <c r="M68" s="512" t="s">
        <v>2520</v>
      </c>
      <c r="N68" s="512" t="s">
        <v>6367</v>
      </c>
      <c r="O68" s="513"/>
      <c r="P68" s="5" t="s">
        <v>134</v>
      </c>
      <c r="Q68" s="513"/>
      <c r="R68" s="513"/>
      <c r="S68" s="512" t="s">
        <v>6368</v>
      </c>
      <c r="T68" s="512" t="s">
        <v>164</v>
      </c>
      <c r="U68" s="512" t="s">
        <v>69</v>
      </c>
      <c r="V68" s="512" t="s">
        <v>68</v>
      </c>
      <c r="W68" s="512" t="s">
        <v>69</v>
      </c>
      <c r="X68" s="512" t="s">
        <v>109</v>
      </c>
      <c r="Y68" s="512" t="s">
        <v>111</v>
      </c>
      <c r="Z68" s="512" t="s">
        <v>70</v>
      </c>
      <c r="AA68" s="512" t="s">
        <v>71</v>
      </c>
      <c r="AB68" s="512"/>
      <c r="AC68" s="512"/>
      <c r="AD68" s="512"/>
    </row>
    <row r="69">
      <c r="A69" s="40" t="s">
        <v>5476</v>
      </c>
      <c r="B69" s="41">
        <v>44053.0</v>
      </c>
      <c r="C69" s="606">
        <v>44044.0</v>
      </c>
      <c r="D69" s="5" t="s">
        <v>5477</v>
      </c>
      <c r="E69" s="5" t="s">
        <v>210</v>
      </c>
      <c r="F69" s="5" t="s">
        <v>53</v>
      </c>
      <c r="G69" s="12"/>
      <c r="H69" s="12"/>
      <c r="I69" s="12"/>
      <c r="J69" s="12"/>
      <c r="K69" s="5" t="s">
        <v>5603</v>
      </c>
      <c r="L69" s="5" t="s">
        <v>5309</v>
      </c>
      <c r="M69" s="5" t="s">
        <v>5237</v>
      </c>
      <c r="N69" s="5" t="s">
        <v>5791</v>
      </c>
      <c r="O69" s="12"/>
      <c r="P69" s="12"/>
      <c r="Q69" s="12"/>
      <c r="R69" s="12"/>
      <c r="S69" s="5" t="s">
        <v>5478</v>
      </c>
      <c r="T69" s="5" t="s">
        <v>70</v>
      </c>
      <c r="U69" s="5" t="s">
        <v>71</v>
      </c>
      <c r="V69" s="5" t="s">
        <v>380</v>
      </c>
      <c r="W69" s="5" t="s">
        <v>111</v>
      </c>
      <c r="X69" s="5" t="s">
        <v>163</v>
      </c>
      <c r="Y69" s="5" t="s">
        <v>111</v>
      </c>
      <c r="Z69" s="5" t="s">
        <v>68</v>
      </c>
      <c r="AA69" s="5" t="s">
        <v>92</v>
      </c>
      <c r="AB69" s="5"/>
      <c r="AC69" s="5"/>
      <c r="AD69" s="5"/>
    </row>
    <row r="70">
      <c r="A70" s="40" t="s">
        <v>1404</v>
      </c>
      <c r="B70" s="41">
        <v>44055.0</v>
      </c>
      <c r="C70" s="606">
        <v>44044.0</v>
      </c>
      <c r="D70" s="5" t="s">
        <v>1405</v>
      </c>
      <c r="E70" s="5" t="s">
        <v>95</v>
      </c>
      <c r="F70" s="5" t="s">
        <v>53</v>
      </c>
      <c r="G70" s="5" t="s">
        <v>5861</v>
      </c>
      <c r="H70" s="5" t="s">
        <v>1406</v>
      </c>
      <c r="I70" s="12"/>
      <c r="J70" s="12"/>
      <c r="K70" s="5" t="s">
        <v>146</v>
      </c>
      <c r="L70" s="5" t="s">
        <v>1407</v>
      </c>
      <c r="M70" s="5" t="s">
        <v>1358</v>
      </c>
      <c r="N70" s="5" t="s">
        <v>678</v>
      </c>
      <c r="O70" s="40" t="s">
        <v>1408</v>
      </c>
      <c r="P70" s="12"/>
      <c r="Q70" s="12"/>
      <c r="R70" s="12"/>
      <c r="S70" s="5" t="s">
        <v>1409</v>
      </c>
      <c r="T70" s="5" t="s">
        <v>70</v>
      </c>
      <c r="U70" s="5" t="s">
        <v>71</v>
      </c>
      <c r="V70" s="5" t="s">
        <v>109</v>
      </c>
      <c r="W70" s="5" t="s">
        <v>111</v>
      </c>
      <c r="X70" s="5" t="s">
        <v>109</v>
      </c>
      <c r="Y70" s="5" t="s">
        <v>111</v>
      </c>
      <c r="Z70" s="5" t="s">
        <v>68</v>
      </c>
      <c r="AA70" s="5" t="s">
        <v>111</v>
      </c>
      <c r="AB70" s="5"/>
      <c r="AC70" s="5"/>
      <c r="AD70" s="5"/>
    </row>
    <row r="71">
      <c r="A71" s="40" t="s">
        <v>4179</v>
      </c>
      <c r="B71" s="41">
        <v>44083.0</v>
      </c>
      <c r="C71" s="606" t="s">
        <v>5767</v>
      </c>
      <c r="D71" s="5" t="s">
        <v>4180</v>
      </c>
      <c r="E71" s="5" t="s">
        <v>150</v>
      </c>
      <c r="F71" s="5" t="s">
        <v>53</v>
      </c>
      <c r="G71" s="5" t="s">
        <v>2919</v>
      </c>
      <c r="H71" s="5" t="s">
        <v>6375</v>
      </c>
      <c r="I71" s="12"/>
      <c r="J71" s="12"/>
      <c r="K71" s="5" t="s">
        <v>316</v>
      </c>
      <c r="L71" s="5" t="s">
        <v>5719</v>
      </c>
      <c r="M71" s="5" t="s">
        <v>3324</v>
      </c>
      <c r="N71" s="5" t="s">
        <v>214</v>
      </c>
      <c r="O71" s="12"/>
      <c r="P71" s="5" t="s">
        <v>64</v>
      </c>
      <c r="Q71" s="12"/>
      <c r="R71" s="12"/>
      <c r="S71" s="5" t="s">
        <v>4182</v>
      </c>
      <c r="T71" s="5" t="s">
        <v>70</v>
      </c>
      <c r="U71" s="5" t="s">
        <v>71</v>
      </c>
      <c r="V71" s="5" t="s">
        <v>109</v>
      </c>
      <c r="W71" s="5" t="s">
        <v>111</v>
      </c>
      <c r="X71" s="5" t="s">
        <v>109</v>
      </c>
      <c r="Y71" s="5" t="s">
        <v>111</v>
      </c>
      <c r="Z71" s="5"/>
      <c r="AA71" s="5"/>
      <c r="AB71" s="5"/>
      <c r="AC71" s="5"/>
      <c r="AD71" s="5"/>
    </row>
    <row r="72">
      <c r="A72" s="40" t="s">
        <v>5138</v>
      </c>
      <c r="B72" s="41">
        <v>44087.0</v>
      </c>
      <c r="C72" s="606" t="s">
        <v>5767</v>
      </c>
      <c r="D72" s="5" t="s">
        <v>5139</v>
      </c>
      <c r="E72" s="5" t="s">
        <v>1031</v>
      </c>
      <c r="F72" s="5" t="s">
        <v>53</v>
      </c>
      <c r="G72" s="12"/>
      <c r="H72" s="12"/>
      <c r="I72" s="12"/>
      <c r="J72" s="12"/>
      <c r="K72" s="5" t="s">
        <v>5603</v>
      </c>
      <c r="L72" s="5" t="s">
        <v>84</v>
      </c>
      <c r="M72" s="5" t="s">
        <v>1381</v>
      </c>
      <c r="N72" s="5" t="s">
        <v>3070</v>
      </c>
      <c r="O72" s="12"/>
      <c r="P72" s="12"/>
      <c r="Q72" s="12"/>
      <c r="R72" s="12"/>
      <c r="S72" s="5" t="s">
        <v>6376</v>
      </c>
      <c r="T72" s="5" t="s">
        <v>70</v>
      </c>
      <c r="U72" s="5" t="s">
        <v>71</v>
      </c>
      <c r="V72" s="5" t="s">
        <v>109</v>
      </c>
      <c r="W72" s="5" t="s">
        <v>111</v>
      </c>
      <c r="X72" s="5" t="s">
        <v>78</v>
      </c>
      <c r="Y72" s="5" t="s">
        <v>69</v>
      </c>
      <c r="Z72" s="5" t="s">
        <v>163</v>
      </c>
      <c r="AA72" s="5" t="s">
        <v>111</v>
      </c>
      <c r="AB72" s="5"/>
      <c r="AC72" s="5"/>
      <c r="AD72" s="5"/>
    </row>
    <row r="73">
      <c r="A73" s="40" t="s">
        <v>4189</v>
      </c>
      <c r="B73" s="41">
        <v>44091.0</v>
      </c>
      <c r="C73" s="606" t="s">
        <v>5767</v>
      </c>
      <c r="D73" s="5" t="s">
        <v>2791</v>
      </c>
      <c r="E73" s="5" t="s">
        <v>1308</v>
      </c>
      <c r="F73" s="5" t="s">
        <v>53</v>
      </c>
      <c r="G73" s="5" t="s">
        <v>6377</v>
      </c>
      <c r="H73" s="12"/>
      <c r="I73" s="12"/>
      <c r="J73" s="12"/>
      <c r="K73" s="5" t="s">
        <v>5603</v>
      </c>
      <c r="L73" s="5" t="s">
        <v>5719</v>
      </c>
      <c r="M73" s="5" t="s">
        <v>3324</v>
      </c>
      <c r="N73" s="5" t="s">
        <v>3344</v>
      </c>
      <c r="O73" s="12"/>
      <c r="P73" s="12"/>
      <c r="Q73" s="12"/>
      <c r="R73" s="12"/>
      <c r="S73" s="5" t="s">
        <v>4190</v>
      </c>
      <c r="T73" s="5" t="s">
        <v>70</v>
      </c>
      <c r="U73" s="5" t="s">
        <v>71</v>
      </c>
      <c r="V73" s="5" t="s">
        <v>636</v>
      </c>
      <c r="W73" s="5" t="s">
        <v>111</v>
      </c>
      <c r="X73" s="5" t="s">
        <v>380</v>
      </c>
      <c r="Y73" s="5" t="s">
        <v>111</v>
      </c>
      <c r="Z73" s="5"/>
      <c r="AA73" s="5"/>
      <c r="AB73" s="5"/>
      <c r="AC73" s="5"/>
      <c r="AD73" s="5"/>
    </row>
    <row r="74">
      <c r="A74" s="40" t="s">
        <v>4420</v>
      </c>
      <c r="B74" s="41">
        <v>44094.0</v>
      </c>
      <c r="C74" s="606" t="s">
        <v>5767</v>
      </c>
      <c r="D74" s="5" t="s">
        <v>1421</v>
      </c>
      <c r="E74" s="5" t="s">
        <v>114</v>
      </c>
      <c r="F74" s="5" t="s">
        <v>53</v>
      </c>
      <c r="G74" s="5" t="s">
        <v>6176</v>
      </c>
      <c r="H74" s="12"/>
      <c r="I74" s="12"/>
      <c r="J74" s="12"/>
      <c r="K74" s="5" t="s">
        <v>5603</v>
      </c>
      <c r="L74" s="5" t="s">
        <v>4421</v>
      </c>
      <c r="M74" s="5" t="s">
        <v>4283</v>
      </c>
      <c r="N74" s="5" t="s">
        <v>4422</v>
      </c>
      <c r="O74" s="40" t="s">
        <v>4423</v>
      </c>
      <c r="P74" s="5" t="s">
        <v>64</v>
      </c>
      <c r="Q74" s="12"/>
      <c r="R74" s="12"/>
      <c r="S74" s="5" t="s">
        <v>4424</v>
      </c>
      <c r="T74" s="5" t="s">
        <v>70</v>
      </c>
      <c r="U74" s="5" t="s">
        <v>71</v>
      </c>
      <c r="V74" s="5" t="s">
        <v>109</v>
      </c>
      <c r="W74" s="5" t="s">
        <v>111</v>
      </c>
      <c r="X74" s="5" t="s">
        <v>164</v>
      </c>
      <c r="Y74" s="5" t="s">
        <v>71</v>
      </c>
      <c r="Z74" s="5"/>
      <c r="AA74" s="5"/>
      <c r="AB74" s="5"/>
      <c r="AC74" s="5"/>
      <c r="AD74" s="5"/>
    </row>
    <row r="75">
      <c r="A75" s="48" t="s">
        <v>3298</v>
      </c>
      <c r="B75" s="41">
        <v>44104.0</v>
      </c>
      <c r="C75" s="606" t="s">
        <v>5767</v>
      </c>
      <c r="D75" s="5" t="s">
        <v>3299</v>
      </c>
      <c r="E75" s="5" t="s">
        <v>333</v>
      </c>
      <c r="F75" s="5" t="s">
        <v>1103</v>
      </c>
      <c r="G75" s="5" t="s">
        <v>6378</v>
      </c>
      <c r="H75" s="12"/>
      <c r="I75" s="12"/>
      <c r="J75" s="12"/>
      <c r="K75" s="5" t="s">
        <v>316</v>
      </c>
      <c r="L75" s="5" t="s">
        <v>1359</v>
      </c>
      <c r="M75" s="5" t="s">
        <v>2965</v>
      </c>
      <c r="N75" s="5" t="s">
        <v>6162</v>
      </c>
      <c r="O75" s="62" t="s">
        <v>3300</v>
      </c>
      <c r="P75" s="12"/>
      <c r="Q75" s="12"/>
      <c r="R75" s="12"/>
      <c r="S75" s="130" t="s">
        <v>6379</v>
      </c>
      <c r="T75" s="5" t="s">
        <v>70</v>
      </c>
      <c r="U75" s="5" t="s">
        <v>71</v>
      </c>
      <c r="V75" s="5" t="s">
        <v>68</v>
      </c>
      <c r="W75" s="5" t="s">
        <v>110</v>
      </c>
      <c r="X75" s="5" t="s">
        <v>109</v>
      </c>
      <c r="Y75" s="5" t="s">
        <v>111</v>
      </c>
      <c r="Z75" s="5"/>
      <c r="AA75" s="5"/>
      <c r="AB75" s="5"/>
      <c r="AC75" s="5"/>
      <c r="AD75" s="5"/>
    </row>
    <row r="76">
      <c r="A76" s="576" t="s">
        <v>2922</v>
      </c>
      <c r="B76" s="541">
        <v>44114.0</v>
      </c>
      <c r="C76" s="621">
        <v>44105.0</v>
      </c>
      <c r="D76" s="483" t="s">
        <v>200</v>
      </c>
      <c r="E76" s="483" t="s">
        <v>201</v>
      </c>
      <c r="F76" s="483" t="s">
        <v>53</v>
      </c>
      <c r="G76" s="483" t="s">
        <v>2848</v>
      </c>
      <c r="H76" s="483" t="s">
        <v>2923</v>
      </c>
      <c r="I76" s="522"/>
      <c r="J76" s="522"/>
      <c r="K76" s="483" t="s">
        <v>4538</v>
      </c>
      <c r="L76" s="483" t="s">
        <v>2907</v>
      </c>
      <c r="M76" s="483" t="s">
        <v>2520</v>
      </c>
      <c r="N76" s="483" t="s">
        <v>6382</v>
      </c>
      <c r="O76" s="522"/>
      <c r="P76" s="522"/>
      <c r="Q76" s="522"/>
      <c r="R76" s="522"/>
      <c r="S76" s="483" t="s">
        <v>2924</v>
      </c>
      <c r="T76" s="5" t="s">
        <v>70</v>
      </c>
      <c r="U76" s="5" t="s">
        <v>71</v>
      </c>
      <c r="V76" s="5" t="s">
        <v>171</v>
      </c>
      <c r="W76" s="5" t="s">
        <v>111</v>
      </c>
      <c r="X76" s="5" t="s">
        <v>109</v>
      </c>
      <c r="Y76" s="5" t="s">
        <v>111</v>
      </c>
      <c r="Z76" s="5" t="s">
        <v>163</v>
      </c>
      <c r="AA76" s="5" t="s">
        <v>111</v>
      </c>
      <c r="AB76" s="5"/>
      <c r="AC76" s="5"/>
      <c r="AD76" s="5"/>
    </row>
    <row r="77">
      <c r="A77" s="40" t="s">
        <v>101</v>
      </c>
      <c r="B77" s="41">
        <v>44130.0</v>
      </c>
      <c r="C77" s="606">
        <v>44105.0</v>
      </c>
      <c r="D77" s="5" t="s">
        <v>102</v>
      </c>
      <c r="E77" s="5" t="s">
        <v>103</v>
      </c>
      <c r="F77" s="5" t="s">
        <v>53</v>
      </c>
      <c r="G77" s="12"/>
      <c r="H77" s="130" t="s">
        <v>104</v>
      </c>
      <c r="I77" s="12"/>
      <c r="J77" s="12"/>
      <c r="K77" s="5" t="s">
        <v>5603</v>
      </c>
      <c r="L77" s="5" t="s">
        <v>105</v>
      </c>
      <c r="M77" s="5" t="s">
        <v>61</v>
      </c>
      <c r="N77" s="5" t="s">
        <v>5666</v>
      </c>
      <c r="O77" s="40" t="s">
        <v>106</v>
      </c>
      <c r="P77" s="12"/>
      <c r="Q77" s="12"/>
      <c r="R77" s="12"/>
      <c r="S77" s="48" t="s">
        <v>6425</v>
      </c>
      <c r="T77" s="5" t="s">
        <v>70</v>
      </c>
      <c r="U77" s="5" t="s">
        <v>71</v>
      </c>
      <c r="V77" s="5" t="s">
        <v>109</v>
      </c>
      <c r="W77" s="5" t="s">
        <v>110</v>
      </c>
      <c r="X77" s="5" t="s">
        <v>78</v>
      </c>
      <c r="Y77" s="5" t="s">
        <v>69</v>
      </c>
      <c r="Z77" s="5" t="s">
        <v>109</v>
      </c>
      <c r="AA77" s="5" t="s">
        <v>111</v>
      </c>
      <c r="AB77" s="5"/>
      <c r="AC77" s="5"/>
      <c r="AD77" s="5"/>
    </row>
    <row r="78">
      <c r="A78" s="642" t="s">
        <v>6390</v>
      </c>
      <c r="B78" s="643">
        <v>44143.0</v>
      </c>
      <c r="C78" s="644">
        <v>44136.0</v>
      </c>
      <c r="D78" s="645" t="s">
        <v>4241</v>
      </c>
      <c r="E78" s="645" t="s">
        <v>103</v>
      </c>
      <c r="F78" s="645" t="s">
        <v>96</v>
      </c>
      <c r="G78" s="645"/>
      <c r="H78" s="645" t="s">
        <v>4242</v>
      </c>
      <c r="I78" s="646"/>
      <c r="J78" s="645"/>
      <c r="K78" s="645" t="s">
        <v>5665</v>
      </c>
      <c r="L78" s="645" t="s">
        <v>5719</v>
      </c>
      <c r="M78" s="645" t="s">
        <v>3324</v>
      </c>
      <c r="N78" s="645" t="s">
        <v>6391</v>
      </c>
      <c r="O78" s="656" t="s">
        <v>4243</v>
      </c>
      <c r="P78" s="645"/>
      <c r="Q78" s="42" t="s">
        <v>6392</v>
      </c>
      <c r="R78" s="42"/>
      <c r="S78" s="645" t="s">
        <v>4245</v>
      </c>
      <c r="T78" s="645" t="s">
        <v>70</v>
      </c>
      <c r="U78" s="645" t="s">
        <v>71</v>
      </c>
      <c r="V78" s="645" t="s">
        <v>70</v>
      </c>
      <c r="W78" s="645" t="s">
        <v>111</v>
      </c>
      <c r="X78" s="42"/>
      <c r="Y78" s="42"/>
      <c r="Z78" s="42"/>
      <c r="AA78" s="42"/>
      <c r="AB78" s="42"/>
      <c r="AC78" s="42"/>
      <c r="AD78" s="42"/>
    </row>
    <row r="79">
      <c r="A79" s="48" t="s">
        <v>2496</v>
      </c>
      <c r="B79" s="41">
        <v>44176.0</v>
      </c>
      <c r="C79" s="606">
        <v>44166.0</v>
      </c>
      <c r="D79" s="5" t="s">
        <v>261</v>
      </c>
      <c r="E79" s="5" t="s">
        <v>74</v>
      </c>
      <c r="F79" s="5" t="s">
        <v>53</v>
      </c>
      <c r="G79" s="5" t="s">
        <v>1512</v>
      </c>
      <c r="H79" s="12"/>
      <c r="I79" s="12"/>
      <c r="J79" s="12"/>
      <c r="K79" s="5" t="s">
        <v>517</v>
      </c>
      <c r="L79" s="5" t="s">
        <v>1476</v>
      </c>
      <c r="M79" s="5" t="s">
        <v>1470</v>
      </c>
      <c r="N79" s="12"/>
      <c r="O79" s="12"/>
      <c r="P79" s="12"/>
      <c r="Q79" s="12"/>
      <c r="R79" s="12"/>
      <c r="S79" s="638" t="s">
        <v>6399</v>
      </c>
      <c r="T79" s="5"/>
      <c r="U79" s="5"/>
      <c r="V79" s="5"/>
      <c r="W79" s="5"/>
      <c r="X79" s="5"/>
      <c r="Y79" s="5"/>
      <c r="Z79" s="5"/>
      <c r="AA79" s="5"/>
      <c r="AB79" s="5"/>
      <c r="AC79" s="5"/>
      <c r="AD79" s="5"/>
    </row>
    <row r="80">
      <c r="A80" s="48" t="s">
        <v>2498</v>
      </c>
      <c r="B80" s="41">
        <v>44178.0</v>
      </c>
      <c r="C80" s="606">
        <v>44166.0</v>
      </c>
      <c r="D80" s="5" t="s">
        <v>340</v>
      </c>
      <c r="E80" s="5" t="s">
        <v>333</v>
      </c>
      <c r="F80" s="5" t="s">
        <v>53</v>
      </c>
      <c r="G80" s="5" t="s">
        <v>54</v>
      </c>
      <c r="H80" s="5" t="s">
        <v>2500</v>
      </c>
      <c r="I80" s="12"/>
      <c r="J80" s="12"/>
      <c r="K80" s="12"/>
      <c r="L80" s="5" t="s">
        <v>2501</v>
      </c>
      <c r="M80" s="5" t="s">
        <v>1470</v>
      </c>
      <c r="N80" s="5" t="s">
        <v>5666</v>
      </c>
      <c r="O80" s="12"/>
      <c r="P80" s="5" t="s">
        <v>134</v>
      </c>
      <c r="Q80" s="12"/>
      <c r="R80" s="12"/>
      <c r="S80" s="5" t="s">
        <v>6400</v>
      </c>
      <c r="T80" s="5"/>
      <c r="U80" s="5"/>
      <c r="V80" s="5"/>
      <c r="W80" s="5"/>
      <c r="X80" s="5"/>
      <c r="Y80" s="5"/>
      <c r="Z80" s="5"/>
      <c r="AA80" s="5"/>
      <c r="AB80" s="5"/>
      <c r="AC80" s="5"/>
      <c r="AD80" s="5"/>
    </row>
    <row r="81">
      <c r="A81" s="48" t="s">
        <v>2503</v>
      </c>
      <c r="B81" s="41">
        <v>44179.0</v>
      </c>
      <c r="C81" s="606">
        <v>44166.0</v>
      </c>
      <c r="D81" s="5" t="s">
        <v>2504</v>
      </c>
      <c r="E81" s="5" t="s">
        <v>333</v>
      </c>
      <c r="F81" s="5" t="s">
        <v>2070</v>
      </c>
      <c r="G81" s="5" t="s">
        <v>2505</v>
      </c>
      <c r="H81" s="5"/>
      <c r="I81" s="5" t="s">
        <v>2507</v>
      </c>
      <c r="J81" s="5" t="s">
        <v>223</v>
      </c>
      <c r="K81" s="5" t="s">
        <v>6401</v>
      </c>
      <c r="L81" s="5" t="s">
        <v>2508</v>
      </c>
      <c r="M81" s="5" t="s">
        <v>1470</v>
      </c>
      <c r="N81" s="5" t="s">
        <v>6402</v>
      </c>
      <c r="O81" s="12"/>
      <c r="P81" s="5" t="s">
        <v>134</v>
      </c>
      <c r="Q81" s="12"/>
      <c r="R81" s="12"/>
      <c r="S81" s="5" t="s">
        <v>6403</v>
      </c>
      <c r="T81" s="5"/>
      <c r="U81" s="5"/>
      <c r="V81" s="5"/>
      <c r="W81" s="5"/>
      <c r="X81" s="5"/>
      <c r="Y81" s="5"/>
      <c r="Z81" s="5"/>
      <c r="AA81" s="5"/>
      <c r="AB81" s="5"/>
      <c r="AC81" s="5"/>
      <c r="AD81" s="5"/>
    </row>
    <row r="82">
      <c r="A82" s="40" t="s">
        <v>1460</v>
      </c>
      <c r="B82" s="41">
        <v>44182.0</v>
      </c>
      <c r="C82" s="606">
        <v>44166.0</v>
      </c>
      <c r="D82" s="5" t="s">
        <v>1461</v>
      </c>
      <c r="E82" s="5" t="s">
        <v>74</v>
      </c>
      <c r="F82" s="5" t="s">
        <v>96</v>
      </c>
      <c r="G82" s="5" t="s">
        <v>1462</v>
      </c>
      <c r="H82" s="12"/>
      <c r="I82" s="12"/>
      <c r="J82" s="12"/>
      <c r="K82" s="5" t="s">
        <v>316</v>
      </c>
      <c r="L82" s="5" t="s">
        <v>1464</v>
      </c>
      <c r="M82" s="5" t="s">
        <v>1429</v>
      </c>
      <c r="N82" s="5" t="s">
        <v>1464</v>
      </c>
      <c r="O82" s="12"/>
      <c r="P82" s="12"/>
      <c r="Q82" s="12"/>
      <c r="R82" s="12"/>
      <c r="S82" s="5" t="s">
        <v>6404</v>
      </c>
      <c r="T82" s="5"/>
      <c r="U82" s="5"/>
      <c r="V82" s="5"/>
      <c r="W82" s="5"/>
      <c r="X82" s="5"/>
      <c r="Y82" s="5"/>
      <c r="Z82" s="5"/>
      <c r="AA82" s="5"/>
      <c r="AB82" s="5"/>
      <c r="AC82" s="5"/>
      <c r="AD82" s="5"/>
    </row>
    <row r="83">
      <c r="A83" s="40" t="s">
        <v>2511</v>
      </c>
      <c r="B83" s="41">
        <v>44185.0</v>
      </c>
      <c r="C83" s="606">
        <v>44166.0</v>
      </c>
      <c r="D83" s="5" t="s">
        <v>2512</v>
      </c>
      <c r="E83" s="5" t="s">
        <v>124</v>
      </c>
      <c r="F83" s="5" t="s">
        <v>53</v>
      </c>
      <c r="G83" s="5" t="s">
        <v>6405</v>
      </c>
      <c r="H83" s="5" t="s">
        <v>2513</v>
      </c>
      <c r="I83" s="5" t="s">
        <v>6406</v>
      </c>
      <c r="J83" s="12"/>
      <c r="K83" s="5" t="s">
        <v>5603</v>
      </c>
      <c r="L83" s="5" t="s">
        <v>2515</v>
      </c>
      <c r="M83" s="5" t="s">
        <v>1470</v>
      </c>
      <c r="N83" s="5" t="s">
        <v>6162</v>
      </c>
      <c r="O83" s="12"/>
      <c r="P83" s="12"/>
      <c r="Q83" s="12"/>
      <c r="R83" s="12"/>
      <c r="S83" s="5" t="s">
        <v>6407</v>
      </c>
      <c r="T83" s="5"/>
      <c r="U83" s="5"/>
      <c r="V83" s="5"/>
      <c r="W83" s="5"/>
      <c r="X83" s="5"/>
      <c r="Y83" s="5"/>
      <c r="Z83" s="5"/>
      <c r="AA83" s="5"/>
      <c r="AB83" s="5"/>
      <c r="AC83" s="5"/>
      <c r="AD83" s="5"/>
    </row>
    <row r="84">
      <c r="A84" s="274" t="s">
        <v>2948</v>
      </c>
      <c r="B84" s="275">
        <v>44208.0</v>
      </c>
      <c r="C84" s="640">
        <v>44197.0</v>
      </c>
      <c r="D84" s="42" t="s">
        <v>1314</v>
      </c>
      <c r="E84" s="42" t="s">
        <v>52</v>
      </c>
      <c r="F84" s="42" t="s">
        <v>53</v>
      </c>
      <c r="G84" s="42" t="s">
        <v>54</v>
      </c>
      <c r="H84" s="42" t="s">
        <v>2923</v>
      </c>
      <c r="I84" s="103"/>
      <c r="J84" s="103"/>
      <c r="K84" s="42" t="s">
        <v>5665</v>
      </c>
      <c r="L84" s="42" t="s">
        <v>84</v>
      </c>
      <c r="M84" s="42" t="s">
        <v>2520</v>
      </c>
      <c r="N84" s="42" t="s">
        <v>6408</v>
      </c>
      <c r="O84" s="103"/>
      <c r="P84" s="103"/>
      <c r="Q84" s="103"/>
      <c r="R84" s="103"/>
      <c r="S84" s="42" t="s">
        <v>6409</v>
      </c>
      <c r="T84" s="42"/>
      <c r="U84" s="42"/>
      <c r="V84" s="42"/>
      <c r="W84" s="42"/>
      <c r="X84" s="42"/>
      <c r="Y84" s="42"/>
      <c r="Z84" s="42"/>
      <c r="AA84" s="42"/>
      <c r="AB84" s="42"/>
      <c r="AC84" s="42"/>
      <c r="AD84" s="42"/>
    </row>
    <row r="85">
      <c r="A85" s="661" t="s">
        <v>4139</v>
      </c>
      <c r="B85" s="331">
        <v>44015.0</v>
      </c>
      <c r="C85" s="662">
        <v>44013.0</v>
      </c>
      <c r="D85" s="332" t="s">
        <v>4140</v>
      </c>
      <c r="E85" s="332" t="s">
        <v>333</v>
      </c>
      <c r="F85" s="663" t="s">
        <v>1103</v>
      </c>
      <c r="G85" s="332" t="s">
        <v>202</v>
      </c>
      <c r="H85" s="332"/>
      <c r="I85" s="27"/>
      <c r="J85" s="27"/>
      <c r="K85" s="332" t="s">
        <v>316</v>
      </c>
      <c r="L85" s="332" t="s">
        <v>5725</v>
      </c>
      <c r="M85" s="332" t="s">
        <v>3324</v>
      </c>
      <c r="N85" s="332" t="s">
        <v>214</v>
      </c>
      <c r="O85" s="664"/>
      <c r="P85" s="664"/>
      <c r="Q85" s="27"/>
      <c r="R85" s="27"/>
      <c r="S85" s="661" t="s">
        <v>6426</v>
      </c>
      <c r="T85" s="665" t="s">
        <v>109</v>
      </c>
      <c r="U85" s="666" t="s">
        <v>111</v>
      </c>
      <c r="V85" s="665" t="s">
        <v>380</v>
      </c>
      <c r="W85" s="666" t="s">
        <v>111</v>
      </c>
      <c r="X85" s="665" t="s">
        <v>70</v>
      </c>
      <c r="Y85" s="667" t="s">
        <v>71</v>
      </c>
      <c r="Z85" s="332"/>
      <c r="AA85" s="332"/>
      <c r="AB85" s="332"/>
      <c r="AC85" s="332"/>
      <c r="AD85" s="332"/>
    </row>
    <row r="86">
      <c r="A86" s="334" t="s">
        <v>5945</v>
      </c>
      <c r="B86" s="331">
        <v>42769.0</v>
      </c>
      <c r="C86" s="662">
        <v>42767.0</v>
      </c>
      <c r="D86" s="332" t="s">
        <v>247</v>
      </c>
      <c r="E86" s="332" t="s">
        <v>124</v>
      </c>
      <c r="F86" s="663" t="s">
        <v>96</v>
      </c>
      <c r="G86" s="332" t="s">
        <v>5938</v>
      </c>
      <c r="H86" s="14"/>
      <c r="I86" s="27"/>
      <c r="J86" s="664" t="s">
        <v>83</v>
      </c>
      <c r="K86" s="332" t="s">
        <v>4538</v>
      </c>
      <c r="L86" s="332" t="s">
        <v>5309</v>
      </c>
      <c r="M86" s="332" t="s">
        <v>5237</v>
      </c>
      <c r="N86" s="332" t="s">
        <v>203</v>
      </c>
      <c r="O86" s="668" t="s">
        <v>5310</v>
      </c>
      <c r="P86" s="669" t="s">
        <v>134</v>
      </c>
      <c r="Q86" s="664" t="s">
        <v>5947</v>
      </c>
      <c r="R86" s="670" t="s">
        <v>380</v>
      </c>
      <c r="S86" s="60" t="s">
        <v>5947</v>
      </c>
      <c r="T86" s="671" t="s">
        <v>380</v>
      </c>
      <c r="U86" s="672" t="s">
        <v>111</v>
      </c>
      <c r="V86" s="15" t="s">
        <v>380</v>
      </c>
      <c r="W86" s="15" t="s">
        <v>110</v>
      </c>
      <c r="X86" s="14"/>
      <c r="Y86" s="14"/>
      <c r="Z86" s="42"/>
      <c r="AA86" s="42"/>
      <c r="AB86" s="42"/>
      <c r="AC86" s="42"/>
      <c r="AD86" s="42"/>
    </row>
    <row r="87">
      <c r="A87" s="673" t="s">
        <v>2547</v>
      </c>
      <c r="B87" s="674">
        <v>42667.0</v>
      </c>
      <c r="C87" s="675">
        <v>42644.0</v>
      </c>
      <c r="D87" s="676" t="s">
        <v>2548</v>
      </c>
      <c r="E87" s="676" t="s">
        <v>898</v>
      </c>
      <c r="F87" s="663" t="s">
        <v>53</v>
      </c>
      <c r="G87" s="676" t="s">
        <v>54</v>
      </c>
      <c r="H87" s="87"/>
      <c r="I87" s="677"/>
      <c r="J87" s="678" t="s">
        <v>58</v>
      </c>
      <c r="K87" s="676" t="s">
        <v>316</v>
      </c>
      <c r="L87" s="676" t="s">
        <v>5730</v>
      </c>
      <c r="M87" s="676" t="s">
        <v>2520</v>
      </c>
      <c r="N87" s="676" t="s">
        <v>214</v>
      </c>
      <c r="O87" s="679" t="s">
        <v>2549</v>
      </c>
      <c r="P87" s="27"/>
      <c r="Q87" s="678" t="s">
        <v>2550</v>
      </c>
      <c r="R87" s="670" t="s">
        <v>70</v>
      </c>
      <c r="S87" s="60" t="s">
        <v>2550</v>
      </c>
      <c r="T87" s="671" t="s">
        <v>109</v>
      </c>
      <c r="U87" s="672" t="s">
        <v>111</v>
      </c>
      <c r="V87" s="15" t="s">
        <v>70</v>
      </c>
      <c r="W87" s="15" t="s">
        <v>71</v>
      </c>
      <c r="X87" s="14"/>
      <c r="Y87" s="14"/>
      <c r="Z87" s="42"/>
      <c r="AA87" s="42"/>
      <c r="AB87" s="42"/>
      <c r="AC87" s="42"/>
      <c r="AD87" s="42"/>
    </row>
    <row r="88">
      <c r="A88" s="70" t="s">
        <v>3312</v>
      </c>
      <c r="B88" s="71">
        <v>44146.0</v>
      </c>
      <c r="C88" s="451">
        <v>44136.0</v>
      </c>
      <c r="D88" s="42" t="s">
        <v>1687</v>
      </c>
      <c r="E88" s="42" t="s">
        <v>81</v>
      </c>
      <c r="F88" s="42" t="s">
        <v>53</v>
      </c>
      <c r="G88" s="42" t="s">
        <v>3313</v>
      </c>
      <c r="H88" s="42"/>
      <c r="I88" s="103"/>
      <c r="J88" s="42"/>
      <c r="K88" s="42" t="s">
        <v>5603</v>
      </c>
      <c r="L88" s="42" t="s">
        <v>2972</v>
      </c>
      <c r="M88" s="42" t="s">
        <v>2965</v>
      </c>
      <c r="N88" s="42" t="s">
        <v>160</v>
      </c>
      <c r="O88" s="274" t="s">
        <v>3314</v>
      </c>
      <c r="P88" s="103"/>
      <c r="Q88" s="42"/>
      <c r="R88" s="42"/>
      <c r="S88" s="42" t="s">
        <v>3315</v>
      </c>
      <c r="T88" s="73" t="s">
        <v>6410</v>
      </c>
      <c r="U88" s="42" t="s">
        <v>70</v>
      </c>
      <c r="V88" s="42" t="s">
        <v>111</v>
      </c>
      <c r="W88" s="42" t="s">
        <v>171</v>
      </c>
      <c r="X88" s="42" t="s">
        <v>111</v>
      </c>
      <c r="Y88" s="42" t="s">
        <v>163</v>
      </c>
      <c r="Z88" s="42" t="s">
        <v>111</v>
      </c>
      <c r="AA88" s="42"/>
      <c r="AB88" s="42"/>
      <c r="AC88" s="22" t="str">
        <f>IF(ISBLANK(V88), "", IF(ISBLANK(X88), V88, IF(ISBLANK(Z88), CONCATENATE(V88, ", ", X88), IF(ISBLANK(AB88), CONCATENATE(V88, ", ", X88, ", ", Z88), CONCATENATE(V88, ", ", X88, ", ", Z88, ", ", AB88)))))</f>
        <v>letters/statements, letters/statements, letters/statements</v>
      </c>
      <c r="AD88" s="1" t="str">
        <f>if(isblank(P88), "", if(isblank(Q88), P88, concatenate(P88, ", ", Q88)))</f>
        <v/>
      </c>
    </row>
    <row r="89">
      <c r="A89" s="42"/>
      <c r="B89" s="275"/>
      <c r="C89" s="640"/>
      <c r="D89" s="42"/>
      <c r="E89" s="42"/>
      <c r="F89" s="42"/>
      <c r="G89" s="42"/>
      <c r="H89" s="42"/>
      <c r="I89" s="103"/>
      <c r="J89" s="103"/>
      <c r="K89" s="42"/>
      <c r="L89" s="42"/>
      <c r="M89" s="42"/>
      <c r="N89" s="42"/>
      <c r="O89" s="103"/>
      <c r="P89" s="103"/>
      <c r="Q89" s="103"/>
      <c r="R89" s="103"/>
      <c r="S89" s="42"/>
      <c r="T89" s="42"/>
      <c r="U89" s="42"/>
      <c r="V89" s="42"/>
      <c r="W89" s="42"/>
      <c r="X89" s="42"/>
      <c r="Y89" s="42"/>
      <c r="Z89" s="42"/>
      <c r="AA89" s="42"/>
      <c r="AB89" s="42"/>
      <c r="AC89" s="42"/>
      <c r="AD89" s="42"/>
    </row>
    <row r="90">
      <c r="A90" s="42"/>
      <c r="B90" s="275"/>
      <c r="C90" s="640"/>
      <c r="D90" s="42"/>
      <c r="E90" s="42"/>
      <c r="F90" s="42"/>
      <c r="G90" s="42"/>
      <c r="H90" s="42"/>
      <c r="I90" s="103"/>
      <c r="J90" s="103"/>
      <c r="K90" s="42"/>
      <c r="L90" s="42"/>
      <c r="M90" s="42"/>
      <c r="N90" s="42"/>
      <c r="O90" s="103"/>
      <c r="P90" s="103"/>
      <c r="Q90" s="103"/>
      <c r="R90" s="103"/>
      <c r="S90" s="42"/>
      <c r="T90" s="42"/>
      <c r="U90" s="42"/>
      <c r="V90" s="42"/>
      <c r="W90" s="42"/>
      <c r="X90" s="42"/>
      <c r="Y90" s="42"/>
      <c r="Z90" s="42"/>
      <c r="AA90" s="42"/>
      <c r="AB90" s="42"/>
      <c r="AC90" s="42"/>
      <c r="AD90" s="42"/>
    </row>
    <row r="91">
      <c r="A91" s="42"/>
      <c r="B91" s="275"/>
      <c r="C91" s="640"/>
      <c r="D91" s="42"/>
      <c r="E91" s="42"/>
      <c r="F91" s="42"/>
      <c r="G91" s="42"/>
      <c r="H91" s="42"/>
      <c r="I91" s="103"/>
      <c r="J91" s="103"/>
      <c r="K91" s="42"/>
      <c r="L91" s="42"/>
      <c r="M91" s="42"/>
      <c r="N91" s="42"/>
      <c r="O91" s="103"/>
      <c r="P91" s="103"/>
      <c r="Q91" s="103"/>
      <c r="R91" s="103"/>
      <c r="S91" s="42"/>
      <c r="T91" s="42"/>
      <c r="U91" s="42"/>
      <c r="V91" s="42"/>
      <c r="W91" s="42"/>
      <c r="X91" s="42"/>
      <c r="Y91" s="42"/>
      <c r="Z91" s="42"/>
      <c r="AA91" s="42"/>
      <c r="AB91" s="42"/>
      <c r="AC91" s="42"/>
      <c r="AD91" s="42"/>
    </row>
    <row r="92">
      <c r="A92" s="42"/>
      <c r="B92" s="275"/>
      <c r="C92" s="640"/>
      <c r="D92" s="42"/>
      <c r="E92" s="42"/>
      <c r="F92" s="42"/>
      <c r="G92" s="42"/>
      <c r="H92" s="42"/>
      <c r="I92" s="103"/>
      <c r="J92" s="103"/>
      <c r="K92" s="42"/>
      <c r="L92" s="42"/>
      <c r="M92" s="42"/>
      <c r="N92" s="42"/>
      <c r="O92" s="103"/>
      <c r="P92" s="103"/>
      <c r="Q92" s="103"/>
      <c r="R92" s="103"/>
      <c r="S92" s="42"/>
      <c r="T92" s="42"/>
      <c r="U92" s="42"/>
      <c r="V92" s="42"/>
      <c r="W92" s="42"/>
      <c r="X92" s="42"/>
      <c r="Y92" s="42"/>
      <c r="Z92" s="42"/>
      <c r="AA92" s="42"/>
      <c r="AB92" s="42"/>
      <c r="AC92" s="42"/>
      <c r="AD92" s="42"/>
    </row>
    <row r="93">
      <c r="A93" s="42"/>
      <c r="B93" s="275"/>
      <c r="C93" s="640"/>
      <c r="D93" s="42"/>
      <c r="E93" s="42"/>
      <c r="F93" s="42"/>
      <c r="G93" s="42"/>
      <c r="H93" s="42"/>
      <c r="I93" s="103"/>
      <c r="J93" s="103"/>
      <c r="K93" s="42"/>
      <c r="L93" s="42"/>
      <c r="M93" s="42"/>
      <c r="N93" s="42"/>
      <c r="O93" s="103"/>
      <c r="P93" s="103"/>
      <c r="Q93" s="103"/>
      <c r="R93" s="103"/>
      <c r="S93" s="42"/>
      <c r="T93" s="42"/>
      <c r="U93" s="42"/>
      <c r="V93" s="42"/>
      <c r="W93" s="42"/>
      <c r="X93" s="42"/>
      <c r="Y93" s="42"/>
      <c r="Z93" s="42"/>
      <c r="AA93" s="42"/>
      <c r="AB93" s="42"/>
      <c r="AC93" s="42"/>
      <c r="AD93" s="42"/>
    </row>
    <row r="94">
      <c r="A94" s="42"/>
      <c r="B94" s="275"/>
      <c r="C94" s="640"/>
      <c r="D94" s="42"/>
      <c r="E94" s="42"/>
      <c r="F94" s="42"/>
      <c r="G94" s="42"/>
      <c r="H94" s="42"/>
      <c r="I94" s="103"/>
      <c r="J94" s="103"/>
      <c r="K94" s="42"/>
      <c r="L94" s="42"/>
      <c r="M94" s="42"/>
      <c r="N94" s="42"/>
      <c r="O94" s="103"/>
      <c r="P94" s="103"/>
      <c r="Q94" s="103"/>
      <c r="R94" s="103"/>
      <c r="S94" s="42"/>
      <c r="T94" s="42"/>
      <c r="U94" s="42"/>
      <c r="V94" s="42"/>
      <c r="W94" s="42"/>
      <c r="X94" s="42"/>
      <c r="Y94" s="42"/>
      <c r="Z94" s="42"/>
      <c r="AA94" s="42"/>
      <c r="AB94" s="42"/>
      <c r="AC94" s="42"/>
      <c r="AD94" s="42"/>
    </row>
  </sheetData>
  <conditionalFormatting sqref="Y1:AD83">
    <cfRule type="containsText" dxfId="0" priority="1" operator="containsText" text="gathering">
      <formula>NOT(ISERROR(SEARCH(("gathering"),(Y1))))</formula>
    </cfRule>
  </conditionalFormatting>
  <conditionalFormatting sqref="T1:T94 V1:V94 X1:AD94 U88 W88">
    <cfRule type="containsText" dxfId="1" priority="2" operator="containsText" text="school administration">
      <formula>NOT(ISERROR(SEARCH(("school administration"),(T1))))</formula>
    </cfRule>
  </conditionalFormatting>
  <conditionalFormatting sqref="T1:T94 V1:V94 X1:AD94 U88 W88">
    <cfRule type="containsText" dxfId="1" priority="3" operator="containsText" text="mayor">
      <formula>NOT(ISERROR(SEARCH(("mayor"),(T1))))</formula>
    </cfRule>
  </conditionalFormatting>
  <conditionalFormatting sqref="T1:T94 V1:V94 X1:AD94 U88 W88">
    <cfRule type="containsText" dxfId="1" priority="4" operator="containsText" text="police">
      <formula>NOT(ISERROR(SEARCH(("police"),(T1))))</formula>
    </cfRule>
  </conditionalFormatting>
  <conditionalFormatting sqref="T1:T94 V1:V94 X1:AD94 U88 W88">
    <cfRule type="containsText" dxfId="1" priority="5" operator="containsText" text="representative">
      <formula>NOT(ISERROR(SEARCH(("representative"),(T1))))</formula>
    </cfRule>
  </conditionalFormatting>
  <conditionalFormatting sqref="T1:T94 V1:V94 X1:AD94 U88 W88">
    <cfRule type="containsText" dxfId="1" priority="6" operator="containsText" text="department">
      <formula>NOT(ISERROR(SEARCH(("department"),(T1))))</formula>
    </cfRule>
  </conditionalFormatting>
  <conditionalFormatting sqref="T1:T94 V1:V94 X1:AD94 U88 W88">
    <cfRule type="containsText" dxfId="2" priority="7" operator="containsText" text="neighbors">
      <formula>NOT(ISERROR(SEARCH(("neighbors"),(T1))))</formula>
    </cfRule>
  </conditionalFormatting>
  <conditionalFormatting sqref="T1:T94 V1:V94 X1:AD94 U88 W88">
    <cfRule type="containsText" dxfId="2" priority="8" operator="containsText" text="religious leaders">
      <formula>NOT(ISERROR(SEARCH(("religious leaders"),(T1))))</formula>
    </cfRule>
  </conditionalFormatting>
  <conditionalFormatting sqref="T1:T94 V1:V94 X1:AD94 U88 W88">
    <cfRule type="containsText" dxfId="2" priority="9" operator="containsText" text="ADL">
      <formula>NOT(ISERROR(SEARCH(("ADL"),(T1))))</formula>
    </cfRule>
  </conditionalFormatting>
  <conditionalFormatting sqref="T1:T94 V1:V94 X1:AD94 U88 W88">
    <cfRule type="containsText" dxfId="2" priority="10" operator="containsText" text="student group">
      <formula>NOT(ISERROR(SEARCH(("student group"),(T1))))</formula>
    </cfRule>
  </conditionalFormatting>
  <conditionalFormatting sqref="T1:T94 V1:V94 X1:AD94 U88 W88">
    <cfRule type="containsText" dxfId="3" priority="11" operator="containsText" text="owner">
      <formula>NOT(ISERROR(SEARCH(("owner"),(T1))))</formula>
    </cfRule>
  </conditionalFormatting>
  <conditionalFormatting sqref="T1:T94 V1:V94 X1:AD94 U88 W88">
    <cfRule type="containsText" dxfId="2" priority="12" operator="containsText" text="community members">
      <formula>NOT(ISERROR(SEARCH(("community members"),(T1))))</formula>
    </cfRule>
  </conditionalFormatting>
  <conditionalFormatting sqref="F1:F60 F62:F94 P88">
    <cfRule type="notContainsBlanks" dxfId="10" priority="13">
      <formula>LEN(TRIM(F1))&gt;0</formula>
    </cfRule>
  </conditionalFormatting>
  <conditionalFormatting sqref="U1:U94 Y1:AD83 X88">
    <cfRule type="containsText" dxfId="4" priority="14" operator="containsText" text="suspension">
      <formula>NOT(ISERROR(SEARCH(("suspension"),(U1))))</formula>
    </cfRule>
  </conditionalFormatting>
  <conditionalFormatting sqref="U1:U94 Y1:AD83 X88">
    <cfRule type="containsText" dxfId="5" priority="15" operator="containsText" text="clean up">
      <formula>NOT(ISERROR(SEARCH(("clean up"),(U1))))</formula>
    </cfRule>
  </conditionalFormatting>
  <conditionalFormatting sqref="U1:U94 Y1:AD83 X88">
    <cfRule type="containsText" dxfId="6" priority="16" operator="containsText" text="policy">
      <formula>NOT(ISERROR(SEARCH(("policy"),(U1))))</formula>
    </cfRule>
  </conditionalFormatting>
  <conditionalFormatting sqref="U1:U94 Y1:AD83 V88 Z88:AB88">
    <cfRule type="containsText" dxfId="7" priority="17" operator="containsText" text="letters">
      <formula>NOT(ISERROR(SEARCH(("letters"),(U1))))</formula>
    </cfRule>
  </conditionalFormatting>
  <conditionalFormatting sqref="U1:U94 V88">
    <cfRule type="containsText" dxfId="8" priority="18" operator="containsText" text="victim ">
      <formula>NOT(ISERROR(SEARCH(("victim "),(U1))))</formula>
    </cfRule>
  </conditionalFormatting>
  <conditionalFormatting sqref="U1:U94 X88">
    <cfRule type="containsText" dxfId="0" priority="19" operator="containsText" text="gathering">
      <formula>NOT(ISERROR(SEARCH(("gathering"),(U1))))</formula>
    </cfRule>
  </conditionalFormatting>
  <conditionalFormatting sqref="W1:W94 X88">
    <cfRule type="containsText" dxfId="7" priority="20" operator="containsText" text="letter">
      <formula>NOT(ISERROR(SEARCH(("letter"),(W1))))</formula>
    </cfRule>
  </conditionalFormatting>
  <conditionalFormatting sqref="W1:W94">
    <cfRule type="containsText" dxfId="5" priority="21" operator="containsText" text="clean up">
      <formula>NOT(ISERROR(SEARCH(("clean up"),(W1))))</formula>
    </cfRule>
  </conditionalFormatting>
  <conditionalFormatting sqref="W1:W94">
    <cfRule type="containsText" dxfId="6" priority="22" operator="containsText" text="policy">
      <formula>NOT(ISERROR(SEARCH(("policy"),(W1))))</formula>
    </cfRule>
  </conditionalFormatting>
  <conditionalFormatting sqref="W1:W94">
    <cfRule type="containsText" dxfId="0" priority="23" operator="containsText" text="gathering">
      <formula>NOT(ISERROR(SEARCH(("gathering"),(W1))))</formula>
    </cfRule>
  </conditionalFormatting>
  <conditionalFormatting sqref="W1:W94">
    <cfRule type="containsText" dxfId="4" priority="24" operator="containsText" text="suspension">
      <formula>NOT(ISERROR(SEARCH(("suspension"),(W1))))</formula>
    </cfRule>
  </conditionalFormatting>
  <conditionalFormatting sqref="Y1:Y94 X88">
    <cfRule type="containsText" dxfId="8" priority="25" operator="containsText" text="victim">
      <formula>NOT(ISERROR(SEARCH(("victim"),(Y1))))</formula>
    </cfRule>
  </conditionalFormatting>
  <conditionalFormatting sqref="AA1:AD94">
    <cfRule type="containsText" dxfId="8" priority="26" operator="containsText" text="victim">
      <formula>NOT(ISERROR(SEARCH(("victim"),(AA1))))</formula>
    </cfRule>
  </conditionalFormatting>
  <conditionalFormatting sqref="W1:W94">
    <cfRule type="containsText" dxfId="8" priority="27" operator="containsText" text="victim">
      <formula>NOT(ISERROR(SEARCH(("victim"),(W1))))</formula>
    </cfRule>
  </conditionalFormatting>
  <conditionalFormatting sqref="U1:U94 Z88">
    <cfRule type="containsText" dxfId="9" priority="28" operator="containsText" text="other">
      <formula>NOT(ISERROR(SEARCH(("other"),(U1))))</formula>
    </cfRule>
  </conditionalFormatting>
  <conditionalFormatting sqref="W1:W94">
    <cfRule type="containsText" dxfId="9" priority="29" operator="containsText" text="other">
      <formula>NOT(ISERROR(SEARCH(("other"),(W1))))</formula>
    </cfRule>
  </conditionalFormatting>
  <conditionalFormatting sqref="AA1:AD94">
    <cfRule type="containsText" dxfId="9" priority="30" operator="containsText" text="other">
      <formula>NOT(ISERROR(SEARCH(("other"),(AA1))))</formula>
    </cfRule>
  </conditionalFormatting>
  <conditionalFormatting sqref="Y1:Y94">
    <cfRule type="containsText" dxfId="9" priority="31" operator="containsText" text="other">
      <formula>NOT(ISERROR(SEARCH(("other"),(Y1))))</formula>
    </cfRule>
  </conditionalFormatting>
  <conditionalFormatting sqref="P1:P94">
    <cfRule type="notContainsBlanks" dxfId="10" priority="32">
      <formula>LEN(TRIM(P1))&gt;0</formula>
    </cfRule>
  </conditionalFormatting>
  <dataValidations>
    <dataValidation type="list" allowBlank="1" sqref="M1:M94">
      <formula1>"college,park,public space,local business,K-12,religious institution,community center,private property,public facility,public transportation,abandoned structure,cemetary,government property,fairgrounds,virtual,unknown"</formula1>
    </dataValidation>
    <dataValidation type="list" allowBlank="1" sqref="F1:F87 F89:F94">
      <formula1>"Local News,National News,International News,Student Newspaper,Online Magazine,Religious Journal,Aggregate Community News Platform,Non-profit Website,School Administration Website,Online database,Social media,Government website,Blog,Tabloid paper"</formula1>
    </dataValidation>
    <dataValidation type="list" allowBlank="1" sqref="F88">
      <formula1>"Local News,National News,International News,Student Newspaper,Online Magazine,Religious Journal,Aggregate Community News Platform,Non-profit Website,School Administration Website,Online database,Social media,Government website,Blog,Tabloid paper,military "&amp;"news"</formula1>
    </dataValidation>
    <dataValidation type="list" allowBlank="1" sqref="T1:T87 V1:V87 X1:X87 Z1:Z87 U88 W88 Y88 AA88 T89:T94 V89:V94 X89:X94 Z89:Z94">
      <formula1>'Wheeler formulas'!$F$1:$F$13</formula1>
    </dataValidation>
    <dataValidation type="list" allowBlank="1" sqref="R1:R87 R89:R94">
      <formula1>"letters/statements,clean up/cover up,policy/committee/system creation,victim support,gathering/protest/vigil/demonstration,suspension/denial of access to space,other"</formula1>
    </dataValidation>
    <dataValidation type="list" allowBlank="1" sqref="P1:P87 P88:Q88 P89:P94">
      <formula1>"Jewish Community,Black American Community,Asian American Community,Native American Community,Latinx Community,Muslim Community,Trump Supporter,Biden Supporter,BLM supporter,Non-White,Immigrant,LGBTQ,multiple"</formula1>
    </dataValidation>
    <dataValidation type="list" allowBlank="1" sqref="U1:U87 W1:W87 Y1:Y87 AA1:AD87 V88 X88 Z88 AB88 U89:U94 W89:W94 Y89:Y94 AA89:AD94">
      <formula1>'Wheeler formulas'!$G$1:$G$7</formula1>
    </dataValidation>
  </dataValidations>
  <hyperlinks>
    <hyperlink r:id="rId1" ref="A1"/>
    <hyperlink r:id="rId2" ref="A2"/>
    <hyperlink r:id="rId3" ref="A3"/>
    <hyperlink r:id="rId4" ref="O3"/>
    <hyperlink r:id="rId5" ref="A4"/>
    <hyperlink r:id="rId6" ref="O4"/>
    <hyperlink r:id="rId7" ref="A5"/>
    <hyperlink r:id="rId8" ref="A6"/>
    <hyperlink r:id="rId9" ref="O6"/>
    <hyperlink r:id="rId10" ref="A7"/>
    <hyperlink r:id="rId11" ref="O7"/>
    <hyperlink r:id="rId12" ref="A8"/>
    <hyperlink r:id="rId13" ref="A9"/>
    <hyperlink r:id="rId14" ref="A10"/>
    <hyperlink r:id="rId15" ref="O10"/>
    <hyperlink r:id="rId16" ref="A11"/>
    <hyperlink r:id="rId17" ref="O11"/>
    <hyperlink r:id="rId18" ref="A12"/>
    <hyperlink r:id="rId19" ref="A13"/>
    <hyperlink r:id="rId20" ref="O13"/>
    <hyperlink r:id="rId21" ref="A14"/>
    <hyperlink r:id="rId22" ref="O14"/>
    <hyperlink r:id="rId23" ref="A15"/>
    <hyperlink r:id="rId24" ref="S15"/>
    <hyperlink r:id="rId25" ref="A16"/>
    <hyperlink r:id="rId26" ref="A17"/>
    <hyperlink r:id="rId27" ref="A18"/>
    <hyperlink r:id="rId28" ref="O18"/>
    <hyperlink r:id="rId29" ref="S18"/>
    <hyperlink r:id="rId30" ref="A19"/>
    <hyperlink r:id="rId31" ref="O19"/>
    <hyperlink r:id="rId32" ref="A20"/>
    <hyperlink r:id="rId33" ref="A21"/>
    <hyperlink r:id="rId34" ref="A22"/>
    <hyperlink r:id="rId35" ref="A23"/>
    <hyperlink r:id="rId36" ref="A24"/>
    <hyperlink r:id="rId37" ref="A25"/>
    <hyperlink r:id="rId38" ref="A26"/>
    <hyperlink r:id="rId39" ref="O26"/>
    <hyperlink r:id="rId40" ref="A27"/>
    <hyperlink r:id="rId41" ref="A28"/>
    <hyperlink r:id="rId42" ref="O28"/>
    <hyperlink r:id="rId43" ref="A29"/>
    <hyperlink r:id="rId44" ref="A30"/>
    <hyperlink r:id="rId45" ref="S30"/>
    <hyperlink r:id="rId46" ref="A31"/>
    <hyperlink r:id="rId47" ref="A32"/>
    <hyperlink r:id="rId48" ref="S32"/>
    <hyperlink r:id="rId49" ref="A33"/>
    <hyperlink r:id="rId50" ref="A34"/>
    <hyperlink r:id="rId51" ref="A35"/>
    <hyperlink r:id="rId52" ref="A36"/>
    <hyperlink r:id="rId53" ref="A37"/>
    <hyperlink r:id="rId54" ref="A38"/>
    <hyperlink r:id="rId55" ref="A39"/>
    <hyperlink r:id="rId56" ref="O39"/>
    <hyperlink r:id="rId57" ref="A40"/>
    <hyperlink r:id="rId58" ref="A41"/>
    <hyperlink r:id="rId59" ref="A42"/>
    <hyperlink r:id="rId60" ref="A43"/>
    <hyperlink r:id="rId61" ref="S43"/>
    <hyperlink r:id="rId62" ref="A44"/>
    <hyperlink r:id="rId63" ref="A45"/>
    <hyperlink r:id="rId64" ref="A46"/>
    <hyperlink r:id="rId65" ref="A47"/>
    <hyperlink r:id="rId66" ref="A48"/>
    <hyperlink r:id="rId67" ref="A49"/>
    <hyperlink r:id="rId68" ref="A50"/>
    <hyperlink r:id="rId69" ref="A51"/>
    <hyperlink r:id="rId70" ref="A52"/>
    <hyperlink r:id="rId71" ref="A53"/>
    <hyperlink r:id="rId72" ref="S53"/>
    <hyperlink r:id="rId73" location=".X2E0uZNKjUY" ref="A54"/>
    <hyperlink r:id="rId74" ref="A55"/>
    <hyperlink r:id="rId75" ref="A56"/>
    <hyperlink r:id="rId76" ref="A57"/>
    <hyperlink r:id="rId77" ref="A58"/>
    <hyperlink r:id="rId78" ref="A59"/>
    <hyperlink r:id="rId79" ref="S59"/>
    <hyperlink r:id="rId80" ref="A60"/>
    <hyperlink r:id="rId81" ref="A61"/>
    <hyperlink r:id="rId82" ref="O61"/>
    <hyperlink r:id="rId83" ref="A62"/>
    <hyperlink r:id="rId84" ref="A63"/>
    <hyperlink r:id="rId85" ref="O63"/>
    <hyperlink r:id="rId86" ref="A64"/>
    <hyperlink r:id="rId87" ref="S64"/>
    <hyperlink r:id="rId88" ref="A65"/>
    <hyperlink r:id="rId89" ref="A66"/>
    <hyperlink r:id="rId90" ref="S66"/>
    <hyperlink r:id="rId91" ref="A67"/>
    <hyperlink r:id="rId92" ref="A68"/>
    <hyperlink r:id="rId93" ref="A69"/>
    <hyperlink r:id="rId94" ref="A70"/>
    <hyperlink r:id="rId95" ref="O70"/>
    <hyperlink r:id="rId96" ref="A71"/>
    <hyperlink r:id="rId97" ref="A72"/>
    <hyperlink r:id="rId98" ref="A73"/>
    <hyperlink r:id="rId99" ref="A74"/>
    <hyperlink r:id="rId100" ref="O74"/>
    <hyperlink r:id="rId101" ref="A75"/>
    <hyperlink r:id="rId102" ref="O75"/>
    <hyperlink r:id="rId103" ref="A76"/>
    <hyperlink r:id="rId104" ref="A77"/>
    <hyperlink r:id="rId105" ref="O77"/>
    <hyperlink r:id="rId106" ref="S77"/>
    <hyperlink r:id="rId107" ref="A78"/>
    <hyperlink r:id="rId108" ref="O78"/>
    <hyperlink r:id="rId109" ref="A79"/>
    <hyperlink r:id="rId110" ref="A80"/>
    <hyperlink r:id="rId111" ref="A81"/>
    <hyperlink r:id="rId112" ref="A82"/>
    <hyperlink r:id="rId113" ref="A83"/>
    <hyperlink r:id="rId114" ref="A84"/>
    <hyperlink r:id="rId115" ref="A85"/>
    <hyperlink r:id="rId116" ref="S85"/>
    <hyperlink r:id="rId117" location="stream/0" ref="A86"/>
    <hyperlink r:id="rId118" ref="O86"/>
    <hyperlink r:id="rId119" ref="A87"/>
    <hyperlink r:id="rId120" ref="A88"/>
    <hyperlink r:id="rId121" ref="O88"/>
  </hyperlinks>
  <drawing r:id="rId122"/>
</worksheet>
</file>